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3\H_財政\１　R5研修生1（交付税上席）\01_前期(岡本)\01_R3決算カード・財政状況資料集\03_市町村回答\23_つるぎ町●\"/>
    </mc:Choice>
  </mc:AlternateContent>
  <bookViews>
    <workbookView xWindow="0" yWindow="0" windowWidth="28800" windowHeight="1191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<sst xmlns="http://schemas.openxmlformats.org/spreadsheetml/2006/main" count="1207" uniqueCount="642">
  <si>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</si>
  <si>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</si>
  <si>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</si>
  <si>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</si>
  <si>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</si>
  <si>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</si>
  <si>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</si>
  <si>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</si>
  <si>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</si>
  <si>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</si>
  <si>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</si>
  <si>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</si>
  <si>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</si>
  <si>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</si>
  <si>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</si>
  <si>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</si>
  <si>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</si>
  <si>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</si>
  <si>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</si>
  <si>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</si>
  <si>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</si>
  <si>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</si>
  <si>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</si>
  <si>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</si>
  <si>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</si>
  <si>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</si>
  <si>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</si>
  <si>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</si>
  <si>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</si>
  <si>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</si>
  <si>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</si>
  <si>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</si>
  <si>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</si>
  <si>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</si>
  <si>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</si>
  <si>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</si>
  <si>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</si>
  <si>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</si>
  <si>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</si>
  <si>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</si>
  <si>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</si>
  <si>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</si>
  <si>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</si>
  <si>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</si>
  <si>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</si>
  <si>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</si>
  <si>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</si>
  <si>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</si>
  <si>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</si>
  <si>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</si>
  <si>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</si>
  <si>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</si>
  <si>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</si>
  <si>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</si>
  <si>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</si>
  <si>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</si>
  <si>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</si>
  <si>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</si>
  <si>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</si>
  <si>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</si>
  <si>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</si>
  <si>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</si>
  <si>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</si>
  <si>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</si>
  <si>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</si>
  <si>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</si>
  <si>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</si>
  <si>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</si>
  <si>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</si>
  <si>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</si>
  <si>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</si>
  <si>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</si>
  <si>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</si>
  <si>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</si>
  <si>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</si>
  <si>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</si>
  <si>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</si>
  <si>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</si>
  <si>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</si>
  <si>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</si>
  <si>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</si>
  <si>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</si>
  <si>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</si>
  <si>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</si>
  <si>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</si>
  <si>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</si>
  <si>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</si>
  <si>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</si>
  <si>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</si>
  <si>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</si>
  <si>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</si>
  <si>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</si>
  <si>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</si>
  <si>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</si>
  <si>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</si>
  <si>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</si>
  <si>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</si>
  <si>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</si>
  <si>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つるぎ町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</si>
  <si>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</si>
  <si>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</si>
  <si>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</si>
  <si>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</si>
  <si>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</si>
  <si>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</si>
  <si>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</si>
  <si>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</si>
  <si>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</si>
  <si>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</si>
  <si>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</si>
  <si>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</si>
  <si>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</si>
  <si>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</si>
  <si>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</si>
  <si>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</si>
  <si>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</si>
  <si>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</si>
  <si>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</si>
  <si>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</si>
  <si>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</si>
  <si>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</si>
  <si>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</si>
  <si>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</si>
  <si>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</si>
  <si>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</si>
  <si>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</si>
  <si>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</si>
  <si>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</si>
  <si>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</si>
  <si>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</si>
  <si>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</si>
  <si>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</si>
  <si>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</si>
  <si>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</si>
  <si>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</si>
  <si>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</si>
  <si>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</si>
  <si>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</si>
  <si>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</si>
  <si>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</si>
  <si>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</si>
  <si>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</si>
  <si>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</si>
  <si>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</si>
  <si>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</si>
  <si>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</si>
  <si>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</si>
  <si>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</si>
  <si>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</si>
  <si>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</si>
  <si>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</si>
  <si>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</si>
  <si>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</si>
  <si>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</si>
  <si>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</si>
  <si>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</si>
  <si>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</si>
  <si>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</si>
  <si>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</si>
  <si>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</si>
  <si>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</si>
  <si>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</si>
  <si>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</si>
  <si>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</si>
  <si>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</si>
  <si>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</si>
  <si>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</si>
  <si>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</si>
  <si>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</si>
  <si>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</si>
  <si>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</si>
  <si>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</si>
  <si>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</si>
  <si>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</si>
  <si>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</si>
  <si>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</si>
  <si>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</si>
  <si>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</si>
  <si>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</si>
  <si>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</si>
  <si>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</si>
  <si>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</si>
  <si>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</si>
  <si>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</si>
  <si>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</si>
  <si>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</si>
  <si>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</si>
  <si>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</si>
  <si>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</si>
  <si>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</si>
  <si>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</si>
  <si>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</si>
  <si>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</si>
  <si>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</si>
  <si>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</si>
  <si>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</si>
  <si>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</si>
  <si>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</si>
  <si>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</si>
  <si>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</si>
  <si>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</si>
  <si>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</si>
  <si>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</si>
  <si>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</si>
  <si>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</si>
  <si>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</si>
  <si>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</si>
  <si>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</si>
  <si>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</si>
  <si>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</si>
  <si>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</si>
  <si>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</si>
  <si>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</si>
  <si>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</si>
  <si>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</si>
  <si>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徳島県つるぎ町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</si>
  <si>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</si>
  <si>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</si>
  <si>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</si>
  <si>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</si>
  <si>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</si>
  <si>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</si>
  <si>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</si>
  <si>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</si>
  <si>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</si>
  <si>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</si>
  <si>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</si>
  <si>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</si>
  <si>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</si>
  <si>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</si>
  <si>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</si>
  <si>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</si>
  <si>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</si>
  <si>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</si>
  <si>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</si>
  <si>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</si>
  <si>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</si>
  <si>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</si>
  <si>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</si>
  <si>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</si>
  <si>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</si>
  <si>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</si>
  <si>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</si>
  <si>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</si>
  <si>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</si>
  <si>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</si>
  <si>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</si>
  <si>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</si>
  <si>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</si>
  <si>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</si>
  <si>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</si>
  <si>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</si>
  <si>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</si>
  <si>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</si>
  <si>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</si>
  <si>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</si>
  <si>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</si>
  <si>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</si>
  <si>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</si>
  <si>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</si>
  <si>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</si>
  <si>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</si>
  <si>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</si>
  <si>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</si>
  <si>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</si>
  <si>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</si>
  <si>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</si>
  <si>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</si>
  <si>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</si>
  <si>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</si>
  <si>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</si>
  <si>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</si>
  <si>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</si>
  <si>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</si>
  <si>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</si>
  <si>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</si>
  <si>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</si>
  <si>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</si>
  <si>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</si>
  <si>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</si>
  <si>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</si>
  <si>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</si>
  <si>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</si>
  <si>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</si>
  <si>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</si>
  <si>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</si>
  <si>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</si>
  <si>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</si>
  <si>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</si>
  <si>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</si>
  <si>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</si>
  <si>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</si>
  <si>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</si>
  <si>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</si>
  <si>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</si>
  <si>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</si>
  <si>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</si>
  <si>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</si>
  <si>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</si>
  <si>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</si>
  <si>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</si>
  <si>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</si>
  <si>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</si>
  <si>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</si>
  <si>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</si>
  <si>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</si>
  <si>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</si>
  <si>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</si>
  <si>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</si>
  <si>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</si>
  <si>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</si>
  <si>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</si>
  <si>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</si>
  <si>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</si>
  <si>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</si>
  <si>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</si>
  <si>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</si>
  <si>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</si>
  <si>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</si>
  <si>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</si>
  <si>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</si>
  <si>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</si>
  <si>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</si>
  <si>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</si>
  <si>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</si>
  <si>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</si>
  <si>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</si>
  <si>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</si>
  <si>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</si>
  <si>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</si>
  <si>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</si>
  <si>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</si>
  <si>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</si>
  <si>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</si>
  <si>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</si>
  <si>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</si>
  <si>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</si>
  <si>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</si>
  <si>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</si>
  <si>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</si>
  <si>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</si>
  <si>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</si>
  <si>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</si>
  <si>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</si>
  <si>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</si>
  <si>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</si>
  <si>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</si>
  <si>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</si>
  <si>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</si>
  <si>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</si>
  <si>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</si>
  <si>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</si>
  <si>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</si>
  <si>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</si>
  <si>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</si>
  <si>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</si>
  <si>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</si>
  <si>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</si>
  <si>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</si>
  <si>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</si>
  <si>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</si>
  <si>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</si>
  <si>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</si>
  <si>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</si>
  <si>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</si>
  <si>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</si>
  <si>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</si>
  <si>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</si>
  <si>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</si>
  <si>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</si>
  <si>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</si>
  <si>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徳島県つるぎ町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</si>
  <si>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</si>
  <si>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</si>
  <si>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</si>
  <si>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</si>
  <si>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</si>
  <si>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</si>
  <si>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</si>
  <si>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</si>
  <si>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</si>
  <si>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</si>
  <si>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</si>
  <si>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</si>
  <si>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</si>
  <si>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</si>
  <si>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</si>
  <si>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</si>
  <si>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</si>
  <si>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</si>
  <si>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</si>
  <si>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</si>
  <si>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つるぎ町剣山木綿麻温泉事業特別会計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</si>
  <si>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</si>
  <si>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</si>
  <si>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</si>
  <si>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</si>
  <si>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</si>
  <si>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</si>
  <si>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</si>
  <si>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</si>
  <si>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</si>
  <si>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</si>
  <si>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</si>
  <si>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</si>
  <si>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</si>
  <si>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</si>
  <si>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つるぎ町国民健康保険（事業勘定）事業特別会計</t>
    <phoneticPr fontId="5"/>
  </si>
  <si>
    <t>つるぎ町介護保険（事業勘定）事業特別会計</t>
    <phoneticPr fontId="5"/>
  </si>
  <si>
    <t>つるぎ町後期高齢者医療特別会計</t>
    <phoneticPr fontId="5"/>
  </si>
  <si>
    <t>つるぎ町介護サービス事業特別会計</t>
    <phoneticPr fontId="5"/>
  </si>
  <si>
    <t>つるぎ町水道事業会計</t>
    <phoneticPr fontId="5"/>
  </si>
  <si>
    <t>法適用企業</t>
    <phoneticPr fontId="5"/>
  </si>
  <si>
    <t>つるぎ町病院事業会計</t>
    <phoneticPr fontId="5"/>
  </si>
  <si>
    <t>法適用企業</t>
    <phoneticPr fontId="5"/>
  </si>
  <si>
    <t>つるぎ町農業集落排水事業特別会計</t>
    <phoneticPr fontId="5"/>
  </si>
  <si>
    <t>法非適用企業</t>
    <phoneticPr fontId="5"/>
  </si>
  <si>
    <t>つるぎ町特定環境保全公共下水道事業特別会計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</si>
  <si>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</si>
  <si>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</si>
  <si>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</si>
  <si>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</si>
  <si>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</si>
  <si>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</si>
  <si>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</si>
  <si>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</si>
  <si>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</si>
  <si>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</si>
  <si>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</si>
  <si>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</si>
  <si>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</si>
  <si>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</si>
  <si>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</si>
  <si>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</si>
  <si>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</si>
  <si>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</si>
  <si>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</si>
  <si>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</si>
  <si>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</si>
  <si>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</si>
  <si>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</si>
  <si>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</si>
  <si>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</si>
  <si>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</si>
  <si>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</si>
  <si>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</si>
  <si>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</si>
  <si>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</si>
  <si>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</si>
  <si>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</si>
  <si>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</si>
  <si>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</si>
  <si>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</si>
  <si>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</si>
  <si>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</si>
  <si>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</si>
  <si>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</si>
  <si>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</si>
  <si>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</si>
  <si>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</si>
  <si>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</si>
  <si>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</si>
  <si>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</si>
  <si>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</si>
  <si>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</si>
  <si>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</si>
  <si>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</si>
  <si>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</si>
  <si>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</si>
  <si>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</si>
  <si>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</si>
  <si>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</si>
  <si>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</si>
  <si>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</si>
  <si>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</si>
  <si>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</si>
  <si>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</si>
  <si>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</si>
  <si>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</si>
  <si>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</si>
  <si>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</si>
  <si>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</si>
  <si>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</si>
  <si>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</si>
  <si>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つるぎ町特定環境保全公共下水道事業特別会計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</si>
  <si>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</si>
  <si>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</si>
  <si>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</si>
  <si>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つるぎ町病院事業会計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</si>
  <si>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</si>
  <si>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つるぎ町農業集落排水事業特別会計</t>
    <phoneticPr fontId="5"/>
  </si>
  <si>
    <t>(Ｆ)</t>
    <phoneticPr fontId="5"/>
  </si>
  <si>
    <t>つるぎ町水道事業会計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</si>
  <si>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</si>
  <si>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</si>
  <si>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</si>
  <si>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</si>
  <si>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</si>
  <si>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</si>
  <si>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</si>
  <si>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</si>
  <si>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</si>
  <si>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</si>
  <si>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</si>
  <si>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</si>
  <si>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</si>
  <si>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</si>
  <si>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</si>
  <si>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</si>
  <si>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</si>
  <si>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</si>
  <si>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</si>
  <si>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</si>
  <si>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</si>
  <si>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</si>
  <si>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</si>
  <si>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</si>
  <si>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</si>
  <si>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</si>
  <si>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</si>
  <si>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</si>
  <si>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</si>
  <si>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</si>
  <si>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</si>
  <si>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</si>
  <si>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</si>
  <si>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</si>
  <si>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</si>
  <si>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</si>
  <si>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</si>
  <si>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</si>
  <si>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</si>
  <si>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</si>
  <si>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</si>
  <si>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</si>
  <si>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</si>
  <si>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</si>
  <si>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</si>
  <si>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</si>
  <si>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</si>
  <si>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</si>
  <si>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</si>
  <si>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</si>
  <si>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</si>
  <si>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</si>
  <si>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</si>
  <si>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</si>
  <si>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</si>
  <si>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</si>
  <si>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</si>
  <si>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</si>
  <si>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</si>
  <si>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</si>
  <si>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</si>
  <si>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</si>
  <si>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</si>
  <si>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</si>
  <si>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</si>
  <si>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</si>
  <si>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</si>
  <si>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</si>
  <si>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</si>
  <si>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</si>
  <si>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</si>
  <si>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</si>
  <si>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</si>
  <si>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</si>
  <si>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</si>
  <si>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</si>
  <si>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</si>
  <si>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</si>
  <si>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</si>
  <si>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</si>
  <si>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</si>
  <si>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</si>
  <si>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</si>
  <si>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5.75</t>
  </si>
  <si>
    <t>▲ 1.89</t>
  </si>
  <si>
    <t>▲ 1.81</t>
  </si>
  <si>
    <t>つるぎ町病院事業会計</t>
  </si>
  <si>
    <t>一般会計</t>
  </si>
  <si>
    <t>つるぎ町水道事業会計</t>
  </si>
  <si>
    <t>つるぎ町介護保険（事業勘定）事業特別会計</t>
  </si>
  <si>
    <t>つるぎ町国民健康保険（事業勘定）事業特別会計</t>
  </si>
  <si>
    <t>つるぎ町介護サービス事業特別会計</t>
  </si>
  <si>
    <t>つるぎ町剣山木綿麻温泉事業特別会計</t>
  </si>
  <si>
    <t>つるぎ町農業集落排水事業特別会計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</si>
  <si>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</si>
  <si>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</si>
  <si>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</si>
  <si>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</si>
  <si>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</si>
  <si>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</si>
  <si>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</si>
  <si>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</si>
  <si>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</si>
  <si>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</si>
  <si>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</si>
  <si>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</si>
  <si>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〃（徳島県滞納整理機構特別会計）</t>
    <rPh sb="2" eb="5">
      <t>トクシマケン</t>
    </rPh>
    <rPh sb="5" eb="7">
      <t>タイノウ</t>
    </rPh>
    <rPh sb="7" eb="9">
      <t>セイリ</t>
    </rPh>
    <rPh sb="9" eb="11">
      <t>キコウ</t>
    </rPh>
    <rPh sb="11" eb="13">
      <t>トクベツ</t>
    </rPh>
    <rPh sb="13" eb="15">
      <t>カイケイ</t>
    </rPh>
    <phoneticPr fontId="5"/>
  </si>
  <si>
    <t>徳島県市町村議会議員公務災害補償等組合（一般会計）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rPh sb="20" eb="22">
      <t>イッパン</t>
    </rPh>
    <rPh sb="22" eb="24">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</si>
  <si>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</si>
  <si>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〃（後期高齢者医療事業会計）</t>
    <rPh sb="2" eb="4">
      <t>コウキ</t>
    </rPh>
    <rPh sb="4" eb="7">
      <t>コウレイシャ</t>
    </rPh>
    <rPh sb="7" eb="9">
      <t>イリョウ</t>
    </rPh>
    <rPh sb="9" eb="11">
      <t>ジギョウ</t>
    </rPh>
    <rPh sb="11" eb="13">
      <t>カイケイ</t>
    </rPh>
    <phoneticPr fontId="5"/>
  </si>
  <si>
    <t>美馬地区広域行政組合（一般会計）</t>
    <rPh sb="0" eb="2">
      <t>ミマ</t>
    </rPh>
    <rPh sb="2" eb="4">
      <t>チク</t>
    </rPh>
    <rPh sb="4" eb="6">
      <t>コウイキ</t>
    </rPh>
    <rPh sb="6" eb="8">
      <t>ギョウセイ</t>
    </rPh>
    <rPh sb="8" eb="10">
      <t>クミアイ</t>
    </rPh>
    <rPh sb="11" eb="13">
      <t>イッパン</t>
    </rPh>
    <rPh sb="13" eb="15">
      <t>カイケイ</t>
    </rPh>
    <phoneticPr fontId="5"/>
  </si>
  <si>
    <t>〃（美馬地区広域振興事業特別会計）</t>
    <rPh sb="2" eb="4">
      <t>ミマ</t>
    </rPh>
    <rPh sb="4" eb="6">
      <t>チク</t>
    </rPh>
    <rPh sb="6" eb="8">
      <t>コウイキ</t>
    </rPh>
    <rPh sb="8" eb="10">
      <t>シンコウ</t>
    </rPh>
    <rPh sb="10" eb="12">
      <t>ジギョウ</t>
    </rPh>
    <rPh sb="12" eb="14">
      <t>トクベツ</t>
    </rPh>
    <rPh sb="14" eb="16">
      <t>カイケイ</t>
    </rPh>
    <phoneticPr fontId="5"/>
  </si>
  <si>
    <t>美馬環境整備組合（一般会計）</t>
    <rPh sb="0" eb="2">
      <t>ミマ</t>
    </rPh>
    <rPh sb="2" eb="4">
      <t>カンキョウ</t>
    </rPh>
    <rPh sb="4" eb="6">
      <t>セイビ</t>
    </rPh>
    <rPh sb="6" eb="8">
      <t>クミアイ</t>
    </rPh>
    <rPh sb="9" eb="11">
      <t>イッパン</t>
    </rPh>
    <rPh sb="11" eb="13">
      <t>カイケイ</t>
    </rPh>
    <phoneticPr fontId="5"/>
  </si>
  <si>
    <t>吉野川環境整備組合（一般会計）</t>
    <rPh sb="0" eb="3">
      <t>ヨシノガワ</t>
    </rPh>
    <rPh sb="3" eb="5">
      <t>カンキョウ</t>
    </rPh>
    <rPh sb="5" eb="7">
      <t>セイビ</t>
    </rPh>
    <rPh sb="7" eb="9">
      <t>クミアイ</t>
    </rPh>
    <rPh sb="10" eb="12">
      <t>イッパン</t>
    </rPh>
    <rPh sb="12" eb="14">
      <t>カイケイ</t>
    </rPh>
    <phoneticPr fontId="5"/>
  </si>
  <si>
    <t>西阿老人ホーム組合（一般会計）</t>
    <rPh sb="0" eb="1">
      <t>ニシ</t>
    </rPh>
    <rPh sb="1" eb="2">
      <t>ア</t>
    </rPh>
    <rPh sb="2" eb="4">
      <t>ロウジン</t>
    </rPh>
    <rPh sb="7" eb="9">
      <t>クミアイ</t>
    </rPh>
    <rPh sb="10" eb="12">
      <t>イッパン</t>
    </rPh>
    <rPh sb="12" eb="14">
      <t>カイケイ</t>
    </rPh>
    <phoneticPr fontId="5"/>
  </si>
  <si>
    <t>美馬西部共立火葬場組合（一般会計）</t>
    <rPh sb="0" eb="2">
      <t>ミマ</t>
    </rPh>
    <rPh sb="2" eb="4">
      <t>セイブ</t>
    </rPh>
    <rPh sb="4" eb="6">
      <t>キョウリツ</t>
    </rPh>
    <rPh sb="6" eb="9">
      <t>カソウジョウ</t>
    </rPh>
    <rPh sb="9" eb="11">
      <t>クミアイ</t>
    </rPh>
    <rPh sb="12" eb="14">
      <t>イッパン</t>
    </rPh>
    <rPh sb="14" eb="16">
      <t>カイケイ</t>
    </rPh>
    <phoneticPr fontId="5"/>
  </si>
  <si>
    <t>美馬西部特別養護老人ホーム組合（一般会計）</t>
    <rPh sb="0" eb="2">
      <t>ミマ</t>
    </rPh>
    <rPh sb="2" eb="4">
      <t>セイブ</t>
    </rPh>
    <rPh sb="4" eb="6">
      <t>トクベツ</t>
    </rPh>
    <rPh sb="6" eb="8">
      <t>ヨウゴ</t>
    </rPh>
    <rPh sb="8" eb="10">
      <t>ロウジン</t>
    </rPh>
    <rPh sb="13" eb="15">
      <t>クミアイ</t>
    </rPh>
    <rPh sb="16" eb="18">
      <t>イッパン</t>
    </rPh>
    <rPh sb="18" eb="20">
      <t>カイケイ</t>
    </rPh>
    <phoneticPr fontId="5"/>
  </si>
  <si>
    <t>美馬西部消防組合（一般会計）</t>
    <rPh sb="0" eb="2">
      <t>ミマ</t>
    </rPh>
    <rPh sb="2" eb="4">
      <t>セイブ</t>
    </rPh>
    <rPh sb="4" eb="6">
      <t>ショウボウ</t>
    </rPh>
    <rPh sb="6" eb="8">
      <t>クミアイ</t>
    </rPh>
    <rPh sb="9" eb="11">
      <t>イッパン</t>
    </rPh>
    <rPh sb="11" eb="13">
      <t>カイケイ</t>
    </rPh>
    <phoneticPr fontId="5"/>
  </si>
  <si>
    <t>-</t>
    <phoneticPr fontId="2"/>
  </si>
  <si>
    <t>-</t>
    <phoneticPr fontId="2"/>
  </si>
  <si>
    <t>貞光ゆうゆう館</t>
    <rPh sb="0" eb="2">
      <t>サダミツ</t>
    </rPh>
    <rPh sb="6" eb="7">
      <t>カン</t>
    </rPh>
    <phoneticPr fontId="2"/>
  </si>
  <si>
    <t>ラ・フォーレつるぎ山</t>
    <rPh sb="9" eb="10">
      <t>ヤマ</t>
    </rPh>
    <phoneticPr fontId="2"/>
  </si>
  <si>
    <t>-</t>
    <phoneticPr fontId="2"/>
  </si>
  <si>
    <t>-</t>
    <phoneticPr fontId="2"/>
  </si>
  <si>
    <t>-</t>
    <phoneticPr fontId="2"/>
  </si>
  <si>
    <t>-</t>
    <phoneticPr fontId="2"/>
  </si>
  <si>
    <t>まちづくり事業基金</t>
    <rPh sb="5" eb="9">
      <t>ジギョウキキン</t>
    </rPh>
    <phoneticPr fontId="5"/>
  </si>
  <si>
    <t>災害対策基金</t>
    <rPh sb="0" eb="6">
      <t>サイガイタイサクキキン</t>
    </rPh>
    <phoneticPr fontId="5"/>
  </si>
  <si>
    <t>地域振興基金</t>
    <rPh sb="0" eb="6">
      <t>チイキシンコウキキン</t>
    </rPh>
    <phoneticPr fontId="5"/>
  </si>
  <si>
    <t>森林環境基金</t>
    <rPh sb="0" eb="6">
      <t>シンリンカンキョウキキン</t>
    </rPh>
    <phoneticPr fontId="5"/>
  </si>
  <si>
    <t>町並み保存基金</t>
    <rPh sb="0" eb="2">
      <t>マチナ</t>
    </rPh>
    <rPh sb="3" eb="5">
      <t>ホゾン</t>
    </rPh>
    <rPh sb="5" eb="7">
      <t>キキン</t>
    </rPh>
    <phoneticPr fontId="5"/>
  </si>
  <si>
    <t>-</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</si>
  <si>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</si>
  <si>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</si>
  <si>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</si>
  <si>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</si>
  <si>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</si>
  <si>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</si>
  <si>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</si>
  <si>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</si>
  <si>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</si>
  <si>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</si>
  <si>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</si>
  <si>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</si>
  <si>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</si>
  <si>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</si>
  <si>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</si>
  <si>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r>
      <t>　</t>
    </r>
    <r>
      <rPr>
        <sz val="11"/>
        <rFont val="ＭＳ Ｐゴシック"/>
        <family val="3"/>
        <charset val="128"/>
      </rPr>
      <t>将来負担比率及び実質公債費比率について、いずれも類似団体を上回る結果となっており、他団体に比べ厳しい状況であることが伺える。令和3年度については、地方債新規発行を抑えたこと等により将来負担比率は大きく改善している。実質公債費比率については、平成30年度・令和元年度における大型事業の元金償還の本格化による影響で上昇しているものの、令和3年度単年度の元金償還額は減少していること、償還もピークを迎えていることから、今後は減少していくものと想定している。実質公債費比率の上昇は、裏を返せば地方債現在高の減少につながる。基金の取り崩しを抑えながら元金償還のピークを乗り切ることにより、当指標は今後改善されていくと見込んでいる。</t>
    </r>
    <rPh sb="179" eb="180">
      <t>ガク</t>
    </rPh>
    <rPh sb="294" eb="296">
      <t>コンゴ</t>
    </rPh>
    <phoneticPr fontId="5"/>
  </si>
  <si>
    <r>
      <rPr>
        <sz val="11"/>
        <rFont val="ＭＳ Ｐゴシック"/>
        <family val="3"/>
        <charset val="128"/>
      </rPr>
      <t>　将来負担比率は大きく改善し、減価償却率も若干改善したが、いずれも類似団体より高い傾向にある。
　令和3年度においては、地方債現在高が減少したことと、基金現在高が約325百万円増加したことにより、将来負担比率については大きく改善されている。</t>
    </r>
    <r>
      <rPr>
        <sz val="11"/>
        <color rgb="FFFF0000"/>
        <rFont val="ＭＳ Ｐゴシック"/>
        <family val="3"/>
        <charset val="128"/>
      </rPr>
      <t xml:space="preserve">
　</t>
    </r>
    <r>
      <rPr>
        <sz val="11"/>
        <rFont val="ＭＳ Ｐゴシック"/>
        <family val="3"/>
        <charset val="128"/>
      </rPr>
      <t>過剰な施設整備は将来負担を増やし、投資を抑えすぎれば減価償却率が上昇することになるため、公債費や収支のバランスを鑑みながら、引き続き効率的な施設整備と未利用施設の除売却を進め、持続可能な行政運営を目指していく。</t>
    </r>
    <rPh sb="8" eb="9">
      <t>オオ</t>
    </rPh>
    <rPh sb="15" eb="17">
      <t>ゲンカ</t>
    </rPh>
    <rPh sb="17" eb="19">
      <t>ショウキャク</t>
    </rPh>
    <rPh sb="19" eb="20">
      <t>リツ</t>
    </rPh>
    <rPh sb="21" eb="23">
      <t>ジャッカン</t>
    </rPh>
    <rPh sb="23" eb="25">
      <t>カイゼン</t>
    </rPh>
    <rPh sb="33" eb="35">
      <t>ルイジ</t>
    </rPh>
    <rPh sb="35" eb="37">
      <t>ダンタイ</t>
    </rPh>
    <rPh sb="39" eb="40">
      <t>タカ</t>
    </rPh>
    <rPh sb="41" eb="43">
      <t>ケイコウ</t>
    </rPh>
    <rPh sb="67" eb="69">
      <t>ゲンショウ</t>
    </rPh>
    <rPh sb="77" eb="79">
      <t>ゲンザイ</t>
    </rPh>
    <rPh sb="79" eb="80">
      <t>タカ</t>
    </rPh>
    <rPh sb="81" eb="82">
      <t>ヤク</t>
    </rPh>
    <rPh sb="88" eb="9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</si>
</sst>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xmlns:c16r2="http://schemas.microsoft.com/office/drawing/2015/06/chart">
            <c:ext xmlns:c16="http://schemas.microsoft.com/office/drawing/2014/chart" uri="{C3380CC4-5D6E-409C-BE32-E72D297353CC}">
              <c16:uniqueId val="{00000000-7580-4F5C-8677-8C5381D5A1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105869</c:v>
                </c:pt>
                <c:pt idx="1">
                  <c:v>170519</c:v>
                </c:pt>
                <c:pt idx="2">
                  <c:v>73879</c:v>
                </c:pt>
                <c:pt idx="3">
                  <c:v>72783</c:v>
                </c:pt>
                <c:pt idx="4">
                  <c:v>93714</c:v>
                </c:pt>
              </c:numCache>
            </c:numRef>
          </c:val>
          <c:smooth val="0"/>
          <c:extLst xmlns:c16r2="http://schemas.microsoft.com/office/drawing/2015/06/chart">
            <c:ext xmlns:c16="http://schemas.microsoft.com/office/drawing/2014/chart" uri="{C3380CC4-5D6E-409C-BE32-E72D297353CC}">
              <c16:uniqueId val="{00000001-7580-4F5C-8677-8C5381D5A1BD}"/>
            </c:ext>
          </c:extLst>
        </c:ser>
        <c:dLbls>
          <c:showLegendKey val="0"/>
          <c:showVal val="0"/>
          <c:showCatName val="0"/>
          <c:showSerName val="0"/>
          <c:showPercent val="0"/>
          <c:showBubbleSize val="0"/>
        </c:dLbls>
        <c:marker val="1"/>
        <c:smooth val="0"/>
        <c:axId val="-2143830160"/>
        <c:axId val="-2143826896"/>
      </c:lineChart>
      <c:catAx>
        <c:axId val="-2143830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3826896"/>
        <c:crosses val="autoZero"/>
        <c:auto val="1"/>
        <c:lblAlgn val="ctr"/>
        <c:lblOffset val="100"/>
        <c:tickLblSkip val="1"/>
        <c:tickMarkSkip val="1"/>
        <c:noMultiLvlLbl val="0"/>
      </c:catAx>
      <c:valAx>
        <c:axId val="-214382689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383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2.21</c:v>
                </c:pt>
                <c:pt idx="1">
                  <c:v>2.3199999999999998</c:v>
                </c:pt>
                <c:pt idx="2">
                  <c:v>2.2999999999999998</c:v>
                </c:pt>
                <c:pt idx="3">
                  <c:v>2.93</c:v>
                </c:pt>
                <c:pt idx="4">
                  <c:v>4.3899999999999997</c:v>
                </c:pt>
              </c:numCache>
            </c:numRef>
          </c:val>
          <c:extLst xmlns:c16r2="http://schemas.microsoft.com/office/drawing/2015/06/chart">
            <c:ext xmlns:c16="http://schemas.microsoft.com/office/drawing/2014/chart" uri="{C3380CC4-5D6E-409C-BE32-E72D297353CC}">
              <c16:uniqueId val="{00000000-F210-465E-940D-BF92ED3964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18.329999999999998</c:v>
                </c:pt>
                <c:pt idx="1">
                  <c:v>16.95</c:v>
                </c:pt>
                <c:pt idx="2">
                  <c:v>14.47</c:v>
                </c:pt>
                <c:pt idx="3">
                  <c:v>14.47</c:v>
                </c:pt>
                <c:pt idx="4">
                  <c:v>13.85</c:v>
                </c:pt>
              </c:numCache>
            </c:numRef>
          </c:val>
          <c:extLst xmlns:c16r2="http://schemas.microsoft.com/office/drawing/2015/06/chart">
            <c:ext xmlns:c16="http://schemas.microsoft.com/office/drawing/2014/chart" uri="{C3380CC4-5D6E-409C-BE32-E72D297353CC}">
              <c16:uniqueId val="{00000001-F210-465E-940D-BF92ED396478}"/>
            </c:ext>
          </c:extLst>
        </c:ser>
        <c:dLbls>
          <c:showLegendKey val="0"/>
          <c:showVal val="0"/>
          <c:showCatName val="0"/>
          <c:showSerName val="0"/>
          <c:showPercent val="0"/>
          <c:showBubbleSize val="0"/>
        </c:dLbls>
        <c:gapWidth val="250"/>
        <c:overlap val="100"/>
        <c:axId val="-2143830704"/>
        <c:axId val="-2143825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-5.75</c:v>
                </c:pt>
                <c:pt idx="1">
                  <c:v>-1.89</c:v>
                </c:pt>
                <c:pt idx="2">
                  <c:v>-1.81</c:v>
                </c:pt>
                <c:pt idx="3">
                  <c:v>0.7</c:v>
                </c:pt>
                <c:pt idx="4">
                  <c:v>1.65</c:v>
                </c:pt>
              </c:numCache>
            </c:numRef>
          </c:val>
          <c:smooth val="0"/>
          <c:extLst xmlns:c16r2="http://schemas.microsoft.com/office/drawing/2015/06/chart">
            <c:ext xmlns:c16="http://schemas.microsoft.com/office/drawing/2014/chart" uri="{C3380CC4-5D6E-409C-BE32-E72D297353CC}">
              <c16:uniqueId val="{00000002-F210-465E-940D-BF92ED396478}"/>
            </c:ext>
          </c:extLst>
        </c:ser>
        <c:dLbls>
          <c:showLegendKey val="0"/>
          <c:showVal val="0"/>
          <c:showCatName val="0"/>
          <c:showSerName val="0"/>
          <c:showPercent val="0"/>
          <c:showBubbleSize val="0"/>
        </c:dLbls>
        <c:marker val="1"/>
        <c:smooth val="0"/>
        <c:axId val="-2143830704"/>
        <c:axId val="-2143825264"/>
      </c:lineChart>
      <c:catAx>
        <c:axId val="-214383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3825264"/>
        <c:crosses val="autoZero"/>
        <c:auto val="1"/>
        <c:lblAlgn val="ctr"/>
        <c:lblOffset val="100"/>
        <c:tickLblSkip val="1"/>
        <c:tickMarkSkip val="1"/>
        <c:noMultiLvlLbl val="0"/>
      </c:catAx>
      <c:valAx>
        <c:axId val="-214382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383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0.08</c:v>
                </c:pt>
                <c:pt idx="4">
                  <c:v>#N/A</c:v>
                </c:pt>
                <c:pt idx="5">
                  <c:v>0.08</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0-4D81-4EF8-BB53-D1018EB153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D81-4EF8-BB53-D1018EB15300}"/>
            </c:ext>
          </c:extLst>
        </c:ser>
        <c:ser>
          <c:idx val="2"/>
          <c:order val="2"/>
          <c:tx>
            <c:strRef>
              <c:f>データシート!$A$29</c:f>
              <c:strCache>
                <c:ptCount val="1"/>
                <c:pt idx="0">
                  <c:v>つるぎ町農業集落排水事業特別会計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0.05</c:v>
                </c:pt>
                <c:pt idx="4">
                  <c:v>#N/A</c:v>
                </c:pt>
                <c:pt idx="5">
                  <c:v>0.05</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2-4D81-4EF8-BB53-D1018EB15300}"/>
            </c:ext>
          </c:extLst>
        </c:ser>
        <c:ser>
          <c:idx val="3"/>
          <c:order val="3"/>
          <c:tx>
            <c:strRef>
              <c:f>データシート!$A$30</c:f>
              <c:strCache>
                <c:ptCount val="1"/>
                <c:pt idx="0">
                  <c:v>つるぎ町剣山木綿麻温泉事業特別会計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0.03</c:v>
                </c:pt>
                <c:pt idx="4">
                  <c:v>#N/A</c:v>
                </c:pt>
                <c:pt idx="5">
                  <c:v>7.0000000000000007E-2</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3-4D81-4EF8-BB53-D1018EB15300}"/>
            </c:ext>
          </c:extLst>
        </c:ser>
        <c:ser>
          <c:idx val="4"/>
          <c:order val="4"/>
          <c:tx>
            <c:strRef>
              <c:f>データシート!$A$31</c:f>
              <c:strCache>
                <c:ptCount val="1"/>
                <c:pt idx="0">
                  <c:v>つるぎ町介護サービス事業特別会計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0.12</c:v>
                </c:pt>
                <c:pt idx="4">
                  <c:v>#N/A</c:v>
                </c:pt>
                <c:pt idx="5">
                  <c:v>0.27</c:v>
                </c:pt>
                <c:pt idx="6">
                  <c:v>#N/A</c:v>
                </c:pt>
                <c:pt idx="7">
                  <c:v>0.26</c:v>
                </c:pt>
                <c:pt idx="8">
                  <c:v>#N/A</c:v>
                </c:pt>
                <c:pt idx="9">
                  <c:v>0.28999999999999998</c:v>
                </c:pt>
              </c:numCache>
            </c:numRef>
          </c:val>
          <c:extLst xmlns:c16r2="http://schemas.microsoft.com/office/drawing/2015/06/chart">
            <c:ext xmlns:c16="http://schemas.microsoft.com/office/drawing/2014/chart" uri="{C3380CC4-5D6E-409C-BE32-E72D297353CC}">
              <c16:uniqueId val="{00000004-4D81-4EF8-BB53-D1018EB15300}"/>
            </c:ext>
          </c:extLst>
        </c:ser>
        <c:ser>
          <c:idx val="5"/>
          <c:order val="5"/>
          <c:tx>
            <c:strRef>
              <c:f>データシート!$A$32</c:f>
              <c:strCache>
                <c:ptCount val="1"/>
                <c:pt idx="0">
                  <c:v>つるぎ町国民健康保険（事業勘定）事業特別会計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1.42</c:v>
                </c:pt>
                <c:pt idx="2">
                  <c:v>#N/A</c:v>
                </c:pt>
                <c:pt idx="3">
                  <c:v>1.1299999999999999</c:v>
                </c:pt>
                <c:pt idx="4">
                  <c:v>#N/A</c:v>
                </c:pt>
                <c:pt idx="5">
                  <c:v>0.77</c:v>
                </c:pt>
                <c:pt idx="6">
                  <c:v>#N/A</c:v>
                </c:pt>
                <c:pt idx="7">
                  <c:v>0.92</c:v>
                </c:pt>
                <c:pt idx="8">
                  <c:v>#N/A</c:v>
                </c:pt>
                <c:pt idx="9">
                  <c:v>0.96</c:v>
                </c:pt>
              </c:numCache>
            </c:numRef>
          </c:val>
          <c:extLst xmlns:c16r2="http://schemas.microsoft.com/office/drawing/2015/06/chart">
            <c:ext xmlns:c16="http://schemas.microsoft.com/office/drawing/2014/chart" uri="{C3380CC4-5D6E-409C-BE32-E72D297353CC}">
              <c16:uniqueId val="{00000005-4D81-4EF8-BB53-D1018EB15300}"/>
            </c:ext>
          </c:extLst>
        </c:ser>
        <c:ser>
          <c:idx val="6"/>
          <c:order val="6"/>
          <c:tx>
            <c:strRef>
              <c:f>データシート!$A$33</c:f>
              <c:strCache>
                <c:ptCount val="1"/>
                <c:pt idx="0">
                  <c:v>つるぎ町介護保険（事業勘定）事業特別会計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2.39</c:v>
                </c:pt>
                <c:pt idx="2">
                  <c:v>#N/A</c:v>
                </c:pt>
                <c:pt idx="3">
                  <c:v>2.77</c:v>
                </c:pt>
                <c:pt idx="4">
                  <c:v>#N/A</c:v>
                </c:pt>
                <c:pt idx="5">
                  <c:v>1.75</c:v>
                </c:pt>
                <c:pt idx="6">
                  <c:v>#N/A</c:v>
                </c:pt>
                <c:pt idx="7">
                  <c:v>1.71</c:v>
                </c:pt>
                <c:pt idx="8">
                  <c:v>#N/A</c:v>
                </c:pt>
                <c:pt idx="9">
                  <c:v>2.29</c:v>
                </c:pt>
              </c:numCache>
            </c:numRef>
          </c:val>
          <c:extLst xmlns:c16r2="http://schemas.microsoft.com/office/drawing/2015/06/chart">
            <c:ext xmlns:c16="http://schemas.microsoft.com/office/drawing/2014/chart" uri="{C3380CC4-5D6E-409C-BE32-E72D297353CC}">
              <c16:uniqueId val="{00000006-4D81-4EF8-BB53-D1018EB15300}"/>
            </c:ext>
          </c:extLst>
        </c:ser>
        <c:ser>
          <c:idx val="7"/>
          <c:order val="7"/>
          <c:tx>
            <c:strRef>
              <c:f>データシート!$A$34</c:f>
              <c:strCache>
                <c:ptCount val="1"/>
                <c:pt idx="0">
                  <c:v>つるぎ町水道事業会計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1.87</c:v>
                </c:pt>
                <c:pt idx="2">
                  <c:v>#N/A</c:v>
                </c:pt>
                <c:pt idx="3">
                  <c:v>2.0099999999999998</c:v>
                </c:pt>
                <c:pt idx="4">
                  <c:v>#N/A</c:v>
                </c:pt>
                <c:pt idx="5">
                  <c:v>2.61</c:v>
                </c:pt>
                <c:pt idx="6">
                  <c:v>#N/A</c:v>
                </c:pt>
                <c:pt idx="7">
                  <c:v>3.36</c:v>
                </c:pt>
                <c:pt idx="8">
                  <c:v>#N/A</c:v>
                </c:pt>
                <c:pt idx="9">
                  <c:v>3.47</c:v>
                </c:pt>
              </c:numCache>
            </c:numRef>
          </c:val>
          <c:extLst xmlns:c16r2="http://schemas.microsoft.com/office/drawing/2015/06/chart">
            <c:ext xmlns:c16="http://schemas.microsoft.com/office/drawing/2014/chart" uri="{C3380CC4-5D6E-409C-BE32-E72D297353CC}">
              <c16:uniqueId val="{00000007-4D81-4EF8-BB53-D1018EB1530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2.19</c:v>
                </c:pt>
                <c:pt idx="2">
                  <c:v>#N/A</c:v>
                </c:pt>
                <c:pt idx="3">
                  <c:v>2.27</c:v>
                </c:pt>
                <c:pt idx="4">
                  <c:v>#N/A</c:v>
                </c:pt>
                <c:pt idx="5">
                  <c:v>2.2200000000000002</c:v>
                </c:pt>
                <c:pt idx="6">
                  <c:v>#N/A</c:v>
                </c:pt>
                <c:pt idx="7">
                  <c:v>2.83</c:v>
                </c:pt>
                <c:pt idx="8">
                  <c:v>#N/A</c:v>
                </c:pt>
                <c:pt idx="9">
                  <c:v>4.3099999999999996</c:v>
                </c:pt>
              </c:numCache>
            </c:numRef>
          </c:val>
          <c:extLst xmlns:c16r2="http://schemas.microsoft.com/office/drawing/2015/06/chart">
            <c:ext xmlns:c16="http://schemas.microsoft.com/office/drawing/2014/chart" uri="{C3380CC4-5D6E-409C-BE32-E72D297353CC}">
              <c16:uniqueId val="{00000008-4D81-4EF8-BB53-D1018EB15300}"/>
            </c:ext>
          </c:extLst>
        </c:ser>
        <c:ser>
          <c:idx val="9"/>
          <c:order val="9"/>
          <c:tx>
            <c:strRef>
              <c:f>データシート!$A$36</c:f>
              <c:strCache>
                <c:ptCount val="1"/>
                <c:pt idx="0">
                  <c:v>つるぎ町病院事業会計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8.44</c:v>
                </c:pt>
                <c:pt idx="2">
                  <c:v>#N/A</c:v>
                </c:pt>
                <c:pt idx="3">
                  <c:v>6.84</c:v>
                </c:pt>
                <c:pt idx="4">
                  <c:v>#N/A</c:v>
                </c:pt>
                <c:pt idx="5">
                  <c:v>6.95</c:v>
                </c:pt>
                <c:pt idx="6">
                  <c:v>#N/A</c:v>
                </c:pt>
                <c:pt idx="7">
                  <c:v>8.43</c:v>
                </c:pt>
                <c:pt idx="8">
                  <c:v>#N/A</c:v>
                </c:pt>
                <c:pt idx="9">
                  <c:v>18.36</c:v>
                </c:pt>
              </c:numCache>
            </c:numRef>
          </c:val>
          <c:extLst xmlns:c16r2="http://schemas.microsoft.com/office/drawing/2015/06/chart">
            <c:ext xmlns:c16="http://schemas.microsoft.com/office/drawing/2014/chart" uri="{C3380CC4-5D6E-409C-BE32-E72D297353CC}">
              <c16:uniqueId val="{00000009-4D81-4EF8-BB53-D1018EB15300}"/>
            </c:ext>
          </c:extLst>
        </c:ser>
        <c:dLbls>
          <c:showLegendKey val="0"/>
          <c:showVal val="0"/>
          <c:showCatName val="0"/>
          <c:showSerName val="0"/>
          <c:showPercent val="0"/>
          <c:showBubbleSize val="0"/>
        </c:dLbls>
        <c:gapWidth val="150"/>
        <c:overlap val="100"/>
        <c:axId val="-2143826352"/>
        <c:axId val="-2143819280"/>
      </c:barChart>
      <c:catAx>
        <c:axId val="-214382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3819280"/>
        <c:crosses val="autoZero"/>
        <c:auto val="1"/>
        <c:lblAlgn val="ctr"/>
        <c:lblOffset val="100"/>
        <c:tickLblSkip val="1"/>
        <c:tickMarkSkip val="1"/>
        <c:noMultiLvlLbl val="0"/>
      </c:catAx>
      <c:valAx>
        <c:axId val="-214381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382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1205</c:v>
                </c:pt>
                <c:pt idx="5">
                  <c:v>1172</c:v>
                </c:pt>
                <c:pt idx="8">
                  <c:v>1272</c:v>
                </c:pt>
                <c:pt idx="11">
                  <c:v>1213</c:v>
                </c:pt>
                <c:pt idx="14">
                  <c:v>1222</c:v>
                </c:pt>
              </c:numCache>
            </c:numRef>
          </c:val>
          <c:extLst xmlns:c16r2="http://schemas.microsoft.com/office/drawing/2015/06/chart">
            <c:ext xmlns:c16="http://schemas.microsoft.com/office/drawing/2014/chart" uri="{C3380CC4-5D6E-409C-BE32-E72D297353CC}">
              <c16:uniqueId val="{00000000-DB55-45DA-9B90-5C2663AB6C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B55-45DA-9B90-5C2663AB6C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B55-45DA-9B90-5C2663AB6C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50</c:v>
                </c:pt>
                <c:pt idx="3">
                  <c:v>47</c:v>
                </c:pt>
                <c:pt idx="6">
                  <c:v>47</c:v>
                </c:pt>
                <c:pt idx="9">
                  <c:v>31</c:v>
                </c:pt>
                <c:pt idx="12">
                  <c:v>25</c:v>
                </c:pt>
              </c:numCache>
            </c:numRef>
          </c:val>
          <c:extLst xmlns:c16r2="http://schemas.microsoft.com/office/drawing/2015/06/chart">
            <c:ext xmlns:c16="http://schemas.microsoft.com/office/drawing/2014/chart" uri="{C3380CC4-5D6E-409C-BE32-E72D297353CC}">
              <c16:uniqueId val="{00000003-DB55-45DA-9B90-5C2663AB6C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304</c:v>
                </c:pt>
                <c:pt idx="3">
                  <c:v>283</c:v>
                </c:pt>
                <c:pt idx="6">
                  <c:v>269</c:v>
                </c:pt>
                <c:pt idx="9">
                  <c:v>284</c:v>
                </c:pt>
                <c:pt idx="12">
                  <c:v>277</c:v>
                </c:pt>
              </c:numCache>
            </c:numRef>
          </c:val>
          <c:extLst xmlns:c16r2="http://schemas.microsoft.com/office/drawing/2015/06/chart">
            <c:ext xmlns:c16="http://schemas.microsoft.com/office/drawing/2014/chart" uri="{C3380CC4-5D6E-409C-BE32-E72D297353CC}">
              <c16:uniqueId val="{00000004-DB55-45DA-9B90-5C2663AB6C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55-45DA-9B90-5C2663AB6C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B55-45DA-9B90-5C2663AB6C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1239</c:v>
                </c:pt>
                <c:pt idx="3">
                  <c:v>1231</c:v>
                </c:pt>
                <c:pt idx="6">
                  <c:v>1397</c:v>
                </c:pt>
                <c:pt idx="9">
                  <c:v>1342</c:v>
                </c:pt>
                <c:pt idx="12">
                  <c:v>1384</c:v>
                </c:pt>
              </c:numCache>
            </c:numRef>
          </c:val>
          <c:extLst xmlns:c16r2="http://schemas.microsoft.com/office/drawing/2015/06/chart">
            <c:ext xmlns:c16="http://schemas.microsoft.com/office/drawing/2014/chart" uri="{C3380CC4-5D6E-409C-BE32-E72D297353CC}">
              <c16:uniqueId val="{00000007-DB55-45DA-9B90-5C2663AB6CD0}"/>
            </c:ext>
          </c:extLst>
        </c:ser>
        <c:dLbls>
          <c:showLegendKey val="0"/>
          <c:showVal val="0"/>
          <c:showCatName val="0"/>
          <c:showSerName val="0"/>
          <c:showPercent val="0"/>
          <c:showBubbleSize val="0"/>
        </c:dLbls>
        <c:gapWidth val="100"/>
        <c:overlap val="100"/>
        <c:axId val="-2143823088"/>
        <c:axId val="-2143819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388</c:v>
                </c:pt>
                <c:pt idx="2">
                  <c:v>#N/A</c:v>
                </c:pt>
                <c:pt idx="3">
                  <c:v>#N/A</c:v>
                </c:pt>
                <c:pt idx="4">
                  <c:v>389</c:v>
                </c:pt>
                <c:pt idx="5">
                  <c:v>#N/A</c:v>
                </c:pt>
                <c:pt idx="6">
                  <c:v>#N/A</c:v>
                </c:pt>
                <c:pt idx="7">
                  <c:v>441</c:v>
                </c:pt>
                <c:pt idx="8">
                  <c:v>#N/A</c:v>
                </c:pt>
                <c:pt idx="9">
                  <c:v>#N/A</c:v>
                </c:pt>
                <c:pt idx="10">
                  <c:v>444</c:v>
                </c:pt>
                <c:pt idx="11">
                  <c:v>#N/A</c:v>
                </c:pt>
                <c:pt idx="12">
                  <c:v>#N/A</c:v>
                </c:pt>
                <c:pt idx="13">
                  <c:v>464</c:v>
                </c:pt>
                <c:pt idx="14">
                  <c:v>#N/A</c:v>
                </c:pt>
              </c:numCache>
            </c:numRef>
          </c:val>
          <c:smooth val="0"/>
          <c:extLst xmlns:c16r2="http://schemas.microsoft.com/office/drawing/2015/06/chart">
            <c:ext xmlns:c16="http://schemas.microsoft.com/office/drawing/2014/chart" uri="{C3380CC4-5D6E-409C-BE32-E72D297353CC}">
              <c16:uniqueId val="{00000008-DB55-45DA-9B90-5C2663AB6CD0}"/>
            </c:ext>
          </c:extLst>
        </c:ser>
        <c:dLbls>
          <c:showLegendKey val="0"/>
          <c:showVal val="0"/>
          <c:showCatName val="0"/>
          <c:showSerName val="0"/>
          <c:showPercent val="0"/>
          <c:showBubbleSize val="0"/>
        </c:dLbls>
        <c:marker val="1"/>
        <c:smooth val="0"/>
        <c:axId val="-2143823088"/>
        <c:axId val="-2143819824"/>
      </c:lineChart>
      <c:catAx>
        <c:axId val="-214382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3819824"/>
        <c:crosses val="autoZero"/>
        <c:auto val="1"/>
        <c:lblAlgn val="ctr"/>
        <c:lblOffset val="100"/>
        <c:tickLblSkip val="1"/>
        <c:tickMarkSkip val="1"/>
        <c:noMultiLvlLbl val="0"/>
      </c:catAx>
      <c:valAx>
        <c:axId val="-214381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382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10483</c:v>
                </c:pt>
                <c:pt idx="5">
                  <c:v>10518</c:v>
                </c:pt>
                <c:pt idx="8">
                  <c:v>9835</c:v>
                </c:pt>
                <c:pt idx="11">
                  <c:v>9161</c:v>
                </c:pt>
                <c:pt idx="14">
                  <c:v>8614</c:v>
                </c:pt>
              </c:numCache>
            </c:numRef>
          </c:val>
          <c:extLst xmlns:c16r2="http://schemas.microsoft.com/office/drawing/2015/06/chart">
            <c:ext xmlns:c16="http://schemas.microsoft.com/office/drawing/2014/chart" uri="{C3380CC4-5D6E-409C-BE32-E72D297353CC}">
              <c16:uniqueId val="{00000000-67DD-49A9-8608-34C9257347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77</c:v>
                </c:pt>
                <c:pt idx="5">
                  <c:v>49</c:v>
                </c:pt>
                <c:pt idx="8">
                  <c:v>24</c:v>
                </c:pt>
                <c:pt idx="11">
                  <c:v>8</c:v>
                </c:pt>
                <c:pt idx="14">
                  <c:v>1</c:v>
                </c:pt>
              </c:numCache>
            </c:numRef>
          </c:val>
          <c:extLst xmlns:c16r2="http://schemas.microsoft.com/office/drawing/2015/06/chart">
            <c:ext xmlns:c16="http://schemas.microsoft.com/office/drawing/2014/chart" uri="{C3380CC4-5D6E-409C-BE32-E72D297353CC}">
              <c16:uniqueId val="{00000001-67DD-49A9-8608-34C9257347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3524</c:v>
                </c:pt>
                <c:pt idx="5">
                  <c:v>3290</c:v>
                </c:pt>
                <c:pt idx="8">
                  <c:v>3066</c:v>
                </c:pt>
                <c:pt idx="11">
                  <c:v>3049</c:v>
                </c:pt>
                <c:pt idx="14">
                  <c:v>3360</c:v>
                </c:pt>
              </c:numCache>
            </c:numRef>
          </c:val>
          <c:extLst xmlns:c16r2="http://schemas.microsoft.com/office/drawing/2015/06/chart">
            <c:ext xmlns:c16="http://schemas.microsoft.com/office/drawing/2014/chart" uri="{C3380CC4-5D6E-409C-BE32-E72D297353CC}">
              <c16:uniqueId val="{00000002-67DD-49A9-8608-34C9257347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7DD-49A9-8608-34C9257347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7DD-49A9-8608-34C9257347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DD-49A9-8608-34C9257347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862</c:v>
                </c:pt>
                <c:pt idx="3">
                  <c:v>762</c:v>
                </c:pt>
                <c:pt idx="6">
                  <c:v>783</c:v>
                </c:pt>
                <c:pt idx="9">
                  <c:v>683</c:v>
                </c:pt>
                <c:pt idx="12">
                  <c:v>598</c:v>
                </c:pt>
              </c:numCache>
            </c:numRef>
          </c:val>
          <c:extLst xmlns:c16r2="http://schemas.microsoft.com/office/drawing/2015/06/chart">
            <c:ext xmlns:c16="http://schemas.microsoft.com/office/drawing/2014/chart" uri="{C3380CC4-5D6E-409C-BE32-E72D297353CC}">
              <c16:uniqueId val="{00000006-67DD-49A9-8608-34C9257347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161</c:v>
                </c:pt>
                <c:pt idx="3">
                  <c:v>117</c:v>
                </c:pt>
                <c:pt idx="6">
                  <c:v>73</c:v>
                </c:pt>
                <c:pt idx="9">
                  <c:v>36</c:v>
                </c:pt>
                <c:pt idx="12">
                  <c:v>7</c:v>
                </c:pt>
              </c:numCache>
            </c:numRef>
          </c:val>
          <c:extLst xmlns:c16r2="http://schemas.microsoft.com/office/drawing/2015/06/chart">
            <c:ext xmlns:c16="http://schemas.microsoft.com/office/drawing/2014/chart" uri="{C3380CC4-5D6E-409C-BE32-E72D297353CC}">
              <c16:uniqueId val="{00000007-67DD-49A9-8608-34C9257347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2593</c:v>
                </c:pt>
                <c:pt idx="3">
                  <c:v>2489</c:v>
                </c:pt>
                <c:pt idx="6">
                  <c:v>2287</c:v>
                </c:pt>
                <c:pt idx="9">
                  <c:v>2073</c:v>
                </c:pt>
                <c:pt idx="12">
                  <c:v>1891</c:v>
                </c:pt>
              </c:numCache>
            </c:numRef>
          </c:val>
          <c:extLst xmlns:c16r2="http://schemas.microsoft.com/office/drawing/2015/06/chart">
            <c:ext xmlns:c16="http://schemas.microsoft.com/office/drawing/2014/chart" uri="{C3380CC4-5D6E-409C-BE32-E72D297353CC}">
              <c16:uniqueId val="{00000008-67DD-49A9-8608-34C9257347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7DD-49A9-8608-34C9257347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11449</c:v>
                </c:pt>
                <c:pt idx="3">
                  <c:v>11681</c:v>
                </c:pt>
                <c:pt idx="6">
                  <c:v>11004</c:v>
                </c:pt>
                <c:pt idx="9">
                  <c:v>10342</c:v>
                </c:pt>
                <c:pt idx="12">
                  <c:v>9779</c:v>
                </c:pt>
              </c:numCache>
            </c:numRef>
          </c:val>
          <c:extLst xmlns:c16r2="http://schemas.microsoft.com/office/drawing/2015/06/chart">
            <c:ext xmlns:c16="http://schemas.microsoft.com/office/drawing/2014/chart" uri="{C3380CC4-5D6E-409C-BE32-E72D297353CC}">
              <c16:uniqueId val="{0000000A-67DD-49A9-8608-34C925734757}"/>
            </c:ext>
          </c:extLst>
        </c:ser>
        <c:dLbls>
          <c:showLegendKey val="0"/>
          <c:showVal val="0"/>
          <c:showCatName val="0"/>
          <c:showSerName val="0"/>
          <c:showPercent val="0"/>
          <c:showBubbleSize val="0"/>
        </c:dLbls>
        <c:gapWidth val="100"/>
        <c:overlap val="100"/>
        <c:axId val="-2143825808"/>
        <c:axId val="-2143817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980</c:v>
                </c:pt>
                <c:pt idx="2">
                  <c:v>#N/A</c:v>
                </c:pt>
                <c:pt idx="3">
                  <c:v>#N/A</c:v>
                </c:pt>
                <c:pt idx="4">
                  <c:v>1192</c:v>
                </c:pt>
                <c:pt idx="5">
                  <c:v>#N/A</c:v>
                </c:pt>
                <c:pt idx="6">
                  <c:v>#N/A</c:v>
                </c:pt>
                <c:pt idx="7">
                  <c:v>1224</c:v>
                </c:pt>
                <c:pt idx="8">
                  <c:v>#N/A</c:v>
                </c:pt>
                <c:pt idx="9">
                  <c:v>#N/A</c:v>
                </c:pt>
                <c:pt idx="10">
                  <c:v>917</c:v>
                </c:pt>
                <c:pt idx="11">
                  <c:v>#N/A</c:v>
                </c:pt>
                <c:pt idx="12">
                  <c:v>#N/A</c:v>
                </c:pt>
                <c:pt idx="13">
                  <c:v>300</c:v>
                </c:pt>
                <c:pt idx="14">
                  <c:v>#N/A</c:v>
                </c:pt>
              </c:numCache>
            </c:numRef>
          </c:val>
          <c:smooth val="0"/>
          <c:extLst xmlns:c16r2="http://schemas.microsoft.com/office/drawing/2015/06/chart">
            <c:ext xmlns:c16="http://schemas.microsoft.com/office/drawing/2014/chart" uri="{C3380CC4-5D6E-409C-BE32-E72D297353CC}">
              <c16:uniqueId val="{0000000B-67DD-49A9-8608-34C925734757}"/>
            </c:ext>
          </c:extLst>
        </c:ser>
        <c:dLbls>
          <c:showLegendKey val="0"/>
          <c:showVal val="0"/>
          <c:showCatName val="0"/>
          <c:showSerName val="0"/>
          <c:showPercent val="0"/>
          <c:showBubbleSize val="0"/>
        </c:dLbls>
        <c:marker val="1"/>
        <c:smooth val="0"/>
        <c:axId val="-2143825808"/>
        <c:axId val="-2143817648"/>
      </c:lineChart>
      <c:catAx>
        <c:axId val="-214382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43817648"/>
        <c:crosses val="autoZero"/>
        <c:auto val="1"/>
        <c:lblAlgn val="ctr"/>
        <c:lblOffset val="100"/>
        <c:tickLblSkip val="1"/>
        <c:tickMarkSkip val="1"/>
        <c:noMultiLvlLbl val="0"/>
      </c:catAx>
      <c:valAx>
        <c:axId val="-214381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382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750</c:v>
                </c:pt>
                <c:pt idx="1">
                  <c:v>753</c:v>
                </c:pt>
                <c:pt idx="2">
                  <c:v>756</c:v>
                </c:pt>
              </c:numCache>
            </c:numRef>
          </c:val>
          <c:extLst xmlns:c16r2="http://schemas.microsoft.com/office/drawing/2015/06/chart">
            <c:ext xmlns:c16="http://schemas.microsoft.com/office/drawing/2014/chart" uri="{C3380CC4-5D6E-409C-BE32-E72D297353CC}">
              <c16:uniqueId val="{00000000-4978-4CB2-BB90-44FC7CDCB3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1622</c:v>
                </c:pt>
                <c:pt idx="1">
                  <c:v>1593</c:v>
                </c:pt>
                <c:pt idx="2">
                  <c:v>1894</c:v>
                </c:pt>
              </c:numCache>
            </c:numRef>
          </c:val>
          <c:extLst xmlns:c16r2="http://schemas.microsoft.com/office/drawing/2015/06/chart">
            <c:ext xmlns:c16="http://schemas.microsoft.com/office/drawing/2014/chart" uri="{C3380CC4-5D6E-409C-BE32-E72D297353CC}">
              <c16:uniqueId val="{00000001-4978-4CB2-BB90-44FC7CDCB3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2099</c:v>
                </c:pt>
                <c:pt idx="1">
                  <c:v>2129</c:v>
                </c:pt>
                <c:pt idx="2">
                  <c:v>2150</c:v>
                </c:pt>
              </c:numCache>
            </c:numRef>
          </c:val>
          <c:extLst xmlns:c16r2="http://schemas.microsoft.com/office/drawing/2015/06/chart">
            <c:ext xmlns:c16="http://schemas.microsoft.com/office/drawing/2014/chart" uri="{C3380CC4-5D6E-409C-BE32-E72D297353CC}">
              <c16:uniqueId val="{00000002-4978-4CB2-BB90-44FC7CDCB3BF}"/>
            </c:ext>
          </c:extLst>
        </c:ser>
        <c:dLbls>
          <c:showLegendKey val="0"/>
          <c:showVal val="0"/>
          <c:showCatName val="0"/>
          <c:showSerName val="0"/>
          <c:showPercent val="0"/>
          <c:showBubbleSize val="0"/>
        </c:dLbls>
        <c:gapWidth val="120"/>
        <c:overlap val="100"/>
        <c:axId val="-2143818736"/>
        <c:axId val="-2143829616"/>
      </c:barChart>
      <c:catAx>
        <c:axId val="-214381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43829616"/>
        <c:crosses val="autoZero"/>
        <c:auto val="1"/>
        <c:lblAlgn val="ctr"/>
        <c:lblOffset val="100"/>
        <c:tickLblSkip val="1"/>
        <c:tickMarkSkip val="1"/>
        <c:noMultiLvlLbl val="0"/>
      </c:catAx>
      <c:valAx>
        <c:axId val="-2143829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4381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1B-470A-8422-B938C1729959}"/>
                </c:ext>
                <c:ext xmlns:c15="http://schemas.microsoft.com/office/drawing/2012/chart" uri="{CE6537A1-D6FC-4f65-9D91-7224C49458BB}">
                  <c15:layout/>
                  <c15:dlblFieldTable>
                    <c15:dlblFTEntry>
                      <c15:txfldGUID>{86F0998B-8E39-477F-BF76-5EBC91B912BD}</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1B-470A-8422-B938C1729959}"/>
                </c:ext>
                <c:ext xmlns:c15="http://schemas.microsoft.com/office/drawing/2012/chart" uri="{CE6537A1-D6FC-4f65-9D91-7224C49458BB}">
                  <c15:dlblFieldTable>
                    <c15:dlblFTEntry>
                      <c15:txfldGUID>{D0563DF9-807C-4149-8A7C-C3A58263F8FB}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1B-470A-8422-B938C1729959}"/>
                </c:ext>
                <c:ext xmlns:c15="http://schemas.microsoft.com/office/drawing/2012/chart" uri="{CE6537A1-D6FC-4f65-9D91-7224C49458BB}">
                  <c15:dlblFieldTable>
                    <c15:dlblFTEntry>
                      <c15:txfldGUID>{F82551D1-84E7-4AA7-9523-A0AD630EFD3B}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1B-470A-8422-B938C1729959}"/>
                </c:ext>
                <c:ext xmlns:c15="http://schemas.microsoft.com/office/drawing/2012/chart" uri="{CE6537A1-D6FC-4f65-9D91-7224C49458BB}">
                  <c15:dlblFieldTable>
                    <c15:dlblFTEntry>
                      <c15:txfldGUID>{DBACD88B-F2B0-416B-895A-5ACB1CCF0F7F}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1B-470A-8422-B938C1729959}"/>
                </c:ext>
                <c:ext xmlns:c15="http://schemas.microsoft.com/office/drawing/2012/chart" uri="{CE6537A1-D6FC-4f65-9D91-7224C49458BB}">
                  <c15:dlblFieldTable>
                    <c15:dlblFTEntry>
                      <c15:txfldGUID>{715C984F-06F4-4636-8F29-9614662F45A4}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1B-470A-8422-B938C1729959}"/>
                </c:ext>
                <c:ext xmlns:c15="http://schemas.microsoft.com/office/drawing/2012/chart" uri="{CE6537A1-D6FC-4f65-9D91-7224C49458BB}">
                  <c15:layout/>
                  <c15:dlblFieldTable>
                    <c15:dlblFTEntry>
                      <c15:txfldGUID>{A158D187-2564-4FFE-B6C3-30B1070BAC11}</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1B-470A-8422-B938C1729959}"/>
                </c:ext>
                <c:ext xmlns:c15="http://schemas.microsoft.com/office/drawing/2012/chart" uri="{CE6537A1-D6FC-4f65-9D91-7224C49458BB}">
                  <c15:layout/>
                  <c15:dlblFieldTable>
                    <c15:dlblFTEntry>
                      <c15:txfldGUID>{863A012F-F3EA-46B3-A955-7B818EF74AA4}</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1B-470A-8422-B938C1729959}"/>
                </c:ext>
                <c:ext xmlns:c15="http://schemas.microsoft.com/office/drawing/2012/chart" uri="{CE6537A1-D6FC-4f65-9D91-7224C49458BB}">
                  <c15:layout/>
                  <c15:dlblFieldTable>
                    <c15:dlblFTEntry>
                      <c15:txfldGUID>{B19E84C9-9D3B-4466-AC92-D4DB68E4CF77}</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1B-470A-8422-B938C1729959}"/>
                </c:ext>
                <c:ext xmlns:c15="http://schemas.microsoft.com/office/drawing/2012/chart" uri="{CE6537A1-D6FC-4f65-9D91-7224C49458BB}">
                  <c15:layout/>
                  <c15:dlblFieldTable>
                    <c15:dlblFTEntry>
                      <c15:txfldGUID>{F9FABC77-9DFE-4848-80F9-8BAACE060E7A}</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c:v>
                </c:pt>
                <c:pt idx="8">
                  <c:v>65.8</c:v>
                </c:pt>
                <c:pt idx="16">
                  <c:v>67.099999999999994</c:v>
                </c:pt>
                <c:pt idx="24">
                  <c:v>70.8</c:v>
                </c:pt>
                <c:pt idx="32">
                  <c:v>69.099999999999994</c:v>
                </c:pt>
              </c:numCache>
            </c:numRef>
          </c:xVal>
          <c:yVal>
            <c:numRef>
              <c:f>公会計指標分析・財政指標組合せ分析表!$BP$51:$DC$51</c:f>
              <c:numCache>
                <c:formatCode>#,##0.0;"▲ "#,##0.0</c:formatCode>
                <c:ptCount val="40"/>
                <c:pt idx="0">
                  <c:v>24.6</c:v>
                </c:pt>
                <c:pt idx="8">
                  <c:v>30.9</c:v>
                </c:pt>
                <c:pt idx="16">
                  <c:v>31.1</c:v>
                </c:pt>
                <c:pt idx="24">
                  <c:v>22.9</c:v>
                </c:pt>
                <c:pt idx="32">
                  <c:v>7</c:v>
                </c:pt>
              </c:numCache>
            </c:numRef>
          </c:yVal>
          <c:smooth val="0"/>
          <c:extLst xmlns:c16r2="http://schemas.microsoft.com/office/drawing/2015/06/chart">
            <c:ext xmlns:c16="http://schemas.microsoft.com/office/drawing/2014/chart" uri="{C3380CC4-5D6E-409C-BE32-E72D297353CC}">
              <c16:uniqueId val="{00000009-651B-470A-8422-B938C17299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1B-470A-8422-B938C1729959}"/>
                </c:ext>
                <c:ext xmlns:c15="http://schemas.microsoft.com/office/drawing/2012/chart" uri="{CE6537A1-D6FC-4f65-9D91-7224C49458BB}">
                  <c15:layout/>
                  <c15:dlblFieldTable>
                    <c15:dlblFTEntry>
                      <c15:txfldGUID>{27381AB7-9076-4F94-840D-11AB5E41A082}</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1B-470A-8422-B938C1729959}"/>
                </c:ext>
                <c:ext xmlns:c15="http://schemas.microsoft.com/office/drawing/2012/chart" uri="{CE6537A1-D6FC-4f65-9D91-7224C49458BB}">
                  <c15:dlblFieldTable>
                    <c15:dlblFTEntry>
                      <c15:txfldGUID>{33D6C4DC-B93C-4F78-9BE7-A6E29D3062A3}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1B-470A-8422-B938C1729959}"/>
                </c:ext>
                <c:ext xmlns:c15="http://schemas.microsoft.com/office/drawing/2012/chart" uri="{CE6537A1-D6FC-4f65-9D91-7224C49458BB}">
                  <c15:dlblFieldTable>
                    <c15:dlblFTEntry>
                      <c15:txfldGUID>{F1A7609B-3B98-4BCB-A89D-DBA5F645126B}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1B-470A-8422-B938C1729959}"/>
                </c:ext>
                <c:ext xmlns:c15="http://schemas.microsoft.com/office/drawing/2012/chart" uri="{CE6537A1-D6FC-4f65-9D91-7224C49458BB}">
                  <c15:dlblFieldTable>
                    <c15:dlblFTEntry>
                      <c15:txfldGUID>{0E1954B6-D704-499A-9D52-A05A56445AE2}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1B-470A-8422-B938C1729959}"/>
                </c:ext>
                <c:ext xmlns:c15="http://schemas.microsoft.com/office/drawing/2012/chart" uri="{CE6537A1-D6FC-4f65-9D91-7224C49458BB}">
                  <c15:dlblFieldTable>
                    <c15:dlblFTEntry>
                      <c15:txfldGUID>{85C309C1-8E01-4C30-88ED-9026562C10A6}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1B-470A-8422-B938C1729959}"/>
                </c:ext>
                <c:ext xmlns:c15="http://schemas.microsoft.com/office/drawing/2012/chart" uri="{CE6537A1-D6FC-4f65-9D91-7224C49458BB}">
                  <c15:layout/>
                  <c15:dlblFieldTable>
                    <c15:dlblFTEntry>
                      <c15:txfldGUID>{9A43AEF4-19C0-4E59-BE0E-A82E1F7ED797}</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0"/>
                  <c:y val="-1.348900258643565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1B-470A-8422-B938C1729959}"/>
                </c:ext>
                <c:ext xmlns:c15="http://schemas.microsoft.com/office/drawing/2012/chart" uri="{CE6537A1-D6FC-4f65-9D91-7224C49458BB}">
                  <c15:layout/>
                  <c15:dlblFieldTable>
                    <c15:dlblFTEntry>
                      <c15:txfldGUID>{DD23584E-9B0E-4A04-B6B2-91C7A2DEEE53}</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0"/>
                  <c:y val="1.945350579079533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1B-470A-8422-B938C1729959}"/>
                </c:ext>
                <c:ext xmlns:c15="http://schemas.microsoft.com/office/drawing/2012/chart" uri="{CE6537A1-D6FC-4f65-9D91-7224C49458BB}">
                  <c15:layout/>
                  <c15:dlblFieldTable>
                    <c15:dlblFTEntry>
                      <c15:txfldGUID>{F2A90241-F589-4E22-8FC2-D6924E1A258A}</c15:txfldGUID>
                      <c15:f>公会計指標分析・財政指標組合せ分析表!$CN$50</c15:f>
                      <c15:dlblFieldTableCache>
                        <c:ptCount val="1"/>
                        <c:pt idx="0">
                          <c:v>R02</c:v>
                        </c:pt>
                      </c15:dlblFieldTableCache>
                    </c15:dlblFTEntry>
                  </c15:dlblFieldTable>
                  <c15:showDataLabelsRange val="0"/>
                </c:ext>
              </c:extLst>
            </c:dLbl>
            <c:dLbl>
              <c:idx val="32"/>
              <c:layout>
                <c:manualLayout>
                  <c:x val="0"/>
                  <c:y val="-5.9641479735324408E-3"/>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1B-470A-8422-B938C1729959}"/>
                </c:ext>
                <c:ext xmlns:c15="http://schemas.microsoft.com/office/drawing/2012/chart" uri="{CE6537A1-D6FC-4f65-9D91-7224C49458BB}">
                  <c15:layout/>
                  <c15:dlblFieldTable>
                    <c15:dlblFTEntry>
                      <c15:txfldGUID>{AE44CE10-B3B4-4A1C-9F98-340102B06B9B}</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xmlns:c16r2="http://schemas.microsoft.com/office/drawing/2015/06/chart">
            <c:ext xmlns:c16="http://schemas.microsoft.com/office/drawing/2014/chart" uri="{C3380CC4-5D6E-409C-BE32-E72D297353CC}">
              <c16:uniqueId val="{00000013-651B-470A-8422-B938C1729959}"/>
            </c:ext>
          </c:extLst>
        </c:ser>
        <c:dLbls>
          <c:showLegendKey val="0"/>
          <c:showVal val="1"/>
          <c:showCatName val="0"/>
          <c:showSerName val="0"/>
          <c:showPercent val="0"/>
          <c:showBubbleSize val="0"/>
        </c:dLbls>
        <c:axId val="-2143822544"/>
        <c:axId val="-2143824176"/>
      </c:scatterChart>
      <c:valAx>
        <c:axId val="-2143822544"/>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3824176"/>
        <c:crosses val="autoZero"/>
        <c:crossBetween val="midCat"/>
      </c:valAx>
      <c:valAx>
        <c:axId val="-2143824176"/>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14382254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C55-436F-B883-FB9718F8C8BC}"/>
                </c:ext>
                <c:ext xmlns:c15="http://schemas.microsoft.com/office/drawing/2012/chart" uri="{CE6537A1-D6FC-4f65-9D91-7224C49458BB}">
                  <c15:layout/>
                  <c15:dlblFieldTable>
                    <c15:dlblFTEntry>
                      <c15:txfldGUID>{00453D9B-4CD5-4907-A73F-3B55A88906E8}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C55-436F-B883-FB9718F8C8BC}"/>
                </c:ext>
                <c:ext xmlns:c15="http://schemas.microsoft.com/office/drawing/2012/chart" uri="{CE6537A1-D6FC-4f65-9D91-7224C49458BB}">
                  <c15:dlblFieldTable>
                    <c15:dlblFTEntry>
                      <c15:txfldGUID>{19DC7D8A-F518-4DA7-B34F-DF58840C63C4}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C55-436F-B883-FB9718F8C8BC}"/>
                </c:ext>
                <c:ext xmlns:c15="http://schemas.microsoft.com/office/drawing/2012/chart" uri="{CE6537A1-D6FC-4f65-9D91-7224C49458BB}">
                  <c15:dlblFieldTable>
                    <c15:dlblFTEntry>
                      <c15:txfldGUID>{7B772428-680D-4C14-A8A5-5EA654410099}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C55-436F-B883-FB9718F8C8BC}"/>
                </c:ext>
                <c:ext xmlns:c15="http://schemas.microsoft.com/office/drawing/2012/chart" uri="{CE6537A1-D6FC-4f65-9D91-7224C49458BB}">
                  <c15:dlblFieldTable>
                    <c15:dlblFTEntry>
                      <c15:txfldGUID>{B198CF59-2BF3-463D-B37F-1D8EBD795636}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C55-436F-B883-FB9718F8C8BC}"/>
                </c:ext>
                <c:ext xmlns:c15="http://schemas.microsoft.com/office/drawing/2012/chart" uri="{CE6537A1-D6FC-4f65-9D91-7224C49458BB}">
                  <c15:dlblFieldTable>
                    <c15:dlblFTEntry>
                      <c15:txfldGUID>{65543602-6AAE-44AD-BA59-3A1C14D393DA}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C55-436F-B883-FB9718F8C8BC}"/>
                </c:ext>
                <c:ext xmlns:c15="http://schemas.microsoft.com/office/drawing/2012/chart" uri="{CE6537A1-D6FC-4f65-9D91-7224C49458BB}">
                  <c15:layout/>
                  <c15:dlblFieldTable>
                    <c15:dlblFTEntry>
                      <c15:txfldGUID>{7A32412B-C412-41AE-BA4F-36CC0F92E803}</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C55-436F-B883-FB9718F8C8BC}"/>
                </c:ext>
                <c:ext xmlns:c15="http://schemas.microsoft.com/office/drawing/2012/chart" uri="{CE6537A1-D6FC-4f65-9D91-7224C49458BB}">
                  <c15:layout/>
                  <c15:dlblFieldTable>
                    <c15:dlblFTEntry>
                      <c15:txfldGUID>{0BB9E187-7755-47AC-8242-A0B8A149C228}</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C55-436F-B883-FB9718F8C8BC}"/>
                </c:ext>
                <c:ext xmlns:c15="http://schemas.microsoft.com/office/drawing/2012/chart" uri="{CE6537A1-D6FC-4f65-9D91-7224C49458BB}">
                  <c15:layout/>
                  <c15:dlblFieldTable>
                    <c15:dlblFTEntry>
                      <c15:txfldGUID>{96590E61-1316-4857-9237-6D9319C4135A}</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C55-436F-B883-FB9718F8C8BC}"/>
                </c:ext>
                <c:ext xmlns:c15="http://schemas.microsoft.com/office/drawing/2012/chart" uri="{CE6537A1-D6FC-4f65-9D91-7224C49458BB}">
                  <c15:layout/>
                  <c15:dlblFieldTable>
                    <c15:dlblFTEntry>
                      <c15:txfldGUID>{33AD913D-B42A-4EE6-9A33-88FB7FE6B36B}</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9.3000000000000007</c:v>
                </c:pt>
                <c:pt idx="16">
                  <c:v>10.3</c:v>
                </c:pt>
                <c:pt idx="24">
                  <c:v>10.7</c:v>
                </c:pt>
                <c:pt idx="32">
                  <c:v>11</c:v>
                </c:pt>
              </c:numCache>
            </c:numRef>
          </c:xVal>
          <c:yVal>
            <c:numRef>
              <c:f>公会計指標分析・財政指標組合せ分析表!$BP$73:$DC$73</c:f>
              <c:numCache>
                <c:formatCode>#,##0.0;"▲ "#,##0.0</c:formatCode>
                <c:ptCount val="40"/>
                <c:pt idx="0">
                  <c:v>24.6</c:v>
                </c:pt>
                <c:pt idx="8">
                  <c:v>30.9</c:v>
                </c:pt>
                <c:pt idx="16">
                  <c:v>31.1</c:v>
                </c:pt>
                <c:pt idx="24">
                  <c:v>22.9</c:v>
                </c:pt>
                <c:pt idx="32">
                  <c:v>7</c:v>
                </c:pt>
              </c:numCache>
            </c:numRef>
          </c:yVal>
          <c:smooth val="0"/>
          <c:extLst xmlns:c16r2="http://schemas.microsoft.com/office/drawing/2015/06/chart">
            <c:ext xmlns:c16="http://schemas.microsoft.com/office/drawing/2014/chart" uri="{C3380CC4-5D6E-409C-BE32-E72D297353CC}">
              <c16:uniqueId val="{00000009-3C55-436F-B883-FB9718F8C8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C55-436F-B883-FB9718F8C8BC}"/>
                </c:ext>
                <c:ext xmlns:c15="http://schemas.microsoft.com/office/drawing/2012/chart" uri="{CE6537A1-D6FC-4f65-9D91-7224C49458BB}">
                  <c15:layout/>
                  <c15:dlblFieldTable>
                    <c15:dlblFTEntry>
                      <c15:txfldGUID>{52AEF45D-86E1-437E-8D90-905A74B3590B}</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C55-436F-B883-FB9718F8C8BC}"/>
                </c:ext>
                <c:ext xmlns:c15="http://schemas.microsoft.com/office/drawing/2012/chart" uri="{CE6537A1-D6FC-4f65-9D91-7224C49458BB}">
                  <c15:dlblFieldTable>
                    <c15:dlblFTEntry>
                      <c15:txfldGUID>{E1DC125A-0408-4C6B-ABD2-EC0A7D2CD776}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C55-436F-B883-FB9718F8C8BC}"/>
                </c:ext>
                <c:ext xmlns:c15="http://schemas.microsoft.com/office/drawing/2012/chart" uri="{CE6537A1-D6FC-4f65-9D91-7224C49458BB}">
                  <c15:dlblFieldTable>
                    <c15:dlblFTEntry>
                      <c15:txfldGUID>{5C663DD1-886D-412B-8B6B-F45716D58DB6}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C55-436F-B883-FB9718F8C8BC}"/>
                </c:ext>
                <c:ext xmlns:c15="http://schemas.microsoft.com/office/drawing/2012/chart" uri="{CE6537A1-D6FC-4f65-9D91-7224C49458BB}">
                  <c15:dlblFieldTable>
                    <c15:dlblFTEntry>
                      <c15:txfldGUID>{BBBD1DCA-A9D4-42AF-A304-30F438DB908A}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C55-436F-B883-FB9718F8C8BC}"/>
                </c:ext>
                <c:ext xmlns:c15="http://schemas.microsoft.com/office/drawing/2012/chart" uri="{CE6537A1-D6FC-4f65-9D91-7224C49458BB}">
                  <c15:dlblFieldTable>
                    <c15:dlblFTEntry>
                      <c15:txfldGUID>{9E7DA8AC-D0AC-4A1B-A219-04E5B22150EF}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C55-436F-B883-FB9718F8C8BC}"/>
                </c:ext>
                <c:ext xmlns:c15="http://schemas.microsoft.com/office/drawing/2012/chart" uri="{CE6537A1-D6FC-4f65-9D91-7224C49458BB}">
                  <c15:layout/>
                  <c15:dlblFieldTable>
                    <c15:dlblFTEntry>
                      <c15:txfldGUID>{A025243E-6E02-44A5-98BF-DE583C951524}</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0"/>
                  <c:y val="-1.580408889059375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C55-436F-B883-FB9718F8C8BC}"/>
                </c:ext>
                <c:ext xmlns:c15="http://schemas.microsoft.com/office/drawing/2012/chart" uri="{CE6537A1-D6FC-4f65-9D91-7224C49458BB}">
                  <c15:layout/>
                  <c15:dlblFieldTable>
                    <c15:dlblFTEntry>
                      <c15:txfldGUID>{29D36C9F-B008-4FCD-9639-E85DCF3B9333}</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0"/>
                  <c:y val="1.580408889059371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C55-436F-B883-FB9718F8C8BC}"/>
                </c:ext>
                <c:ext xmlns:c15="http://schemas.microsoft.com/office/drawing/2012/chart" uri="{CE6537A1-D6FC-4f65-9D91-7224C49458BB}">
                  <c15:layout/>
                  <c15:dlblFieldTable>
                    <c15:dlblFTEntry>
                      <c15:txfldGUID>{4AA81E92-D7DF-4EE7-9750-CD6FD56C31CC}</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C55-436F-B883-FB9718F8C8BC}"/>
                </c:ext>
                <c:ext xmlns:c15="http://schemas.microsoft.com/office/drawing/2012/chart" uri="{CE6537A1-D6FC-4f65-9D91-7224C49458BB}">
                  <c15:layout/>
                  <c15:dlblFieldTable>
                    <c15:dlblFTEntry>
                      <c15:txfldGUID>{69F672B6-15F8-49CC-BE2A-BE8C1D44CE74}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xmlns:c16r2="http://schemas.microsoft.com/office/drawing/2015/06/chart">
            <c:ext xmlns:c16="http://schemas.microsoft.com/office/drawing/2014/chart" uri="{C3380CC4-5D6E-409C-BE32-E72D297353CC}">
              <c16:uniqueId val="{00000013-3C55-436F-B883-FB9718F8C8BC}"/>
            </c:ext>
          </c:extLst>
        </c:ser>
        <c:dLbls>
          <c:showLegendKey val="0"/>
          <c:showVal val="1"/>
          <c:showCatName val="0"/>
          <c:showSerName val="0"/>
          <c:showPercent val="0"/>
          <c:showBubbleSize val="0"/>
        </c:dLbls>
        <c:axId val="-2143820368"/>
        <c:axId val="-2143817104"/>
      </c:scatterChart>
      <c:valAx>
        <c:axId val="-2143820368"/>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3817104"/>
        <c:crosses val="autoZero"/>
        <c:crossBetween val="midCat"/>
      </c:valAx>
      <c:valAx>
        <c:axId val="-214381710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14382036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公営企業会計及び一部事務組合地方債元利償還金については年々減少しているものの、合併特例債の元金償還が開始され、元利償還金が増加しており悪化の要因となっている。普通交付税の動向に大きく左右されるが、令和４年度まで、元利償還金返済</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ピーク</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続く</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、数値は悪化</a:t>
          </a:r>
          <a:r>
            <a:rPr lang="ja-JP" altLang="en-US" sz="1100" b="0" i="0" baseline="0">
              <a:solidFill>
                <a:schemeClr val="dk1"/>
              </a:solidFill>
              <a:effectLst/>
              <a:latin typeface="+mn-lt"/>
              <a:ea typeface="+mn-ea"/>
              <a:cs typeface="+mn-cs"/>
            </a:rPr>
            <a:t>するが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令和５年度以降</a:t>
          </a:r>
          <a:r>
            <a:rPr lang="ja-JP" altLang="ja-JP" sz="1100" b="0" i="0" baseline="0">
              <a:solidFill>
                <a:schemeClr val="dk1"/>
              </a:solidFill>
              <a:effectLst/>
              <a:latin typeface="+mn-lt"/>
              <a:ea typeface="+mn-ea"/>
              <a:cs typeface="+mn-cs"/>
            </a:rPr>
            <a:t>は、改善していく見込みである。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会計及び一部事務組合の地方債現在高については、順調に減少している。また、地方債発行の抑制により一般会計地方債現在高も大きく減少している。平成２９年度より一般財源の確保（交付税の減少等）が厳しくなり、取り崩しに転じていたが、</a:t>
          </a:r>
          <a:r>
            <a:rPr lang="ja-JP" altLang="en-US" sz="1100" b="0" i="0" baseline="0">
              <a:solidFill>
                <a:schemeClr val="dk1"/>
              </a:solidFill>
              <a:effectLst/>
              <a:latin typeface="+mn-lt"/>
              <a:ea typeface="+mn-ea"/>
              <a:cs typeface="+mn-cs"/>
            </a:rPr>
            <a:t>取り崩しを大きく抑制できた</a:t>
          </a:r>
          <a:r>
            <a:rPr lang="ja-JP" altLang="ja-JP" sz="1100" b="0" i="0" baseline="0">
              <a:solidFill>
                <a:schemeClr val="dk1"/>
              </a:solidFill>
              <a:effectLst/>
              <a:latin typeface="+mn-lt"/>
              <a:ea typeface="+mn-ea"/>
              <a:cs typeface="+mn-cs"/>
            </a:rPr>
            <a:t>令和２年度に</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令和３年度は、減債基金に３００，０００千円の積み増しを行ったため、</a:t>
          </a:r>
          <a:r>
            <a:rPr lang="ja-JP" altLang="ja-JP" sz="1100" b="0" i="0" baseline="0">
              <a:solidFill>
                <a:schemeClr val="dk1"/>
              </a:solidFill>
              <a:effectLst/>
              <a:latin typeface="+mn-lt"/>
              <a:ea typeface="+mn-ea"/>
              <a:cs typeface="+mn-cs"/>
            </a:rPr>
            <a:t>充当可能基金現在高</a:t>
          </a:r>
          <a:r>
            <a:rPr lang="ja-JP" altLang="en-US" sz="1100" b="0" i="0" baseline="0">
              <a:solidFill>
                <a:schemeClr val="dk1"/>
              </a:solidFill>
              <a:effectLst/>
              <a:latin typeface="+mn-lt"/>
              <a:ea typeface="+mn-ea"/>
              <a:cs typeface="+mn-cs"/>
            </a:rPr>
            <a:t>が増加したことにより、</a:t>
          </a:r>
          <a:r>
            <a:rPr lang="ja-JP" altLang="ja-JP" sz="1100" b="0" i="0" baseline="0">
              <a:solidFill>
                <a:schemeClr val="dk1"/>
              </a:solidFill>
              <a:effectLst/>
              <a:latin typeface="+mn-lt"/>
              <a:ea typeface="+mn-ea"/>
              <a:cs typeface="+mn-cs"/>
            </a:rPr>
            <a:t>数値が</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改善している。普通交付税の動向に大きく左右されるが、令和４年度まで、元利償還金返済</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ピークは続く一方で、地方債発行の抑制は継続的にできており、将来負担比率は改善していく見込みである。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徳島県つるぎ町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平成２９年度より一般財源の確保（交付税の減少等）が厳しくなり、取り崩しに転じていたが、</a:t>
          </a:r>
          <a:r>
            <a:rPr lang="ja-JP" altLang="en-US" sz="1100" b="0" i="0" baseline="0">
              <a:solidFill>
                <a:schemeClr val="dk1"/>
              </a:solidFill>
              <a:effectLst/>
              <a:latin typeface="+mn-lt"/>
              <a:ea typeface="+mn-ea"/>
              <a:cs typeface="+mn-cs"/>
            </a:rPr>
            <a:t>取り崩しを大きく抑制できた令和２年度に引き続き、令和３年度は、減債基金に３００，０００千円の積み増しを行ったこと、</a:t>
          </a:r>
          <a:r>
            <a:rPr lang="ja-JP" altLang="ja-JP" sz="1100" b="0" i="0" baseline="0">
              <a:solidFill>
                <a:schemeClr val="dk1"/>
              </a:solidFill>
              <a:effectLst/>
              <a:latin typeface="+mn-lt"/>
              <a:ea typeface="+mn-ea"/>
              <a:cs typeface="+mn-cs"/>
            </a:rPr>
            <a:t>新型コロナウイルス感染症により</a:t>
          </a:r>
          <a:r>
            <a:rPr kumimoji="1" lang="ja-JP" altLang="ja-JP" sz="1100">
              <a:solidFill>
                <a:schemeClr val="dk1"/>
              </a:solidFill>
              <a:effectLst/>
              <a:latin typeface="+mn-lt"/>
              <a:ea typeface="+mn-ea"/>
              <a:cs typeface="+mn-cs"/>
            </a:rPr>
            <a:t>、取り崩しを予定していた事業が中止となり、地域振興基金が１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７５６</a:t>
          </a:r>
          <a:r>
            <a:rPr kumimoji="1" lang="ja-JP" altLang="ja-JP" sz="1100">
              <a:solidFill>
                <a:schemeClr val="dk1"/>
              </a:solidFill>
              <a:effectLst/>
              <a:latin typeface="+mn-lt"/>
              <a:ea typeface="+mn-ea"/>
              <a:cs typeface="+mn-cs"/>
            </a:rPr>
            <a:t>千円増加したことなどにより、基金現在高は、</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基金の使途明確化を図り、予算編成の段階で積極的に特定目的基金を取り崩していくことを予定している。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令和４年度まで、元利償還金返済</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ピークは続く一方で、地方債発行の抑制は継続的にできており、現状では、大きな基金の取り崩しは発生しない見込みである。</a:t>
          </a:r>
          <a:endParaRPr lang="ja-JP" altLang="ja-JP" sz="1400">
            <a:effectLst/>
          </a:endParaRPr>
        </a:p>
        <a:p>
          <a:r>
            <a:rPr lang="ja-JP" altLang="ja-JP" sz="1100" b="0" i="0" baseline="0">
              <a:solidFill>
                <a:schemeClr val="dk1"/>
              </a:solidFill>
              <a:effectLst/>
              <a:latin typeface="+mn-lt"/>
              <a:ea typeface="+mn-ea"/>
              <a:cs typeface="+mn-cs"/>
            </a:rPr>
            <a:t>しかし、普通交付税の動向に大きく左右される状況に変わりはないため、歳出全体の抑制を図り、予算規模の縮小と財政基盤の強化に努める。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まちづくり事業基金：地域における住民の連帯感の醸成及び個性ある地域づくりの振興を図る。</a:t>
          </a:r>
          <a:endParaRPr lang="ja-JP" altLang="ja-JP" sz="1400">
            <a:effectLst/>
          </a:endParaRPr>
        </a:p>
        <a:p>
          <a:r>
            <a:rPr kumimoji="1" lang="ja-JP" altLang="ja-JP" sz="1100">
              <a:solidFill>
                <a:schemeClr val="dk1"/>
              </a:solidFill>
              <a:effectLst/>
              <a:latin typeface="+mn-lt"/>
              <a:ea typeface="+mn-ea"/>
              <a:cs typeface="+mn-cs"/>
            </a:rPr>
            <a:t>災害対策基金：地震や風水害など、あらゆる災害により甚大な被害が発生した場合の応急対策及び復興対策を円滑に推進する。</a:t>
          </a:r>
          <a:endParaRPr lang="ja-JP" altLang="ja-JP" sz="1400">
            <a:effectLst/>
          </a:endParaRPr>
        </a:p>
        <a:p>
          <a:r>
            <a:rPr kumimoji="1" lang="ja-JP" altLang="ja-JP" sz="1100">
              <a:solidFill>
                <a:schemeClr val="dk1"/>
              </a:solidFill>
              <a:effectLst/>
              <a:latin typeface="+mn-lt"/>
              <a:ea typeface="+mn-ea"/>
              <a:cs typeface="+mn-cs"/>
            </a:rPr>
            <a:t>地域振興基金：福祉活動の促進及び快適な生活環境の形成等を図る。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地域振興基金：ふるさと納税を原資に積み立てを行い、小中学生を対象とした英語研修事業等に取り崩す予定としていたが、新型コロナウイルス感染症により、事業が中止となり、１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７５６</a:t>
          </a:r>
          <a:r>
            <a:rPr kumimoji="1" lang="ja-JP" altLang="ja-JP" sz="1100">
              <a:solidFill>
                <a:schemeClr val="dk1"/>
              </a:solidFill>
              <a:effectLst/>
              <a:latin typeface="+mn-lt"/>
              <a:ea typeface="+mn-ea"/>
              <a:cs typeface="+mn-cs"/>
            </a:rPr>
            <a:t>千円増加している。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基金の使途明確化を図り、予算編成の段階で積極的に特定目的基金を取り崩していくことを予定している。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平成２９年度より一般財源の確保（交付税の減少等）が厳しくなり、取り崩しに転じていたが、</a:t>
          </a:r>
          <a:r>
            <a:rPr lang="ja-JP" altLang="en-US" sz="1100" b="0" i="0" baseline="0">
              <a:solidFill>
                <a:schemeClr val="dk1"/>
              </a:solidFill>
              <a:effectLst/>
              <a:latin typeface="+mn-lt"/>
              <a:ea typeface="+mn-ea"/>
              <a:cs typeface="+mn-cs"/>
            </a:rPr>
            <a:t>令和２年度に引き続き、令和３年度も財政調整基金の取り崩しがなかったことと</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基金運用利息</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９０２</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積み立てたため。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令和４年度まで、元利償還金返済</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ピークは続く一方で、地方債発行の抑制は継続的にできており、現状では、大きな基金の取り崩しは発生しない見込みである。</a:t>
          </a:r>
          <a:endParaRPr lang="ja-JP" altLang="ja-JP" sz="1400">
            <a:effectLst/>
          </a:endParaRPr>
        </a:p>
        <a:p>
          <a:r>
            <a:rPr lang="ja-JP" altLang="ja-JP" sz="1100" b="0" i="0" baseline="0">
              <a:solidFill>
                <a:schemeClr val="dk1"/>
              </a:solidFill>
              <a:effectLst/>
              <a:latin typeface="+mn-lt"/>
              <a:ea typeface="+mn-ea"/>
              <a:cs typeface="+mn-cs"/>
            </a:rPr>
            <a:t>しかし、普通交付税の動向に大きく左右される状況に変わりはないため、歳出全体の抑制を図り、予算規模の縮小と財政基盤の強化に努める。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平成２９年度より一般財源の確保（交付税の減少等）が厳しくなり、取り崩しに転じて</a:t>
          </a:r>
          <a:r>
            <a:rPr lang="ja-JP" altLang="en-US" sz="1100" b="0" i="0" baseline="0">
              <a:solidFill>
                <a:schemeClr val="dk1"/>
              </a:solidFill>
              <a:effectLst/>
              <a:latin typeface="+mn-lt"/>
              <a:ea typeface="+mn-ea"/>
              <a:cs typeface="+mn-cs"/>
            </a:rPr>
            <a:t>いたが</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kumimoji="1" lang="ja-JP" altLang="en-US" sz="1100" b="0" i="0" baseline="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は、３００，０００千円の積み増しを行った</a:t>
          </a:r>
          <a:r>
            <a:rPr kumimoji="1" lang="ja-JP" altLang="ja-JP" sz="1100">
              <a:solidFill>
                <a:schemeClr val="dk1"/>
              </a:solidFill>
              <a:effectLst/>
              <a:latin typeface="+mn-lt"/>
              <a:ea typeface="+mn-ea"/>
              <a:cs typeface="+mn-cs"/>
            </a:rPr>
            <a:t>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令和４年度まで、元利償還金返済のピークは続く一方で、地方債発行の抑制は継続的にできており、現状では、大きな基金の取り崩しは発生しない見込みである。</a:t>
          </a:r>
        </a:p>
        <a:p>
          <a:r>
            <a:rPr kumimoji="1" lang="ja-JP" altLang="en-US" sz="1100">
              <a:solidFill>
                <a:schemeClr val="dk1"/>
              </a:solidFill>
              <a:effectLst/>
              <a:latin typeface="+mn-ea"/>
              <a:ea typeface="+mn-ea"/>
              <a:cs typeface="+mn-cs"/>
            </a:rPr>
            <a:t>しかし、普通交付税の動向に大きく左右される状況に変わりはないため、歳出全体の抑制を図り、予算規模の縮小と財政基盤の強化に努める。</a:t>
          </a:r>
        </a:p>
        <a:p>
          <a:endParaRPr kumimoji="1" lang="ja-JP" altLang="en-US"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8,161
8,126
194.84
8,534,858
8,278,708
239,793
5,456,792
9,779,101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近年、改善傾向にあるものの、類似団体平均と比較すると依然として大きく上回っている状況である。施設設備が軒並み老朽化していく中で、維持補修等に対する投資が少なかったことが伺える。</a:t>
          </a:r>
        </a:p>
        <a:p>
          <a:r>
            <a:rPr kumimoji="1" lang="ja-JP" altLang="en-US" sz="1100">
              <a:latin typeface="ＭＳ Ｐゴシック" panose="020B0600070205080204" pitchFamily="50" charset="-128"/>
              <a:ea typeface="ＭＳ Ｐゴシック" panose="020B0600070205080204" pitchFamily="50" charset="-128"/>
            </a:rPr>
            <a:t>　要因の一つとして、財政計画による単年度地方債発行額を</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億円以内に絞っていることがあり、今後投資的経費については伸びない見込みである。</a:t>
          </a: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公共施設等総合管理計画に基づき、的を絞った効率的な投資や未利用資産の除売却等を行い人口規模に見合った管理を進めていく。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158659</xdr:rowOff>
    </xdr:from>
    <xdr:to>
      <xdr:col>23</xdr:col>
      <xdr:colOff>136525</xdr:colOff>
      <xdr:row>33</xdr:row>
      <xdr:rowOff>88809</xdr:rowOff>
    </xdr:to>
    <xdr:sp macro="" textlink="">
      <xdr:nvSpPr>
        <xdr:cNvPr id="83" name="楕円 82"/>
        <xdr:cNvSpPr/>
      </xdr:nvSpPr>
      <xdr:spPr>
        <a:xfrm>
          <a:off x="4711700" y="6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137086</xdr:rowOff>
    </xdr:from>
    <xdr:ext cx="405111" cy="259045"/>
    <xdr:sp macro="" textlink="">
      <xdr:nvSpPr>
        <xdr:cNvPr id="84" name="有形固定資産減価償却率該当値テキスト"/>
        <xdr:cNvSpPr txBox="1"/>
      </xdr:nvSpPr>
      <xdr:spPr>
        <a:xfrm>
          <a:off x="4813300" y="6395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39642</xdr:rowOff>
    </xdr:from>
    <xdr:to>
      <xdr:col>19</xdr:col>
      <xdr:colOff>187325</xdr:colOff>
      <xdr:row>33</xdr:row>
      <xdr:rowOff>141243</xdr:rowOff>
    </xdr:to>
    <xdr:sp macro="" textlink="">
      <xdr:nvSpPr>
        <xdr:cNvPr id="85" name="楕円 84"/>
        <xdr:cNvSpPr/>
      </xdr:nvSpPr>
      <xdr:spPr>
        <a:xfrm>
          <a:off x="40005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38009</xdr:rowOff>
    </xdr:from>
    <xdr:to>
      <xdr:col>23</xdr:col>
      <xdr:colOff>85725</xdr:colOff>
      <xdr:row>33</xdr:row>
      <xdr:rowOff>90442</xdr:rowOff>
    </xdr:to>
    <xdr:cxnSp macro="">
      <xdr:nvCxnSpPr>
        <xdr:cNvPr id="86" name="直線コネクタ 85"/>
        <xdr:cNvCxnSpPr/>
      </xdr:nvCxnSpPr>
      <xdr:spPr>
        <a:xfrm flipV="1">
          <a:off x="4051300" y="646738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96974</xdr:rowOff>
    </xdr:from>
    <xdr:to>
      <xdr:col>15</xdr:col>
      <xdr:colOff>187325</xdr:colOff>
      <xdr:row>33</xdr:row>
      <xdr:rowOff>27124</xdr:rowOff>
    </xdr:to>
    <xdr:sp macro="" textlink="">
      <xdr:nvSpPr>
        <xdr:cNvPr id="87" name="楕円 86"/>
        <xdr:cNvSpPr/>
      </xdr:nvSpPr>
      <xdr:spPr>
        <a:xfrm>
          <a:off x="3238500" y="63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147774</xdr:rowOff>
    </xdr:from>
    <xdr:to>
      <xdr:col>19</xdr:col>
      <xdr:colOff>136525</xdr:colOff>
      <xdr:row>33</xdr:row>
      <xdr:rowOff>90442</xdr:rowOff>
    </xdr:to>
    <xdr:cxnSp macro="">
      <xdr:nvCxnSpPr>
        <xdr:cNvPr id="88" name="直線コネクタ 87"/>
        <xdr:cNvCxnSpPr/>
      </xdr:nvCxnSpPr>
      <xdr:spPr>
        <a:xfrm>
          <a:off x="3289300" y="6405699"/>
          <a:ext cx="762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56878</xdr:rowOff>
    </xdr:from>
    <xdr:to>
      <xdr:col>11</xdr:col>
      <xdr:colOff>187325</xdr:colOff>
      <xdr:row>32</xdr:row>
      <xdr:rowOff>158478</xdr:rowOff>
    </xdr:to>
    <xdr:sp macro="" textlink="">
      <xdr:nvSpPr>
        <xdr:cNvPr id="89" name="楕円 88"/>
        <xdr:cNvSpPr/>
      </xdr:nvSpPr>
      <xdr:spPr>
        <a:xfrm>
          <a:off x="2476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107678</xdr:rowOff>
    </xdr:from>
    <xdr:to>
      <xdr:col>15</xdr:col>
      <xdr:colOff>136525</xdr:colOff>
      <xdr:row>32</xdr:row>
      <xdr:rowOff>147774</xdr:rowOff>
    </xdr:to>
    <xdr:cxnSp macro="">
      <xdr:nvCxnSpPr>
        <xdr:cNvPr id="90" name="直線コネクタ 89"/>
        <xdr:cNvCxnSpPr/>
      </xdr:nvCxnSpPr>
      <xdr:spPr>
        <a:xfrm>
          <a:off x="2527300" y="6365603"/>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47625</xdr:rowOff>
    </xdr:from>
    <xdr:to>
      <xdr:col>7</xdr:col>
      <xdr:colOff>187325</xdr:colOff>
      <xdr:row>32</xdr:row>
      <xdr:rowOff>149225</xdr:rowOff>
    </xdr:to>
    <xdr:sp macro="" textlink="">
      <xdr:nvSpPr>
        <xdr:cNvPr id="91" name="楕円 90"/>
        <xdr:cNvSpPr/>
      </xdr:nvSpPr>
      <xdr:spPr>
        <a:xfrm>
          <a:off x="1714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98425</xdr:rowOff>
    </xdr:from>
    <xdr:to>
      <xdr:col>11</xdr:col>
      <xdr:colOff>136525</xdr:colOff>
      <xdr:row>32</xdr:row>
      <xdr:rowOff>107678</xdr:rowOff>
    </xdr:to>
    <xdr:cxnSp macro="">
      <xdr:nvCxnSpPr>
        <xdr:cNvPr id="92" name="直線コネクタ 91"/>
        <xdr:cNvCxnSpPr/>
      </xdr:nvCxnSpPr>
      <xdr:spPr>
        <a:xfrm>
          <a:off x="1765300" y="635635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3" name="n_1aveValue有形固定資産減価償却率"/>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4" name="n_2aveValue有形固定資産減価償却率"/>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95" name="n_3aveValue有形固定資産減価償却率"/>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6" name="n_4aveValue有形固定資産減価償却率"/>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132369</xdr:rowOff>
    </xdr:from>
    <xdr:ext cx="405111" cy="259045"/>
    <xdr:sp macro="" textlink="">
      <xdr:nvSpPr>
        <xdr:cNvPr id="97" name="n_1mainValue有形固定資産減価償却率"/>
        <xdr:cNvSpPr txBox="1"/>
      </xdr:nvSpPr>
      <xdr:spPr>
        <a:xfrm>
          <a:off x="3836044" y="656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18251</xdr:rowOff>
    </xdr:from>
    <xdr:ext cx="405111" cy="259045"/>
    <xdr:sp macro="" textlink="">
      <xdr:nvSpPr>
        <xdr:cNvPr id="98" name="n_2mainValue有形固定資産減価償却率"/>
        <xdr:cNvSpPr txBox="1"/>
      </xdr:nvSpPr>
      <xdr:spPr>
        <a:xfrm>
          <a:off x="3086744" y="644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149605</xdr:rowOff>
    </xdr:from>
    <xdr:ext cx="405111" cy="259045"/>
    <xdr:sp macro="" textlink="">
      <xdr:nvSpPr>
        <xdr:cNvPr id="99" name="n_3mainValue有形固定資産減価償却率"/>
        <xdr:cNvSpPr txBox="1"/>
      </xdr:nvSpPr>
      <xdr:spPr>
        <a:xfrm>
          <a:off x="23247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140352</xdr:rowOff>
    </xdr:from>
    <xdr:ext cx="405111" cy="259045"/>
    <xdr:sp macro="" textlink="">
      <xdr:nvSpPr>
        <xdr:cNvPr id="100" name="n_4mainValue有形固定資産減価償却率"/>
        <xdr:cNvSpPr txBox="1"/>
      </xdr:nvSpPr>
      <xdr:spPr>
        <a:xfrm>
          <a:off x="1562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指標では、数値が大きく改善している。元金償還のピークを迎えたことと、地方債の発行を抑制していることで、地方債現在高が順調に減少していることが大きな要因であり、今後も徐々に改善していく見込みである。</a:t>
          </a:r>
        </a:p>
        <a:p>
          <a:r>
            <a:rPr kumimoji="1" lang="ja-JP" altLang="en-US" sz="1100">
              <a:latin typeface="ＭＳ Ｐゴシック" panose="020B0600070205080204" pitchFamily="50" charset="-128"/>
              <a:ea typeface="ＭＳ Ｐゴシック" panose="020B0600070205080204" pitchFamily="50" charset="-128"/>
            </a:rPr>
            <a:t>　今後も経常経費の削減に努め、健全化を図るが、当該数値は主要歳入である普通交付税の動向に大きく影響されるため、自助努力だけではどうにもならない部分もある。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154078</xdr:rowOff>
    </xdr:from>
    <xdr:to>
      <xdr:col>76</xdr:col>
      <xdr:colOff>73025</xdr:colOff>
      <xdr:row>30</xdr:row>
      <xdr:rowOff>84228</xdr:rowOff>
    </xdr:to>
    <xdr:sp macro="" textlink="">
      <xdr:nvSpPr>
        <xdr:cNvPr id="147" name="楕円 146"/>
        <xdr:cNvSpPr/>
      </xdr:nvSpPr>
      <xdr:spPr>
        <a:xfrm>
          <a:off x="14744700" y="58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132505</xdr:rowOff>
    </xdr:from>
    <xdr:ext cx="469744" cy="259045"/>
    <xdr:sp macro="" textlink="">
      <xdr:nvSpPr>
        <xdr:cNvPr id="148" name="債務償還比率該当値テキスト"/>
        <xdr:cNvSpPr txBox="1"/>
      </xdr:nvSpPr>
      <xdr:spPr>
        <a:xfrm>
          <a:off x="14846300" y="587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69487</xdr:rowOff>
    </xdr:from>
    <xdr:to>
      <xdr:col>72</xdr:col>
      <xdr:colOff>123825</xdr:colOff>
      <xdr:row>31</xdr:row>
      <xdr:rowOff>171087</xdr:rowOff>
    </xdr:to>
    <xdr:sp macro="" textlink="">
      <xdr:nvSpPr>
        <xdr:cNvPr id="149" name="楕円 148"/>
        <xdr:cNvSpPr/>
      </xdr:nvSpPr>
      <xdr:spPr>
        <a:xfrm>
          <a:off x="14033500" y="615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33428</xdr:rowOff>
    </xdr:from>
    <xdr:to>
      <xdr:col>76</xdr:col>
      <xdr:colOff>22225</xdr:colOff>
      <xdr:row>31</xdr:row>
      <xdr:rowOff>120287</xdr:rowOff>
    </xdr:to>
    <xdr:cxnSp macro="">
      <xdr:nvCxnSpPr>
        <xdr:cNvPr id="150" name="直線コネクタ 149"/>
        <xdr:cNvCxnSpPr/>
      </xdr:nvCxnSpPr>
      <xdr:spPr>
        <a:xfrm flipV="1">
          <a:off x="14084300" y="5948453"/>
          <a:ext cx="711200" cy="25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37447</xdr:rowOff>
    </xdr:from>
    <xdr:to>
      <xdr:col>68</xdr:col>
      <xdr:colOff>123825</xdr:colOff>
      <xdr:row>32</xdr:row>
      <xdr:rowOff>139047</xdr:rowOff>
    </xdr:to>
    <xdr:sp macro="" textlink="">
      <xdr:nvSpPr>
        <xdr:cNvPr id="151" name="楕円 150"/>
        <xdr:cNvSpPr/>
      </xdr:nvSpPr>
      <xdr:spPr>
        <a:xfrm>
          <a:off x="13271500" y="62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120287</xdr:rowOff>
    </xdr:from>
    <xdr:to>
      <xdr:col>72</xdr:col>
      <xdr:colOff>73025</xdr:colOff>
      <xdr:row>32</xdr:row>
      <xdr:rowOff>88247</xdr:rowOff>
    </xdr:to>
    <xdr:cxnSp macro="">
      <xdr:nvCxnSpPr>
        <xdr:cNvPr id="152" name="直線コネクタ 151"/>
        <xdr:cNvCxnSpPr/>
      </xdr:nvCxnSpPr>
      <xdr:spPr>
        <a:xfrm flipV="1">
          <a:off x="13322300" y="6206762"/>
          <a:ext cx="762000" cy="1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82051</xdr:rowOff>
    </xdr:from>
    <xdr:to>
      <xdr:col>64</xdr:col>
      <xdr:colOff>123825</xdr:colOff>
      <xdr:row>34</xdr:row>
      <xdr:rowOff>12201</xdr:rowOff>
    </xdr:to>
    <xdr:sp macro="" textlink="">
      <xdr:nvSpPr>
        <xdr:cNvPr id="153" name="楕円 152"/>
        <xdr:cNvSpPr/>
      </xdr:nvSpPr>
      <xdr:spPr>
        <a:xfrm>
          <a:off x="12509500" y="65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88247</xdr:rowOff>
    </xdr:from>
    <xdr:to>
      <xdr:col>68</xdr:col>
      <xdr:colOff>73025</xdr:colOff>
      <xdr:row>33</xdr:row>
      <xdr:rowOff>132851</xdr:rowOff>
    </xdr:to>
    <xdr:cxnSp macro="">
      <xdr:nvCxnSpPr>
        <xdr:cNvPr id="154" name="直線コネクタ 153"/>
        <xdr:cNvCxnSpPr/>
      </xdr:nvCxnSpPr>
      <xdr:spPr>
        <a:xfrm flipV="1">
          <a:off x="12560300" y="6346172"/>
          <a:ext cx="762000" cy="2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118255</xdr:rowOff>
    </xdr:from>
    <xdr:to>
      <xdr:col>60</xdr:col>
      <xdr:colOff>123825</xdr:colOff>
      <xdr:row>33</xdr:row>
      <xdr:rowOff>48405</xdr:rowOff>
    </xdr:to>
    <xdr:sp macro="" textlink="">
      <xdr:nvSpPr>
        <xdr:cNvPr id="155" name="楕円 154"/>
        <xdr:cNvSpPr/>
      </xdr:nvSpPr>
      <xdr:spPr>
        <a:xfrm>
          <a:off x="11747500" y="63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169055</xdr:rowOff>
    </xdr:from>
    <xdr:to>
      <xdr:col>64</xdr:col>
      <xdr:colOff>73025</xdr:colOff>
      <xdr:row>33</xdr:row>
      <xdr:rowOff>132851</xdr:rowOff>
    </xdr:to>
    <xdr:cxnSp macro="">
      <xdr:nvCxnSpPr>
        <xdr:cNvPr id="156" name="直線コネクタ 155"/>
        <xdr:cNvCxnSpPr/>
      </xdr:nvCxnSpPr>
      <xdr:spPr>
        <a:xfrm>
          <a:off x="11798300" y="6426980"/>
          <a:ext cx="762000" cy="13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162214</xdr:rowOff>
    </xdr:from>
    <xdr:ext cx="469744" cy="259045"/>
    <xdr:sp macro="" textlink="">
      <xdr:nvSpPr>
        <xdr:cNvPr id="161" name="n_1mainValue債務償還比率"/>
        <xdr:cNvSpPr txBox="1"/>
      </xdr:nvSpPr>
      <xdr:spPr>
        <a:xfrm>
          <a:off x="13836727" y="624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130174</xdr:rowOff>
    </xdr:from>
    <xdr:ext cx="469744" cy="259045"/>
    <xdr:sp macro="" textlink="">
      <xdr:nvSpPr>
        <xdr:cNvPr id="162" name="n_2mainValue債務償還比率"/>
        <xdr:cNvSpPr txBox="1"/>
      </xdr:nvSpPr>
      <xdr:spPr>
        <a:xfrm>
          <a:off x="13087427" y="638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3328</xdr:rowOff>
    </xdr:from>
    <xdr:ext cx="469744" cy="259045"/>
    <xdr:sp macro="" textlink="">
      <xdr:nvSpPr>
        <xdr:cNvPr id="163" name="n_3mainValue債務償還比率"/>
        <xdr:cNvSpPr txBox="1"/>
      </xdr:nvSpPr>
      <xdr:spPr>
        <a:xfrm>
          <a:off x="12325427" y="66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39532</xdr:rowOff>
    </xdr:from>
    <xdr:ext cx="469744" cy="259045"/>
    <xdr:sp macro="" textlink="">
      <xdr:nvSpPr>
        <xdr:cNvPr id="164" name="n_4mainValue債務償還比率"/>
        <xdr:cNvSpPr txBox="1"/>
      </xdr:nvSpPr>
      <xdr:spPr>
        <a:xfrm>
          <a:off x="11563427" y="64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8,161
8,126
194.84
8,534,858
8,278,708
239,793
5,456,792
9,779,101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38735</xdr:rowOff>
    </xdr:from>
    <xdr:to>
      <xdr:col>24</xdr:col>
      <xdr:colOff>114300</xdr:colOff>
      <xdr:row>38</xdr:row>
      <xdr:rowOff>140335</xdr:rowOff>
    </xdr:to>
    <xdr:sp macro="" textlink="">
      <xdr:nvSpPr>
        <xdr:cNvPr id="73" name="楕円 72"/>
        <xdr:cNvSpPr/>
      </xdr:nvSpPr>
      <xdr:spPr>
        <a:xfrm>
          <a:off x="4584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17162</xdr:rowOff>
    </xdr:from>
    <xdr:ext cx="405111" cy="259045"/>
    <xdr:sp macro="" textlink="">
      <xdr:nvSpPr>
        <xdr:cNvPr id="74" name="【道路】&#10;有形固定資産減価償却率該当値テキスト"/>
        <xdr:cNvSpPr txBox="1"/>
      </xdr:nvSpPr>
      <xdr:spPr>
        <a:xfrm>
          <a:off x="4673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27305</xdr:rowOff>
    </xdr:from>
    <xdr:to>
      <xdr:col>20</xdr:col>
      <xdr:colOff>38100</xdr:colOff>
      <xdr:row>38</xdr:row>
      <xdr:rowOff>128905</xdr:rowOff>
    </xdr:to>
    <xdr:sp macro="" textlink="">
      <xdr:nvSpPr>
        <xdr:cNvPr id="75" name="楕円 74"/>
        <xdr:cNvSpPr/>
      </xdr:nvSpPr>
      <xdr:spPr>
        <a:xfrm>
          <a:off x="3746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78105</xdr:rowOff>
    </xdr:from>
    <xdr:to>
      <xdr:col>24</xdr:col>
      <xdr:colOff>63500</xdr:colOff>
      <xdr:row>38</xdr:row>
      <xdr:rowOff>89535</xdr:rowOff>
    </xdr:to>
    <xdr:cxnSp macro="">
      <xdr:nvCxnSpPr>
        <xdr:cNvPr id="76" name="直線コネクタ 75"/>
        <xdr:cNvCxnSpPr/>
      </xdr:nvCxnSpPr>
      <xdr:spPr>
        <a:xfrm>
          <a:off x="3797300" y="65932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15875</xdr:rowOff>
    </xdr:from>
    <xdr:to>
      <xdr:col>15</xdr:col>
      <xdr:colOff>101600</xdr:colOff>
      <xdr:row>38</xdr:row>
      <xdr:rowOff>117475</xdr:rowOff>
    </xdr:to>
    <xdr:sp macro="" textlink="">
      <xdr:nvSpPr>
        <xdr:cNvPr id="77" name="楕円 76"/>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78105</xdr:rowOff>
    </xdr:to>
    <xdr:cxnSp macro="">
      <xdr:nvCxnSpPr>
        <xdr:cNvPr id="78" name="直線コネクタ 77"/>
        <xdr:cNvCxnSpPr/>
      </xdr:nvCxnSpPr>
      <xdr:spPr>
        <a:xfrm>
          <a:off x="2908300" y="65817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9" name="楕円 78"/>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66675</xdr:rowOff>
    </xdr:to>
    <xdr:cxnSp macro="">
      <xdr:nvCxnSpPr>
        <xdr:cNvPr id="80" name="直線コネクタ 79"/>
        <xdr:cNvCxnSpPr/>
      </xdr:nvCxnSpPr>
      <xdr:spPr>
        <a:xfrm>
          <a:off x="2019300" y="65684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166370</xdr:rowOff>
    </xdr:from>
    <xdr:to>
      <xdr:col>6</xdr:col>
      <xdr:colOff>38100</xdr:colOff>
      <xdr:row>38</xdr:row>
      <xdr:rowOff>96520</xdr:rowOff>
    </xdr:to>
    <xdr:sp macro="" textlink="">
      <xdr:nvSpPr>
        <xdr:cNvPr id="81" name="楕円 80"/>
        <xdr:cNvSpPr/>
      </xdr:nvSpPr>
      <xdr:spPr>
        <a:xfrm>
          <a:off x="1079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45720</xdr:rowOff>
    </xdr:from>
    <xdr:to>
      <xdr:col>10</xdr:col>
      <xdr:colOff>114300</xdr:colOff>
      <xdr:row>38</xdr:row>
      <xdr:rowOff>53340</xdr:rowOff>
    </xdr:to>
    <xdr:cxnSp macro="">
      <xdr:nvCxnSpPr>
        <xdr:cNvPr id="82" name="直線コネクタ 81"/>
        <xdr:cNvCxnSpPr/>
      </xdr:nvCxnSpPr>
      <xdr:spPr>
        <a:xfrm>
          <a:off x="1130300" y="6560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120032</xdr:rowOff>
    </xdr:from>
    <xdr:ext cx="405111" cy="259045"/>
    <xdr:sp macro="" textlink="">
      <xdr:nvSpPr>
        <xdr:cNvPr id="87" name="n_1mainValue【道路】&#10;有形固定資産減価償却率"/>
        <xdr:cNvSpPr txBox="1"/>
      </xdr:nvSpPr>
      <xdr:spPr>
        <a:xfrm>
          <a:off x="3582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108602</xdr:rowOff>
    </xdr:from>
    <xdr:ext cx="405111" cy="259045"/>
    <xdr:sp macro="" textlink="">
      <xdr:nvSpPr>
        <xdr:cNvPr id="88" name="n_2mainValue【道路】&#10;有形固定資産減価償却率"/>
        <xdr:cNvSpPr txBox="1"/>
      </xdr:nvSpPr>
      <xdr:spPr>
        <a:xfrm>
          <a:off x="2705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9" name="n_3main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87647</xdr:rowOff>
    </xdr:from>
    <xdr:ext cx="405111" cy="259045"/>
    <xdr:sp macro="" textlink="">
      <xdr:nvSpPr>
        <xdr:cNvPr id="90" name="n_4mainValue【道路】&#10;有形固定資産減価償却率"/>
        <xdr:cNvSpPr txBox="1"/>
      </xdr:nvSpPr>
      <xdr:spPr>
        <a:xfrm>
          <a:off x="927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79190</xdr:rowOff>
    </xdr:from>
    <xdr:to>
      <xdr:col>55</xdr:col>
      <xdr:colOff>50800</xdr:colOff>
      <xdr:row>38</xdr:row>
      <xdr:rowOff>9340</xdr:rowOff>
    </xdr:to>
    <xdr:sp macro="" textlink="">
      <xdr:nvSpPr>
        <xdr:cNvPr id="130" name="楕円 129"/>
        <xdr:cNvSpPr/>
      </xdr:nvSpPr>
      <xdr:spPr>
        <a:xfrm>
          <a:off x="10426700" y="64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102067</xdr:rowOff>
    </xdr:from>
    <xdr:ext cx="599010" cy="259045"/>
    <xdr:sp macro="" textlink="">
      <xdr:nvSpPr>
        <xdr:cNvPr id="131" name="【道路】&#10;一人当たり延長該当値テキスト"/>
        <xdr:cNvSpPr txBox="1"/>
      </xdr:nvSpPr>
      <xdr:spPr>
        <a:xfrm>
          <a:off x="10515600" y="627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106599</xdr:rowOff>
    </xdr:from>
    <xdr:to>
      <xdr:col>50</xdr:col>
      <xdr:colOff>165100</xdr:colOff>
      <xdr:row>38</xdr:row>
      <xdr:rowOff>36748</xdr:rowOff>
    </xdr:to>
    <xdr:sp macro="" textlink="">
      <xdr:nvSpPr>
        <xdr:cNvPr id="132" name="楕円 131"/>
        <xdr:cNvSpPr/>
      </xdr:nvSpPr>
      <xdr:spPr>
        <a:xfrm>
          <a:off x="9588500" y="6450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129990</xdr:rowOff>
    </xdr:from>
    <xdr:to>
      <xdr:col>55</xdr:col>
      <xdr:colOff>0</xdr:colOff>
      <xdr:row>37</xdr:row>
      <xdr:rowOff>157399</xdr:rowOff>
    </xdr:to>
    <xdr:cxnSp macro="">
      <xdr:nvCxnSpPr>
        <xdr:cNvPr id="133" name="直線コネクタ 132"/>
        <xdr:cNvCxnSpPr/>
      </xdr:nvCxnSpPr>
      <xdr:spPr>
        <a:xfrm flipV="1">
          <a:off x="9639300" y="6473640"/>
          <a:ext cx="8382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126883</xdr:rowOff>
    </xdr:from>
    <xdr:to>
      <xdr:col>46</xdr:col>
      <xdr:colOff>38100</xdr:colOff>
      <xdr:row>38</xdr:row>
      <xdr:rowOff>57034</xdr:rowOff>
    </xdr:to>
    <xdr:sp macro="" textlink="">
      <xdr:nvSpPr>
        <xdr:cNvPr id="134" name="楕円 133"/>
        <xdr:cNvSpPr/>
      </xdr:nvSpPr>
      <xdr:spPr>
        <a:xfrm>
          <a:off x="8699500" y="6470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157399</xdr:rowOff>
    </xdr:from>
    <xdr:to>
      <xdr:col>50</xdr:col>
      <xdr:colOff>114300</xdr:colOff>
      <xdr:row>38</xdr:row>
      <xdr:rowOff>6233</xdr:rowOff>
    </xdr:to>
    <xdr:cxnSp macro="">
      <xdr:nvCxnSpPr>
        <xdr:cNvPr id="135" name="直線コネクタ 134"/>
        <xdr:cNvCxnSpPr/>
      </xdr:nvCxnSpPr>
      <xdr:spPr>
        <a:xfrm flipV="1">
          <a:off x="8750300" y="6501049"/>
          <a:ext cx="889000" cy="2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147937</xdr:rowOff>
    </xdr:from>
    <xdr:to>
      <xdr:col>41</xdr:col>
      <xdr:colOff>101600</xdr:colOff>
      <xdr:row>38</xdr:row>
      <xdr:rowOff>78087</xdr:rowOff>
    </xdr:to>
    <xdr:sp macro="" textlink="">
      <xdr:nvSpPr>
        <xdr:cNvPr id="136" name="楕円 135"/>
        <xdr:cNvSpPr/>
      </xdr:nvSpPr>
      <xdr:spPr>
        <a:xfrm>
          <a:off x="7810500" y="64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6233</xdr:rowOff>
    </xdr:from>
    <xdr:to>
      <xdr:col>45</xdr:col>
      <xdr:colOff>177800</xdr:colOff>
      <xdr:row>38</xdr:row>
      <xdr:rowOff>27287</xdr:rowOff>
    </xdr:to>
    <xdr:cxnSp macro="">
      <xdr:nvCxnSpPr>
        <xdr:cNvPr id="137" name="直線コネクタ 136"/>
        <xdr:cNvCxnSpPr/>
      </xdr:nvCxnSpPr>
      <xdr:spPr>
        <a:xfrm flipV="1">
          <a:off x="7861300" y="6521333"/>
          <a:ext cx="8890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3348</xdr:rowOff>
    </xdr:from>
    <xdr:to>
      <xdr:col>36</xdr:col>
      <xdr:colOff>165100</xdr:colOff>
      <xdr:row>38</xdr:row>
      <xdr:rowOff>104948</xdr:rowOff>
    </xdr:to>
    <xdr:sp macro="" textlink="">
      <xdr:nvSpPr>
        <xdr:cNvPr id="138" name="楕円 137"/>
        <xdr:cNvSpPr/>
      </xdr:nvSpPr>
      <xdr:spPr>
        <a:xfrm>
          <a:off x="6921500" y="651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27287</xdr:rowOff>
    </xdr:from>
    <xdr:to>
      <xdr:col>41</xdr:col>
      <xdr:colOff>50800</xdr:colOff>
      <xdr:row>38</xdr:row>
      <xdr:rowOff>54148</xdr:rowOff>
    </xdr:to>
    <xdr:cxnSp macro="">
      <xdr:nvCxnSpPr>
        <xdr:cNvPr id="139" name="直線コネクタ 138"/>
        <xdr:cNvCxnSpPr/>
      </xdr:nvCxnSpPr>
      <xdr:spPr>
        <a:xfrm flipV="1">
          <a:off x="6972300" y="6542387"/>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xdr:cNvSpPr txBox="1"/>
      </xdr:nvSpPr>
      <xdr:spPr>
        <a:xfrm>
          <a:off x="9359411" y="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xdr:cNvSpPr txBox="1"/>
      </xdr:nvSpPr>
      <xdr:spPr>
        <a:xfrm>
          <a:off x="8483111" y="7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xdr:cNvSpPr txBox="1"/>
      </xdr:nvSpPr>
      <xdr:spPr>
        <a:xfrm>
          <a:off x="7594111" y="70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xdr:cNvSpPr txBox="1"/>
      </xdr:nvSpPr>
      <xdr:spPr>
        <a:xfrm>
          <a:off x="670511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53276</xdr:rowOff>
    </xdr:from>
    <xdr:ext cx="534377" cy="259045"/>
    <xdr:sp macro="" textlink="">
      <xdr:nvSpPr>
        <xdr:cNvPr id="144" name="n_1mainValue【道路】&#10;一人当たり延長"/>
        <xdr:cNvSpPr txBox="1"/>
      </xdr:nvSpPr>
      <xdr:spPr>
        <a:xfrm>
          <a:off x="9359411" y="622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73560</xdr:rowOff>
    </xdr:from>
    <xdr:ext cx="534377" cy="259045"/>
    <xdr:sp macro="" textlink="">
      <xdr:nvSpPr>
        <xdr:cNvPr id="145" name="n_2mainValue【道路】&#10;一人当たり延長"/>
        <xdr:cNvSpPr txBox="1"/>
      </xdr:nvSpPr>
      <xdr:spPr>
        <a:xfrm>
          <a:off x="8483111" y="624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94614</xdr:rowOff>
    </xdr:from>
    <xdr:ext cx="534377" cy="259045"/>
    <xdr:sp macro="" textlink="">
      <xdr:nvSpPr>
        <xdr:cNvPr id="146" name="n_3mainValue【道路】&#10;一人当たり延長"/>
        <xdr:cNvSpPr txBox="1"/>
      </xdr:nvSpPr>
      <xdr:spPr>
        <a:xfrm>
          <a:off x="7594111" y="62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121475</xdr:rowOff>
    </xdr:from>
    <xdr:ext cx="534377" cy="259045"/>
    <xdr:sp macro="" textlink="">
      <xdr:nvSpPr>
        <xdr:cNvPr id="147" name="n_4mainValue【道路】&#10;一人当たり延長"/>
        <xdr:cNvSpPr txBox="1"/>
      </xdr:nvSpPr>
      <xdr:spPr>
        <a:xfrm>
          <a:off x="6705111" y="62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101056</xdr:rowOff>
    </xdr:from>
    <xdr:to>
      <xdr:col>24</xdr:col>
      <xdr:colOff>114300</xdr:colOff>
      <xdr:row>63</xdr:row>
      <xdr:rowOff>31206</xdr:rowOff>
    </xdr:to>
    <xdr:sp macro="" textlink="">
      <xdr:nvSpPr>
        <xdr:cNvPr id="189" name="楕円 188"/>
        <xdr:cNvSpPr/>
      </xdr:nvSpPr>
      <xdr:spPr>
        <a:xfrm>
          <a:off x="45847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79483</xdr:rowOff>
    </xdr:from>
    <xdr:ext cx="405111" cy="259045"/>
    <xdr:sp macro="" textlink="">
      <xdr:nvSpPr>
        <xdr:cNvPr id="190" name="【橋りょう・トンネル】&#10;有形固定資産減価償却率該当値テキスト"/>
        <xdr:cNvSpPr txBox="1"/>
      </xdr:nvSpPr>
      <xdr:spPr>
        <a:xfrm>
          <a:off x="4673600"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79828</xdr:rowOff>
    </xdr:from>
    <xdr:to>
      <xdr:col>20</xdr:col>
      <xdr:colOff>38100</xdr:colOff>
      <xdr:row>63</xdr:row>
      <xdr:rowOff>9978</xdr:rowOff>
    </xdr:to>
    <xdr:sp macro="" textlink="">
      <xdr:nvSpPr>
        <xdr:cNvPr id="191" name="楕円 190"/>
        <xdr:cNvSpPr/>
      </xdr:nvSpPr>
      <xdr:spPr>
        <a:xfrm>
          <a:off x="3746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130628</xdr:rowOff>
    </xdr:from>
    <xdr:to>
      <xdr:col>24</xdr:col>
      <xdr:colOff>63500</xdr:colOff>
      <xdr:row>62</xdr:row>
      <xdr:rowOff>151856</xdr:rowOff>
    </xdr:to>
    <xdr:cxnSp macro="">
      <xdr:nvCxnSpPr>
        <xdr:cNvPr id="192" name="直線コネクタ 191"/>
        <xdr:cNvCxnSpPr/>
      </xdr:nvCxnSpPr>
      <xdr:spPr>
        <a:xfrm>
          <a:off x="3797300" y="1076052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66766</xdr:rowOff>
    </xdr:from>
    <xdr:to>
      <xdr:col>15</xdr:col>
      <xdr:colOff>101600</xdr:colOff>
      <xdr:row>62</xdr:row>
      <xdr:rowOff>168366</xdr:rowOff>
    </xdr:to>
    <xdr:sp macro="" textlink="">
      <xdr:nvSpPr>
        <xdr:cNvPr id="193" name="楕円 192"/>
        <xdr:cNvSpPr/>
      </xdr:nvSpPr>
      <xdr:spPr>
        <a:xfrm>
          <a:off x="2857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117566</xdr:rowOff>
    </xdr:from>
    <xdr:to>
      <xdr:col>19</xdr:col>
      <xdr:colOff>177800</xdr:colOff>
      <xdr:row>62</xdr:row>
      <xdr:rowOff>130628</xdr:rowOff>
    </xdr:to>
    <xdr:cxnSp macro="">
      <xdr:nvCxnSpPr>
        <xdr:cNvPr id="194" name="直線コネクタ 193"/>
        <xdr:cNvCxnSpPr/>
      </xdr:nvCxnSpPr>
      <xdr:spPr>
        <a:xfrm>
          <a:off x="2908300" y="107474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104322</xdr:rowOff>
    </xdr:from>
    <xdr:to>
      <xdr:col>10</xdr:col>
      <xdr:colOff>165100</xdr:colOff>
      <xdr:row>63</xdr:row>
      <xdr:rowOff>34472</xdr:rowOff>
    </xdr:to>
    <xdr:sp macro="" textlink="">
      <xdr:nvSpPr>
        <xdr:cNvPr id="195" name="楕円 194"/>
        <xdr:cNvSpPr/>
      </xdr:nvSpPr>
      <xdr:spPr>
        <a:xfrm>
          <a:off x="1968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117566</xdr:rowOff>
    </xdr:from>
    <xdr:to>
      <xdr:col>15</xdr:col>
      <xdr:colOff>50800</xdr:colOff>
      <xdr:row>62</xdr:row>
      <xdr:rowOff>155122</xdr:rowOff>
    </xdr:to>
    <xdr:cxnSp macro="">
      <xdr:nvCxnSpPr>
        <xdr:cNvPr id="196" name="直線コネクタ 195"/>
        <xdr:cNvCxnSpPr/>
      </xdr:nvCxnSpPr>
      <xdr:spPr>
        <a:xfrm flipV="1">
          <a:off x="2019300" y="107474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99423</xdr:rowOff>
    </xdr:from>
    <xdr:to>
      <xdr:col>6</xdr:col>
      <xdr:colOff>38100</xdr:colOff>
      <xdr:row>63</xdr:row>
      <xdr:rowOff>29573</xdr:rowOff>
    </xdr:to>
    <xdr:sp macro="" textlink="">
      <xdr:nvSpPr>
        <xdr:cNvPr id="197" name="楕円 196"/>
        <xdr:cNvSpPr/>
      </xdr:nvSpPr>
      <xdr:spPr>
        <a:xfrm>
          <a:off x="1079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150223</xdr:rowOff>
    </xdr:from>
    <xdr:to>
      <xdr:col>10</xdr:col>
      <xdr:colOff>114300</xdr:colOff>
      <xdr:row>62</xdr:row>
      <xdr:rowOff>155122</xdr:rowOff>
    </xdr:to>
    <xdr:cxnSp macro="">
      <xdr:nvCxnSpPr>
        <xdr:cNvPr id="198" name="直線コネクタ 197"/>
        <xdr:cNvCxnSpPr/>
      </xdr:nvCxnSpPr>
      <xdr:spPr>
        <a:xfrm>
          <a:off x="1130300" y="107801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xdr:rowOff>
    </xdr:from>
    <xdr:ext cx="405111" cy="259045"/>
    <xdr:sp macro="" textlink="">
      <xdr:nvSpPr>
        <xdr:cNvPr id="203" name="n_1mainValue【橋りょう・トンネル】&#10;有形固定資産減価償却率"/>
        <xdr:cNvSpPr txBox="1"/>
      </xdr:nvSpPr>
      <xdr:spPr>
        <a:xfrm>
          <a:off x="35820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159493</xdr:rowOff>
    </xdr:from>
    <xdr:ext cx="405111" cy="259045"/>
    <xdr:sp macro="" textlink="">
      <xdr:nvSpPr>
        <xdr:cNvPr id="204" name="n_2mainValue【橋りょう・トンネル】&#10;有形固定資産減価償却率"/>
        <xdr:cNvSpPr txBox="1"/>
      </xdr:nvSpPr>
      <xdr:spPr>
        <a:xfrm>
          <a:off x="2705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25599</xdr:rowOff>
    </xdr:from>
    <xdr:ext cx="405111" cy="259045"/>
    <xdr:sp macro="" textlink="">
      <xdr:nvSpPr>
        <xdr:cNvPr id="205" name="n_3mainValue【橋りょう・トンネル】&#10;有形固定資産減価償却率"/>
        <xdr:cNvSpPr txBox="1"/>
      </xdr:nvSpPr>
      <xdr:spPr>
        <a:xfrm>
          <a:off x="1816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20700</xdr:rowOff>
    </xdr:from>
    <xdr:ext cx="405111" cy="259045"/>
    <xdr:sp macro="" textlink="">
      <xdr:nvSpPr>
        <xdr:cNvPr id="206" name="n_4mainValue【橋りょう・トンネル】&#10;有形固定資産減価償却率"/>
        <xdr:cNvSpPr txBox="1"/>
      </xdr:nvSpPr>
      <xdr:spPr>
        <a:xfrm>
          <a:off x="927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107107</xdr:rowOff>
    </xdr:from>
    <xdr:to>
      <xdr:col>55</xdr:col>
      <xdr:colOff>50800</xdr:colOff>
      <xdr:row>64</xdr:row>
      <xdr:rowOff>37257</xdr:rowOff>
    </xdr:to>
    <xdr:sp macro="" textlink="">
      <xdr:nvSpPr>
        <xdr:cNvPr id="246" name="楕円 245"/>
        <xdr:cNvSpPr/>
      </xdr:nvSpPr>
      <xdr:spPr>
        <a:xfrm>
          <a:off x="10426700" y="109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22034</xdr:rowOff>
    </xdr:from>
    <xdr:ext cx="599010" cy="259045"/>
    <xdr:sp macro="" textlink="">
      <xdr:nvSpPr>
        <xdr:cNvPr id="247" name="【橋りょう・トンネル】&#10;一人当たり有形固定資産（償却資産）額該当値テキスト"/>
        <xdr:cNvSpPr txBox="1"/>
      </xdr:nvSpPr>
      <xdr:spPr>
        <a:xfrm>
          <a:off x="10515600" y="1082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110258</xdr:rowOff>
    </xdr:from>
    <xdr:to>
      <xdr:col>50</xdr:col>
      <xdr:colOff>165100</xdr:colOff>
      <xdr:row>64</xdr:row>
      <xdr:rowOff>40408</xdr:rowOff>
    </xdr:to>
    <xdr:sp macro="" textlink="">
      <xdr:nvSpPr>
        <xdr:cNvPr id="248" name="楕円 247"/>
        <xdr:cNvSpPr/>
      </xdr:nvSpPr>
      <xdr:spPr>
        <a:xfrm>
          <a:off x="9588500" y="109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157907</xdr:rowOff>
    </xdr:from>
    <xdr:to>
      <xdr:col>55</xdr:col>
      <xdr:colOff>0</xdr:colOff>
      <xdr:row>63</xdr:row>
      <xdr:rowOff>161058</xdr:rowOff>
    </xdr:to>
    <xdr:cxnSp macro="">
      <xdr:nvCxnSpPr>
        <xdr:cNvPr id="249" name="直線コネクタ 248"/>
        <xdr:cNvCxnSpPr/>
      </xdr:nvCxnSpPr>
      <xdr:spPr>
        <a:xfrm flipV="1">
          <a:off x="9639300" y="10959257"/>
          <a:ext cx="8382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113178</xdr:rowOff>
    </xdr:from>
    <xdr:to>
      <xdr:col>46</xdr:col>
      <xdr:colOff>38100</xdr:colOff>
      <xdr:row>64</xdr:row>
      <xdr:rowOff>43328</xdr:rowOff>
    </xdr:to>
    <xdr:sp macro="" textlink="">
      <xdr:nvSpPr>
        <xdr:cNvPr id="250" name="楕円 249"/>
        <xdr:cNvSpPr/>
      </xdr:nvSpPr>
      <xdr:spPr>
        <a:xfrm>
          <a:off x="8699500" y="109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161058</xdr:rowOff>
    </xdr:from>
    <xdr:to>
      <xdr:col>50</xdr:col>
      <xdr:colOff>114300</xdr:colOff>
      <xdr:row>63</xdr:row>
      <xdr:rowOff>163978</xdr:rowOff>
    </xdr:to>
    <xdr:cxnSp macro="">
      <xdr:nvCxnSpPr>
        <xdr:cNvPr id="251" name="直線コネクタ 250"/>
        <xdr:cNvCxnSpPr/>
      </xdr:nvCxnSpPr>
      <xdr:spPr>
        <a:xfrm flipV="1">
          <a:off x="8750300" y="10962408"/>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119221</xdr:rowOff>
    </xdr:from>
    <xdr:to>
      <xdr:col>41</xdr:col>
      <xdr:colOff>101600</xdr:colOff>
      <xdr:row>64</xdr:row>
      <xdr:rowOff>49371</xdr:rowOff>
    </xdr:to>
    <xdr:sp macro="" textlink="">
      <xdr:nvSpPr>
        <xdr:cNvPr id="252" name="楕円 251"/>
        <xdr:cNvSpPr/>
      </xdr:nvSpPr>
      <xdr:spPr>
        <a:xfrm>
          <a:off x="7810500" y="109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163978</xdr:rowOff>
    </xdr:from>
    <xdr:to>
      <xdr:col>45</xdr:col>
      <xdr:colOff>177800</xdr:colOff>
      <xdr:row>63</xdr:row>
      <xdr:rowOff>170021</xdr:rowOff>
    </xdr:to>
    <xdr:cxnSp macro="">
      <xdr:nvCxnSpPr>
        <xdr:cNvPr id="253" name="直線コネクタ 252"/>
        <xdr:cNvCxnSpPr/>
      </xdr:nvCxnSpPr>
      <xdr:spPr>
        <a:xfrm flipV="1">
          <a:off x="7861300" y="10965328"/>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123168</xdr:rowOff>
    </xdr:from>
    <xdr:to>
      <xdr:col>36</xdr:col>
      <xdr:colOff>165100</xdr:colOff>
      <xdr:row>64</xdr:row>
      <xdr:rowOff>53318</xdr:rowOff>
    </xdr:to>
    <xdr:sp macro="" textlink="">
      <xdr:nvSpPr>
        <xdr:cNvPr id="254" name="楕円 253"/>
        <xdr:cNvSpPr/>
      </xdr:nvSpPr>
      <xdr:spPr>
        <a:xfrm>
          <a:off x="6921500" y="1092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170021</xdr:rowOff>
    </xdr:from>
    <xdr:to>
      <xdr:col>41</xdr:col>
      <xdr:colOff>50800</xdr:colOff>
      <xdr:row>64</xdr:row>
      <xdr:rowOff>2518</xdr:rowOff>
    </xdr:to>
    <xdr:cxnSp macro="">
      <xdr:nvCxnSpPr>
        <xdr:cNvPr id="255" name="直線コネクタ 254"/>
        <xdr:cNvCxnSpPr/>
      </xdr:nvCxnSpPr>
      <xdr:spPr>
        <a:xfrm flipV="1">
          <a:off x="6972300" y="109713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31535</xdr:rowOff>
    </xdr:from>
    <xdr:ext cx="599010" cy="259045"/>
    <xdr:sp macro="" textlink="">
      <xdr:nvSpPr>
        <xdr:cNvPr id="260" name="n_1mainValue【橋りょう・トンネル】&#10;一人当たり有形固定資産（償却資産）額"/>
        <xdr:cNvSpPr txBox="1"/>
      </xdr:nvSpPr>
      <xdr:spPr>
        <a:xfrm>
          <a:off x="9327095" y="110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34455</xdr:rowOff>
    </xdr:from>
    <xdr:ext cx="599010" cy="259045"/>
    <xdr:sp macro="" textlink="">
      <xdr:nvSpPr>
        <xdr:cNvPr id="261" name="n_2mainValue【橋りょう・トンネル】&#10;一人当たり有形固定資産（償却資産）額"/>
        <xdr:cNvSpPr txBox="1"/>
      </xdr:nvSpPr>
      <xdr:spPr>
        <a:xfrm>
          <a:off x="8450795" y="1100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40498</xdr:rowOff>
    </xdr:from>
    <xdr:ext cx="599010" cy="259045"/>
    <xdr:sp macro="" textlink="">
      <xdr:nvSpPr>
        <xdr:cNvPr id="262" name="n_3mainValue【橋りょう・トンネル】&#10;一人当たり有形固定資産（償却資産）額"/>
        <xdr:cNvSpPr txBox="1"/>
      </xdr:nvSpPr>
      <xdr:spPr>
        <a:xfrm>
          <a:off x="7561795" y="1101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44445</xdr:rowOff>
    </xdr:from>
    <xdr:ext cx="599010" cy="259045"/>
    <xdr:sp macro="" textlink="">
      <xdr:nvSpPr>
        <xdr:cNvPr id="263" name="n_4mainValue【橋りょう・トンネル】&#10;一人当たり有形固定資産（償却資産）額"/>
        <xdr:cNvSpPr txBox="1"/>
      </xdr:nvSpPr>
      <xdr:spPr>
        <a:xfrm>
          <a:off x="6672795" y="1101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148952</xdr:rowOff>
    </xdr:from>
    <xdr:to>
      <xdr:col>24</xdr:col>
      <xdr:colOff>114300</xdr:colOff>
      <xdr:row>85</xdr:row>
      <xdr:rowOff>79102</xdr:rowOff>
    </xdr:to>
    <xdr:sp macro="" textlink="">
      <xdr:nvSpPr>
        <xdr:cNvPr id="305" name="楕円 304"/>
        <xdr:cNvSpPr/>
      </xdr:nvSpPr>
      <xdr:spPr>
        <a:xfrm>
          <a:off x="45847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127379</xdr:rowOff>
    </xdr:from>
    <xdr:ext cx="405111" cy="259045"/>
    <xdr:sp macro="" textlink="">
      <xdr:nvSpPr>
        <xdr:cNvPr id="306" name="【公営住宅】&#10;有形固定資産減価償却率該当値テキスト"/>
        <xdr:cNvSpPr txBox="1"/>
      </xdr:nvSpPr>
      <xdr:spPr>
        <a:xfrm>
          <a:off x="4673600"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122827</xdr:rowOff>
    </xdr:from>
    <xdr:to>
      <xdr:col>20</xdr:col>
      <xdr:colOff>38100</xdr:colOff>
      <xdr:row>85</xdr:row>
      <xdr:rowOff>52977</xdr:rowOff>
    </xdr:to>
    <xdr:sp macro="" textlink="">
      <xdr:nvSpPr>
        <xdr:cNvPr id="307" name="楕円 306"/>
        <xdr:cNvSpPr/>
      </xdr:nvSpPr>
      <xdr:spPr>
        <a:xfrm>
          <a:off x="37465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2177</xdr:rowOff>
    </xdr:from>
    <xdr:to>
      <xdr:col>24</xdr:col>
      <xdr:colOff>63500</xdr:colOff>
      <xdr:row>85</xdr:row>
      <xdr:rowOff>28302</xdr:rowOff>
    </xdr:to>
    <xdr:cxnSp macro="">
      <xdr:nvCxnSpPr>
        <xdr:cNvPr id="308" name="直線コネクタ 307"/>
        <xdr:cNvCxnSpPr/>
      </xdr:nvCxnSpPr>
      <xdr:spPr>
        <a:xfrm>
          <a:off x="3797300" y="1457542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95069</xdr:rowOff>
    </xdr:from>
    <xdr:to>
      <xdr:col>15</xdr:col>
      <xdr:colOff>101600</xdr:colOff>
      <xdr:row>85</xdr:row>
      <xdr:rowOff>25219</xdr:rowOff>
    </xdr:to>
    <xdr:sp macro="" textlink="">
      <xdr:nvSpPr>
        <xdr:cNvPr id="309" name="楕円 308"/>
        <xdr:cNvSpPr/>
      </xdr:nvSpPr>
      <xdr:spPr>
        <a:xfrm>
          <a:off x="2857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145869</xdr:rowOff>
    </xdr:from>
    <xdr:to>
      <xdr:col>19</xdr:col>
      <xdr:colOff>177800</xdr:colOff>
      <xdr:row>85</xdr:row>
      <xdr:rowOff>2177</xdr:rowOff>
    </xdr:to>
    <xdr:cxnSp macro="">
      <xdr:nvCxnSpPr>
        <xdr:cNvPr id="310" name="直線コネクタ 309"/>
        <xdr:cNvCxnSpPr/>
      </xdr:nvCxnSpPr>
      <xdr:spPr>
        <a:xfrm>
          <a:off x="2908300" y="145476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67311</xdr:rowOff>
    </xdr:from>
    <xdr:to>
      <xdr:col>10</xdr:col>
      <xdr:colOff>165100</xdr:colOff>
      <xdr:row>84</xdr:row>
      <xdr:rowOff>168911</xdr:rowOff>
    </xdr:to>
    <xdr:sp macro="" textlink="">
      <xdr:nvSpPr>
        <xdr:cNvPr id="311" name="楕円 310"/>
        <xdr:cNvSpPr/>
      </xdr:nvSpPr>
      <xdr:spPr>
        <a:xfrm>
          <a:off x="1968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118111</xdr:rowOff>
    </xdr:from>
    <xdr:to>
      <xdr:col>15</xdr:col>
      <xdr:colOff>50800</xdr:colOff>
      <xdr:row>84</xdr:row>
      <xdr:rowOff>145869</xdr:rowOff>
    </xdr:to>
    <xdr:cxnSp macro="">
      <xdr:nvCxnSpPr>
        <xdr:cNvPr id="312" name="直線コネクタ 311"/>
        <xdr:cNvCxnSpPr/>
      </xdr:nvCxnSpPr>
      <xdr:spPr>
        <a:xfrm>
          <a:off x="2019300" y="145199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39551</xdr:rowOff>
    </xdr:from>
    <xdr:to>
      <xdr:col>6</xdr:col>
      <xdr:colOff>38100</xdr:colOff>
      <xdr:row>84</xdr:row>
      <xdr:rowOff>141151</xdr:rowOff>
    </xdr:to>
    <xdr:sp macro="" textlink="">
      <xdr:nvSpPr>
        <xdr:cNvPr id="313" name="楕円 312"/>
        <xdr:cNvSpPr/>
      </xdr:nvSpPr>
      <xdr:spPr>
        <a:xfrm>
          <a:off x="1079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90351</xdr:rowOff>
    </xdr:from>
    <xdr:to>
      <xdr:col>10</xdr:col>
      <xdr:colOff>114300</xdr:colOff>
      <xdr:row>84</xdr:row>
      <xdr:rowOff>118111</xdr:rowOff>
    </xdr:to>
    <xdr:cxnSp macro="">
      <xdr:nvCxnSpPr>
        <xdr:cNvPr id="314" name="直線コネクタ 313"/>
        <xdr:cNvCxnSpPr/>
      </xdr:nvCxnSpPr>
      <xdr:spPr>
        <a:xfrm>
          <a:off x="1130300" y="144921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44104</xdr:rowOff>
    </xdr:from>
    <xdr:ext cx="405111" cy="259045"/>
    <xdr:sp macro="" textlink="">
      <xdr:nvSpPr>
        <xdr:cNvPr id="319" name="n_1mainValue【公営住宅】&#10;有形固定資産減価償却率"/>
        <xdr:cNvSpPr txBox="1"/>
      </xdr:nvSpPr>
      <xdr:spPr>
        <a:xfrm>
          <a:off x="3582044"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16346</xdr:rowOff>
    </xdr:from>
    <xdr:ext cx="405111" cy="259045"/>
    <xdr:sp macro="" textlink="">
      <xdr:nvSpPr>
        <xdr:cNvPr id="320" name="n_2mainValue【公営住宅】&#10;有形固定資産減価償却率"/>
        <xdr:cNvSpPr txBox="1"/>
      </xdr:nvSpPr>
      <xdr:spPr>
        <a:xfrm>
          <a:off x="27057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160038</xdr:rowOff>
    </xdr:from>
    <xdr:ext cx="405111" cy="259045"/>
    <xdr:sp macro="" textlink="">
      <xdr:nvSpPr>
        <xdr:cNvPr id="321" name="n_3mainValue【公営住宅】&#10;有形固定資産減価償却率"/>
        <xdr:cNvSpPr txBox="1"/>
      </xdr:nvSpPr>
      <xdr:spPr>
        <a:xfrm>
          <a:off x="1816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132278</xdr:rowOff>
    </xdr:from>
    <xdr:ext cx="405111" cy="259045"/>
    <xdr:sp macro="" textlink="">
      <xdr:nvSpPr>
        <xdr:cNvPr id="322" name="n_4mainValue【公営住宅】&#10;有形固定資産減価償却率"/>
        <xdr:cNvSpPr txBox="1"/>
      </xdr:nvSpPr>
      <xdr:spPr>
        <a:xfrm>
          <a:off x="927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47498</xdr:rowOff>
    </xdr:from>
    <xdr:to>
      <xdr:col>55</xdr:col>
      <xdr:colOff>50800</xdr:colOff>
      <xdr:row>83</xdr:row>
      <xdr:rowOff>149098</xdr:rowOff>
    </xdr:to>
    <xdr:sp macro="" textlink="">
      <xdr:nvSpPr>
        <xdr:cNvPr id="362" name="楕円 361"/>
        <xdr:cNvSpPr/>
      </xdr:nvSpPr>
      <xdr:spPr>
        <a:xfrm>
          <a:off x="10426700" y="1427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70375</xdr:rowOff>
    </xdr:from>
    <xdr:ext cx="469744" cy="259045"/>
    <xdr:sp macro="" textlink="">
      <xdr:nvSpPr>
        <xdr:cNvPr id="363" name="【公営住宅】&#10;一人当たり面積該当値テキスト"/>
        <xdr:cNvSpPr txBox="1"/>
      </xdr:nvSpPr>
      <xdr:spPr>
        <a:xfrm>
          <a:off x="10515600" y="1412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66167</xdr:rowOff>
    </xdr:from>
    <xdr:to>
      <xdr:col>50</xdr:col>
      <xdr:colOff>165100</xdr:colOff>
      <xdr:row>83</xdr:row>
      <xdr:rowOff>167767</xdr:rowOff>
    </xdr:to>
    <xdr:sp macro="" textlink="">
      <xdr:nvSpPr>
        <xdr:cNvPr id="364" name="楕円 363"/>
        <xdr:cNvSpPr/>
      </xdr:nvSpPr>
      <xdr:spPr>
        <a:xfrm>
          <a:off x="9588500" y="142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98298</xdr:rowOff>
    </xdr:from>
    <xdr:to>
      <xdr:col>55</xdr:col>
      <xdr:colOff>0</xdr:colOff>
      <xdr:row>83</xdr:row>
      <xdr:rowOff>116967</xdr:rowOff>
    </xdr:to>
    <xdr:cxnSp macro="">
      <xdr:nvCxnSpPr>
        <xdr:cNvPr id="365" name="直線コネクタ 364"/>
        <xdr:cNvCxnSpPr/>
      </xdr:nvCxnSpPr>
      <xdr:spPr>
        <a:xfrm flipV="1">
          <a:off x="9639300" y="14328648"/>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80263</xdr:rowOff>
    </xdr:from>
    <xdr:to>
      <xdr:col>46</xdr:col>
      <xdr:colOff>38100</xdr:colOff>
      <xdr:row>84</xdr:row>
      <xdr:rowOff>10413</xdr:rowOff>
    </xdr:to>
    <xdr:sp macro="" textlink="">
      <xdr:nvSpPr>
        <xdr:cNvPr id="366" name="楕円 365"/>
        <xdr:cNvSpPr/>
      </xdr:nvSpPr>
      <xdr:spPr>
        <a:xfrm>
          <a:off x="8699500" y="143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116967</xdr:rowOff>
    </xdr:from>
    <xdr:to>
      <xdr:col>50</xdr:col>
      <xdr:colOff>114300</xdr:colOff>
      <xdr:row>83</xdr:row>
      <xdr:rowOff>131063</xdr:rowOff>
    </xdr:to>
    <xdr:cxnSp macro="">
      <xdr:nvCxnSpPr>
        <xdr:cNvPr id="367" name="直線コネクタ 366"/>
        <xdr:cNvCxnSpPr/>
      </xdr:nvCxnSpPr>
      <xdr:spPr>
        <a:xfrm flipV="1">
          <a:off x="8750300" y="14347317"/>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94742</xdr:rowOff>
    </xdr:from>
    <xdr:to>
      <xdr:col>41</xdr:col>
      <xdr:colOff>101600</xdr:colOff>
      <xdr:row>84</xdr:row>
      <xdr:rowOff>24892</xdr:rowOff>
    </xdr:to>
    <xdr:sp macro="" textlink="">
      <xdr:nvSpPr>
        <xdr:cNvPr id="368" name="楕円 367"/>
        <xdr:cNvSpPr/>
      </xdr:nvSpPr>
      <xdr:spPr>
        <a:xfrm>
          <a:off x="7810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131063</xdr:rowOff>
    </xdr:from>
    <xdr:to>
      <xdr:col>45</xdr:col>
      <xdr:colOff>177800</xdr:colOff>
      <xdr:row>83</xdr:row>
      <xdr:rowOff>145542</xdr:rowOff>
    </xdr:to>
    <xdr:cxnSp macro="">
      <xdr:nvCxnSpPr>
        <xdr:cNvPr id="369" name="直線コネクタ 368"/>
        <xdr:cNvCxnSpPr/>
      </xdr:nvCxnSpPr>
      <xdr:spPr>
        <a:xfrm flipV="1">
          <a:off x="7861300" y="14361413"/>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112840</xdr:rowOff>
    </xdr:from>
    <xdr:to>
      <xdr:col>36</xdr:col>
      <xdr:colOff>165100</xdr:colOff>
      <xdr:row>84</xdr:row>
      <xdr:rowOff>42990</xdr:rowOff>
    </xdr:to>
    <xdr:sp macro="" textlink="">
      <xdr:nvSpPr>
        <xdr:cNvPr id="370" name="楕円 369"/>
        <xdr:cNvSpPr/>
      </xdr:nvSpPr>
      <xdr:spPr>
        <a:xfrm>
          <a:off x="6921500" y="1434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145542</xdr:rowOff>
    </xdr:from>
    <xdr:to>
      <xdr:col>41</xdr:col>
      <xdr:colOff>50800</xdr:colOff>
      <xdr:row>83</xdr:row>
      <xdr:rowOff>163640</xdr:rowOff>
    </xdr:to>
    <xdr:cxnSp macro="">
      <xdr:nvCxnSpPr>
        <xdr:cNvPr id="371" name="直線コネクタ 370"/>
        <xdr:cNvCxnSpPr/>
      </xdr:nvCxnSpPr>
      <xdr:spPr>
        <a:xfrm flipV="1">
          <a:off x="6972300" y="1437589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3" name="n_2aveValue【公営住宅】&#10;一人当たり面積"/>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4" name="n_3aveValue【公営住宅】&#10;一人当たり面積"/>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75" name="n_4aveValue【公営住宅】&#10;一人当たり面積"/>
        <xdr:cNvSpPr txBox="1"/>
      </xdr:nvSpPr>
      <xdr:spPr>
        <a:xfrm>
          <a:off x="6737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12844</xdr:rowOff>
    </xdr:from>
    <xdr:ext cx="469744" cy="259045"/>
    <xdr:sp macro="" textlink="">
      <xdr:nvSpPr>
        <xdr:cNvPr id="376" name="n_1mainValue【公営住宅】&#10;一人当たり面積"/>
        <xdr:cNvSpPr txBox="1"/>
      </xdr:nvSpPr>
      <xdr:spPr>
        <a:xfrm>
          <a:off x="9391727" y="1407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26940</xdr:rowOff>
    </xdr:from>
    <xdr:ext cx="469744" cy="259045"/>
    <xdr:sp macro="" textlink="">
      <xdr:nvSpPr>
        <xdr:cNvPr id="377" name="n_2mainValue【公営住宅】&#10;一人当たり面積"/>
        <xdr:cNvSpPr txBox="1"/>
      </xdr:nvSpPr>
      <xdr:spPr>
        <a:xfrm>
          <a:off x="8515427" y="140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41419</xdr:rowOff>
    </xdr:from>
    <xdr:ext cx="469744" cy="259045"/>
    <xdr:sp macro="" textlink="">
      <xdr:nvSpPr>
        <xdr:cNvPr id="378" name="n_3mainValue【公営住宅】&#10;一人当たり面積"/>
        <xdr:cNvSpPr txBox="1"/>
      </xdr:nvSpPr>
      <xdr:spPr>
        <a:xfrm>
          <a:off x="7626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59517</xdr:rowOff>
    </xdr:from>
    <xdr:ext cx="469744" cy="259045"/>
    <xdr:sp macro="" textlink="">
      <xdr:nvSpPr>
        <xdr:cNvPr id="379" name="n_4mainValue【公営住宅】&#10;一人当たり面積"/>
        <xdr:cNvSpPr txBox="1"/>
      </xdr:nvSpPr>
      <xdr:spPr>
        <a:xfrm>
          <a:off x="6737427" y="1411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437" name="楕円 436"/>
        <xdr:cNvSpPr/>
      </xdr:nvSpPr>
      <xdr:spPr>
        <a:xfrm>
          <a:off x="16268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140987</xdr:rowOff>
    </xdr:from>
    <xdr:ext cx="405111" cy="259045"/>
    <xdr:sp macro="" textlink="">
      <xdr:nvSpPr>
        <xdr:cNvPr id="438" name="【認定こども園・幼稚園・保育所】&#10;有形固定資産減価償却率該当値テキスト"/>
        <xdr:cNvSpPr txBox="1"/>
      </xdr:nvSpPr>
      <xdr:spPr>
        <a:xfrm>
          <a:off x="16357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439" name="楕円 438"/>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41910</xdr:rowOff>
    </xdr:to>
    <xdr:cxnSp macro="">
      <xdr:nvCxnSpPr>
        <xdr:cNvPr id="440" name="直線コネクタ 439"/>
        <xdr:cNvCxnSpPr/>
      </xdr:nvCxnSpPr>
      <xdr:spPr>
        <a:xfrm>
          <a:off x="15481300" y="66941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92347</xdr:rowOff>
    </xdr:from>
    <xdr:to>
      <xdr:col>76</xdr:col>
      <xdr:colOff>165100</xdr:colOff>
      <xdr:row>39</xdr:row>
      <xdr:rowOff>22497</xdr:rowOff>
    </xdr:to>
    <xdr:sp macro="" textlink="">
      <xdr:nvSpPr>
        <xdr:cNvPr id="441" name="楕円 440"/>
        <xdr:cNvSpPr/>
      </xdr:nvSpPr>
      <xdr:spPr>
        <a:xfrm>
          <a:off x="14541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143147</xdr:rowOff>
    </xdr:from>
    <xdr:to>
      <xdr:col>81</xdr:col>
      <xdr:colOff>50800</xdr:colOff>
      <xdr:row>39</xdr:row>
      <xdr:rowOff>7620</xdr:rowOff>
    </xdr:to>
    <xdr:cxnSp macro="">
      <xdr:nvCxnSpPr>
        <xdr:cNvPr id="442" name="直線コネクタ 441"/>
        <xdr:cNvCxnSpPr/>
      </xdr:nvCxnSpPr>
      <xdr:spPr>
        <a:xfrm>
          <a:off x="14592300" y="66582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56424</xdr:rowOff>
    </xdr:from>
    <xdr:to>
      <xdr:col>72</xdr:col>
      <xdr:colOff>38100</xdr:colOff>
      <xdr:row>38</xdr:row>
      <xdr:rowOff>158024</xdr:rowOff>
    </xdr:to>
    <xdr:sp macro="" textlink="">
      <xdr:nvSpPr>
        <xdr:cNvPr id="443" name="楕円 442"/>
        <xdr:cNvSpPr/>
      </xdr:nvSpPr>
      <xdr:spPr>
        <a:xfrm>
          <a:off x="13652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107224</xdr:rowOff>
    </xdr:from>
    <xdr:to>
      <xdr:col>76</xdr:col>
      <xdr:colOff>114300</xdr:colOff>
      <xdr:row>38</xdr:row>
      <xdr:rowOff>143147</xdr:rowOff>
    </xdr:to>
    <xdr:cxnSp macro="">
      <xdr:nvCxnSpPr>
        <xdr:cNvPr id="444" name="直線コネクタ 443"/>
        <xdr:cNvCxnSpPr/>
      </xdr:nvCxnSpPr>
      <xdr:spPr>
        <a:xfrm>
          <a:off x="13703300" y="66223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128270</xdr:rowOff>
    </xdr:from>
    <xdr:to>
      <xdr:col>67</xdr:col>
      <xdr:colOff>101600</xdr:colOff>
      <xdr:row>39</xdr:row>
      <xdr:rowOff>58420</xdr:rowOff>
    </xdr:to>
    <xdr:sp macro="" textlink="">
      <xdr:nvSpPr>
        <xdr:cNvPr id="445" name="楕円 444"/>
        <xdr:cNvSpPr/>
      </xdr:nvSpPr>
      <xdr:spPr>
        <a:xfrm>
          <a:off x="1276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107224</xdr:rowOff>
    </xdr:from>
    <xdr:to>
      <xdr:col>71</xdr:col>
      <xdr:colOff>177800</xdr:colOff>
      <xdr:row>39</xdr:row>
      <xdr:rowOff>7620</xdr:rowOff>
    </xdr:to>
    <xdr:cxnSp macro="">
      <xdr:nvCxnSpPr>
        <xdr:cNvPr id="446" name="直線コネクタ 445"/>
        <xdr:cNvCxnSpPr/>
      </xdr:nvCxnSpPr>
      <xdr:spPr>
        <a:xfrm flipV="1">
          <a:off x="12814300" y="662232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49547</xdr:rowOff>
    </xdr:from>
    <xdr:ext cx="405111" cy="259045"/>
    <xdr:sp macro="" textlink="">
      <xdr:nvSpPr>
        <xdr:cNvPr id="451" name="n_1mainValue【認定こども園・幼稚園・保育所】&#10;有形固定資産減価償却率"/>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13624</xdr:rowOff>
    </xdr:from>
    <xdr:ext cx="405111" cy="259045"/>
    <xdr:sp macro="" textlink="">
      <xdr:nvSpPr>
        <xdr:cNvPr id="452" name="n_2mainValue【認定こども園・幼稚園・保育所】&#10;有形固定資産減価償却率"/>
        <xdr:cNvSpPr txBox="1"/>
      </xdr:nvSpPr>
      <xdr:spPr>
        <a:xfrm>
          <a:off x="14389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149151</xdr:rowOff>
    </xdr:from>
    <xdr:ext cx="405111" cy="259045"/>
    <xdr:sp macro="" textlink="">
      <xdr:nvSpPr>
        <xdr:cNvPr id="453" name="n_3mainValue【認定こども園・幼稚園・保育所】&#10;有形固定資産減価償却率"/>
        <xdr:cNvSpPr txBox="1"/>
      </xdr:nvSpPr>
      <xdr:spPr>
        <a:xfrm>
          <a:off x="13500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454" name="n_4mainValue【認定こども園・幼稚園・保育所】&#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106680</xdr:rowOff>
    </xdr:from>
    <xdr:to>
      <xdr:col>116</xdr:col>
      <xdr:colOff>114300</xdr:colOff>
      <xdr:row>40</xdr:row>
      <xdr:rowOff>36830</xdr:rowOff>
    </xdr:to>
    <xdr:sp macro="" textlink="">
      <xdr:nvSpPr>
        <xdr:cNvPr id="494" name="楕円 493"/>
        <xdr:cNvSpPr/>
      </xdr:nvSpPr>
      <xdr:spPr>
        <a:xfrm>
          <a:off x="221107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85107</xdr:rowOff>
    </xdr:from>
    <xdr:ext cx="469744" cy="259045"/>
    <xdr:sp macro="" textlink="">
      <xdr:nvSpPr>
        <xdr:cNvPr id="495" name="【認定こども園・幼稚園・保育所】&#10;一人当たり面積該当値テキスト"/>
        <xdr:cNvSpPr txBox="1"/>
      </xdr:nvSpPr>
      <xdr:spPr>
        <a:xfrm>
          <a:off x="22199600" y="677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133350</xdr:rowOff>
    </xdr:from>
    <xdr:to>
      <xdr:col>112</xdr:col>
      <xdr:colOff>38100</xdr:colOff>
      <xdr:row>40</xdr:row>
      <xdr:rowOff>63500</xdr:rowOff>
    </xdr:to>
    <xdr:sp macro="" textlink="">
      <xdr:nvSpPr>
        <xdr:cNvPr id="496" name="楕円 495"/>
        <xdr:cNvSpPr/>
      </xdr:nvSpPr>
      <xdr:spPr>
        <a:xfrm>
          <a:off x="21272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157480</xdr:rowOff>
    </xdr:from>
    <xdr:to>
      <xdr:col>116</xdr:col>
      <xdr:colOff>63500</xdr:colOff>
      <xdr:row>40</xdr:row>
      <xdr:rowOff>12700</xdr:rowOff>
    </xdr:to>
    <xdr:cxnSp macro="">
      <xdr:nvCxnSpPr>
        <xdr:cNvPr id="497" name="直線コネクタ 496"/>
        <xdr:cNvCxnSpPr/>
      </xdr:nvCxnSpPr>
      <xdr:spPr>
        <a:xfrm flipV="1">
          <a:off x="21323300" y="68440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143510</xdr:rowOff>
    </xdr:from>
    <xdr:to>
      <xdr:col>107</xdr:col>
      <xdr:colOff>101600</xdr:colOff>
      <xdr:row>40</xdr:row>
      <xdr:rowOff>73660</xdr:rowOff>
    </xdr:to>
    <xdr:sp macro="" textlink="">
      <xdr:nvSpPr>
        <xdr:cNvPr id="498" name="楕円 497"/>
        <xdr:cNvSpPr/>
      </xdr:nvSpPr>
      <xdr:spPr>
        <a:xfrm>
          <a:off x="20383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12700</xdr:rowOff>
    </xdr:from>
    <xdr:to>
      <xdr:col>111</xdr:col>
      <xdr:colOff>177800</xdr:colOff>
      <xdr:row>40</xdr:row>
      <xdr:rowOff>22860</xdr:rowOff>
    </xdr:to>
    <xdr:cxnSp macro="">
      <xdr:nvCxnSpPr>
        <xdr:cNvPr id="499" name="直線コネクタ 498"/>
        <xdr:cNvCxnSpPr/>
      </xdr:nvCxnSpPr>
      <xdr:spPr>
        <a:xfrm flipV="1">
          <a:off x="20434300" y="68707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153670</xdr:rowOff>
    </xdr:from>
    <xdr:to>
      <xdr:col>102</xdr:col>
      <xdr:colOff>165100</xdr:colOff>
      <xdr:row>40</xdr:row>
      <xdr:rowOff>83820</xdr:rowOff>
    </xdr:to>
    <xdr:sp macro="" textlink="">
      <xdr:nvSpPr>
        <xdr:cNvPr id="500" name="楕円 499"/>
        <xdr:cNvSpPr/>
      </xdr:nvSpPr>
      <xdr:spPr>
        <a:xfrm>
          <a:off x="194945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22860</xdr:rowOff>
    </xdr:from>
    <xdr:to>
      <xdr:col>107</xdr:col>
      <xdr:colOff>50800</xdr:colOff>
      <xdr:row>40</xdr:row>
      <xdr:rowOff>33020</xdr:rowOff>
    </xdr:to>
    <xdr:cxnSp macro="">
      <xdr:nvCxnSpPr>
        <xdr:cNvPr id="501" name="直線コネクタ 500"/>
        <xdr:cNvCxnSpPr/>
      </xdr:nvCxnSpPr>
      <xdr:spPr>
        <a:xfrm flipV="1">
          <a:off x="19545300" y="688086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62230</xdr:rowOff>
    </xdr:from>
    <xdr:to>
      <xdr:col>98</xdr:col>
      <xdr:colOff>38100</xdr:colOff>
      <xdr:row>39</xdr:row>
      <xdr:rowOff>163830</xdr:rowOff>
    </xdr:to>
    <xdr:sp macro="" textlink="">
      <xdr:nvSpPr>
        <xdr:cNvPr id="502" name="楕円 501"/>
        <xdr:cNvSpPr/>
      </xdr:nvSpPr>
      <xdr:spPr>
        <a:xfrm>
          <a:off x="18605500" y="67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113030</xdr:rowOff>
    </xdr:from>
    <xdr:to>
      <xdr:col>102</xdr:col>
      <xdr:colOff>114300</xdr:colOff>
      <xdr:row>40</xdr:row>
      <xdr:rowOff>33020</xdr:rowOff>
    </xdr:to>
    <xdr:cxnSp macro="">
      <xdr:nvCxnSpPr>
        <xdr:cNvPr id="503" name="直線コネクタ 502"/>
        <xdr:cNvCxnSpPr/>
      </xdr:nvCxnSpPr>
      <xdr:spPr>
        <a:xfrm>
          <a:off x="18656300" y="6799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504" name="n_1aveValue【認定こども園・幼稚園・保育所】&#10;一人当たり面積"/>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507" name="n_4aveValue【認定こども園・幼稚園・保育所】&#10;一人当たり面積"/>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80027</xdr:rowOff>
    </xdr:from>
    <xdr:ext cx="469744" cy="259045"/>
    <xdr:sp macro="" textlink="">
      <xdr:nvSpPr>
        <xdr:cNvPr id="508" name="n_1mainValue【認定こども園・幼稚園・保育所】&#10;一人当たり面積"/>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64787</xdr:rowOff>
    </xdr:from>
    <xdr:ext cx="469744" cy="259045"/>
    <xdr:sp macro="" textlink="">
      <xdr:nvSpPr>
        <xdr:cNvPr id="509" name="n_2mainValue【認定こども園・幼稚園・保育所】&#10;一人当たり面積"/>
        <xdr:cNvSpPr txBox="1"/>
      </xdr:nvSpPr>
      <xdr:spPr>
        <a:xfrm>
          <a:off x="20199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74947</xdr:rowOff>
    </xdr:from>
    <xdr:ext cx="469744" cy="259045"/>
    <xdr:sp macro="" textlink="">
      <xdr:nvSpPr>
        <xdr:cNvPr id="510" name="n_3mainValue【認定こども園・幼稚園・保育所】&#10;一人当たり面積"/>
        <xdr:cNvSpPr txBox="1"/>
      </xdr:nvSpPr>
      <xdr:spPr>
        <a:xfrm>
          <a:off x="19310427" y="693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8907</xdr:rowOff>
    </xdr:from>
    <xdr:ext cx="469744" cy="259045"/>
    <xdr:sp macro="" textlink="">
      <xdr:nvSpPr>
        <xdr:cNvPr id="511" name="n_4mainValue【認定こども園・幼稚園・保育所】&#10;一人当たり面積"/>
        <xdr:cNvSpPr txBox="1"/>
      </xdr:nvSpPr>
      <xdr:spPr>
        <a:xfrm>
          <a:off x="18421427" y="65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88265</xdr:rowOff>
    </xdr:from>
    <xdr:to>
      <xdr:col>85</xdr:col>
      <xdr:colOff>177800</xdr:colOff>
      <xdr:row>61</xdr:row>
      <xdr:rowOff>18415</xdr:rowOff>
    </xdr:to>
    <xdr:sp macro="" textlink="">
      <xdr:nvSpPr>
        <xdr:cNvPr id="552" name="楕円 551"/>
        <xdr:cNvSpPr/>
      </xdr:nvSpPr>
      <xdr:spPr>
        <a:xfrm>
          <a:off x="16268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66692</xdr:rowOff>
    </xdr:from>
    <xdr:ext cx="405111" cy="259045"/>
    <xdr:sp macro="" textlink="">
      <xdr:nvSpPr>
        <xdr:cNvPr id="553" name="【学校施設】&#10;有形固定資産減価償却率該当値テキスト"/>
        <xdr:cNvSpPr txBox="1"/>
      </xdr:nvSpPr>
      <xdr:spPr>
        <a:xfrm>
          <a:off x="16357600"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82550</xdr:rowOff>
    </xdr:from>
    <xdr:to>
      <xdr:col>81</xdr:col>
      <xdr:colOff>101600</xdr:colOff>
      <xdr:row>61</xdr:row>
      <xdr:rowOff>12700</xdr:rowOff>
    </xdr:to>
    <xdr:sp macro="" textlink="">
      <xdr:nvSpPr>
        <xdr:cNvPr id="554" name="楕円 553"/>
        <xdr:cNvSpPr/>
      </xdr:nvSpPr>
      <xdr:spPr>
        <a:xfrm>
          <a:off x="15430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133350</xdr:rowOff>
    </xdr:from>
    <xdr:to>
      <xdr:col>85</xdr:col>
      <xdr:colOff>127000</xdr:colOff>
      <xdr:row>60</xdr:row>
      <xdr:rowOff>139065</xdr:rowOff>
    </xdr:to>
    <xdr:cxnSp macro="">
      <xdr:nvCxnSpPr>
        <xdr:cNvPr id="555" name="直線コネクタ 554"/>
        <xdr:cNvCxnSpPr/>
      </xdr:nvCxnSpPr>
      <xdr:spPr>
        <a:xfrm>
          <a:off x="15481300" y="104203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33020</xdr:rowOff>
    </xdr:from>
    <xdr:to>
      <xdr:col>76</xdr:col>
      <xdr:colOff>165100</xdr:colOff>
      <xdr:row>60</xdr:row>
      <xdr:rowOff>134620</xdr:rowOff>
    </xdr:to>
    <xdr:sp macro="" textlink="">
      <xdr:nvSpPr>
        <xdr:cNvPr id="556" name="楕円 555"/>
        <xdr:cNvSpPr/>
      </xdr:nvSpPr>
      <xdr:spPr>
        <a:xfrm>
          <a:off x="14541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60</xdr:row>
      <xdr:rowOff>133350</xdr:rowOff>
    </xdr:to>
    <xdr:cxnSp macro="">
      <xdr:nvCxnSpPr>
        <xdr:cNvPr id="557" name="直線コネクタ 556"/>
        <xdr:cNvCxnSpPr/>
      </xdr:nvCxnSpPr>
      <xdr:spPr>
        <a:xfrm>
          <a:off x="14592300" y="10370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xdr:rowOff>
    </xdr:from>
    <xdr:to>
      <xdr:col>72</xdr:col>
      <xdr:colOff>38100</xdr:colOff>
      <xdr:row>60</xdr:row>
      <xdr:rowOff>102235</xdr:rowOff>
    </xdr:to>
    <xdr:sp macro="" textlink="">
      <xdr:nvSpPr>
        <xdr:cNvPr id="558" name="楕円 557"/>
        <xdr:cNvSpPr/>
      </xdr:nvSpPr>
      <xdr:spPr>
        <a:xfrm>
          <a:off x="13652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51435</xdr:rowOff>
    </xdr:from>
    <xdr:to>
      <xdr:col>76</xdr:col>
      <xdr:colOff>114300</xdr:colOff>
      <xdr:row>60</xdr:row>
      <xdr:rowOff>83820</xdr:rowOff>
    </xdr:to>
    <xdr:cxnSp macro="">
      <xdr:nvCxnSpPr>
        <xdr:cNvPr id="559" name="直線コネクタ 558"/>
        <xdr:cNvCxnSpPr/>
      </xdr:nvCxnSpPr>
      <xdr:spPr>
        <a:xfrm>
          <a:off x="13703300" y="103384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84455</xdr:rowOff>
    </xdr:from>
    <xdr:to>
      <xdr:col>67</xdr:col>
      <xdr:colOff>101600</xdr:colOff>
      <xdr:row>61</xdr:row>
      <xdr:rowOff>14605</xdr:rowOff>
    </xdr:to>
    <xdr:sp macro="" textlink="">
      <xdr:nvSpPr>
        <xdr:cNvPr id="560" name="楕円 559"/>
        <xdr:cNvSpPr/>
      </xdr:nvSpPr>
      <xdr:spPr>
        <a:xfrm>
          <a:off x="12763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51435</xdr:rowOff>
    </xdr:from>
    <xdr:to>
      <xdr:col>71</xdr:col>
      <xdr:colOff>177800</xdr:colOff>
      <xdr:row>60</xdr:row>
      <xdr:rowOff>135255</xdr:rowOff>
    </xdr:to>
    <xdr:cxnSp macro="">
      <xdr:nvCxnSpPr>
        <xdr:cNvPr id="561" name="直線コネクタ 560"/>
        <xdr:cNvCxnSpPr/>
      </xdr:nvCxnSpPr>
      <xdr:spPr>
        <a:xfrm flipV="1">
          <a:off x="12814300" y="1033843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3827</xdr:rowOff>
    </xdr:from>
    <xdr:ext cx="405111" cy="259045"/>
    <xdr:sp macro="" textlink="">
      <xdr:nvSpPr>
        <xdr:cNvPr id="566" name="n_1mainValue【学校施設】&#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125747</xdr:rowOff>
    </xdr:from>
    <xdr:ext cx="405111" cy="259045"/>
    <xdr:sp macro="" textlink="">
      <xdr:nvSpPr>
        <xdr:cNvPr id="567" name="n_2mainValue【学校施設】&#10;有形固定資産減価償却率"/>
        <xdr:cNvSpPr txBox="1"/>
      </xdr:nvSpPr>
      <xdr:spPr>
        <a:xfrm>
          <a:off x="14389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93362</xdr:rowOff>
    </xdr:from>
    <xdr:ext cx="405111" cy="259045"/>
    <xdr:sp macro="" textlink="">
      <xdr:nvSpPr>
        <xdr:cNvPr id="568" name="n_3mainValue【学校施設】&#10;有形固定資産減価償却率"/>
        <xdr:cNvSpPr txBox="1"/>
      </xdr:nvSpPr>
      <xdr:spPr>
        <a:xfrm>
          <a:off x="13500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5732</xdr:rowOff>
    </xdr:from>
    <xdr:ext cx="405111" cy="259045"/>
    <xdr:sp macro="" textlink="">
      <xdr:nvSpPr>
        <xdr:cNvPr id="569" name="n_4mainValue【学校施設】&#10;有形固定資産減価償却率"/>
        <xdr:cNvSpPr txBox="1"/>
      </xdr:nvSpPr>
      <xdr:spPr>
        <a:xfrm>
          <a:off x="12611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601" name="【学校施設】&#10;一人当たり面積平均値テキスト"/>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138612</xdr:rowOff>
    </xdr:from>
    <xdr:to>
      <xdr:col>116</xdr:col>
      <xdr:colOff>114300</xdr:colOff>
      <xdr:row>60</xdr:row>
      <xdr:rowOff>68762</xdr:rowOff>
    </xdr:to>
    <xdr:sp macro="" textlink="">
      <xdr:nvSpPr>
        <xdr:cNvPr id="612" name="楕円 611"/>
        <xdr:cNvSpPr/>
      </xdr:nvSpPr>
      <xdr:spPr>
        <a:xfrm>
          <a:off x="221107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161489</xdr:rowOff>
    </xdr:from>
    <xdr:ext cx="469744" cy="259045"/>
    <xdr:sp macro="" textlink="">
      <xdr:nvSpPr>
        <xdr:cNvPr id="613" name="【学校施設】&#10;一人当たり面積該当値テキスト"/>
        <xdr:cNvSpPr txBox="1"/>
      </xdr:nvSpPr>
      <xdr:spPr>
        <a:xfrm>
          <a:off x="22199600" y="1010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6676</xdr:rowOff>
    </xdr:from>
    <xdr:to>
      <xdr:col>112</xdr:col>
      <xdr:colOff>38100</xdr:colOff>
      <xdr:row>60</xdr:row>
      <xdr:rowOff>108276</xdr:rowOff>
    </xdr:to>
    <xdr:sp macro="" textlink="">
      <xdr:nvSpPr>
        <xdr:cNvPr id="614" name="楕円 613"/>
        <xdr:cNvSpPr/>
      </xdr:nvSpPr>
      <xdr:spPr>
        <a:xfrm>
          <a:off x="21272500" y="102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17962</xdr:rowOff>
    </xdr:from>
    <xdr:to>
      <xdr:col>116</xdr:col>
      <xdr:colOff>63500</xdr:colOff>
      <xdr:row>60</xdr:row>
      <xdr:rowOff>57476</xdr:rowOff>
    </xdr:to>
    <xdr:cxnSp macro="">
      <xdr:nvCxnSpPr>
        <xdr:cNvPr id="615" name="直線コネクタ 614"/>
        <xdr:cNvCxnSpPr/>
      </xdr:nvCxnSpPr>
      <xdr:spPr>
        <a:xfrm flipV="1">
          <a:off x="21323300" y="10304962"/>
          <a:ext cx="838200" cy="3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89299</xdr:rowOff>
    </xdr:from>
    <xdr:to>
      <xdr:col>107</xdr:col>
      <xdr:colOff>101600</xdr:colOff>
      <xdr:row>61</xdr:row>
      <xdr:rowOff>19449</xdr:rowOff>
    </xdr:to>
    <xdr:sp macro="" textlink="">
      <xdr:nvSpPr>
        <xdr:cNvPr id="616" name="楕円 615"/>
        <xdr:cNvSpPr/>
      </xdr:nvSpPr>
      <xdr:spPr>
        <a:xfrm>
          <a:off x="20383500" y="1037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57476</xdr:rowOff>
    </xdr:from>
    <xdr:to>
      <xdr:col>111</xdr:col>
      <xdr:colOff>177800</xdr:colOff>
      <xdr:row>60</xdr:row>
      <xdr:rowOff>140099</xdr:rowOff>
    </xdr:to>
    <xdr:cxnSp macro="">
      <xdr:nvCxnSpPr>
        <xdr:cNvPr id="617" name="直線コネクタ 616"/>
        <xdr:cNvCxnSpPr/>
      </xdr:nvCxnSpPr>
      <xdr:spPr>
        <a:xfrm flipV="1">
          <a:off x="20434300" y="10344476"/>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118690</xdr:rowOff>
    </xdr:from>
    <xdr:to>
      <xdr:col>102</xdr:col>
      <xdr:colOff>165100</xdr:colOff>
      <xdr:row>61</xdr:row>
      <xdr:rowOff>48840</xdr:rowOff>
    </xdr:to>
    <xdr:sp macro="" textlink="">
      <xdr:nvSpPr>
        <xdr:cNvPr id="618" name="楕円 617"/>
        <xdr:cNvSpPr/>
      </xdr:nvSpPr>
      <xdr:spPr>
        <a:xfrm>
          <a:off x="19494500" y="104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140099</xdr:rowOff>
    </xdr:from>
    <xdr:to>
      <xdr:col>107</xdr:col>
      <xdr:colOff>50800</xdr:colOff>
      <xdr:row>60</xdr:row>
      <xdr:rowOff>169490</xdr:rowOff>
    </xdr:to>
    <xdr:cxnSp macro="">
      <xdr:nvCxnSpPr>
        <xdr:cNvPr id="619" name="直線コネクタ 618"/>
        <xdr:cNvCxnSpPr/>
      </xdr:nvCxnSpPr>
      <xdr:spPr>
        <a:xfrm flipV="1">
          <a:off x="19545300" y="104270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9942</xdr:rowOff>
    </xdr:from>
    <xdr:to>
      <xdr:col>98</xdr:col>
      <xdr:colOff>38100</xdr:colOff>
      <xdr:row>58</xdr:row>
      <xdr:rowOff>111542</xdr:rowOff>
    </xdr:to>
    <xdr:sp macro="" textlink="">
      <xdr:nvSpPr>
        <xdr:cNvPr id="620" name="楕円 619"/>
        <xdr:cNvSpPr/>
      </xdr:nvSpPr>
      <xdr:spPr>
        <a:xfrm>
          <a:off x="18605500" y="99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60742</xdr:rowOff>
    </xdr:from>
    <xdr:to>
      <xdr:col>102</xdr:col>
      <xdr:colOff>114300</xdr:colOff>
      <xdr:row>60</xdr:row>
      <xdr:rowOff>169490</xdr:rowOff>
    </xdr:to>
    <xdr:cxnSp macro="">
      <xdr:nvCxnSpPr>
        <xdr:cNvPr id="621" name="直線コネクタ 620"/>
        <xdr:cNvCxnSpPr/>
      </xdr:nvCxnSpPr>
      <xdr:spPr>
        <a:xfrm>
          <a:off x="18656300" y="10004842"/>
          <a:ext cx="889000" cy="4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622" name="n_1aveValue【学校施設】&#10;一人当たり面積"/>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23" name="n_2aveValue【学校施設】&#10;一人当たり面積"/>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624" name="n_3aveValue【学校施設】&#10;一人当たり面積"/>
        <xdr:cNvSpPr txBox="1"/>
      </xdr:nvSpPr>
      <xdr:spPr>
        <a:xfrm>
          <a:off x="19310427" y="10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625" name="n_4aveValue【学校施設】&#10;一人当たり面積"/>
        <xdr:cNvSpPr txBox="1"/>
      </xdr:nvSpPr>
      <xdr:spPr>
        <a:xfrm>
          <a:off x="18421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124803</xdr:rowOff>
    </xdr:from>
    <xdr:ext cx="469744" cy="259045"/>
    <xdr:sp macro="" textlink="">
      <xdr:nvSpPr>
        <xdr:cNvPr id="626" name="n_1mainValue【学校施設】&#10;一人当たり面積"/>
        <xdr:cNvSpPr txBox="1"/>
      </xdr:nvSpPr>
      <xdr:spPr>
        <a:xfrm>
          <a:off x="21075727" y="1006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35976</xdr:rowOff>
    </xdr:from>
    <xdr:ext cx="469744" cy="259045"/>
    <xdr:sp macro="" textlink="">
      <xdr:nvSpPr>
        <xdr:cNvPr id="627" name="n_2mainValue【学校施設】&#10;一人当たり面積"/>
        <xdr:cNvSpPr txBox="1"/>
      </xdr:nvSpPr>
      <xdr:spPr>
        <a:xfrm>
          <a:off x="20199427" y="1015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65367</xdr:rowOff>
    </xdr:from>
    <xdr:ext cx="469744" cy="259045"/>
    <xdr:sp macro="" textlink="">
      <xdr:nvSpPr>
        <xdr:cNvPr id="628" name="n_3mainValue【学校施設】&#10;一人当たり面積"/>
        <xdr:cNvSpPr txBox="1"/>
      </xdr:nvSpPr>
      <xdr:spPr>
        <a:xfrm>
          <a:off x="19310427" y="1018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128069</xdr:rowOff>
    </xdr:from>
    <xdr:ext cx="469744" cy="259045"/>
    <xdr:sp macro="" textlink="">
      <xdr:nvSpPr>
        <xdr:cNvPr id="629" name="n_4mainValue【学校施設】&#10;一人当たり面積"/>
        <xdr:cNvSpPr txBox="1"/>
      </xdr:nvSpPr>
      <xdr:spPr>
        <a:xfrm>
          <a:off x="18421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676" name="【公民館】&#10;有形固定資産減価償却率平均値テキスト"/>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8" name="フローチャート: 判断 677"/>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9" name="フローチャート: 判断 678"/>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0" name="フローチャート: 判断 679"/>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81" name="フローチャート: 判断 680"/>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18869</xdr:rowOff>
    </xdr:from>
    <xdr:to>
      <xdr:col>85</xdr:col>
      <xdr:colOff>177800</xdr:colOff>
      <xdr:row>107</xdr:row>
      <xdr:rowOff>120469</xdr:rowOff>
    </xdr:to>
    <xdr:sp macro="" textlink="">
      <xdr:nvSpPr>
        <xdr:cNvPr id="687" name="楕円 686"/>
        <xdr:cNvSpPr/>
      </xdr:nvSpPr>
      <xdr:spPr>
        <a:xfrm>
          <a:off x="162687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168746</xdr:rowOff>
    </xdr:from>
    <xdr:ext cx="405111" cy="259045"/>
    <xdr:sp macro="" textlink="">
      <xdr:nvSpPr>
        <xdr:cNvPr id="688" name="【公民館】&#10;有形固定資産減価償却率該当値テキスト"/>
        <xdr:cNvSpPr txBox="1"/>
      </xdr:nvSpPr>
      <xdr:spPr>
        <a:xfrm>
          <a:off x="16357600"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689" name="楕円 688"/>
        <xdr:cNvSpPr/>
      </xdr:nvSpPr>
      <xdr:spPr>
        <a:xfrm>
          <a:off x="1543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30480</xdr:rowOff>
    </xdr:from>
    <xdr:to>
      <xdr:col>85</xdr:col>
      <xdr:colOff>127000</xdr:colOff>
      <xdr:row>107</xdr:row>
      <xdr:rowOff>69669</xdr:rowOff>
    </xdr:to>
    <xdr:cxnSp macro="">
      <xdr:nvCxnSpPr>
        <xdr:cNvPr id="690" name="直線コネクタ 689"/>
        <xdr:cNvCxnSpPr/>
      </xdr:nvCxnSpPr>
      <xdr:spPr>
        <a:xfrm>
          <a:off x="15481300" y="1837563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111942</xdr:rowOff>
    </xdr:from>
    <xdr:to>
      <xdr:col>76</xdr:col>
      <xdr:colOff>165100</xdr:colOff>
      <xdr:row>107</xdr:row>
      <xdr:rowOff>42092</xdr:rowOff>
    </xdr:to>
    <xdr:sp macro="" textlink="">
      <xdr:nvSpPr>
        <xdr:cNvPr id="691" name="楕円 690"/>
        <xdr:cNvSpPr/>
      </xdr:nvSpPr>
      <xdr:spPr>
        <a:xfrm>
          <a:off x="14541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162742</xdr:rowOff>
    </xdr:from>
    <xdr:to>
      <xdr:col>81</xdr:col>
      <xdr:colOff>50800</xdr:colOff>
      <xdr:row>107</xdr:row>
      <xdr:rowOff>30480</xdr:rowOff>
    </xdr:to>
    <xdr:cxnSp macro="">
      <xdr:nvCxnSpPr>
        <xdr:cNvPr id="692" name="直線コネクタ 691"/>
        <xdr:cNvCxnSpPr/>
      </xdr:nvCxnSpPr>
      <xdr:spPr>
        <a:xfrm>
          <a:off x="14592300" y="1833644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72752</xdr:rowOff>
    </xdr:from>
    <xdr:to>
      <xdr:col>72</xdr:col>
      <xdr:colOff>38100</xdr:colOff>
      <xdr:row>107</xdr:row>
      <xdr:rowOff>2902</xdr:rowOff>
    </xdr:to>
    <xdr:sp macro="" textlink="">
      <xdr:nvSpPr>
        <xdr:cNvPr id="693" name="楕円 692"/>
        <xdr:cNvSpPr/>
      </xdr:nvSpPr>
      <xdr:spPr>
        <a:xfrm>
          <a:off x="13652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123552</xdr:rowOff>
    </xdr:from>
    <xdr:to>
      <xdr:col>76</xdr:col>
      <xdr:colOff>114300</xdr:colOff>
      <xdr:row>106</xdr:row>
      <xdr:rowOff>162742</xdr:rowOff>
    </xdr:to>
    <xdr:cxnSp macro="">
      <xdr:nvCxnSpPr>
        <xdr:cNvPr id="694" name="直線コネクタ 693"/>
        <xdr:cNvCxnSpPr/>
      </xdr:nvCxnSpPr>
      <xdr:spPr>
        <a:xfrm>
          <a:off x="13703300" y="1829725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33564</xdr:rowOff>
    </xdr:from>
    <xdr:to>
      <xdr:col>67</xdr:col>
      <xdr:colOff>101600</xdr:colOff>
      <xdr:row>106</xdr:row>
      <xdr:rowOff>135164</xdr:rowOff>
    </xdr:to>
    <xdr:sp macro="" textlink="">
      <xdr:nvSpPr>
        <xdr:cNvPr id="695" name="楕円 694"/>
        <xdr:cNvSpPr/>
      </xdr:nvSpPr>
      <xdr:spPr>
        <a:xfrm>
          <a:off x="12763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84364</xdr:rowOff>
    </xdr:from>
    <xdr:to>
      <xdr:col>71</xdr:col>
      <xdr:colOff>177800</xdr:colOff>
      <xdr:row>106</xdr:row>
      <xdr:rowOff>123552</xdr:rowOff>
    </xdr:to>
    <xdr:cxnSp macro="">
      <xdr:nvCxnSpPr>
        <xdr:cNvPr id="696" name="直線コネクタ 695"/>
        <xdr:cNvCxnSpPr/>
      </xdr:nvCxnSpPr>
      <xdr:spPr>
        <a:xfrm>
          <a:off x="12814300" y="182580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697" name="n_1aveValue【公民館】&#10;有形固定資産減価償却率"/>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698" name="n_2aveValue【公民館】&#10;有形固定資産減価償却率"/>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699" name="n_3aveValue【公民館】&#10;有形固定資産減価償却率"/>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00" name="n_4aveValue【公民館】&#10;有形固定資産減価償却率"/>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72407</xdr:rowOff>
    </xdr:from>
    <xdr:ext cx="405111" cy="259045"/>
    <xdr:sp macro="" textlink="">
      <xdr:nvSpPr>
        <xdr:cNvPr id="701" name="n_1mainValue【公民館】&#10;有形固定資産減価償却率"/>
        <xdr:cNvSpPr txBox="1"/>
      </xdr:nvSpPr>
      <xdr:spPr>
        <a:xfrm>
          <a:off x="15266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33219</xdr:rowOff>
    </xdr:from>
    <xdr:ext cx="405111" cy="259045"/>
    <xdr:sp macro="" textlink="">
      <xdr:nvSpPr>
        <xdr:cNvPr id="702" name="n_2mainValue【公民館】&#10;有形固定資産減価償却率"/>
        <xdr:cNvSpPr txBox="1"/>
      </xdr:nvSpPr>
      <xdr:spPr>
        <a:xfrm>
          <a:off x="14389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165479</xdr:rowOff>
    </xdr:from>
    <xdr:ext cx="405111" cy="259045"/>
    <xdr:sp macro="" textlink="">
      <xdr:nvSpPr>
        <xdr:cNvPr id="703" name="n_3mainValue【公民館】&#10;有形固定資産減価償却率"/>
        <xdr:cNvSpPr txBox="1"/>
      </xdr:nvSpPr>
      <xdr:spPr>
        <a:xfrm>
          <a:off x="13500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126291</xdr:rowOff>
    </xdr:from>
    <xdr:ext cx="405111" cy="259045"/>
    <xdr:sp macro="" textlink="">
      <xdr:nvSpPr>
        <xdr:cNvPr id="704" name="n_4mainValue【公民館】&#10;有形固定資産減価償却率"/>
        <xdr:cNvSpPr txBox="1"/>
      </xdr:nvSpPr>
      <xdr:spPr>
        <a:xfrm>
          <a:off x="12611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735" name="【公民館】&#10;一人当たり面積平均値テキスト"/>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7" name="フローチャート: 判断 736"/>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38" name="フローチャート: 判断 737"/>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39" name="フローチャート: 判断 738"/>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40" name="フローチャート: 判断 739"/>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746" name="楕円 745"/>
        <xdr:cNvSpPr/>
      </xdr:nvSpPr>
      <xdr:spPr>
        <a:xfrm>
          <a:off x="22110700" y="1822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76579</xdr:rowOff>
    </xdr:from>
    <xdr:ext cx="469744" cy="259045"/>
    <xdr:sp macro="" textlink="">
      <xdr:nvSpPr>
        <xdr:cNvPr id="747" name="【公民館】&#10;一人当たり面積該当値テキスト"/>
        <xdr:cNvSpPr txBox="1"/>
      </xdr:nvSpPr>
      <xdr:spPr>
        <a:xfrm>
          <a:off x="22199600" y="180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68943</xdr:rowOff>
    </xdr:from>
    <xdr:to>
      <xdr:col>112</xdr:col>
      <xdr:colOff>38100</xdr:colOff>
      <xdr:row>106</xdr:row>
      <xdr:rowOff>170543</xdr:rowOff>
    </xdr:to>
    <xdr:sp macro="" textlink="">
      <xdr:nvSpPr>
        <xdr:cNvPr id="748" name="楕円 747"/>
        <xdr:cNvSpPr/>
      </xdr:nvSpPr>
      <xdr:spPr>
        <a:xfrm>
          <a:off x="21272500" y="182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104502</xdr:rowOff>
    </xdr:from>
    <xdr:to>
      <xdr:col>116</xdr:col>
      <xdr:colOff>63500</xdr:colOff>
      <xdr:row>106</xdr:row>
      <xdr:rowOff>119743</xdr:rowOff>
    </xdr:to>
    <xdr:cxnSp macro="">
      <xdr:nvCxnSpPr>
        <xdr:cNvPr id="749" name="直線コネクタ 748"/>
        <xdr:cNvCxnSpPr/>
      </xdr:nvCxnSpPr>
      <xdr:spPr>
        <a:xfrm flipV="1">
          <a:off x="21323300" y="18278202"/>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80918</xdr:rowOff>
    </xdr:from>
    <xdr:to>
      <xdr:col>107</xdr:col>
      <xdr:colOff>101600</xdr:colOff>
      <xdr:row>107</xdr:row>
      <xdr:rowOff>11068</xdr:rowOff>
    </xdr:to>
    <xdr:sp macro="" textlink="">
      <xdr:nvSpPr>
        <xdr:cNvPr id="750" name="楕円 749"/>
        <xdr:cNvSpPr/>
      </xdr:nvSpPr>
      <xdr:spPr>
        <a:xfrm>
          <a:off x="20383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119743</xdr:rowOff>
    </xdr:from>
    <xdr:to>
      <xdr:col>111</xdr:col>
      <xdr:colOff>177800</xdr:colOff>
      <xdr:row>106</xdr:row>
      <xdr:rowOff>131718</xdr:rowOff>
    </xdr:to>
    <xdr:cxnSp macro="">
      <xdr:nvCxnSpPr>
        <xdr:cNvPr id="751" name="直線コネクタ 750"/>
        <xdr:cNvCxnSpPr/>
      </xdr:nvCxnSpPr>
      <xdr:spPr>
        <a:xfrm flipV="1">
          <a:off x="20434300" y="18293443"/>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92892</xdr:rowOff>
    </xdr:from>
    <xdr:to>
      <xdr:col>102</xdr:col>
      <xdr:colOff>165100</xdr:colOff>
      <xdr:row>107</xdr:row>
      <xdr:rowOff>23042</xdr:rowOff>
    </xdr:to>
    <xdr:sp macro="" textlink="">
      <xdr:nvSpPr>
        <xdr:cNvPr id="752" name="楕円 751"/>
        <xdr:cNvSpPr/>
      </xdr:nvSpPr>
      <xdr:spPr>
        <a:xfrm>
          <a:off x="19494500" y="182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131718</xdr:rowOff>
    </xdr:from>
    <xdr:to>
      <xdr:col>107</xdr:col>
      <xdr:colOff>50800</xdr:colOff>
      <xdr:row>106</xdr:row>
      <xdr:rowOff>143692</xdr:rowOff>
    </xdr:to>
    <xdr:cxnSp macro="">
      <xdr:nvCxnSpPr>
        <xdr:cNvPr id="753" name="直線コネクタ 752"/>
        <xdr:cNvCxnSpPr/>
      </xdr:nvCxnSpPr>
      <xdr:spPr>
        <a:xfrm flipV="1">
          <a:off x="19545300" y="18305418"/>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73298</xdr:rowOff>
    </xdr:from>
    <xdr:to>
      <xdr:col>98</xdr:col>
      <xdr:colOff>38100</xdr:colOff>
      <xdr:row>107</xdr:row>
      <xdr:rowOff>3448</xdr:rowOff>
    </xdr:to>
    <xdr:sp macro="" textlink="">
      <xdr:nvSpPr>
        <xdr:cNvPr id="754" name="楕円 753"/>
        <xdr:cNvSpPr/>
      </xdr:nvSpPr>
      <xdr:spPr>
        <a:xfrm>
          <a:off x="18605500" y="182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124098</xdr:rowOff>
    </xdr:from>
    <xdr:to>
      <xdr:col>102</xdr:col>
      <xdr:colOff>114300</xdr:colOff>
      <xdr:row>106</xdr:row>
      <xdr:rowOff>143692</xdr:rowOff>
    </xdr:to>
    <xdr:cxnSp macro="">
      <xdr:nvCxnSpPr>
        <xdr:cNvPr id="755" name="直線コネクタ 754"/>
        <xdr:cNvCxnSpPr/>
      </xdr:nvCxnSpPr>
      <xdr:spPr>
        <a:xfrm>
          <a:off x="18656300" y="182977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169290</xdr:rowOff>
    </xdr:from>
    <xdr:ext cx="469744" cy="259045"/>
    <xdr:sp macro="" textlink="">
      <xdr:nvSpPr>
        <xdr:cNvPr id="756" name="n_1aveValue【公民館】&#10;一人当たり面積"/>
        <xdr:cNvSpPr txBox="1"/>
      </xdr:nvSpPr>
      <xdr:spPr>
        <a:xfrm>
          <a:off x="21075727" y="183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757" name="n_2aveValue【公民館】&#10;一人当たり面積"/>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758" name="n_3aveValue【公民館】&#10;一人当たり面積"/>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759" name="n_4aveValue【公民館】&#10;一人当たり面積"/>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15620</xdr:rowOff>
    </xdr:from>
    <xdr:ext cx="469744" cy="259045"/>
    <xdr:sp macro="" textlink="">
      <xdr:nvSpPr>
        <xdr:cNvPr id="760" name="n_1mainValue【公民館】&#10;一人当たり面積"/>
        <xdr:cNvSpPr txBox="1"/>
      </xdr:nvSpPr>
      <xdr:spPr>
        <a:xfrm>
          <a:off x="210757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761" name="n_2mainValue【公民館】&#10;一人当たり面積"/>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14169</xdr:rowOff>
    </xdr:from>
    <xdr:ext cx="469744" cy="259045"/>
    <xdr:sp macro="" textlink="">
      <xdr:nvSpPr>
        <xdr:cNvPr id="762" name="n_3mainValue【公民館】&#10;一人当たり面積"/>
        <xdr:cNvSpPr txBox="1"/>
      </xdr:nvSpPr>
      <xdr:spPr>
        <a:xfrm>
          <a:off x="19310427" y="183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166025</xdr:rowOff>
    </xdr:from>
    <xdr:ext cx="469744" cy="259045"/>
    <xdr:sp macro="" textlink="">
      <xdr:nvSpPr>
        <xdr:cNvPr id="763" name="n_4mainValue【公民館】&#10;一人当たり面積"/>
        <xdr:cNvSpPr txBox="1"/>
      </xdr:nvSpPr>
      <xdr:spPr>
        <a:xfrm>
          <a:off x="184214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本表から、本町では全体的に一人当たりの受益率が高い傾向にあることがわかる。これは、過疎地域の合併市町村共通の特徴であると思われる。</a:t>
          </a:r>
        </a:p>
        <a:p>
          <a:r>
            <a:rPr kumimoji="1" lang="ja-JP" altLang="en-US" sz="1300">
              <a:latin typeface="ＭＳ Ｐゴシック" panose="020B0600070205080204" pitchFamily="50" charset="-128"/>
              <a:ea typeface="ＭＳ Ｐゴシック" panose="020B0600070205080204" pitchFamily="50" charset="-128"/>
            </a:rPr>
            <a:t>　類似団体と大きく差があるのが、公営住宅の減価償却率の高さと、学校施設の一人当たり面積である。現在、本町の公営住宅は老朽化が著しいものがほとんどだが、必要最小限の修繕のみでどうにか繋いでいる状況である。学校施設については、人口規模に対して施設が多い・大きいことが見てとれる。いずれも今後の施設の在り方について検討しているところであり、安易に大規模な整備や除売却を進められない状況である。今後、集約化等の施策を行うことが適正であると思われる。</a:t>
          </a:r>
        </a:p>
        <a:p>
          <a:r>
            <a:rPr kumimoji="1" lang="ja-JP" altLang="en-US" sz="1300">
              <a:latin typeface="ＭＳ Ｐゴシック" panose="020B0600070205080204" pitchFamily="50" charset="-128"/>
              <a:ea typeface="ＭＳ Ｐゴシック" panose="020B0600070205080204" pitchFamily="50" charset="-128"/>
            </a:rPr>
            <a:t>　橋りょう・トンネルについては減価償却率が高くなっているが、本町が有する橋りょうは全て点検を終えており、診断結果により計画的に修繕を行っていくこととしている。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8,161
8,126
194.84
8,534,858
8,278,708
239,793
5,456,792
9,779,101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xdr:rowOff>
    </xdr:from>
    <xdr:to>
      <xdr:col>24</xdr:col>
      <xdr:colOff>114300</xdr:colOff>
      <xdr:row>59</xdr:row>
      <xdr:rowOff>115570</xdr:rowOff>
    </xdr:to>
    <xdr:sp macro="" textlink="">
      <xdr:nvSpPr>
        <xdr:cNvPr id="89" name="楕円 88"/>
        <xdr:cNvSpPr/>
      </xdr:nvSpPr>
      <xdr:spPr>
        <a:xfrm>
          <a:off x="4584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36847</xdr:rowOff>
    </xdr:from>
    <xdr:ext cx="405111" cy="259045"/>
    <xdr:sp macro="" textlink="">
      <xdr:nvSpPr>
        <xdr:cNvPr id="90" name="【体育館・プール】&#10;有形固定資産減価償却率該当値テキスト"/>
        <xdr:cNvSpPr txBox="1"/>
      </xdr:nvSpPr>
      <xdr:spPr>
        <a:xfrm>
          <a:off x="4673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137795</xdr:rowOff>
    </xdr:from>
    <xdr:to>
      <xdr:col>20</xdr:col>
      <xdr:colOff>38100</xdr:colOff>
      <xdr:row>59</xdr:row>
      <xdr:rowOff>67945</xdr:rowOff>
    </xdr:to>
    <xdr:sp macro="" textlink="">
      <xdr:nvSpPr>
        <xdr:cNvPr id="91" name="楕円 90"/>
        <xdr:cNvSpPr/>
      </xdr:nvSpPr>
      <xdr:spPr>
        <a:xfrm>
          <a:off x="3746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17145</xdr:rowOff>
    </xdr:from>
    <xdr:to>
      <xdr:col>24</xdr:col>
      <xdr:colOff>63500</xdr:colOff>
      <xdr:row>59</xdr:row>
      <xdr:rowOff>64770</xdr:rowOff>
    </xdr:to>
    <xdr:cxnSp macro="">
      <xdr:nvCxnSpPr>
        <xdr:cNvPr id="92" name="直線コネクタ 91"/>
        <xdr:cNvCxnSpPr/>
      </xdr:nvCxnSpPr>
      <xdr:spPr>
        <a:xfrm>
          <a:off x="3797300" y="101326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90170</xdr:rowOff>
    </xdr:from>
    <xdr:to>
      <xdr:col>15</xdr:col>
      <xdr:colOff>101600</xdr:colOff>
      <xdr:row>59</xdr:row>
      <xdr:rowOff>20320</xdr:rowOff>
    </xdr:to>
    <xdr:sp macro="" textlink="">
      <xdr:nvSpPr>
        <xdr:cNvPr id="93" name="楕円 92"/>
        <xdr:cNvSpPr/>
      </xdr:nvSpPr>
      <xdr:spPr>
        <a:xfrm>
          <a:off x="2857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140970</xdr:rowOff>
    </xdr:from>
    <xdr:to>
      <xdr:col>19</xdr:col>
      <xdr:colOff>177800</xdr:colOff>
      <xdr:row>59</xdr:row>
      <xdr:rowOff>17145</xdr:rowOff>
    </xdr:to>
    <xdr:cxnSp macro="">
      <xdr:nvCxnSpPr>
        <xdr:cNvPr id="94" name="直線コネクタ 93"/>
        <xdr:cNvCxnSpPr/>
      </xdr:nvCxnSpPr>
      <xdr:spPr>
        <a:xfrm>
          <a:off x="2908300" y="100850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118745</xdr:rowOff>
    </xdr:from>
    <xdr:to>
      <xdr:col>10</xdr:col>
      <xdr:colOff>165100</xdr:colOff>
      <xdr:row>59</xdr:row>
      <xdr:rowOff>48895</xdr:rowOff>
    </xdr:to>
    <xdr:sp macro="" textlink="">
      <xdr:nvSpPr>
        <xdr:cNvPr id="95" name="楕円 94"/>
        <xdr:cNvSpPr/>
      </xdr:nvSpPr>
      <xdr:spPr>
        <a:xfrm>
          <a:off x="1968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140970</xdr:rowOff>
    </xdr:from>
    <xdr:to>
      <xdr:col>15</xdr:col>
      <xdr:colOff>50800</xdr:colOff>
      <xdr:row>58</xdr:row>
      <xdr:rowOff>169545</xdr:rowOff>
    </xdr:to>
    <xdr:cxnSp macro="">
      <xdr:nvCxnSpPr>
        <xdr:cNvPr id="96" name="直線コネクタ 95"/>
        <xdr:cNvCxnSpPr/>
      </xdr:nvCxnSpPr>
      <xdr:spPr>
        <a:xfrm flipV="1">
          <a:off x="2019300" y="10085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73025</xdr:rowOff>
    </xdr:from>
    <xdr:to>
      <xdr:col>6</xdr:col>
      <xdr:colOff>38100</xdr:colOff>
      <xdr:row>59</xdr:row>
      <xdr:rowOff>3175</xdr:rowOff>
    </xdr:to>
    <xdr:sp macro="" textlink="">
      <xdr:nvSpPr>
        <xdr:cNvPr id="97" name="楕円 96"/>
        <xdr:cNvSpPr/>
      </xdr:nvSpPr>
      <xdr:spPr>
        <a:xfrm>
          <a:off x="1079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123825</xdr:rowOff>
    </xdr:from>
    <xdr:to>
      <xdr:col>10</xdr:col>
      <xdr:colOff>114300</xdr:colOff>
      <xdr:row>58</xdr:row>
      <xdr:rowOff>169545</xdr:rowOff>
    </xdr:to>
    <xdr:cxnSp macro="">
      <xdr:nvCxnSpPr>
        <xdr:cNvPr id="98" name="直線コネクタ 97"/>
        <xdr:cNvCxnSpPr/>
      </xdr:nvCxnSpPr>
      <xdr:spPr>
        <a:xfrm>
          <a:off x="1130300" y="10067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99" name="n_1ave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00"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102" name="n_4aveValue【体育館・プール】&#10;有形固定資産減価償却率"/>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84472</xdr:rowOff>
    </xdr:from>
    <xdr:ext cx="405111" cy="259045"/>
    <xdr:sp macro="" textlink="">
      <xdr:nvSpPr>
        <xdr:cNvPr id="103" name="n_1mainValue【体育館・プール】&#10;有形固定資産減価償却率"/>
        <xdr:cNvSpPr txBox="1"/>
      </xdr:nvSpPr>
      <xdr:spPr>
        <a:xfrm>
          <a:off x="3582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36847</xdr:rowOff>
    </xdr:from>
    <xdr:ext cx="405111" cy="259045"/>
    <xdr:sp macro="" textlink="">
      <xdr:nvSpPr>
        <xdr:cNvPr id="104" name="n_2mainValue【体育館・プール】&#10;有形固定資産減価償却率"/>
        <xdr:cNvSpPr txBox="1"/>
      </xdr:nvSpPr>
      <xdr:spPr>
        <a:xfrm>
          <a:off x="2705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65422</xdr:rowOff>
    </xdr:from>
    <xdr:ext cx="405111" cy="259045"/>
    <xdr:sp macro="" textlink="">
      <xdr:nvSpPr>
        <xdr:cNvPr id="105" name="n_3mainValue【体育館・プール】&#10;有形固定資産減価償却率"/>
        <xdr:cNvSpPr txBox="1"/>
      </xdr:nvSpPr>
      <xdr:spPr>
        <a:xfrm>
          <a:off x="1816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19702</xdr:rowOff>
    </xdr:from>
    <xdr:ext cx="405111" cy="259045"/>
    <xdr:sp macro="" textlink="">
      <xdr:nvSpPr>
        <xdr:cNvPr id="106" name="n_4mainValue【体育館・プール】&#10;有形固定資産減価償却率"/>
        <xdr:cNvSpPr txBox="1"/>
      </xdr:nvSpPr>
      <xdr:spPr>
        <a:xfrm>
          <a:off x="927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22733</xdr:rowOff>
    </xdr:from>
    <xdr:to>
      <xdr:col>55</xdr:col>
      <xdr:colOff>50800</xdr:colOff>
      <xdr:row>63</xdr:row>
      <xdr:rowOff>124333</xdr:rowOff>
    </xdr:to>
    <xdr:sp macro="" textlink="">
      <xdr:nvSpPr>
        <xdr:cNvPr id="146" name="楕円 145"/>
        <xdr:cNvSpPr/>
      </xdr:nvSpPr>
      <xdr:spPr>
        <a:xfrm>
          <a:off x="10426700" y="10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1160</xdr:rowOff>
    </xdr:from>
    <xdr:ext cx="469744" cy="259045"/>
    <xdr:sp macro="" textlink="">
      <xdr:nvSpPr>
        <xdr:cNvPr id="147" name="【体育館・プール】&#10;一人当たり面積該当値テキスト"/>
        <xdr:cNvSpPr txBox="1"/>
      </xdr:nvSpPr>
      <xdr:spPr>
        <a:xfrm>
          <a:off x="10515600" y="1080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28829</xdr:rowOff>
    </xdr:from>
    <xdr:to>
      <xdr:col>50</xdr:col>
      <xdr:colOff>165100</xdr:colOff>
      <xdr:row>63</xdr:row>
      <xdr:rowOff>130429</xdr:rowOff>
    </xdr:to>
    <xdr:sp macro="" textlink="">
      <xdr:nvSpPr>
        <xdr:cNvPr id="148" name="楕円 147"/>
        <xdr:cNvSpPr/>
      </xdr:nvSpPr>
      <xdr:spPr>
        <a:xfrm>
          <a:off x="9588500" y="108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73533</xdr:rowOff>
    </xdr:from>
    <xdr:to>
      <xdr:col>55</xdr:col>
      <xdr:colOff>0</xdr:colOff>
      <xdr:row>63</xdr:row>
      <xdr:rowOff>79629</xdr:rowOff>
    </xdr:to>
    <xdr:cxnSp macro="">
      <xdr:nvCxnSpPr>
        <xdr:cNvPr id="149" name="直線コネクタ 148"/>
        <xdr:cNvCxnSpPr/>
      </xdr:nvCxnSpPr>
      <xdr:spPr>
        <a:xfrm flipV="1">
          <a:off x="9639300" y="10874883"/>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33401</xdr:rowOff>
    </xdr:from>
    <xdr:to>
      <xdr:col>46</xdr:col>
      <xdr:colOff>38100</xdr:colOff>
      <xdr:row>63</xdr:row>
      <xdr:rowOff>135001</xdr:rowOff>
    </xdr:to>
    <xdr:sp macro="" textlink="">
      <xdr:nvSpPr>
        <xdr:cNvPr id="150" name="楕円 149"/>
        <xdr:cNvSpPr/>
      </xdr:nvSpPr>
      <xdr:spPr>
        <a:xfrm>
          <a:off x="8699500" y="108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79629</xdr:rowOff>
    </xdr:from>
    <xdr:to>
      <xdr:col>50</xdr:col>
      <xdr:colOff>114300</xdr:colOff>
      <xdr:row>63</xdr:row>
      <xdr:rowOff>84201</xdr:rowOff>
    </xdr:to>
    <xdr:cxnSp macro="">
      <xdr:nvCxnSpPr>
        <xdr:cNvPr id="151" name="直線コネクタ 150"/>
        <xdr:cNvCxnSpPr/>
      </xdr:nvCxnSpPr>
      <xdr:spPr>
        <a:xfrm flipV="1">
          <a:off x="8750300" y="1088097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38354</xdr:rowOff>
    </xdr:from>
    <xdr:to>
      <xdr:col>41</xdr:col>
      <xdr:colOff>101600</xdr:colOff>
      <xdr:row>63</xdr:row>
      <xdr:rowOff>139954</xdr:rowOff>
    </xdr:to>
    <xdr:sp macro="" textlink="">
      <xdr:nvSpPr>
        <xdr:cNvPr id="152" name="楕円 151"/>
        <xdr:cNvSpPr/>
      </xdr:nvSpPr>
      <xdr:spPr>
        <a:xfrm>
          <a:off x="7810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84201</xdr:rowOff>
    </xdr:from>
    <xdr:to>
      <xdr:col>45</xdr:col>
      <xdr:colOff>177800</xdr:colOff>
      <xdr:row>63</xdr:row>
      <xdr:rowOff>89154</xdr:rowOff>
    </xdr:to>
    <xdr:cxnSp macro="">
      <xdr:nvCxnSpPr>
        <xdr:cNvPr id="153" name="直線コネクタ 152"/>
        <xdr:cNvCxnSpPr/>
      </xdr:nvCxnSpPr>
      <xdr:spPr>
        <a:xfrm flipV="1">
          <a:off x="7861300" y="1088555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44069</xdr:rowOff>
    </xdr:from>
    <xdr:to>
      <xdr:col>36</xdr:col>
      <xdr:colOff>165100</xdr:colOff>
      <xdr:row>63</xdr:row>
      <xdr:rowOff>145669</xdr:rowOff>
    </xdr:to>
    <xdr:sp macro="" textlink="">
      <xdr:nvSpPr>
        <xdr:cNvPr id="154" name="楕円 153"/>
        <xdr:cNvSpPr/>
      </xdr:nvSpPr>
      <xdr:spPr>
        <a:xfrm>
          <a:off x="6921500" y="108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89154</xdr:rowOff>
    </xdr:from>
    <xdr:to>
      <xdr:col>41</xdr:col>
      <xdr:colOff>50800</xdr:colOff>
      <xdr:row>63</xdr:row>
      <xdr:rowOff>94869</xdr:rowOff>
    </xdr:to>
    <xdr:cxnSp macro="">
      <xdr:nvCxnSpPr>
        <xdr:cNvPr id="155" name="直線コネクタ 154"/>
        <xdr:cNvCxnSpPr/>
      </xdr:nvCxnSpPr>
      <xdr:spPr>
        <a:xfrm flipV="1">
          <a:off x="6972300" y="1089050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121556</xdr:rowOff>
    </xdr:from>
    <xdr:ext cx="469744" cy="259045"/>
    <xdr:sp macro="" textlink="">
      <xdr:nvSpPr>
        <xdr:cNvPr id="160" name="n_1mainValue【体育館・プール】&#10;一人当たり面積"/>
        <xdr:cNvSpPr txBox="1"/>
      </xdr:nvSpPr>
      <xdr:spPr>
        <a:xfrm>
          <a:off x="9391727" y="1092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126128</xdr:rowOff>
    </xdr:from>
    <xdr:ext cx="469744" cy="259045"/>
    <xdr:sp macro="" textlink="">
      <xdr:nvSpPr>
        <xdr:cNvPr id="161" name="n_2mainValue【体育館・プール】&#10;一人当たり面積"/>
        <xdr:cNvSpPr txBox="1"/>
      </xdr:nvSpPr>
      <xdr:spPr>
        <a:xfrm>
          <a:off x="8515427"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131081</xdr:rowOff>
    </xdr:from>
    <xdr:ext cx="469744" cy="259045"/>
    <xdr:sp macro="" textlink="">
      <xdr:nvSpPr>
        <xdr:cNvPr id="162" name="n_3mainValue【体育館・プール】&#10;一人当たり面積"/>
        <xdr:cNvSpPr txBox="1"/>
      </xdr:nvSpPr>
      <xdr:spPr>
        <a:xfrm>
          <a:off x="7626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136796</xdr:rowOff>
    </xdr:from>
    <xdr:ext cx="469744" cy="259045"/>
    <xdr:sp macro="" textlink="">
      <xdr:nvSpPr>
        <xdr:cNvPr id="163" name="n_4mainValue【体育館・プール】&#10;一人当たり面積"/>
        <xdr:cNvSpPr txBox="1"/>
      </xdr:nvSpPr>
      <xdr:spPr>
        <a:xfrm>
          <a:off x="6737427"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194" name="【福祉施設】&#10;有形固定資産減価償却率平均値テキスト"/>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205" name="楕円 204"/>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206" name="【福祉施設】&#10;有形固定資産減価償却率該当値テキスト"/>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137523</xdr:rowOff>
    </xdr:from>
    <xdr:to>
      <xdr:col>20</xdr:col>
      <xdr:colOff>38100</xdr:colOff>
      <xdr:row>84</xdr:row>
      <xdr:rowOff>67673</xdr:rowOff>
    </xdr:to>
    <xdr:sp macro="" textlink="">
      <xdr:nvSpPr>
        <xdr:cNvPr id="207" name="楕円 206"/>
        <xdr:cNvSpPr/>
      </xdr:nvSpPr>
      <xdr:spPr>
        <a:xfrm>
          <a:off x="3746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16873</xdr:rowOff>
    </xdr:from>
    <xdr:to>
      <xdr:col>24</xdr:col>
      <xdr:colOff>63500</xdr:colOff>
      <xdr:row>84</xdr:row>
      <xdr:rowOff>49530</xdr:rowOff>
    </xdr:to>
    <xdr:cxnSp macro="">
      <xdr:nvCxnSpPr>
        <xdr:cNvPr id="208" name="直線コネクタ 207"/>
        <xdr:cNvCxnSpPr/>
      </xdr:nvCxnSpPr>
      <xdr:spPr>
        <a:xfrm>
          <a:off x="3797300" y="144186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104866</xdr:rowOff>
    </xdr:from>
    <xdr:to>
      <xdr:col>15</xdr:col>
      <xdr:colOff>101600</xdr:colOff>
      <xdr:row>84</xdr:row>
      <xdr:rowOff>35016</xdr:rowOff>
    </xdr:to>
    <xdr:sp macro="" textlink="">
      <xdr:nvSpPr>
        <xdr:cNvPr id="209" name="楕円 208"/>
        <xdr:cNvSpPr/>
      </xdr:nvSpPr>
      <xdr:spPr>
        <a:xfrm>
          <a:off x="2857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155666</xdr:rowOff>
    </xdr:from>
    <xdr:to>
      <xdr:col>19</xdr:col>
      <xdr:colOff>177800</xdr:colOff>
      <xdr:row>84</xdr:row>
      <xdr:rowOff>16873</xdr:rowOff>
    </xdr:to>
    <xdr:cxnSp macro="">
      <xdr:nvCxnSpPr>
        <xdr:cNvPr id="210" name="直線コネクタ 209"/>
        <xdr:cNvCxnSpPr/>
      </xdr:nvCxnSpPr>
      <xdr:spPr>
        <a:xfrm>
          <a:off x="2908300" y="143860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72208</xdr:rowOff>
    </xdr:from>
    <xdr:to>
      <xdr:col>10</xdr:col>
      <xdr:colOff>165100</xdr:colOff>
      <xdr:row>84</xdr:row>
      <xdr:rowOff>2358</xdr:rowOff>
    </xdr:to>
    <xdr:sp macro="" textlink="">
      <xdr:nvSpPr>
        <xdr:cNvPr id="211" name="楕円 210"/>
        <xdr:cNvSpPr/>
      </xdr:nvSpPr>
      <xdr:spPr>
        <a:xfrm>
          <a:off x="1968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123008</xdr:rowOff>
    </xdr:from>
    <xdr:to>
      <xdr:col>15</xdr:col>
      <xdr:colOff>50800</xdr:colOff>
      <xdr:row>83</xdr:row>
      <xdr:rowOff>155666</xdr:rowOff>
    </xdr:to>
    <xdr:cxnSp macro="">
      <xdr:nvCxnSpPr>
        <xdr:cNvPr id="212" name="直線コネクタ 211"/>
        <xdr:cNvCxnSpPr/>
      </xdr:nvCxnSpPr>
      <xdr:spPr>
        <a:xfrm>
          <a:off x="2019300" y="143533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39551</xdr:rowOff>
    </xdr:from>
    <xdr:to>
      <xdr:col>6</xdr:col>
      <xdr:colOff>38100</xdr:colOff>
      <xdr:row>83</xdr:row>
      <xdr:rowOff>141151</xdr:rowOff>
    </xdr:to>
    <xdr:sp macro="" textlink="">
      <xdr:nvSpPr>
        <xdr:cNvPr id="213" name="楕円 212"/>
        <xdr:cNvSpPr/>
      </xdr:nvSpPr>
      <xdr:spPr>
        <a:xfrm>
          <a:off x="1079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90351</xdr:rowOff>
    </xdr:from>
    <xdr:to>
      <xdr:col>10</xdr:col>
      <xdr:colOff>114300</xdr:colOff>
      <xdr:row>83</xdr:row>
      <xdr:rowOff>123008</xdr:rowOff>
    </xdr:to>
    <xdr:cxnSp macro="">
      <xdr:nvCxnSpPr>
        <xdr:cNvPr id="214" name="直線コネクタ 213"/>
        <xdr:cNvCxnSpPr/>
      </xdr:nvCxnSpPr>
      <xdr:spPr>
        <a:xfrm>
          <a:off x="1130300" y="143207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15" name="n_1aveValue【福祉施設】&#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16" name="n_2aveValue【福祉施設】&#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217" name="n_3aveValue【福祉施設】&#10;有形固定資産減価償却率"/>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218" name="n_4aveValue【福祉施設】&#10;有形固定資産減価償却率"/>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58800</xdr:rowOff>
    </xdr:from>
    <xdr:ext cx="405111" cy="259045"/>
    <xdr:sp macro="" textlink="">
      <xdr:nvSpPr>
        <xdr:cNvPr id="219" name="n_1mainValue【福祉施設】&#10;有形固定資産減価償却率"/>
        <xdr:cNvSpPr txBox="1"/>
      </xdr:nvSpPr>
      <xdr:spPr>
        <a:xfrm>
          <a:off x="35820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220" name="n_2mainValue【福祉施設】&#10;有形固定資産減価償却率"/>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164935</xdr:rowOff>
    </xdr:from>
    <xdr:ext cx="405111" cy="259045"/>
    <xdr:sp macro="" textlink="">
      <xdr:nvSpPr>
        <xdr:cNvPr id="221" name="n_3mainValue【福祉施設】&#10;有形固定資産減価償却率"/>
        <xdr:cNvSpPr txBox="1"/>
      </xdr:nvSpPr>
      <xdr:spPr>
        <a:xfrm>
          <a:off x="1816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157678</xdr:rowOff>
    </xdr:from>
    <xdr:ext cx="405111" cy="259045"/>
    <xdr:sp macro="" textlink="">
      <xdr:nvSpPr>
        <xdr:cNvPr id="222" name="n_4mainValue【福祉施設】&#10;有形固定資産減価償却率"/>
        <xdr:cNvSpPr txBox="1"/>
      </xdr:nvSpPr>
      <xdr:spPr>
        <a:xfrm>
          <a:off x="927744" y="1404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124985</xdr:rowOff>
    </xdr:from>
    <xdr:ext cx="469744" cy="259045"/>
    <xdr:sp macro="" textlink="">
      <xdr:nvSpPr>
        <xdr:cNvPr id="251" name="【福祉施設】&#10;一人当たり面積平均値テキスト"/>
        <xdr:cNvSpPr txBox="1"/>
      </xdr:nvSpPr>
      <xdr:spPr>
        <a:xfrm>
          <a:off x="10515600" y="14526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88646</xdr:rowOff>
    </xdr:from>
    <xdr:to>
      <xdr:col>55</xdr:col>
      <xdr:colOff>50800</xdr:colOff>
      <xdr:row>84</xdr:row>
      <xdr:rowOff>18796</xdr:rowOff>
    </xdr:to>
    <xdr:sp macro="" textlink="">
      <xdr:nvSpPr>
        <xdr:cNvPr id="262" name="楕円 261"/>
        <xdr:cNvSpPr/>
      </xdr:nvSpPr>
      <xdr:spPr>
        <a:xfrm>
          <a:off x="10426700" y="143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111523</xdr:rowOff>
    </xdr:from>
    <xdr:ext cx="469744" cy="259045"/>
    <xdr:sp macro="" textlink="">
      <xdr:nvSpPr>
        <xdr:cNvPr id="263" name="【福祉施設】&#10;一人当たり面積該当値テキスト"/>
        <xdr:cNvSpPr txBox="1"/>
      </xdr:nvSpPr>
      <xdr:spPr>
        <a:xfrm>
          <a:off x="10515600" y="141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106172</xdr:rowOff>
    </xdr:from>
    <xdr:to>
      <xdr:col>50</xdr:col>
      <xdr:colOff>165100</xdr:colOff>
      <xdr:row>84</xdr:row>
      <xdr:rowOff>36322</xdr:rowOff>
    </xdr:to>
    <xdr:sp macro="" textlink="">
      <xdr:nvSpPr>
        <xdr:cNvPr id="264" name="楕円 263"/>
        <xdr:cNvSpPr/>
      </xdr:nvSpPr>
      <xdr:spPr>
        <a:xfrm>
          <a:off x="9588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139446</xdr:rowOff>
    </xdr:from>
    <xdr:to>
      <xdr:col>55</xdr:col>
      <xdr:colOff>0</xdr:colOff>
      <xdr:row>83</xdr:row>
      <xdr:rowOff>156972</xdr:rowOff>
    </xdr:to>
    <xdr:cxnSp macro="">
      <xdr:nvCxnSpPr>
        <xdr:cNvPr id="265" name="直線コネクタ 264"/>
        <xdr:cNvCxnSpPr/>
      </xdr:nvCxnSpPr>
      <xdr:spPr>
        <a:xfrm flipV="1">
          <a:off x="9639300" y="1436979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119126</xdr:rowOff>
    </xdr:from>
    <xdr:to>
      <xdr:col>46</xdr:col>
      <xdr:colOff>38100</xdr:colOff>
      <xdr:row>84</xdr:row>
      <xdr:rowOff>49276</xdr:rowOff>
    </xdr:to>
    <xdr:sp macro="" textlink="">
      <xdr:nvSpPr>
        <xdr:cNvPr id="266" name="楕円 265"/>
        <xdr:cNvSpPr/>
      </xdr:nvSpPr>
      <xdr:spPr>
        <a:xfrm>
          <a:off x="86995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156972</xdr:rowOff>
    </xdr:from>
    <xdr:to>
      <xdr:col>50</xdr:col>
      <xdr:colOff>114300</xdr:colOff>
      <xdr:row>83</xdr:row>
      <xdr:rowOff>169926</xdr:rowOff>
    </xdr:to>
    <xdr:cxnSp macro="">
      <xdr:nvCxnSpPr>
        <xdr:cNvPr id="267" name="直線コネクタ 266"/>
        <xdr:cNvCxnSpPr/>
      </xdr:nvCxnSpPr>
      <xdr:spPr>
        <a:xfrm flipV="1">
          <a:off x="8750300" y="1438732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132080</xdr:rowOff>
    </xdr:from>
    <xdr:to>
      <xdr:col>41</xdr:col>
      <xdr:colOff>101600</xdr:colOff>
      <xdr:row>84</xdr:row>
      <xdr:rowOff>62230</xdr:rowOff>
    </xdr:to>
    <xdr:sp macro="" textlink="">
      <xdr:nvSpPr>
        <xdr:cNvPr id="268" name="楕円 267"/>
        <xdr:cNvSpPr/>
      </xdr:nvSpPr>
      <xdr:spPr>
        <a:xfrm>
          <a:off x="7810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169926</xdr:rowOff>
    </xdr:from>
    <xdr:to>
      <xdr:col>45</xdr:col>
      <xdr:colOff>177800</xdr:colOff>
      <xdr:row>84</xdr:row>
      <xdr:rowOff>11430</xdr:rowOff>
    </xdr:to>
    <xdr:cxnSp macro="">
      <xdr:nvCxnSpPr>
        <xdr:cNvPr id="269" name="直線コネクタ 268"/>
        <xdr:cNvCxnSpPr/>
      </xdr:nvCxnSpPr>
      <xdr:spPr>
        <a:xfrm flipV="1">
          <a:off x="7861300" y="1440027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148844</xdr:rowOff>
    </xdr:from>
    <xdr:to>
      <xdr:col>36</xdr:col>
      <xdr:colOff>165100</xdr:colOff>
      <xdr:row>84</xdr:row>
      <xdr:rowOff>78994</xdr:rowOff>
    </xdr:to>
    <xdr:sp macro="" textlink="">
      <xdr:nvSpPr>
        <xdr:cNvPr id="270" name="楕円 269"/>
        <xdr:cNvSpPr/>
      </xdr:nvSpPr>
      <xdr:spPr>
        <a:xfrm>
          <a:off x="6921500" y="143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11430</xdr:rowOff>
    </xdr:from>
    <xdr:to>
      <xdr:col>41</xdr:col>
      <xdr:colOff>50800</xdr:colOff>
      <xdr:row>84</xdr:row>
      <xdr:rowOff>28194</xdr:rowOff>
    </xdr:to>
    <xdr:cxnSp macro="">
      <xdr:nvCxnSpPr>
        <xdr:cNvPr id="271" name="直線コネクタ 270"/>
        <xdr:cNvCxnSpPr/>
      </xdr:nvCxnSpPr>
      <xdr:spPr>
        <a:xfrm flipV="1">
          <a:off x="6972300" y="1441323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102888</xdr:rowOff>
    </xdr:from>
    <xdr:ext cx="469744" cy="259045"/>
    <xdr:sp macro="" textlink="">
      <xdr:nvSpPr>
        <xdr:cNvPr id="272" name="n_1aveValue【福祉施設】&#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273" name="n_2aveValue【福祉施設】&#10;一人当たり面積"/>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87647</xdr:rowOff>
    </xdr:from>
    <xdr:ext cx="469744" cy="259045"/>
    <xdr:sp macro="" textlink="">
      <xdr:nvSpPr>
        <xdr:cNvPr id="274" name="n_3aveValue【福祉施設】&#10;一人当たり面積"/>
        <xdr:cNvSpPr txBox="1"/>
      </xdr:nvSpPr>
      <xdr:spPr>
        <a:xfrm>
          <a:off x="7626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52849</xdr:rowOff>
    </xdr:from>
    <xdr:ext cx="469744" cy="259045"/>
    <xdr:sp macro="" textlink="">
      <xdr:nvSpPr>
        <xdr:cNvPr id="276" name="n_1mainValue【福祉施設】&#10;一人当たり面積"/>
        <xdr:cNvSpPr txBox="1"/>
      </xdr:nvSpPr>
      <xdr:spPr>
        <a:xfrm>
          <a:off x="9391727" y="141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65803</xdr:rowOff>
    </xdr:from>
    <xdr:ext cx="469744" cy="259045"/>
    <xdr:sp macro="" textlink="">
      <xdr:nvSpPr>
        <xdr:cNvPr id="277" name="n_2mainValue【福祉施設】&#10;一人当たり面積"/>
        <xdr:cNvSpPr txBox="1"/>
      </xdr:nvSpPr>
      <xdr:spPr>
        <a:xfrm>
          <a:off x="8515427" y="141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278" name="n_3main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70121</xdr:rowOff>
    </xdr:from>
    <xdr:ext cx="469744" cy="259045"/>
    <xdr:sp macro="" textlink="">
      <xdr:nvSpPr>
        <xdr:cNvPr id="279" name="n_4mainValue【福祉施設】&#10;一人当たり面積"/>
        <xdr:cNvSpPr txBox="1"/>
      </xdr:nvSpPr>
      <xdr:spPr>
        <a:xfrm>
          <a:off x="6737427" y="1447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21" name="直線コネクタ 320"/>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24"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25" name="直線コネクタ 324"/>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326" name="【一般廃棄物処理施設】&#10;有形固定資産減価償却率平均値テキスト"/>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27" name="フローチャート: 判断 326"/>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28" name="フローチャート: 判断 327"/>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329" name="フローチャート: 判断 328"/>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330" name="フローチャート: 判断 329"/>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1" name="フローチャート: 判断 3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36830</xdr:rowOff>
    </xdr:from>
    <xdr:to>
      <xdr:col>85</xdr:col>
      <xdr:colOff>177800</xdr:colOff>
      <xdr:row>40</xdr:row>
      <xdr:rowOff>138430</xdr:rowOff>
    </xdr:to>
    <xdr:sp macro="" textlink="">
      <xdr:nvSpPr>
        <xdr:cNvPr id="337" name="楕円 336"/>
        <xdr:cNvSpPr/>
      </xdr:nvSpPr>
      <xdr:spPr>
        <a:xfrm>
          <a:off x="16268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15257</xdr:rowOff>
    </xdr:from>
    <xdr:ext cx="405111" cy="259045"/>
    <xdr:sp macro="" textlink="">
      <xdr:nvSpPr>
        <xdr:cNvPr id="338" name="【一般廃棄物処理施設】&#10;有形固定資産減価償却率該当値テキスト"/>
        <xdr:cNvSpPr txBox="1"/>
      </xdr:nvSpPr>
      <xdr:spPr>
        <a:xfrm>
          <a:off x="163576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64588</xdr:rowOff>
    </xdr:from>
    <xdr:to>
      <xdr:col>81</xdr:col>
      <xdr:colOff>101600</xdr:colOff>
      <xdr:row>40</xdr:row>
      <xdr:rowOff>166188</xdr:rowOff>
    </xdr:to>
    <xdr:sp macro="" textlink="">
      <xdr:nvSpPr>
        <xdr:cNvPr id="339" name="楕円 338"/>
        <xdr:cNvSpPr/>
      </xdr:nvSpPr>
      <xdr:spPr>
        <a:xfrm>
          <a:off x="15430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87630</xdr:rowOff>
    </xdr:from>
    <xdr:to>
      <xdr:col>85</xdr:col>
      <xdr:colOff>127000</xdr:colOff>
      <xdr:row>40</xdr:row>
      <xdr:rowOff>115388</xdr:rowOff>
    </xdr:to>
    <xdr:cxnSp macro="">
      <xdr:nvCxnSpPr>
        <xdr:cNvPr id="340" name="直線コネクタ 339"/>
        <xdr:cNvCxnSpPr/>
      </xdr:nvCxnSpPr>
      <xdr:spPr>
        <a:xfrm flipV="1">
          <a:off x="15481300" y="69456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341" name="楕円 340"/>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115388</xdr:rowOff>
    </xdr:to>
    <xdr:cxnSp macro="">
      <xdr:nvCxnSpPr>
        <xdr:cNvPr id="342" name="直線コネクタ 341"/>
        <xdr:cNvCxnSpPr/>
      </xdr:nvCxnSpPr>
      <xdr:spPr>
        <a:xfrm>
          <a:off x="14592300" y="69342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157662</xdr:rowOff>
    </xdr:from>
    <xdr:to>
      <xdr:col>72</xdr:col>
      <xdr:colOff>38100</xdr:colOff>
      <xdr:row>40</xdr:row>
      <xdr:rowOff>87812</xdr:rowOff>
    </xdr:to>
    <xdr:sp macro="" textlink="">
      <xdr:nvSpPr>
        <xdr:cNvPr id="343" name="楕円 342"/>
        <xdr:cNvSpPr/>
      </xdr:nvSpPr>
      <xdr:spPr>
        <a:xfrm>
          <a:off x="13652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37012</xdr:rowOff>
    </xdr:from>
    <xdr:to>
      <xdr:col>76</xdr:col>
      <xdr:colOff>114300</xdr:colOff>
      <xdr:row>40</xdr:row>
      <xdr:rowOff>76200</xdr:rowOff>
    </xdr:to>
    <xdr:cxnSp macro="">
      <xdr:nvCxnSpPr>
        <xdr:cNvPr id="344" name="直線コネクタ 343"/>
        <xdr:cNvCxnSpPr/>
      </xdr:nvCxnSpPr>
      <xdr:spPr>
        <a:xfrm>
          <a:off x="13703300" y="68950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118473</xdr:rowOff>
    </xdr:from>
    <xdr:to>
      <xdr:col>67</xdr:col>
      <xdr:colOff>101600</xdr:colOff>
      <xdr:row>40</xdr:row>
      <xdr:rowOff>48623</xdr:rowOff>
    </xdr:to>
    <xdr:sp macro="" textlink="">
      <xdr:nvSpPr>
        <xdr:cNvPr id="345" name="楕円 344"/>
        <xdr:cNvSpPr/>
      </xdr:nvSpPr>
      <xdr:spPr>
        <a:xfrm>
          <a:off x="12763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169273</xdr:rowOff>
    </xdr:from>
    <xdr:to>
      <xdr:col>71</xdr:col>
      <xdr:colOff>177800</xdr:colOff>
      <xdr:row>40</xdr:row>
      <xdr:rowOff>37012</xdr:rowOff>
    </xdr:to>
    <xdr:cxnSp macro="">
      <xdr:nvCxnSpPr>
        <xdr:cNvPr id="346" name="直線コネクタ 345"/>
        <xdr:cNvCxnSpPr/>
      </xdr:nvCxnSpPr>
      <xdr:spPr>
        <a:xfrm>
          <a:off x="12814300" y="68558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347"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348" name="n_2aveValue【一般廃棄物処理施設】&#10;有形固定資産減価償却率"/>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349" name="n_3aveValue【一般廃棄物処理施設】&#10;有形固定資産減価償却率"/>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50" name="n_4aveValue【一般廃棄物処理施設】&#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157315</xdr:rowOff>
    </xdr:from>
    <xdr:ext cx="405111" cy="259045"/>
    <xdr:sp macro="" textlink="">
      <xdr:nvSpPr>
        <xdr:cNvPr id="351" name="n_1mainValue【一般廃棄物処理施設】&#10;有形固定資産減価償却率"/>
        <xdr:cNvSpPr txBox="1"/>
      </xdr:nvSpPr>
      <xdr:spPr>
        <a:xfrm>
          <a:off x="152660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352" name="n_2mainValue【一般廃棄物処理施設】&#10;有形固定資産減価償却率"/>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78939</xdr:rowOff>
    </xdr:from>
    <xdr:ext cx="405111" cy="259045"/>
    <xdr:sp macro="" textlink="">
      <xdr:nvSpPr>
        <xdr:cNvPr id="353" name="n_3mainValue【一般廃棄物処理施設】&#10;有形固定資産減価償却率"/>
        <xdr:cNvSpPr txBox="1"/>
      </xdr:nvSpPr>
      <xdr:spPr>
        <a:xfrm>
          <a:off x="13500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39750</xdr:rowOff>
    </xdr:from>
    <xdr:ext cx="405111" cy="259045"/>
    <xdr:sp macro="" textlink="">
      <xdr:nvSpPr>
        <xdr:cNvPr id="354" name="n_4mainValue【一般廃棄物処理施設】&#10;有形固定資産減価償却率"/>
        <xdr:cNvSpPr txBox="1"/>
      </xdr:nvSpPr>
      <xdr:spPr>
        <a:xfrm>
          <a:off x="12611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6" name="テキスト ボックス 3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8" name="テキスト ボックス 36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70" name="テキスト ボックス 369"/>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2" name="テキスト ボックス 371"/>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4" name="テキスト ボックス 37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78" name="直線コネクタ 377"/>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79"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80" name="直線コネクタ 379"/>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81"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82" name="直線コネクタ 381"/>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383" name="【一般廃棄物処理施設】&#10;一人当たり有形固定資産（償却資産）額平均値テキスト"/>
        <xdr:cNvSpPr txBox="1"/>
      </xdr:nvSpPr>
      <xdr:spPr>
        <a:xfrm>
          <a:off x="22199600" y="7042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84" name="フローチャート: 判断 383"/>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385" name="フローチャート: 判断 384"/>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386" name="フローチャート: 判断 385"/>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387" name="フローチャート: 判断 386"/>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388" name="フローチャート: 判断 387"/>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113450</xdr:rowOff>
    </xdr:from>
    <xdr:to>
      <xdr:col>116</xdr:col>
      <xdr:colOff>114300</xdr:colOff>
      <xdr:row>41</xdr:row>
      <xdr:rowOff>43600</xdr:rowOff>
    </xdr:to>
    <xdr:sp macro="" textlink="">
      <xdr:nvSpPr>
        <xdr:cNvPr id="394" name="楕円 393"/>
        <xdr:cNvSpPr/>
      </xdr:nvSpPr>
      <xdr:spPr>
        <a:xfrm>
          <a:off x="22110700" y="69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136327</xdr:rowOff>
    </xdr:from>
    <xdr:ext cx="599010" cy="259045"/>
    <xdr:sp macro="" textlink="">
      <xdr:nvSpPr>
        <xdr:cNvPr id="395" name="【一般廃棄物処理施設】&#10;一人当たり有形固定資産（償却資産）額該当値テキスト"/>
        <xdr:cNvSpPr txBox="1"/>
      </xdr:nvSpPr>
      <xdr:spPr>
        <a:xfrm>
          <a:off x="22199600" y="682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127674</xdr:rowOff>
    </xdr:from>
    <xdr:to>
      <xdr:col>112</xdr:col>
      <xdr:colOff>38100</xdr:colOff>
      <xdr:row>41</xdr:row>
      <xdr:rowOff>57824</xdr:rowOff>
    </xdr:to>
    <xdr:sp macro="" textlink="">
      <xdr:nvSpPr>
        <xdr:cNvPr id="396" name="楕円 395"/>
        <xdr:cNvSpPr/>
      </xdr:nvSpPr>
      <xdr:spPr>
        <a:xfrm>
          <a:off x="21272500" y="69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164250</xdr:rowOff>
    </xdr:from>
    <xdr:to>
      <xdr:col>116</xdr:col>
      <xdr:colOff>63500</xdr:colOff>
      <xdr:row>41</xdr:row>
      <xdr:rowOff>7024</xdr:rowOff>
    </xdr:to>
    <xdr:cxnSp macro="">
      <xdr:nvCxnSpPr>
        <xdr:cNvPr id="397" name="直線コネクタ 396"/>
        <xdr:cNvCxnSpPr/>
      </xdr:nvCxnSpPr>
      <xdr:spPr>
        <a:xfrm flipV="1">
          <a:off x="21323300" y="7022250"/>
          <a:ext cx="8382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131760</xdr:rowOff>
    </xdr:from>
    <xdr:to>
      <xdr:col>107</xdr:col>
      <xdr:colOff>101600</xdr:colOff>
      <xdr:row>41</xdr:row>
      <xdr:rowOff>61910</xdr:rowOff>
    </xdr:to>
    <xdr:sp macro="" textlink="">
      <xdr:nvSpPr>
        <xdr:cNvPr id="398" name="楕円 397"/>
        <xdr:cNvSpPr/>
      </xdr:nvSpPr>
      <xdr:spPr>
        <a:xfrm>
          <a:off x="20383500" y="69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7024</xdr:rowOff>
    </xdr:from>
    <xdr:to>
      <xdr:col>111</xdr:col>
      <xdr:colOff>177800</xdr:colOff>
      <xdr:row>41</xdr:row>
      <xdr:rowOff>11110</xdr:rowOff>
    </xdr:to>
    <xdr:cxnSp macro="">
      <xdr:nvCxnSpPr>
        <xdr:cNvPr id="399" name="直線コネクタ 398"/>
        <xdr:cNvCxnSpPr/>
      </xdr:nvCxnSpPr>
      <xdr:spPr>
        <a:xfrm flipV="1">
          <a:off x="20434300" y="7036474"/>
          <a:ext cx="889000" cy="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139076</xdr:rowOff>
    </xdr:from>
    <xdr:to>
      <xdr:col>102</xdr:col>
      <xdr:colOff>165100</xdr:colOff>
      <xdr:row>41</xdr:row>
      <xdr:rowOff>69226</xdr:rowOff>
    </xdr:to>
    <xdr:sp macro="" textlink="">
      <xdr:nvSpPr>
        <xdr:cNvPr id="400" name="楕円 399"/>
        <xdr:cNvSpPr/>
      </xdr:nvSpPr>
      <xdr:spPr>
        <a:xfrm>
          <a:off x="19494500" y="69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11110</xdr:rowOff>
    </xdr:from>
    <xdr:to>
      <xdr:col>107</xdr:col>
      <xdr:colOff>50800</xdr:colOff>
      <xdr:row>41</xdr:row>
      <xdr:rowOff>18426</xdr:rowOff>
    </xdr:to>
    <xdr:cxnSp macro="">
      <xdr:nvCxnSpPr>
        <xdr:cNvPr id="401" name="直線コネクタ 400"/>
        <xdr:cNvCxnSpPr/>
      </xdr:nvCxnSpPr>
      <xdr:spPr>
        <a:xfrm flipV="1">
          <a:off x="19545300" y="7040560"/>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145083</xdr:rowOff>
    </xdr:from>
    <xdr:to>
      <xdr:col>98</xdr:col>
      <xdr:colOff>38100</xdr:colOff>
      <xdr:row>41</xdr:row>
      <xdr:rowOff>75233</xdr:rowOff>
    </xdr:to>
    <xdr:sp macro="" textlink="">
      <xdr:nvSpPr>
        <xdr:cNvPr id="402" name="楕円 401"/>
        <xdr:cNvSpPr/>
      </xdr:nvSpPr>
      <xdr:spPr>
        <a:xfrm>
          <a:off x="18605500" y="70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18426</xdr:rowOff>
    </xdr:from>
    <xdr:to>
      <xdr:col>102</xdr:col>
      <xdr:colOff>114300</xdr:colOff>
      <xdr:row>41</xdr:row>
      <xdr:rowOff>24433</xdr:rowOff>
    </xdr:to>
    <xdr:cxnSp macro="">
      <xdr:nvCxnSpPr>
        <xdr:cNvPr id="403" name="直線コネクタ 402"/>
        <xdr:cNvCxnSpPr/>
      </xdr:nvCxnSpPr>
      <xdr:spPr>
        <a:xfrm flipV="1">
          <a:off x="18656300" y="7047876"/>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404" name="n_1aveValue【一般廃棄物処理施設】&#10;一人当たり有形固定資産（償却資産）額"/>
        <xdr:cNvSpPr txBox="1"/>
      </xdr:nvSpPr>
      <xdr:spPr>
        <a:xfrm>
          <a:off x="2101109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405" name="n_2aveValue【一般廃棄物処理施設】&#10;一人当たり有形固定資産（償却資産）額"/>
        <xdr:cNvSpPr txBox="1"/>
      </xdr:nvSpPr>
      <xdr:spPr>
        <a:xfrm>
          <a:off x="20134795" y="71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406" name="n_3aveValue【一般廃棄物処理施設】&#10;一人当たり有形固定資産（償却資産）額"/>
        <xdr:cNvSpPr txBox="1"/>
      </xdr:nvSpPr>
      <xdr:spPr>
        <a:xfrm>
          <a:off x="19245795"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407" name="n_4aveValue【一般廃棄物処理施設】&#10;一人当たり有形固定資産（償却資産）額"/>
        <xdr:cNvSpPr txBox="1"/>
      </xdr:nvSpPr>
      <xdr:spPr>
        <a:xfrm>
          <a:off x="18356795" y="71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74351</xdr:rowOff>
    </xdr:from>
    <xdr:ext cx="599010" cy="259045"/>
    <xdr:sp macro="" textlink="">
      <xdr:nvSpPr>
        <xdr:cNvPr id="408" name="n_1mainValue【一般廃棄物処理施設】&#10;一人当たり有形固定資産（償却資産）額"/>
        <xdr:cNvSpPr txBox="1"/>
      </xdr:nvSpPr>
      <xdr:spPr>
        <a:xfrm>
          <a:off x="21011095" y="676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78437</xdr:rowOff>
    </xdr:from>
    <xdr:ext cx="599010" cy="259045"/>
    <xdr:sp macro="" textlink="">
      <xdr:nvSpPr>
        <xdr:cNvPr id="409" name="n_2mainValue【一般廃棄物処理施設】&#10;一人当たり有形固定資産（償却資産）額"/>
        <xdr:cNvSpPr txBox="1"/>
      </xdr:nvSpPr>
      <xdr:spPr>
        <a:xfrm>
          <a:off x="20134795" y="676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85753</xdr:rowOff>
    </xdr:from>
    <xdr:ext cx="599010" cy="259045"/>
    <xdr:sp macro="" textlink="">
      <xdr:nvSpPr>
        <xdr:cNvPr id="410" name="n_3mainValue【一般廃棄物処理施設】&#10;一人当たり有形固定資産（償却資産）額"/>
        <xdr:cNvSpPr txBox="1"/>
      </xdr:nvSpPr>
      <xdr:spPr>
        <a:xfrm>
          <a:off x="19245795" y="677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91760</xdr:rowOff>
    </xdr:from>
    <xdr:ext cx="599010" cy="259045"/>
    <xdr:sp macro="" textlink="">
      <xdr:nvSpPr>
        <xdr:cNvPr id="411" name="n_4mainValue【一般廃棄物処理施設】&#10;一人当たり有形固定資産（償却資産）額"/>
        <xdr:cNvSpPr txBox="1"/>
      </xdr:nvSpPr>
      <xdr:spPr>
        <a:xfrm>
          <a:off x="18356795" y="677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37" name="直線コネクタ 436"/>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38"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39" name="直線コネクタ 438"/>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40" name="【保健センター・保健所】&#10;有形固定資産減価償却率最大値テキスト"/>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41" name="直線コネクタ 440"/>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42"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3" name="フローチャート: 判断 4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44" name="フローチャート: 判断 443"/>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45" name="フローチャート: 判断 444"/>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46" name="フローチャート: 判断 445"/>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47" name="フローチャート: 判断 446"/>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453" name="楕円 452"/>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107604</xdr:rowOff>
    </xdr:from>
    <xdr:ext cx="405111" cy="259045"/>
    <xdr:sp macro="" textlink="">
      <xdr:nvSpPr>
        <xdr:cNvPr id="454" name="【保健センター・保健所】&#10;有形固定資産減価償却率該当値テキスト"/>
        <xdr:cNvSpPr txBox="1"/>
      </xdr:nvSpPr>
      <xdr:spPr>
        <a:xfrm>
          <a:off x="16357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47172</xdr:rowOff>
    </xdr:from>
    <xdr:to>
      <xdr:col>81</xdr:col>
      <xdr:colOff>101600</xdr:colOff>
      <xdr:row>59</xdr:row>
      <xdr:rowOff>148772</xdr:rowOff>
    </xdr:to>
    <xdr:sp macro="" textlink="">
      <xdr:nvSpPr>
        <xdr:cNvPr id="455" name="楕円 454"/>
        <xdr:cNvSpPr/>
      </xdr:nvSpPr>
      <xdr:spPr>
        <a:xfrm>
          <a:off x="15430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97972</xdr:rowOff>
    </xdr:from>
    <xdr:to>
      <xdr:col>85</xdr:col>
      <xdr:colOff>127000</xdr:colOff>
      <xdr:row>59</xdr:row>
      <xdr:rowOff>135527</xdr:rowOff>
    </xdr:to>
    <xdr:cxnSp macro="">
      <xdr:nvCxnSpPr>
        <xdr:cNvPr id="456" name="直線コネクタ 455"/>
        <xdr:cNvCxnSpPr/>
      </xdr:nvCxnSpPr>
      <xdr:spPr>
        <a:xfrm>
          <a:off x="15481300" y="1021352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7983</xdr:rowOff>
    </xdr:from>
    <xdr:to>
      <xdr:col>76</xdr:col>
      <xdr:colOff>165100</xdr:colOff>
      <xdr:row>59</xdr:row>
      <xdr:rowOff>109583</xdr:rowOff>
    </xdr:to>
    <xdr:sp macro="" textlink="">
      <xdr:nvSpPr>
        <xdr:cNvPr id="457" name="楕円 456"/>
        <xdr:cNvSpPr/>
      </xdr:nvSpPr>
      <xdr:spPr>
        <a:xfrm>
          <a:off x="14541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58783</xdr:rowOff>
    </xdr:from>
    <xdr:to>
      <xdr:col>81</xdr:col>
      <xdr:colOff>50800</xdr:colOff>
      <xdr:row>59</xdr:row>
      <xdr:rowOff>97972</xdr:rowOff>
    </xdr:to>
    <xdr:cxnSp macro="">
      <xdr:nvCxnSpPr>
        <xdr:cNvPr id="458" name="直線コネクタ 457"/>
        <xdr:cNvCxnSpPr/>
      </xdr:nvCxnSpPr>
      <xdr:spPr>
        <a:xfrm>
          <a:off x="14592300" y="1017433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459" name="楕円 458"/>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58783</xdr:rowOff>
    </xdr:from>
    <xdr:to>
      <xdr:col>76</xdr:col>
      <xdr:colOff>114300</xdr:colOff>
      <xdr:row>59</xdr:row>
      <xdr:rowOff>73478</xdr:rowOff>
    </xdr:to>
    <xdr:cxnSp macro="">
      <xdr:nvCxnSpPr>
        <xdr:cNvPr id="460" name="直線コネクタ 459"/>
        <xdr:cNvCxnSpPr/>
      </xdr:nvCxnSpPr>
      <xdr:spPr>
        <a:xfrm flipV="1">
          <a:off x="13703300" y="101743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461" name="楕円 460"/>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73478</xdr:rowOff>
    </xdr:to>
    <xdr:cxnSp macro="">
      <xdr:nvCxnSpPr>
        <xdr:cNvPr id="462" name="直線コネクタ 461"/>
        <xdr:cNvCxnSpPr/>
      </xdr:nvCxnSpPr>
      <xdr:spPr>
        <a:xfrm>
          <a:off x="12814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463" name="n_1aveValue【保健センター・保健所】&#10;有形固定資産減価償却率"/>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464" name="n_2aveValue【保健センター・保健所】&#10;有形固定資産減価償却率"/>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465" name="n_3aveValue【保健センター・保健所】&#10;有形固定資産減価償却率"/>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466" name="n_4aveValue【保健センター・保健所】&#10;有形固定資産減価償却率"/>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165299</xdr:rowOff>
    </xdr:from>
    <xdr:ext cx="405111" cy="259045"/>
    <xdr:sp macro="" textlink="">
      <xdr:nvSpPr>
        <xdr:cNvPr id="467" name="n_1mainValue【保健センター・保健所】&#10;有形固定資産減価償却率"/>
        <xdr:cNvSpPr txBox="1"/>
      </xdr:nvSpPr>
      <xdr:spPr>
        <a:xfrm>
          <a:off x="15266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68" name="n_2mainValue【保健センター・保健所】&#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469" name="n_3mainValue【保健センター・保健所】&#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82749</xdr:rowOff>
    </xdr:from>
    <xdr:ext cx="405111" cy="259045"/>
    <xdr:sp macro="" textlink="">
      <xdr:nvSpPr>
        <xdr:cNvPr id="470" name="n_4mainValue【保健センター・保健所】&#10;有形固定資産減価償却率"/>
        <xdr:cNvSpPr txBox="1"/>
      </xdr:nvSpPr>
      <xdr:spPr>
        <a:xfrm>
          <a:off x="12611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492" name="直線コネクタ 491"/>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493" name="【保健センター・保健所】&#10;一人当たり面積最小値テキスト"/>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494" name="直線コネクタ 493"/>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495" name="【保健センター・保健所】&#10;一人当たり面積最大値テキスト"/>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496" name="直線コネクタ 495"/>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497" name="【保健センター・保健所】&#10;一人当たり面積平均値テキスト"/>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498" name="フローチャート: 判断 497"/>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499" name="フローチャート: 判断 498"/>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500" name="フローチャート: 判断 499"/>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501" name="フローチャート: 判断 500"/>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502" name="フローチャート: 判断 501"/>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86817</xdr:rowOff>
    </xdr:from>
    <xdr:to>
      <xdr:col>116</xdr:col>
      <xdr:colOff>114300</xdr:colOff>
      <xdr:row>64</xdr:row>
      <xdr:rowOff>16967</xdr:rowOff>
    </xdr:to>
    <xdr:sp macro="" textlink="">
      <xdr:nvSpPr>
        <xdr:cNvPr id="508" name="楕円 507"/>
        <xdr:cNvSpPr/>
      </xdr:nvSpPr>
      <xdr:spPr>
        <a:xfrm>
          <a:off x="221107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1744</xdr:rowOff>
    </xdr:from>
    <xdr:ext cx="469744" cy="259045"/>
    <xdr:sp macro="" textlink="">
      <xdr:nvSpPr>
        <xdr:cNvPr id="509" name="【保健センター・保健所】&#10;一人当たり面積該当値テキスト"/>
        <xdr:cNvSpPr txBox="1"/>
      </xdr:nvSpPr>
      <xdr:spPr>
        <a:xfrm>
          <a:off x="22199600" y="108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87732</xdr:rowOff>
    </xdr:from>
    <xdr:to>
      <xdr:col>112</xdr:col>
      <xdr:colOff>38100</xdr:colOff>
      <xdr:row>64</xdr:row>
      <xdr:rowOff>17882</xdr:rowOff>
    </xdr:to>
    <xdr:sp macro="" textlink="">
      <xdr:nvSpPr>
        <xdr:cNvPr id="510" name="楕円 509"/>
        <xdr:cNvSpPr/>
      </xdr:nvSpPr>
      <xdr:spPr>
        <a:xfrm>
          <a:off x="21272500" y="108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137617</xdr:rowOff>
    </xdr:from>
    <xdr:to>
      <xdr:col>116</xdr:col>
      <xdr:colOff>63500</xdr:colOff>
      <xdr:row>63</xdr:row>
      <xdr:rowOff>138532</xdr:rowOff>
    </xdr:to>
    <xdr:cxnSp macro="">
      <xdr:nvCxnSpPr>
        <xdr:cNvPr id="511" name="直線コネクタ 510"/>
        <xdr:cNvCxnSpPr/>
      </xdr:nvCxnSpPr>
      <xdr:spPr>
        <a:xfrm flipV="1">
          <a:off x="21323300" y="1093896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88646</xdr:rowOff>
    </xdr:from>
    <xdr:to>
      <xdr:col>107</xdr:col>
      <xdr:colOff>101600</xdr:colOff>
      <xdr:row>64</xdr:row>
      <xdr:rowOff>18796</xdr:rowOff>
    </xdr:to>
    <xdr:sp macro="" textlink="">
      <xdr:nvSpPr>
        <xdr:cNvPr id="512" name="楕円 511"/>
        <xdr:cNvSpPr/>
      </xdr:nvSpPr>
      <xdr:spPr>
        <a:xfrm>
          <a:off x="20383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138532</xdr:rowOff>
    </xdr:from>
    <xdr:to>
      <xdr:col>111</xdr:col>
      <xdr:colOff>177800</xdr:colOff>
      <xdr:row>63</xdr:row>
      <xdr:rowOff>139446</xdr:rowOff>
    </xdr:to>
    <xdr:cxnSp macro="">
      <xdr:nvCxnSpPr>
        <xdr:cNvPr id="513" name="直線コネクタ 512"/>
        <xdr:cNvCxnSpPr/>
      </xdr:nvCxnSpPr>
      <xdr:spPr>
        <a:xfrm flipV="1">
          <a:off x="20434300" y="109398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89560</xdr:rowOff>
    </xdr:from>
    <xdr:to>
      <xdr:col>102</xdr:col>
      <xdr:colOff>165100</xdr:colOff>
      <xdr:row>64</xdr:row>
      <xdr:rowOff>19710</xdr:rowOff>
    </xdr:to>
    <xdr:sp macro="" textlink="">
      <xdr:nvSpPr>
        <xdr:cNvPr id="514" name="楕円 513"/>
        <xdr:cNvSpPr/>
      </xdr:nvSpPr>
      <xdr:spPr>
        <a:xfrm>
          <a:off x="19494500" y="108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139446</xdr:rowOff>
    </xdr:from>
    <xdr:to>
      <xdr:col>107</xdr:col>
      <xdr:colOff>50800</xdr:colOff>
      <xdr:row>63</xdr:row>
      <xdr:rowOff>140360</xdr:rowOff>
    </xdr:to>
    <xdr:cxnSp macro="">
      <xdr:nvCxnSpPr>
        <xdr:cNvPr id="515" name="直線コネクタ 514"/>
        <xdr:cNvCxnSpPr/>
      </xdr:nvCxnSpPr>
      <xdr:spPr>
        <a:xfrm flipV="1">
          <a:off x="19545300" y="1094079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90932</xdr:rowOff>
    </xdr:from>
    <xdr:to>
      <xdr:col>98</xdr:col>
      <xdr:colOff>38100</xdr:colOff>
      <xdr:row>64</xdr:row>
      <xdr:rowOff>21082</xdr:rowOff>
    </xdr:to>
    <xdr:sp macro="" textlink="">
      <xdr:nvSpPr>
        <xdr:cNvPr id="516" name="楕円 515"/>
        <xdr:cNvSpPr/>
      </xdr:nvSpPr>
      <xdr:spPr>
        <a:xfrm>
          <a:off x="18605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140360</xdr:rowOff>
    </xdr:from>
    <xdr:to>
      <xdr:col>102</xdr:col>
      <xdr:colOff>114300</xdr:colOff>
      <xdr:row>63</xdr:row>
      <xdr:rowOff>141732</xdr:rowOff>
    </xdr:to>
    <xdr:cxnSp macro="">
      <xdr:nvCxnSpPr>
        <xdr:cNvPr id="517" name="直線コネクタ 516"/>
        <xdr:cNvCxnSpPr/>
      </xdr:nvCxnSpPr>
      <xdr:spPr>
        <a:xfrm flipV="1">
          <a:off x="18656300" y="1094171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518" name="n_1aveValue【保健センター・保健所】&#10;一人当たり面積"/>
        <xdr:cNvSpPr txBox="1"/>
      </xdr:nvSpPr>
      <xdr:spPr>
        <a:xfrm>
          <a:off x="21075727" y="10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519" name="n_2aveValue【保健センター・保健所】&#10;一人当たり面積"/>
        <xdr:cNvSpPr txBox="1"/>
      </xdr:nvSpPr>
      <xdr:spPr>
        <a:xfrm>
          <a:off x="201994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520" name="n_3aveValue【保健センター・保健所】&#10;一人当たり面積"/>
        <xdr:cNvSpPr txBox="1"/>
      </xdr:nvSpPr>
      <xdr:spPr>
        <a:xfrm>
          <a:off x="19310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521" name="n_4aveValue【保健センター・保健所】&#10;一人当たり面積"/>
        <xdr:cNvSpPr txBox="1"/>
      </xdr:nvSpPr>
      <xdr:spPr>
        <a:xfrm>
          <a:off x="18421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9009</xdr:rowOff>
    </xdr:from>
    <xdr:ext cx="469744" cy="259045"/>
    <xdr:sp macro="" textlink="">
      <xdr:nvSpPr>
        <xdr:cNvPr id="522" name="n_1mainValue【保健センター・保健所】&#10;一人当たり面積"/>
        <xdr:cNvSpPr txBox="1"/>
      </xdr:nvSpPr>
      <xdr:spPr>
        <a:xfrm>
          <a:off x="21075727" y="1098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9923</xdr:rowOff>
    </xdr:from>
    <xdr:ext cx="469744" cy="259045"/>
    <xdr:sp macro="" textlink="">
      <xdr:nvSpPr>
        <xdr:cNvPr id="523" name="n_2mainValue【保健センター・保健所】&#10;一人当たり面積"/>
        <xdr:cNvSpPr txBox="1"/>
      </xdr:nvSpPr>
      <xdr:spPr>
        <a:xfrm>
          <a:off x="20199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10837</xdr:rowOff>
    </xdr:from>
    <xdr:ext cx="469744" cy="259045"/>
    <xdr:sp macro="" textlink="">
      <xdr:nvSpPr>
        <xdr:cNvPr id="524" name="n_3mainValue【保健センター・保健所】&#10;一人当たり面積"/>
        <xdr:cNvSpPr txBox="1"/>
      </xdr:nvSpPr>
      <xdr:spPr>
        <a:xfrm>
          <a:off x="19310427" y="1098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12209</xdr:rowOff>
    </xdr:from>
    <xdr:ext cx="469744" cy="259045"/>
    <xdr:sp macro="" textlink="">
      <xdr:nvSpPr>
        <xdr:cNvPr id="525" name="n_4mainValue【保健センター・保健所】&#10;一人当たり面積"/>
        <xdr:cNvSpPr txBox="1"/>
      </xdr:nvSpPr>
      <xdr:spPr>
        <a:xfrm>
          <a:off x="184214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1" name="直線コネクタ 550"/>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4"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5" name="直線コネクタ 55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556" name="【消防施設】&#10;有形固定資産減価償却率平均値テキスト"/>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7" name="フローチャート: 判断 556"/>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58" name="フローチャート: 判断 557"/>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9" name="フローチャート: 判断 558"/>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0" name="フローチャート: 判断 559"/>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1" name="フローチャート: 判断 560"/>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31387</xdr:rowOff>
    </xdr:from>
    <xdr:to>
      <xdr:col>85</xdr:col>
      <xdr:colOff>177800</xdr:colOff>
      <xdr:row>84</xdr:row>
      <xdr:rowOff>132987</xdr:rowOff>
    </xdr:to>
    <xdr:sp macro="" textlink="">
      <xdr:nvSpPr>
        <xdr:cNvPr id="567" name="楕円 566"/>
        <xdr:cNvSpPr/>
      </xdr:nvSpPr>
      <xdr:spPr>
        <a:xfrm>
          <a:off x="162687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9814</xdr:rowOff>
    </xdr:from>
    <xdr:ext cx="405111" cy="259045"/>
    <xdr:sp macro="" textlink="">
      <xdr:nvSpPr>
        <xdr:cNvPr id="568" name="【消防施設】&#10;有形固定資産減価償却率該当値テキスト"/>
        <xdr:cNvSpPr txBox="1"/>
      </xdr:nvSpPr>
      <xdr:spPr>
        <a:xfrm>
          <a:off x="16357600"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163649</xdr:rowOff>
    </xdr:from>
    <xdr:to>
      <xdr:col>81</xdr:col>
      <xdr:colOff>101600</xdr:colOff>
      <xdr:row>84</xdr:row>
      <xdr:rowOff>93799</xdr:rowOff>
    </xdr:to>
    <xdr:sp macro="" textlink="">
      <xdr:nvSpPr>
        <xdr:cNvPr id="569" name="楕円 568"/>
        <xdr:cNvSpPr/>
      </xdr:nvSpPr>
      <xdr:spPr>
        <a:xfrm>
          <a:off x="15430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42999</xdr:rowOff>
    </xdr:from>
    <xdr:to>
      <xdr:col>85</xdr:col>
      <xdr:colOff>127000</xdr:colOff>
      <xdr:row>84</xdr:row>
      <xdr:rowOff>82187</xdr:rowOff>
    </xdr:to>
    <xdr:cxnSp macro="">
      <xdr:nvCxnSpPr>
        <xdr:cNvPr id="570" name="直線コネクタ 569"/>
        <xdr:cNvCxnSpPr/>
      </xdr:nvCxnSpPr>
      <xdr:spPr>
        <a:xfrm>
          <a:off x="15481300" y="1444479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114663</xdr:rowOff>
    </xdr:from>
    <xdr:to>
      <xdr:col>76</xdr:col>
      <xdr:colOff>165100</xdr:colOff>
      <xdr:row>84</xdr:row>
      <xdr:rowOff>44813</xdr:rowOff>
    </xdr:to>
    <xdr:sp macro="" textlink="">
      <xdr:nvSpPr>
        <xdr:cNvPr id="571" name="楕円 570"/>
        <xdr:cNvSpPr/>
      </xdr:nvSpPr>
      <xdr:spPr>
        <a:xfrm>
          <a:off x="14541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165463</xdr:rowOff>
    </xdr:from>
    <xdr:to>
      <xdr:col>81</xdr:col>
      <xdr:colOff>50800</xdr:colOff>
      <xdr:row>84</xdr:row>
      <xdr:rowOff>42999</xdr:rowOff>
    </xdr:to>
    <xdr:cxnSp macro="">
      <xdr:nvCxnSpPr>
        <xdr:cNvPr id="572" name="直線コネクタ 571"/>
        <xdr:cNvCxnSpPr/>
      </xdr:nvCxnSpPr>
      <xdr:spPr>
        <a:xfrm>
          <a:off x="14592300" y="1439581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119562</xdr:rowOff>
    </xdr:from>
    <xdr:to>
      <xdr:col>72</xdr:col>
      <xdr:colOff>38100</xdr:colOff>
      <xdr:row>83</xdr:row>
      <xdr:rowOff>49712</xdr:rowOff>
    </xdr:to>
    <xdr:sp macro="" textlink="">
      <xdr:nvSpPr>
        <xdr:cNvPr id="573" name="楕円 572"/>
        <xdr:cNvSpPr/>
      </xdr:nvSpPr>
      <xdr:spPr>
        <a:xfrm>
          <a:off x="13652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170362</xdr:rowOff>
    </xdr:from>
    <xdr:to>
      <xdr:col>76</xdr:col>
      <xdr:colOff>114300</xdr:colOff>
      <xdr:row>83</xdr:row>
      <xdr:rowOff>165463</xdr:rowOff>
    </xdr:to>
    <xdr:cxnSp macro="">
      <xdr:nvCxnSpPr>
        <xdr:cNvPr id="574" name="直線コネクタ 573"/>
        <xdr:cNvCxnSpPr/>
      </xdr:nvCxnSpPr>
      <xdr:spPr>
        <a:xfrm>
          <a:off x="13703300" y="14229262"/>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46082</xdr:rowOff>
    </xdr:from>
    <xdr:to>
      <xdr:col>67</xdr:col>
      <xdr:colOff>101600</xdr:colOff>
      <xdr:row>83</xdr:row>
      <xdr:rowOff>147682</xdr:rowOff>
    </xdr:to>
    <xdr:sp macro="" textlink="">
      <xdr:nvSpPr>
        <xdr:cNvPr id="575" name="楕円 574"/>
        <xdr:cNvSpPr/>
      </xdr:nvSpPr>
      <xdr:spPr>
        <a:xfrm>
          <a:off x="12763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170362</xdr:rowOff>
    </xdr:from>
    <xdr:to>
      <xdr:col>71</xdr:col>
      <xdr:colOff>177800</xdr:colOff>
      <xdr:row>83</xdr:row>
      <xdr:rowOff>96882</xdr:rowOff>
    </xdr:to>
    <xdr:cxnSp macro="">
      <xdr:nvCxnSpPr>
        <xdr:cNvPr id="576" name="直線コネクタ 575"/>
        <xdr:cNvCxnSpPr/>
      </xdr:nvCxnSpPr>
      <xdr:spPr>
        <a:xfrm flipV="1">
          <a:off x="12814300" y="14229262"/>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577"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78" name="n_2aveValue【消防施設】&#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79"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80" name="n_4aveValue【消防施設】&#10;有形固定資産減価償却率"/>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84926</xdr:rowOff>
    </xdr:from>
    <xdr:ext cx="405111" cy="259045"/>
    <xdr:sp macro="" textlink="">
      <xdr:nvSpPr>
        <xdr:cNvPr id="581" name="n_1mainValue【消防施設】&#10;有形固定資産減価償却率"/>
        <xdr:cNvSpPr txBox="1"/>
      </xdr:nvSpPr>
      <xdr:spPr>
        <a:xfrm>
          <a:off x="152660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35940</xdr:rowOff>
    </xdr:from>
    <xdr:ext cx="405111" cy="259045"/>
    <xdr:sp macro="" textlink="">
      <xdr:nvSpPr>
        <xdr:cNvPr id="582" name="n_2mainValue【消防施設】&#10;有形固定資産減価償却率"/>
        <xdr:cNvSpPr txBox="1"/>
      </xdr:nvSpPr>
      <xdr:spPr>
        <a:xfrm>
          <a:off x="14389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583" name="n_3mainValue【消防施設】&#10;有形固定資産減価償却率"/>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138809</xdr:rowOff>
    </xdr:from>
    <xdr:ext cx="405111" cy="259045"/>
    <xdr:sp macro="" textlink="">
      <xdr:nvSpPr>
        <xdr:cNvPr id="584" name="n_4mainValue【消防施設】&#10;有形固定資産減価償却率"/>
        <xdr:cNvSpPr txBox="1"/>
      </xdr:nvSpPr>
      <xdr:spPr>
        <a:xfrm>
          <a:off x="12611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6" name="直線コネクタ 605"/>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7"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08" name="直線コネクタ 607"/>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09"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0" name="直線コネクタ 609"/>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11" name="【消防施設】&#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2" name="フローチャート: 判断 611"/>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3" name="フローチャート: 判断 612"/>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4" name="フローチャート: 判断 613"/>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5" name="フローチャート: 判断 614"/>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6" name="フローチャート: 判断 615"/>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22" name="楕円 621"/>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623"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624" name="楕円 623"/>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124968</xdr:rowOff>
    </xdr:to>
    <xdr:cxnSp macro="">
      <xdr:nvCxnSpPr>
        <xdr:cNvPr id="625" name="直線コネクタ 624"/>
        <xdr:cNvCxnSpPr/>
      </xdr:nvCxnSpPr>
      <xdr:spPr>
        <a:xfrm flipV="1">
          <a:off x="21323300" y="14513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626" name="楕円 625"/>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129539</xdr:rowOff>
    </xdr:to>
    <xdr:cxnSp macro="">
      <xdr:nvCxnSpPr>
        <xdr:cNvPr id="627" name="直線コネクタ 626"/>
        <xdr:cNvCxnSpPr/>
      </xdr:nvCxnSpPr>
      <xdr:spPr>
        <a:xfrm flipV="1">
          <a:off x="20434300" y="1452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81026</xdr:rowOff>
    </xdr:from>
    <xdr:to>
      <xdr:col>102</xdr:col>
      <xdr:colOff>165100</xdr:colOff>
      <xdr:row>85</xdr:row>
      <xdr:rowOff>11176</xdr:rowOff>
    </xdr:to>
    <xdr:sp macro="" textlink="">
      <xdr:nvSpPr>
        <xdr:cNvPr id="628" name="楕円 627"/>
        <xdr:cNvSpPr/>
      </xdr:nvSpPr>
      <xdr:spPr>
        <a:xfrm>
          <a:off x="19494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131826</xdr:rowOff>
    </xdr:to>
    <xdr:cxnSp macro="">
      <xdr:nvCxnSpPr>
        <xdr:cNvPr id="629" name="直線コネクタ 628"/>
        <xdr:cNvCxnSpPr/>
      </xdr:nvCxnSpPr>
      <xdr:spPr>
        <a:xfrm flipV="1">
          <a:off x="19545300" y="145313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65024</xdr:rowOff>
    </xdr:from>
    <xdr:to>
      <xdr:col>98</xdr:col>
      <xdr:colOff>38100</xdr:colOff>
      <xdr:row>84</xdr:row>
      <xdr:rowOff>166624</xdr:rowOff>
    </xdr:to>
    <xdr:sp macro="" textlink="">
      <xdr:nvSpPr>
        <xdr:cNvPr id="630" name="楕円 629"/>
        <xdr:cNvSpPr/>
      </xdr:nvSpPr>
      <xdr:spPr>
        <a:xfrm>
          <a:off x="18605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115824</xdr:rowOff>
    </xdr:from>
    <xdr:to>
      <xdr:col>102</xdr:col>
      <xdr:colOff>114300</xdr:colOff>
      <xdr:row>84</xdr:row>
      <xdr:rowOff>131826</xdr:rowOff>
    </xdr:to>
    <xdr:cxnSp macro="">
      <xdr:nvCxnSpPr>
        <xdr:cNvPr id="631" name="直線コネクタ 630"/>
        <xdr:cNvCxnSpPr/>
      </xdr:nvCxnSpPr>
      <xdr:spPr>
        <a:xfrm>
          <a:off x="18656300" y="1451762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32" name="n_1aveValue【消防施設】&#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33" name="n_2aveValue【消防施設】&#10;一人当たり面積"/>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34"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35" name="n_4aveValue【消防施設】&#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636" name="n_1mainValue【消防施設】&#10;一人当たり面積"/>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637" name="n_2mainValue【消防施設】&#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2303</xdr:rowOff>
    </xdr:from>
    <xdr:ext cx="469744" cy="259045"/>
    <xdr:sp macro="" textlink="">
      <xdr:nvSpPr>
        <xdr:cNvPr id="638" name="n_3mainValue【消防施設】&#10;一人当たり面積"/>
        <xdr:cNvSpPr txBox="1"/>
      </xdr:nvSpPr>
      <xdr:spPr>
        <a:xfrm>
          <a:off x="193104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639" name="n_4mainValue【消防施設】&#10;一人当たり面積"/>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0" name="テキスト ボックス 6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3" name="直線コネクタ 66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4"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5" name="直線コネクタ 66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6"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7" name="直線コネクタ 6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68" name="【庁舎】&#10;有形固定資産減価償却率平均値テキスト"/>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69" name="フローチャート: 判断 668"/>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0" name="フローチャート: 判断 669"/>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1" name="フローチャート: 判断 670"/>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2" name="フローチャート: 判断 671"/>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3" name="フローチャート: 判断 672"/>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115570</xdr:rowOff>
    </xdr:from>
    <xdr:to>
      <xdr:col>85</xdr:col>
      <xdr:colOff>177800</xdr:colOff>
      <xdr:row>104</xdr:row>
      <xdr:rowOff>45720</xdr:rowOff>
    </xdr:to>
    <xdr:sp macro="" textlink="">
      <xdr:nvSpPr>
        <xdr:cNvPr id="679" name="楕円 678"/>
        <xdr:cNvSpPr/>
      </xdr:nvSpPr>
      <xdr:spPr>
        <a:xfrm>
          <a:off x="16268700" y="1777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93997</xdr:rowOff>
    </xdr:from>
    <xdr:ext cx="405111" cy="259045"/>
    <xdr:sp macro="" textlink="">
      <xdr:nvSpPr>
        <xdr:cNvPr id="680" name="【庁舎】&#10;有形固定資産減価償却率該当値テキスト"/>
        <xdr:cNvSpPr txBox="1"/>
      </xdr:nvSpPr>
      <xdr:spPr>
        <a:xfrm>
          <a:off x="16357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83820</xdr:rowOff>
    </xdr:from>
    <xdr:to>
      <xdr:col>81</xdr:col>
      <xdr:colOff>101600</xdr:colOff>
      <xdr:row>104</xdr:row>
      <xdr:rowOff>13970</xdr:rowOff>
    </xdr:to>
    <xdr:sp macro="" textlink="">
      <xdr:nvSpPr>
        <xdr:cNvPr id="681" name="楕円 680"/>
        <xdr:cNvSpPr/>
      </xdr:nvSpPr>
      <xdr:spPr>
        <a:xfrm>
          <a:off x="15430500" y="177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134620</xdr:rowOff>
    </xdr:from>
    <xdr:to>
      <xdr:col>85</xdr:col>
      <xdr:colOff>127000</xdr:colOff>
      <xdr:row>103</xdr:row>
      <xdr:rowOff>166370</xdr:rowOff>
    </xdr:to>
    <xdr:cxnSp macro="">
      <xdr:nvCxnSpPr>
        <xdr:cNvPr id="682" name="直線コネクタ 681"/>
        <xdr:cNvCxnSpPr/>
      </xdr:nvCxnSpPr>
      <xdr:spPr>
        <a:xfrm>
          <a:off x="15481300" y="1779397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53339</xdr:rowOff>
    </xdr:from>
    <xdr:to>
      <xdr:col>76</xdr:col>
      <xdr:colOff>165100</xdr:colOff>
      <xdr:row>103</xdr:row>
      <xdr:rowOff>154939</xdr:rowOff>
    </xdr:to>
    <xdr:sp macro="" textlink="">
      <xdr:nvSpPr>
        <xdr:cNvPr id="683" name="楕円 682"/>
        <xdr:cNvSpPr/>
      </xdr:nvSpPr>
      <xdr:spPr>
        <a:xfrm>
          <a:off x="14541500" y="17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104139</xdr:rowOff>
    </xdr:from>
    <xdr:to>
      <xdr:col>81</xdr:col>
      <xdr:colOff>50800</xdr:colOff>
      <xdr:row>103</xdr:row>
      <xdr:rowOff>134620</xdr:rowOff>
    </xdr:to>
    <xdr:cxnSp macro="">
      <xdr:nvCxnSpPr>
        <xdr:cNvPr id="684" name="直線コネクタ 683"/>
        <xdr:cNvCxnSpPr/>
      </xdr:nvCxnSpPr>
      <xdr:spPr>
        <a:xfrm>
          <a:off x="14592300" y="17763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17780</xdr:rowOff>
    </xdr:from>
    <xdr:to>
      <xdr:col>72</xdr:col>
      <xdr:colOff>38100</xdr:colOff>
      <xdr:row>103</xdr:row>
      <xdr:rowOff>119380</xdr:rowOff>
    </xdr:to>
    <xdr:sp macro="" textlink="">
      <xdr:nvSpPr>
        <xdr:cNvPr id="685" name="楕円 684"/>
        <xdr:cNvSpPr/>
      </xdr:nvSpPr>
      <xdr:spPr>
        <a:xfrm>
          <a:off x="13652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68580</xdr:rowOff>
    </xdr:from>
    <xdr:to>
      <xdr:col>76</xdr:col>
      <xdr:colOff>114300</xdr:colOff>
      <xdr:row>103</xdr:row>
      <xdr:rowOff>104139</xdr:rowOff>
    </xdr:to>
    <xdr:cxnSp macro="">
      <xdr:nvCxnSpPr>
        <xdr:cNvPr id="686" name="直線コネクタ 685"/>
        <xdr:cNvCxnSpPr/>
      </xdr:nvCxnSpPr>
      <xdr:spPr>
        <a:xfrm>
          <a:off x="13703300" y="1772793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154939</xdr:rowOff>
    </xdr:from>
    <xdr:to>
      <xdr:col>67</xdr:col>
      <xdr:colOff>101600</xdr:colOff>
      <xdr:row>103</xdr:row>
      <xdr:rowOff>85089</xdr:rowOff>
    </xdr:to>
    <xdr:sp macro="" textlink="">
      <xdr:nvSpPr>
        <xdr:cNvPr id="687" name="楕円 686"/>
        <xdr:cNvSpPr/>
      </xdr:nvSpPr>
      <xdr:spPr>
        <a:xfrm>
          <a:off x="12763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34289</xdr:rowOff>
    </xdr:from>
    <xdr:to>
      <xdr:col>71</xdr:col>
      <xdr:colOff>177800</xdr:colOff>
      <xdr:row>103</xdr:row>
      <xdr:rowOff>68580</xdr:rowOff>
    </xdr:to>
    <xdr:cxnSp macro="">
      <xdr:nvCxnSpPr>
        <xdr:cNvPr id="688" name="直線コネクタ 687"/>
        <xdr:cNvCxnSpPr/>
      </xdr:nvCxnSpPr>
      <xdr:spPr>
        <a:xfrm>
          <a:off x="12814300" y="176936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89"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690" name="n_2aveValue【庁舎】&#10;有形固定資産減価償却率"/>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691" name="n_3aveValue【庁舎】&#10;有形固定資産減価償却率"/>
        <xdr:cNvSpPr txBox="1"/>
      </xdr:nvSpPr>
      <xdr:spPr>
        <a:xfrm>
          <a:off x="13500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692" name="n_4aveValue【庁舎】&#10;有形固定資産減価償却率"/>
        <xdr:cNvSpPr txBox="1"/>
      </xdr:nvSpPr>
      <xdr:spPr>
        <a:xfrm>
          <a:off x="12611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30497</xdr:rowOff>
    </xdr:from>
    <xdr:ext cx="405111" cy="259045"/>
    <xdr:sp macro="" textlink="">
      <xdr:nvSpPr>
        <xdr:cNvPr id="693" name="n_1mainValue【庁舎】&#10;有形固定資産減価償却率"/>
        <xdr:cNvSpPr txBox="1"/>
      </xdr:nvSpPr>
      <xdr:spPr>
        <a:xfrm>
          <a:off x="15266044" y="1751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xdr:rowOff>
    </xdr:from>
    <xdr:ext cx="405111" cy="259045"/>
    <xdr:sp macro="" textlink="">
      <xdr:nvSpPr>
        <xdr:cNvPr id="694" name="n_2mainValue【庁舎】&#10;有形固定資産減価償却率"/>
        <xdr:cNvSpPr txBox="1"/>
      </xdr:nvSpPr>
      <xdr:spPr>
        <a:xfrm>
          <a:off x="14389744" y="1748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135907</xdr:rowOff>
    </xdr:from>
    <xdr:ext cx="405111" cy="259045"/>
    <xdr:sp macro="" textlink="">
      <xdr:nvSpPr>
        <xdr:cNvPr id="695" name="n_3mainValue【庁舎】&#10;有形固定資産減価償却率"/>
        <xdr:cNvSpPr txBox="1"/>
      </xdr:nvSpPr>
      <xdr:spPr>
        <a:xfrm>
          <a:off x="13500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696" name="n_4mainValue【庁舎】&#10;有形固定資産減価償却率"/>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2" name="直線コネクタ 721"/>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3"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4" name="直線コネクタ 723"/>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5"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6" name="直線コネクタ 725"/>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727" name="【庁舎】&#10;一人当たり面積平均値テキスト"/>
        <xdr:cNvSpPr txBox="1"/>
      </xdr:nvSpPr>
      <xdr:spPr>
        <a:xfrm>
          <a:off x="22199600" y="18026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28" name="フローチャート: 判断 727"/>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29" name="フローチャート: 判断 728"/>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0" name="フローチャート: 判断 729"/>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1" name="フローチャート: 判断 730"/>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2" name="フローチャート: 判断 731"/>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106499</xdr:rowOff>
    </xdr:from>
    <xdr:to>
      <xdr:col>116</xdr:col>
      <xdr:colOff>114300</xdr:colOff>
      <xdr:row>104</xdr:row>
      <xdr:rowOff>36649</xdr:rowOff>
    </xdr:to>
    <xdr:sp macro="" textlink="">
      <xdr:nvSpPr>
        <xdr:cNvPr id="738" name="楕円 737"/>
        <xdr:cNvSpPr/>
      </xdr:nvSpPr>
      <xdr:spPr>
        <a:xfrm>
          <a:off x="22110700" y="177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129376</xdr:rowOff>
    </xdr:from>
    <xdr:ext cx="469744" cy="259045"/>
    <xdr:sp macro="" textlink="">
      <xdr:nvSpPr>
        <xdr:cNvPr id="739" name="【庁舎】&#10;一人当たり面積該当値テキスト"/>
        <xdr:cNvSpPr txBox="1"/>
      </xdr:nvSpPr>
      <xdr:spPr>
        <a:xfrm>
          <a:off x="22199600" y="1761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138068</xdr:rowOff>
    </xdr:from>
    <xdr:to>
      <xdr:col>112</xdr:col>
      <xdr:colOff>38100</xdr:colOff>
      <xdr:row>104</xdr:row>
      <xdr:rowOff>68218</xdr:rowOff>
    </xdr:to>
    <xdr:sp macro="" textlink="">
      <xdr:nvSpPr>
        <xdr:cNvPr id="740" name="楕円 739"/>
        <xdr:cNvSpPr/>
      </xdr:nvSpPr>
      <xdr:spPr>
        <a:xfrm>
          <a:off x="21272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157299</xdr:rowOff>
    </xdr:from>
    <xdr:to>
      <xdr:col>116</xdr:col>
      <xdr:colOff>63500</xdr:colOff>
      <xdr:row>104</xdr:row>
      <xdr:rowOff>17418</xdr:rowOff>
    </xdr:to>
    <xdr:cxnSp macro="">
      <xdr:nvCxnSpPr>
        <xdr:cNvPr id="741" name="直線コネクタ 740"/>
        <xdr:cNvCxnSpPr/>
      </xdr:nvCxnSpPr>
      <xdr:spPr>
        <a:xfrm flipV="1">
          <a:off x="21323300" y="17816649"/>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162016</xdr:rowOff>
    </xdr:from>
    <xdr:to>
      <xdr:col>107</xdr:col>
      <xdr:colOff>101600</xdr:colOff>
      <xdr:row>104</xdr:row>
      <xdr:rowOff>92166</xdr:rowOff>
    </xdr:to>
    <xdr:sp macro="" textlink="">
      <xdr:nvSpPr>
        <xdr:cNvPr id="742" name="楕円 741"/>
        <xdr:cNvSpPr/>
      </xdr:nvSpPr>
      <xdr:spPr>
        <a:xfrm>
          <a:off x="20383500" y="178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17418</xdr:rowOff>
    </xdr:from>
    <xdr:to>
      <xdr:col>111</xdr:col>
      <xdr:colOff>177800</xdr:colOff>
      <xdr:row>104</xdr:row>
      <xdr:rowOff>41366</xdr:rowOff>
    </xdr:to>
    <xdr:cxnSp macro="">
      <xdr:nvCxnSpPr>
        <xdr:cNvPr id="743" name="直線コネクタ 742"/>
        <xdr:cNvCxnSpPr/>
      </xdr:nvCxnSpPr>
      <xdr:spPr>
        <a:xfrm flipV="1">
          <a:off x="20434300" y="17848218"/>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15602</xdr:rowOff>
    </xdr:from>
    <xdr:to>
      <xdr:col>102</xdr:col>
      <xdr:colOff>165100</xdr:colOff>
      <xdr:row>104</xdr:row>
      <xdr:rowOff>117202</xdr:rowOff>
    </xdr:to>
    <xdr:sp macro="" textlink="">
      <xdr:nvSpPr>
        <xdr:cNvPr id="744" name="楕円 743"/>
        <xdr:cNvSpPr/>
      </xdr:nvSpPr>
      <xdr:spPr>
        <a:xfrm>
          <a:off x="19494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41366</xdr:rowOff>
    </xdr:from>
    <xdr:to>
      <xdr:col>107</xdr:col>
      <xdr:colOff>50800</xdr:colOff>
      <xdr:row>104</xdr:row>
      <xdr:rowOff>66402</xdr:rowOff>
    </xdr:to>
    <xdr:cxnSp macro="">
      <xdr:nvCxnSpPr>
        <xdr:cNvPr id="745" name="直線コネクタ 744"/>
        <xdr:cNvCxnSpPr/>
      </xdr:nvCxnSpPr>
      <xdr:spPr>
        <a:xfrm flipV="1">
          <a:off x="19545300" y="17872166"/>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48261</xdr:rowOff>
    </xdr:from>
    <xdr:to>
      <xdr:col>98</xdr:col>
      <xdr:colOff>38100</xdr:colOff>
      <xdr:row>104</xdr:row>
      <xdr:rowOff>149861</xdr:rowOff>
    </xdr:to>
    <xdr:sp macro="" textlink="">
      <xdr:nvSpPr>
        <xdr:cNvPr id="746" name="楕円 745"/>
        <xdr:cNvSpPr/>
      </xdr:nvSpPr>
      <xdr:spPr>
        <a:xfrm>
          <a:off x="18605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66402</xdr:rowOff>
    </xdr:from>
    <xdr:to>
      <xdr:col>102</xdr:col>
      <xdr:colOff>114300</xdr:colOff>
      <xdr:row>104</xdr:row>
      <xdr:rowOff>99061</xdr:rowOff>
    </xdr:to>
    <xdr:cxnSp macro="">
      <xdr:nvCxnSpPr>
        <xdr:cNvPr id="747" name="直線コネクタ 746"/>
        <xdr:cNvCxnSpPr/>
      </xdr:nvCxnSpPr>
      <xdr:spPr>
        <a:xfrm flipV="1">
          <a:off x="18656300" y="178972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748" name="n_1aveValue【庁舎】&#10;一人当たり面積"/>
        <xdr:cNvSpPr txBox="1"/>
      </xdr:nvSpPr>
      <xdr:spPr>
        <a:xfrm>
          <a:off x="21075727"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749" name="n_2aveValue【庁舎】&#10;一人当たり面積"/>
        <xdr:cNvSpPr txBox="1"/>
      </xdr:nvSpPr>
      <xdr:spPr>
        <a:xfrm>
          <a:off x="20199427" y="182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750" name="n_3aveValue【庁舎】&#10;一人当たり面積"/>
        <xdr:cNvSpPr txBox="1"/>
      </xdr:nvSpPr>
      <xdr:spPr>
        <a:xfrm>
          <a:off x="19310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33763</xdr:rowOff>
    </xdr:from>
    <xdr:ext cx="469744" cy="259045"/>
    <xdr:sp macro="" textlink="">
      <xdr:nvSpPr>
        <xdr:cNvPr id="751" name="n_4aveValue【庁舎】&#10;一人当たり面積"/>
        <xdr:cNvSpPr txBox="1"/>
      </xdr:nvSpPr>
      <xdr:spPr>
        <a:xfrm>
          <a:off x="18421427" y="180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84745</xdr:rowOff>
    </xdr:from>
    <xdr:ext cx="469744" cy="259045"/>
    <xdr:sp macro="" textlink="">
      <xdr:nvSpPr>
        <xdr:cNvPr id="752" name="n_1mainValue【庁舎】&#10;一人当たり面積"/>
        <xdr:cNvSpPr txBox="1"/>
      </xdr:nvSpPr>
      <xdr:spPr>
        <a:xfrm>
          <a:off x="21075727" y="1757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108693</xdr:rowOff>
    </xdr:from>
    <xdr:ext cx="469744" cy="259045"/>
    <xdr:sp macro="" textlink="">
      <xdr:nvSpPr>
        <xdr:cNvPr id="753" name="n_2mainValue【庁舎】&#10;一人当たり面積"/>
        <xdr:cNvSpPr txBox="1"/>
      </xdr:nvSpPr>
      <xdr:spPr>
        <a:xfrm>
          <a:off x="20199427" y="175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133729</xdr:rowOff>
    </xdr:from>
    <xdr:ext cx="469744" cy="259045"/>
    <xdr:sp macro="" textlink="">
      <xdr:nvSpPr>
        <xdr:cNvPr id="754" name="n_3mainValue【庁舎】&#10;一人当たり面積"/>
        <xdr:cNvSpPr txBox="1"/>
      </xdr:nvSpPr>
      <xdr:spPr>
        <a:xfrm>
          <a:off x="19310427" y="1762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166388</xdr:rowOff>
    </xdr:from>
    <xdr:ext cx="469744" cy="259045"/>
    <xdr:sp macro="" textlink="">
      <xdr:nvSpPr>
        <xdr:cNvPr id="755" name="n_4mainValue【庁舎】&#10;一人当たり面積"/>
        <xdr:cNvSpPr txBox="1"/>
      </xdr:nvSpPr>
      <xdr:spPr>
        <a:xfrm>
          <a:off x="18421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本表で特筆すべきは一般廃棄物処理施設であり、減価償却率が類似団体平均を大きく上回っている。廃棄物処理施設が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年、し尿処理施設が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年を経過しており、ともに老朽化が著しい。し尿処理施設については、令和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年度現在移転予定で事業が進んでおり、完成後には減価償却率が下がる見込みである。一人当たり固定資産額についても類似団体の約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倍と著しく大きく、非効率的であることが伺える。廃棄物処理施設についても、施設設備の単純な更新だけではなく、規模や運用の見直しを進めることが必要である。</a:t>
          </a:r>
        </a:p>
        <a:p>
          <a:r>
            <a:rPr kumimoji="1" lang="ja-JP" altLang="en-US" sz="1300">
              <a:latin typeface="ＭＳ Ｐゴシック" panose="020B0600070205080204" pitchFamily="50" charset="-128"/>
              <a:ea typeface="ＭＳ Ｐゴシック" panose="020B0600070205080204" pitchFamily="50" charset="-128"/>
            </a:rPr>
            <a:t>　庁舎については、減価償却率が令和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年度まで全国平均や類似団体を下回っていたが、令和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上回った。一人当たり面積についても平均を大きく上回っている。これは、合併前からある旧町村の庁舎がそのまま支所として残っており、施設整備や除売却等の必要な施策が進んでいないことが要因である。人口減少が進行する中、庁舎の統廃合等による規模縮小の必要性が指標としても視覚化されているため、庁舎を含めた公共施設の今後の在り方について協議を進めている状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8,161
8,126
194.84
8,534,858
8,278,708
239,793
5,456,792
9,779,101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本町では過疎化等の影響により全国平均を大幅に上回り高齢化が進んでいる。（全国高齢化比率２８．９％・つるぎ町４７．５％</a:t>
          </a:r>
          <a:r>
            <a:rPr kumimoji="1" lang="en-US" altLang="ja-JP" sz="1100">
              <a:latin typeface="+mn-ea"/>
              <a:ea typeface="+mn-ea"/>
            </a:rPr>
            <a:t>【</a:t>
          </a:r>
          <a:r>
            <a:rPr kumimoji="1" lang="ja-JP" altLang="en-US" sz="1100">
              <a:latin typeface="+mn-ea"/>
              <a:ea typeface="+mn-ea"/>
            </a:rPr>
            <a:t>令和４年３月末現在</a:t>
          </a:r>
          <a:r>
            <a:rPr kumimoji="1" lang="en-US" altLang="ja-JP" sz="1100">
              <a:latin typeface="+mn-ea"/>
              <a:ea typeface="+mn-ea"/>
            </a:rPr>
            <a:t>】</a:t>
          </a:r>
          <a:r>
            <a:rPr kumimoji="1" lang="ja-JP" altLang="en-US" sz="1100">
              <a:latin typeface="+mn-ea"/>
              <a:ea typeface="+mn-ea"/>
            </a:rPr>
            <a:t>）町税の徴収率については、令和３年度で９６．４％で長引く不況等の影響により年々減少傾向にある。今後も納税義務者が減少していくと予測され、徴収率の向上は見込めず、増収も考えにくい。よって、歳出全体の抑制が必要であり、定員管理の徹底や地方債の借入を伴う投資的経費の抑制に、より一層努めなければならない。</a:t>
          </a:r>
        </a:p>
        <a:p>
          <a:endParaRPr kumimoji="1" lang="ja-JP" altLang="en-US" sz="1300">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0" name="直線コネクタ 69"/>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96157</xdr:rowOff>
    </xdr:to>
    <xdr:cxnSp macro="">
      <xdr:nvCxnSpPr>
        <xdr:cNvPr id="73" name="直線コネクタ 72"/>
        <xdr:cNvCxnSpPr/>
      </xdr:nvCxnSpPr>
      <xdr:spPr>
        <a:xfrm>
          <a:off x="3225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町村合併時（平成１７年度１０４，３％）と比較すると改善しているが、依然として類似団体を上回る状況である。人件費カット（平成１８年～平成２１年度）や交付税の増額で平成２２年度は８６．４％まで改善したが、それ以降は、年々悪化傾向であった。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年度においては９</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連続で</a:t>
          </a:r>
          <a:r>
            <a:rPr lang="ja-JP" altLang="ja-JP" sz="1100" b="0" i="0" baseline="0">
              <a:solidFill>
                <a:schemeClr val="dk1"/>
              </a:solidFill>
              <a:effectLst/>
              <a:latin typeface="+mn-lt"/>
              <a:ea typeface="+mn-ea"/>
              <a:cs typeface="+mn-cs"/>
            </a:rPr>
            <a:t>数値が改善しており、物件費の抑制をはじめとした経常的な経費の削減による効果が表れた決算となっている。しかし、依然として高い水準となっているため、引き続き経常的経費の抑制に努めなければならな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66</xdr:row>
      <xdr:rowOff>164592</xdr:rowOff>
    </xdr:to>
    <xdr:cxnSp macro="">
      <xdr:nvCxnSpPr>
        <xdr:cNvPr id="131" name="直線コネクタ 130"/>
        <xdr:cNvCxnSpPr/>
      </xdr:nvCxnSpPr>
      <xdr:spPr>
        <a:xfrm flipV="1">
          <a:off x="4114800" y="11210036"/>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164592</xdr:rowOff>
    </xdr:from>
    <xdr:to>
      <xdr:col>19</xdr:col>
      <xdr:colOff>133350</xdr:colOff>
      <xdr:row>67</xdr:row>
      <xdr:rowOff>94488</xdr:rowOff>
    </xdr:to>
    <xdr:cxnSp macro="">
      <xdr:nvCxnSpPr>
        <xdr:cNvPr id="134" name="直線コネクタ 133"/>
        <xdr:cNvCxnSpPr/>
      </xdr:nvCxnSpPr>
      <xdr:spPr>
        <a:xfrm flipV="1">
          <a:off x="3225800" y="1148029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94488</xdr:rowOff>
    </xdr:from>
    <xdr:to>
      <xdr:col>15</xdr:col>
      <xdr:colOff>82550</xdr:colOff>
      <xdr:row>67</xdr:row>
      <xdr:rowOff>113792</xdr:rowOff>
    </xdr:to>
    <xdr:cxnSp macro="">
      <xdr:nvCxnSpPr>
        <xdr:cNvPr id="137" name="直線コネクタ 136"/>
        <xdr:cNvCxnSpPr/>
      </xdr:nvCxnSpPr>
      <xdr:spPr>
        <a:xfrm flipV="1">
          <a:off x="2336800" y="115816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7620</xdr:rowOff>
    </xdr:from>
    <xdr:to>
      <xdr:col>11</xdr:col>
      <xdr:colOff>31750</xdr:colOff>
      <xdr:row>67</xdr:row>
      <xdr:rowOff>113792</xdr:rowOff>
    </xdr:to>
    <xdr:cxnSp macro="">
      <xdr:nvCxnSpPr>
        <xdr:cNvPr id="140" name="直線コネクタ 139"/>
        <xdr:cNvCxnSpPr/>
      </xdr:nvCxnSpPr>
      <xdr:spPr>
        <a:xfrm>
          <a:off x="1447800" y="1149477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50" name="楕円 149"/>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82313</xdr:rowOff>
    </xdr:from>
    <xdr:ext cx="762000" cy="259045"/>
    <xdr:sp macro="" textlink="">
      <xdr:nvSpPr>
        <xdr:cNvPr id="151" name="財政構造の弾力性該当値テキスト"/>
        <xdr:cNvSpPr txBox="1"/>
      </xdr:nvSpPr>
      <xdr:spPr>
        <a:xfrm>
          <a:off x="5041900" y="1105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113792</xdr:rowOff>
    </xdr:from>
    <xdr:to>
      <xdr:col>19</xdr:col>
      <xdr:colOff>184150</xdr:colOff>
      <xdr:row>67</xdr:row>
      <xdr:rowOff>43942</xdr:rowOff>
    </xdr:to>
    <xdr:sp macro="" textlink="">
      <xdr:nvSpPr>
        <xdr:cNvPr id="152" name="楕円 151"/>
        <xdr:cNvSpPr/>
      </xdr:nvSpPr>
      <xdr:spPr>
        <a:xfrm>
          <a:off x="4064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28719</xdr:rowOff>
    </xdr:from>
    <xdr:ext cx="736600" cy="259045"/>
    <xdr:sp macro="" textlink="">
      <xdr:nvSpPr>
        <xdr:cNvPr id="153" name="テキスト ボックス 152"/>
        <xdr:cNvSpPr txBox="1"/>
      </xdr:nvSpPr>
      <xdr:spPr>
        <a:xfrm>
          <a:off x="3733800" y="1151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43688</xdr:rowOff>
    </xdr:from>
    <xdr:to>
      <xdr:col>15</xdr:col>
      <xdr:colOff>133350</xdr:colOff>
      <xdr:row>67</xdr:row>
      <xdr:rowOff>145288</xdr:rowOff>
    </xdr:to>
    <xdr:sp macro="" textlink="">
      <xdr:nvSpPr>
        <xdr:cNvPr id="154" name="楕円 153"/>
        <xdr:cNvSpPr/>
      </xdr:nvSpPr>
      <xdr:spPr>
        <a:xfrm>
          <a:off x="3175000" y="115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130065</xdr:rowOff>
    </xdr:from>
    <xdr:ext cx="762000" cy="259045"/>
    <xdr:sp macro="" textlink="">
      <xdr:nvSpPr>
        <xdr:cNvPr id="155" name="テキスト ボックス 154"/>
        <xdr:cNvSpPr txBox="1"/>
      </xdr:nvSpPr>
      <xdr:spPr>
        <a:xfrm>
          <a:off x="2844800" y="1161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62992</xdr:rowOff>
    </xdr:from>
    <xdr:to>
      <xdr:col>11</xdr:col>
      <xdr:colOff>82550</xdr:colOff>
      <xdr:row>67</xdr:row>
      <xdr:rowOff>164592</xdr:rowOff>
    </xdr:to>
    <xdr:sp macro="" textlink="">
      <xdr:nvSpPr>
        <xdr:cNvPr id="156" name="楕円 155"/>
        <xdr:cNvSpPr/>
      </xdr:nvSpPr>
      <xdr:spPr>
        <a:xfrm>
          <a:off x="2286000" y="11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149369</xdr:rowOff>
    </xdr:from>
    <xdr:ext cx="762000" cy="259045"/>
    <xdr:sp macro="" textlink="">
      <xdr:nvSpPr>
        <xdr:cNvPr id="157" name="テキスト ボックス 156"/>
        <xdr:cNvSpPr txBox="1"/>
      </xdr:nvSpPr>
      <xdr:spPr>
        <a:xfrm>
          <a:off x="1955800" y="116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128270</xdr:rowOff>
    </xdr:from>
    <xdr:to>
      <xdr:col>7</xdr:col>
      <xdr:colOff>31750</xdr:colOff>
      <xdr:row>67</xdr:row>
      <xdr:rowOff>58420</xdr:rowOff>
    </xdr:to>
    <xdr:sp macro="" textlink="">
      <xdr:nvSpPr>
        <xdr:cNvPr id="158" name="楕円 157"/>
        <xdr:cNvSpPr/>
      </xdr:nvSpPr>
      <xdr:spPr>
        <a:xfrm>
          <a:off x="1397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43197</xdr:rowOff>
    </xdr:from>
    <xdr:ext cx="762000" cy="259045"/>
    <xdr:sp macro="" textlink="">
      <xdr:nvSpPr>
        <xdr:cNvPr id="159" name="テキスト ボックス 158"/>
        <xdr:cNvSpPr txBox="1"/>
      </xdr:nvSpPr>
      <xdr:spPr>
        <a:xfrm>
          <a:off x="1066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物件費等の合計額の人口１人あたりの金額が類似団体平均を上回っているのは、人件費が主な要因となっている。定員管理の状況からみても職員数が類似団体を大きく上回っているため、令和２年度策定の「第４次つるぎ町集中改革プラン」に沿った定員管理の適正化を進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80625</xdr:rowOff>
    </xdr:from>
    <xdr:to>
      <xdr:col>23</xdr:col>
      <xdr:colOff>133350</xdr:colOff>
      <xdr:row>81</xdr:row>
      <xdr:rowOff>86331</xdr:rowOff>
    </xdr:to>
    <xdr:cxnSp macro="">
      <xdr:nvCxnSpPr>
        <xdr:cNvPr id="194" name="直線コネクタ 193"/>
        <xdr:cNvCxnSpPr/>
      </xdr:nvCxnSpPr>
      <xdr:spPr>
        <a:xfrm>
          <a:off x="4114800" y="13968075"/>
          <a:ext cx="8382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80625</xdr:rowOff>
    </xdr:from>
    <xdr:to>
      <xdr:col>19</xdr:col>
      <xdr:colOff>133350</xdr:colOff>
      <xdr:row>81</xdr:row>
      <xdr:rowOff>90528</xdr:rowOff>
    </xdr:to>
    <xdr:cxnSp macro="">
      <xdr:nvCxnSpPr>
        <xdr:cNvPr id="197" name="直線コネクタ 196"/>
        <xdr:cNvCxnSpPr/>
      </xdr:nvCxnSpPr>
      <xdr:spPr>
        <a:xfrm flipV="1">
          <a:off x="3225800" y="13968075"/>
          <a:ext cx="8890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33460</xdr:rowOff>
    </xdr:from>
    <xdr:to>
      <xdr:col>15</xdr:col>
      <xdr:colOff>82550</xdr:colOff>
      <xdr:row>81</xdr:row>
      <xdr:rowOff>90528</xdr:rowOff>
    </xdr:to>
    <xdr:cxnSp macro="">
      <xdr:nvCxnSpPr>
        <xdr:cNvPr id="200" name="直線コネクタ 199"/>
        <xdr:cNvCxnSpPr/>
      </xdr:nvCxnSpPr>
      <xdr:spPr>
        <a:xfrm>
          <a:off x="2336800" y="13920910"/>
          <a:ext cx="889000" cy="5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31034</xdr:rowOff>
    </xdr:from>
    <xdr:to>
      <xdr:col>11</xdr:col>
      <xdr:colOff>31750</xdr:colOff>
      <xdr:row>81</xdr:row>
      <xdr:rowOff>33460</xdr:rowOff>
    </xdr:to>
    <xdr:cxnSp macro="">
      <xdr:nvCxnSpPr>
        <xdr:cNvPr id="203" name="直線コネクタ 202"/>
        <xdr:cNvCxnSpPr/>
      </xdr:nvCxnSpPr>
      <xdr:spPr>
        <a:xfrm>
          <a:off x="1447800" y="13918484"/>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35531</xdr:rowOff>
    </xdr:from>
    <xdr:to>
      <xdr:col>23</xdr:col>
      <xdr:colOff>184150</xdr:colOff>
      <xdr:row>81</xdr:row>
      <xdr:rowOff>137131</xdr:rowOff>
    </xdr:to>
    <xdr:sp macro="" textlink="">
      <xdr:nvSpPr>
        <xdr:cNvPr id="213" name="楕円 212"/>
        <xdr:cNvSpPr/>
      </xdr:nvSpPr>
      <xdr:spPr>
        <a:xfrm>
          <a:off x="4902200" y="139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7608</xdr:rowOff>
    </xdr:from>
    <xdr:ext cx="762000" cy="259045"/>
    <xdr:sp macro="" textlink="">
      <xdr:nvSpPr>
        <xdr:cNvPr id="214" name="人件費・物件費等の状況該当値テキスト"/>
        <xdr:cNvSpPr txBox="1"/>
      </xdr:nvSpPr>
      <xdr:spPr>
        <a:xfrm>
          <a:off x="5041900" y="1389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29825</xdr:rowOff>
    </xdr:from>
    <xdr:to>
      <xdr:col>19</xdr:col>
      <xdr:colOff>184150</xdr:colOff>
      <xdr:row>81</xdr:row>
      <xdr:rowOff>131425</xdr:rowOff>
    </xdr:to>
    <xdr:sp macro="" textlink="">
      <xdr:nvSpPr>
        <xdr:cNvPr id="215" name="楕円 214"/>
        <xdr:cNvSpPr/>
      </xdr:nvSpPr>
      <xdr:spPr>
        <a:xfrm>
          <a:off x="4064000" y="1391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116202</xdr:rowOff>
    </xdr:from>
    <xdr:ext cx="736600" cy="259045"/>
    <xdr:sp macro="" textlink="">
      <xdr:nvSpPr>
        <xdr:cNvPr id="216" name="テキスト ボックス 215"/>
        <xdr:cNvSpPr txBox="1"/>
      </xdr:nvSpPr>
      <xdr:spPr>
        <a:xfrm>
          <a:off x="3733800" y="14003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39728</xdr:rowOff>
    </xdr:from>
    <xdr:to>
      <xdr:col>15</xdr:col>
      <xdr:colOff>133350</xdr:colOff>
      <xdr:row>81</xdr:row>
      <xdr:rowOff>141328</xdr:rowOff>
    </xdr:to>
    <xdr:sp macro="" textlink="">
      <xdr:nvSpPr>
        <xdr:cNvPr id="217" name="楕円 216"/>
        <xdr:cNvSpPr/>
      </xdr:nvSpPr>
      <xdr:spPr>
        <a:xfrm>
          <a:off x="3175000" y="139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126105</xdr:rowOff>
    </xdr:from>
    <xdr:ext cx="762000" cy="259045"/>
    <xdr:sp macro="" textlink="">
      <xdr:nvSpPr>
        <xdr:cNvPr id="218" name="テキスト ボックス 217"/>
        <xdr:cNvSpPr txBox="1"/>
      </xdr:nvSpPr>
      <xdr:spPr>
        <a:xfrm>
          <a:off x="2844800" y="140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154110</xdr:rowOff>
    </xdr:from>
    <xdr:to>
      <xdr:col>11</xdr:col>
      <xdr:colOff>82550</xdr:colOff>
      <xdr:row>81</xdr:row>
      <xdr:rowOff>84260</xdr:rowOff>
    </xdr:to>
    <xdr:sp macro="" textlink="">
      <xdr:nvSpPr>
        <xdr:cNvPr id="219" name="楕円 218"/>
        <xdr:cNvSpPr/>
      </xdr:nvSpPr>
      <xdr:spPr>
        <a:xfrm>
          <a:off x="2286000" y="138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69037</xdr:rowOff>
    </xdr:from>
    <xdr:ext cx="762000" cy="259045"/>
    <xdr:sp macro="" textlink="">
      <xdr:nvSpPr>
        <xdr:cNvPr id="220" name="テキスト ボックス 219"/>
        <xdr:cNvSpPr txBox="1"/>
      </xdr:nvSpPr>
      <xdr:spPr>
        <a:xfrm>
          <a:off x="1955800" y="1395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151684</xdr:rowOff>
    </xdr:from>
    <xdr:to>
      <xdr:col>7</xdr:col>
      <xdr:colOff>31750</xdr:colOff>
      <xdr:row>81</xdr:row>
      <xdr:rowOff>81834</xdr:rowOff>
    </xdr:to>
    <xdr:sp macro="" textlink="">
      <xdr:nvSpPr>
        <xdr:cNvPr id="221" name="楕円 220"/>
        <xdr:cNvSpPr/>
      </xdr:nvSpPr>
      <xdr:spPr>
        <a:xfrm>
          <a:off x="1397000" y="138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66611</xdr:rowOff>
    </xdr:from>
    <xdr:ext cx="762000" cy="259045"/>
    <xdr:sp macro="" textlink="">
      <xdr:nvSpPr>
        <xdr:cNvPr id="222" name="テキスト ボックス 221"/>
        <xdr:cNvSpPr txBox="1"/>
      </xdr:nvSpPr>
      <xdr:spPr>
        <a:xfrm>
          <a:off x="1066800" y="1395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３年度、２４年度は国家公務員の一時的な減額措置により基準を上回っていたが、平成２５年度より減額措置がなくなっているので数値が基準を下回っている。また、類似団体よりも数値が下回っているので健全であるといえる。今後も「第４次つるぎ町集中改革プラン」において給与の適正化に関する方針を定め、数値が悪化しないよう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103188</xdr:rowOff>
    </xdr:from>
    <xdr:to>
      <xdr:col>81</xdr:col>
      <xdr:colOff>44450</xdr:colOff>
      <xdr:row>83</xdr:row>
      <xdr:rowOff>103188</xdr:rowOff>
    </xdr:to>
    <xdr:cxnSp macro="">
      <xdr:nvCxnSpPr>
        <xdr:cNvPr id="260" name="直線コネクタ 259"/>
        <xdr:cNvCxnSpPr/>
      </xdr:nvCxnSpPr>
      <xdr:spPr>
        <a:xfrm>
          <a:off x="16179800" y="143335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103188</xdr:rowOff>
    </xdr:from>
    <xdr:to>
      <xdr:col>77</xdr:col>
      <xdr:colOff>44450</xdr:colOff>
      <xdr:row>83</xdr:row>
      <xdr:rowOff>113241</xdr:rowOff>
    </xdr:to>
    <xdr:cxnSp macro="">
      <xdr:nvCxnSpPr>
        <xdr:cNvPr id="263" name="直線コネクタ 262"/>
        <xdr:cNvCxnSpPr/>
      </xdr:nvCxnSpPr>
      <xdr:spPr>
        <a:xfrm flipV="1">
          <a:off x="15290800" y="1433353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73025</xdr:rowOff>
    </xdr:from>
    <xdr:to>
      <xdr:col>72</xdr:col>
      <xdr:colOff>203200</xdr:colOff>
      <xdr:row>83</xdr:row>
      <xdr:rowOff>113241</xdr:rowOff>
    </xdr:to>
    <xdr:cxnSp macro="">
      <xdr:nvCxnSpPr>
        <xdr:cNvPr id="266" name="直線コネクタ 265"/>
        <xdr:cNvCxnSpPr/>
      </xdr:nvCxnSpPr>
      <xdr:spPr>
        <a:xfrm>
          <a:off x="14401800" y="143033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73025</xdr:rowOff>
    </xdr:from>
    <xdr:to>
      <xdr:col>68</xdr:col>
      <xdr:colOff>152400</xdr:colOff>
      <xdr:row>83</xdr:row>
      <xdr:rowOff>73025</xdr:rowOff>
    </xdr:to>
    <xdr:cxnSp macro="">
      <xdr:nvCxnSpPr>
        <xdr:cNvPr id="269" name="直線コネクタ 268"/>
        <xdr:cNvCxnSpPr/>
      </xdr:nvCxnSpPr>
      <xdr:spPr>
        <a:xfrm>
          <a:off x="13512800" y="1430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52388</xdr:rowOff>
    </xdr:from>
    <xdr:to>
      <xdr:col>81</xdr:col>
      <xdr:colOff>95250</xdr:colOff>
      <xdr:row>83</xdr:row>
      <xdr:rowOff>153988</xdr:rowOff>
    </xdr:to>
    <xdr:sp macro="" textlink="">
      <xdr:nvSpPr>
        <xdr:cNvPr id="279" name="楕円 278"/>
        <xdr:cNvSpPr/>
      </xdr:nvSpPr>
      <xdr:spPr>
        <a:xfrm>
          <a:off x="169672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68915</xdr:rowOff>
    </xdr:from>
    <xdr:ext cx="762000" cy="259045"/>
    <xdr:sp macro="" textlink="">
      <xdr:nvSpPr>
        <xdr:cNvPr id="280" name="給与水準   （国との比較）該当値テキスト"/>
        <xdr:cNvSpPr txBox="1"/>
      </xdr:nvSpPr>
      <xdr:spPr>
        <a:xfrm>
          <a:off x="17106900" y="1412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52388</xdr:rowOff>
    </xdr:from>
    <xdr:to>
      <xdr:col>77</xdr:col>
      <xdr:colOff>95250</xdr:colOff>
      <xdr:row>83</xdr:row>
      <xdr:rowOff>153988</xdr:rowOff>
    </xdr:to>
    <xdr:sp macro="" textlink="">
      <xdr:nvSpPr>
        <xdr:cNvPr id="281" name="楕円 280"/>
        <xdr:cNvSpPr/>
      </xdr:nvSpPr>
      <xdr:spPr>
        <a:xfrm>
          <a:off x="16129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164165</xdr:rowOff>
    </xdr:from>
    <xdr:ext cx="736600" cy="259045"/>
    <xdr:sp macro="" textlink="">
      <xdr:nvSpPr>
        <xdr:cNvPr id="282" name="テキスト ボックス 281"/>
        <xdr:cNvSpPr txBox="1"/>
      </xdr:nvSpPr>
      <xdr:spPr>
        <a:xfrm>
          <a:off x="15798800" y="1405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83" name="楕円 282"/>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84" name="テキスト ボックス 283"/>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22225</xdr:rowOff>
    </xdr:from>
    <xdr:to>
      <xdr:col>68</xdr:col>
      <xdr:colOff>203200</xdr:colOff>
      <xdr:row>83</xdr:row>
      <xdr:rowOff>123825</xdr:rowOff>
    </xdr:to>
    <xdr:sp macro="" textlink="">
      <xdr:nvSpPr>
        <xdr:cNvPr id="285" name="楕円 284"/>
        <xdr:cNvSpPr/>
      </xdr:nvSpPr>
      <xdr:spPr>
        <a:xfrm>
          <a:off x="14351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134002</xdr:rowOff>
    </xdr:from>
    <xdr:ext cx="762000" cy="259045"/>
    <xdr:sp macro="" textlink="">
      <xdr:nvSpPr>
        <xdr:cNvPr id="286" name="テキスト ボックス 285"/>
        <xdr:cNvSpPr txBox="1"/>
      </xdr:nvSpPr>
      <xdr:spPr>
        <a:xfrm>
          <a:off x="14020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22225</xdr:rowOff>
    </xdr:from>
    <xdr:to>
      <xdr:col>64</xdr:col>
      <xdr:colOff>152400</xdr:colOff>
      <xdr:row>83</xdr:row>
      <xdr:rowOff>123825</xdr:rowOff>
    </xdr:to>
    <xdr:sp macro="" textlink="">
      <xdr:nvSpPr>
        <xdr:cNvPr id="287" name="楕円 286"/>
        <xdr:cNvSpPr/>
      </xdr:nvSpPr>
      <xdr:spPr>
        <a:xfrm>
          <a:off x="13462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134002</xdr:rowOff>
    </xdr:from>
    <xdr:ext cx="762000" cy="259045"/>
    <xdr:sp macro="" textlink="">
      <xdr:nvSpPr>
        <xdr:cNvPr id="288" name="テキスト ボックス 287"/>
        <xdr:cNvSpPr txBox="1"/>
      </xdr:nvSpPr>
      <xdr:spPr>
        <a:xfrm>
          <a:off x="13131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町村合併等の影響もあり人口千人あたりの職員数が類似団体平均を大きく上回る状況となっている。そのため「第３次つるぎ町集中改革プラン」において職員の新規採用の抑制に努めてきたが、地理的問題もあり実行出来ていないのが現状である。令和２年度策定の「第４次つるぎ町集中改革プラン」に沿った定員管理の適正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31877</xdr:rowOff>
    </xdr:from>
    <xdr:to>
      <xdr:col>81</xdr:col>
      <xdr:colOff>44450</xdr:colOff>
      <xdr:row>66</xdr:row>
      <xdr:rowOff>96224</xdr:rowOff>
    </xdr:to>
    <xdr:cxnSp macro="">
      <xdr:nvCxnSpPr>
        <xdr:cNvPr id="323" name="直線コネクタ 322"/>
        <xdr:cNvCxnSpPr/>
      </xdr:nvCxnSpPr>
      <xdr:spPr>
        <a:xfrm>
          <a:off x="16179800" y="11347577"/>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31877</xdr:rowOff>
    </xdr:from>
    <xdr:to>
      <xdr:col>77</xdr:col>
      <xdr:colOff>44450</xdr:colOff>
      <xdr:row>66</xdr:row>
      <xdr:rowOff>76116</xdr:rowOff>
    </xdr:to>
    <xdr:cxnSp macro="">
      <xdr:nvCxnSpPr>
        <xdr:cNvPr id="326" name="直線コネクタ 325"/>
        <xdr:cNvCxnSpPr/>
      </xdr:nvCxnSpPr>
      <xdr:spPr>
        <a:xfrm flipV="1">
          <a:off x="15290800" y="11347577"/>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76116</xdr:rowOff>
    </xdr:from>
    <xdr:to>
      <xdr:col>72</xdr:col>
      <xdr:colOff>203200</xdr:colOff>
      <xdr:row>66</xdr:row>
      <xdr:rowOff>131614</xdr:rowOff>
    </xdr:to>
    <xdr:cxnSp macro="">
      <xdr:nvCxnSpPr>
        <xdr:cNvPr id="329" name="直線コネクタ 328"/>
        <xdr:cNvCxnSpPr/>
      </xdr:nvCxnSpPr>
      <xdr:spPr>
        <a:xfrm flipV="1">
          <a:off x="14401800" y="11391816"/>
          <a:ext cx="889000" cy="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35899</xdr:rowOff>
    </xdr:from>
    <xdr:to>
      <xdr:col>68</xdr:col>
      <xdr:colOff>152400</xdr:colOff>
      <xdr:row>66</xdr:row>
      <xdr:rowOff>131614</xdr:rowOff>
    </xdr:to>
    <xdr:cxnSp macro="">
      <xdr:nvCxnSpPr>
        <xdr:cNvPr id="332" name="直線コネクタ 331"/>
        <xdr:cNvCxnSpPr/>
      </xdr:nvCxnSpPr>
      <xdr:spPr>
        <a:xfrm>
          <a:off x="13512800" y="11351599"/>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45424</xdr:rowOff>
    </xdr:from>
    <xdr:to>
      <xdr:col>81</xdr:col>
      <xdr:colOff>95250</xdr:colOff>
      <xdr:row>66</xdr:row>
      <xdr:rowOff>147024</xdr:rowOff>
    </xdr:to>
    <xdr:sp macro="" textlink="">
      <xdr:nvSpPr>
        <xdr:cNvPr id="342" name="楕円 341"/>
        <xdr:cNvSpPr/>
      </xdr:nvSpPr>
      <xdr:spPr>
        <a:xfrm>
          <a:off x="16967200" y="113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17501</xdr:rowOff>
    </xdr:from>
    <xdr:ext cx="762000" cy="259045"/>
    <xdr:sp macro="" textlink="">
      <xdr:nvSpPr>
        <xdr:cNvPr id="343" name="定員管理の状況該当値テキスト"/>
        <xdr:cNvSpPr txBox="1"/>
      </xdr:nvSpPr>
      <xdr:spPr>
        <a:xfrm>
          <a:off x="17106900" y="1133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152527</xdr:rowOff>
    </xdr:from>
    <xdr:to>
      <xdr:col>77</xdr:col>
      <xdr:colOff>95250</xdr:colOff>
      <xdr:row>66</xdr:row>
      <xdr:rowOff>82677</xdr:rowOff>
    </xdr:to>
    <xdr:sp macro="" textlink="">
      <xdr:nvSpPr>
        <xdr:cNvPr id="344" name="楕円 343"/>
        <xdr:cNvSpPr/>
      </xdr:nvSpPr>
      <xdr:spPr>
        <a:xfrm>
          <a:off x="161290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67454</xdr:rowOff>
    </xdr:from>
    <xdr:ext cx="736600" cy="259045"/>
    <xdr:sp macro="" textlink="">
      <xdr:nvSpPr>
        <xdr:cNvPr id="345" name="テキスト ボックス 344"/>
        <xdr:cNvSpPr txBox="1"/>
      </xdr:nvSpPr>
      <xdr:spPr>
        <a:xfrm>
          <a:off x="15798800" y="1138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25316</xdr:rowOff>
    </xdr:from>
    <xdr:to>
      <xdr:col>73</xdr:col>
      <xdr:colOff>44450</xdr:colOff>
      <xdr:row>66</xdr:row>
      <xdr:rowOff>126916</xdr:rowOff>
    </xdr:to>
    <xdr:sp macro="" textlink="">
      <xdr:nvSpPr>
        <xdr:cNvPr id="346" name="楕円 345"/>
        <xdr:cNvSpPr/>
      </xdr:nvSpPr>
      <xdr:spPr>
        <a:xfrm>
          <a:off x="15240000" y="113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111693</xdr:rowOff>
    </xdr:from>
    <xdr:ext cx="762000" cy="259045"/>
    <xdr:sp macro="" textlink="">
      <xdr:nvSpPr>
        <xdr:cNvPr id="347" name="テキスト ボックス 346"/>
        <xdr:cNvSpPr txBox="1"/>
      </xdr:nvSpPr>
      <xdr:spPr>
        <a:xfrm>
          <a:off x="14909800" y="114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80814</xdr:rowOff>
    </xdr:from>
    <xdr:to>
      <xdr:col>68</xdr:col>
      <xdr:colOff>203200</xdr:colOff>
      <xdr:row>67</xdr:row>
      <xdr:rowOff>10964</xdr:rowOff>
    </xdr:to>
    <xdr:sp macro="" textlink="">
      <xdr:nvSpPr>
        <xdr:cNvPr id="348" name="楕円 347"/>
        <xdr:cNvSpPr/>
      </xdr:nvSpPr>
      <xdr:spPr>
        <a:xfrm>
          <a:off x="14351000" y="113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167191</xdr:rowOff>
    </xdr:from>
    <xdr:ext cx="762000" cy="259045"/>
    <xdr:sp macro="" textlink="">
      <xdr:nvSpPr>
        <xdr:cNvPr id="349" name="テキスト ボックス 348"/>
        <xdr:cNvSpPr txBox="1"/>
      </xdr:nvSpPr>
      <xdr:spPr>
        <a:xfrm>
          <a:off x="14020800" y="1148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156549</xdr:rowOff>
    </xdr:from>
    <xdr:to>
      <xdr:col>64</xdr:col>
      <xdr:colOff>152400</xdr:colOff>
      <xdr:row>66</xdr:row>
      <xdr:rowOff>86699</xdr:rowOff>
    </xdr:to>
    <xdr:sp macro="" textlink="">
      <xdr:nvSpPr>
        <xdr:cNvPr id="350" name="楕円 349"/>
        <xdr:cNvSpPr/>
      </xdr:nvSpPr>
      <xdr:spPr>
        <a:xfrm>
          <a:off x="13462000" y="113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71476</xdr:rowOff>
    </xdr:from>
    <xdr:ext cx="762000" cy="259045"/>
    <xdr:sp macro="" textlink="">
      <xdr:nvSpPr>
        <xdr:cNvPr id="351" name="テキスト ボックス 350"/>
        <xdr:cNvSpPr txBox="1"/>
      </xdr:nvSpPr>
      <xdr:spPr>
        <a:xfrm>
          <a:off x="13131800" y="1138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実質公債費比率については、類似団体平均を上回る結果となっている。令和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合併特例債の元金償還金が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したため悪化</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いる。平成</a:t>
          </a:r>
          <a:r>
            <a:rPr lang="ja-JP" altLang="ja-JP" sz="1100" b="0" i="0" baseline="0">
              <a:solidFill>
                <a:schemeClr val="dk1"/>
              </a:solidFill>
              <a:effectLst/>
              <a:latin typeface="+mn-lt"/>
              <a:ea typeface="+mn-ea"/>
              <a:cs typeface="+mn-cs"/>
            </a:rPr>
            <a:t>３０年度で大型公共事業は終了しているが、令和４年度まで元利償還金返済のピー</a:t>
          </a:r>
          <a:r>
            <a:rPr lang="ja-JP" altLang="en-US" sz="1100" b="0" i="0" baseline="0">
              <a:solidFill>
                <a:schemeClr val="dk1"/>
              </a:solidFill>
              <a:effectLst/>
              <a:latin typeface="+mn-lt"/>
              <a:ea typeface="+mn-ea"/>
              <a:cs typeface="+mn-cs"/>
            </a:rPr>
            <a:t>クが続く</a:t>
          </a:r>
          <a:r>
            <a:rPr lang="ja-JP" altLang="ja-JP" sz="1100" b="0" i="0" baseline="0">
              <a:solidFill>
                <a:schemeClr val="dk1"/>
              </a:solidFill>
              <a:effectLst/>
              <a:latin typeface="+mn-lt"/>
              <a:ea typeface="+mn-ea"/>
              <a:cs typeface="+mn-cs"/>
            </a:rPr>
            <a:t>ことから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数値</a:t>
          </a:r>
          <a:r>
            <a:rPr lang="ja-JP" altLang="en-US" sz="1100" b="0" i="0" baseline="0">
              <a:solidFill>
                <a:schemeClr val="dk1"/>
              </a:solidFill>
              <a:effectLst/>
              <a:latin typeface="+mn-lt"/>
              <a:ea typeface="+mn-ea"/>
              <a:cs typeface="+mn-cs"/>
            </a:rPr>
            <a:t>は更に</a:t>
          </a:r>
          <a:r>
            <a:rPr lang="ja-JP" altLang="ja-JP" sz="1100" b="0" i="0" baseline="0">
              <a:solidFill>
                <a:schemeClr val="dk1"/>
              </a:solidFill>
              <a:effectLst/>
              <a:latin typeface="+mn-lt"/>
              <a:ea typeface="+mn-ea"/>
              <a:cs typeface="+mn-cs"/>
            </a:rPr>
            <a:t>悪化する</a:t>
          </a:r>
          <a:r>
            <a:rPr lang="ja-JP" altLang="en-US" sz="1100" b="0" i="0" baseline="0">
              <a:solidFill>
                <a:schemeClr val="dk1"/>
              </a:solidFill>
              <a:effectLst/>
              <a:latin typeface="+mn-lt"/>
              <a:ea typeface="+mn-ea"/>
              <a:cs typeface="+mn-cs"/>
            </a:rPr>
            <a:t>が、令和５年度以降は、改善していく見込みである。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42</xdr:row>
      <xdr:rowOff>121920</xdr:rowOff>
    </xdr:to>
    <xdr:cxnSp macro="">
      <xdr:nvCxnSpPr>
        <xdr:cNvPr id="383" name="直線コネクタ 382"/>
        <xdr:cNvCxnSpPr/>
      </xdr:nvCxnSpPr>
      <xdr:spPr>
        <a:xfrm>
          <a:off x="16179800" y="729386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92964</xdr:rowOff>
    </xdr:to>
    <xdr:cxnSp macro="">
      <xdr:nvCxnSpPr>
        <xdr:cNvPr id="386" name="直線コネクタ 385"/>
        <xdr:cNvCxnSpPr/>
      </xdr:nvCxnSpPr>
      <xdr:spPr>
        <a:xfrm>
          <a:off x="15290800" y="72552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42</xdr:row>
      <xdr:rowOff>54356</xdr:rowOff>
    </xdr:to>
    <xdr:cxnSp macro="">
      <xdr:nvCxnSpPr>
        <xdr:cNvPr id="389" name="直線コネクタ 388"/>
        <xdr:cNvCxnSpPr/>
      </xdr:nvCxnSpPr>
      <xdr:spPr>
        <a:xfrm>
          <a:off x="14401800" y="71587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129286</xdr:rowOff>
    </xdr:to>
    <xdr:cxnSp macro="">
      <xdr:nvCxnSpPr>
        <xdr:cNvPr id="392" name="直線コネクタ 391"/>
        <xdr:cNvCxnSpPr/>
      </xdr:nvCxnSpPr>
      <xdr:spPr>
        <a:xfrm>
          <a:off x="13512800" y="70911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2" name="楕円 401"/>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3"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404" name="楕円 403"/>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5" name="テキスト ボックス 404"/>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06" name="楕円 405"/>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7" name="テキスト ボックス 406"/>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8" name="楕円 407"/>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09" name="テキスト ボックス 408"/>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10" name="楕円 409"/>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411" name="テキスト ボックス 410"/>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健全化法が施行された平成１９年度【１０１．５％】と比較すると大幅に改善されているが、類似団体を上回る結果になっている。令和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年度においては、公営企業及び一部事務組合の地方債現在高の減少、地方債発行の抑制による一般会計地方債現在高の減少</a:t>
          </a:r>
          <a:r>
            <a:rPr lang="ja-JP" altLang="en-US" sz="1100" b="0" i="0" baseline="0">
              <a:solidFill>
                <a:schemeClr val="dk1"/>
              </a:solidFill>
              <a:effectLst/>
              <a:latin typeface="+mn-lt"/>
              <a:ea typeface="+mn-ea"/>
              <a:cs typeface="+mn-cs"/>
            </a:rPr>
            <a:t>、減債基金への積立による充当可能基金の増加</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改善している。平成３０年度で大型公共事業は終了しているが、歳入においては、今後も厳しい状況は変わらず、新規事業については、慎重に精査していく必要がある。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64206</xdr:rowOff>
    </xdr:from>
    <xdr:to>
      <xdr:col>81</xdr:col>
      <xdr:colOff>44450</xdr:colOff>
      <xdr:row>15</xdr:row>
      <xdr:rowOff>105904</xdr:rowOff>
    </xdr:to>
    <xdr:cxnSp macro="">
      <xdr:nvCxnSpPr>
        <xdr:cNvPr id="445" name="直線コネクタ 444"/>
        <xdr:cNvCxnSpPr/>
      </xdr:nvCxnSpPr>
      <xdr:spPr>
        <a:xfrm flipV="1">
          <a:off x="16179800" y="2464506"/>
          <a:ext cx="8382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105904</xdr:rowOff>
    </xdr:from>
    <xdr:to>
      <xdr:col>77</xdr:col>
      <xdr:colOff>44450</xdr:colOff>
      <xdr:row>16</xdr:row>
      <xdr:rowOff>44379</xdr:rowOff>
    </xdr:to>
    <xdr:cxnSp macro="">
      <xdr:nvCxnSpPr>
        <xdr:cNvPr id="448" name="直線コネクタ 447"/>
        <xdr:cNvCxnSpPr/>
      </xdr:nvCxnSpPr>
      <xdr:spPr>
        <a:xfrm flipV="1">
          <a:off x="15290800" y="2677654"/>
          <a:ext cx="8890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41698</xdr:rowOff>
    </xdr:from>
    <xdr:to>
      <xdr:col>72</xdr:col>
      <xdr:colOff>203200</xdr:colOff>
      <xdr:row>16</xdr:row>
      <xdr:rowOff>44379</xdr:rowOff>
    </xdr:to>
    <xdr:cxnSp macro="">
      <xdr:nvCxnSpPr>
        <xdr:cNvPr id="451" name="直線コネクタ 450"/>
        <xdr:cNvCxnSpPr/>
      </xdr:nvCxnSpPr>
      <xdr:spPr>
        <a:xfrm>
          <a:off x="14401800" y="2784898"/>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128693</xdr:rowOff>
    </xdr:from>
    <xdr:to>
      <xdr:col>68</xdr:col>
      <xdr:colOff>152400</xdr:colOff>
      <xdr:row>16</xdr:row>
      <xdr:rowOff>41698</xdr:rowOff>
    </xdr:to>
    <xdr:cxnSp macro="">
      <xdr:nvCxnSpPr>
        <xdr:cNvPr id="454" name="直線コネクタ 453"/>
        <xdr:cNvCxnSpPr/>
      </xdr:nvCxnSpPr>
      <xdr:spPr>
        <a:xfrm>
          <a:off x="13512800" y="270044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13406</xdr:rowOff>
    </xdr:from>
    <xdr:to>
      <xdr:col>81</xdr:col>
      <xdr:colOff>95250</xdr:colOff>
      <xdr:row>14</xdr:row>
      <xdr:rowOff>115006</xdr:rowOff>
    </xdr:to>
    <xdr:sp macro="" textlink="">
      <xdr:nvSpPr>
        <xdr:cNvPr id="464" name="楕円 463"/>
        <xdr:cNvSpPr/>
      </xdr:nvSpPr>
      <xdr:spPr>
        <a:xfrm>
          <a:off x="16967200" y="24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156933</xdr:rowOff>
    </xdr:from>
    <xdr:ext cx="762000" cy="259045"/>
    <xdr:sp macro="" textlink="">
      <xdr:nvSpPr>
        <xdr:cNvPr id="465" name="将来負担の状況該当値テキスト"/>
        <xdr:cNvSpPr txBox="1"/>
      </xdr:nvSpPr>
      <xdr:spPr>
        <a:xfrm>
          <a:off x="17106900" y="238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55104</xdr:rowOff>
    </xdr:from>
    <xdr:to>
      <xdr:col>77</xdr:col>
      <xdr:colOff>95250</xdr:colOff>
      <xdr:row>15</xdr:row>
      <xdr:rowOff>156704</xdr:rowOff>
    </xdr:to>
    <xdr:sp macro="" textlink="">
      <xdr:nvSpPr>
        <xdr:cNvPr id="466" name="楕円 465"/>
        <xdr:cNvSpPr/>
      </xdr:nvSpPr>
      <xdr:spPr>
        <a:xfrm>
          <a:off x="16129000" y="26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141481</xdr:rowOff>
    </xdr:from>
    <xdr:ext cx="736600" cy="259045"/>
    <xdr:sp macro="" textlink="">
      <xdr:nvSpPr>
        <xdr:cNvPr id="467" name="テキスト ボックス 466"/>
        <xdr:cNvSpPr txBox="1"/>
      </xdr:nvSpPr>
      <xdr:spPr>
        <a:xfrm>
          <a:off x="15798800" y="27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165029</xdr:rowOff>
    </xdr:from>
    <xdr:to>
      <xdr:col>73</xdr:col>
      <xdr:colOff>44450</xdr:colOff>
      <xdr:row>16</xdr:row>
      <xdr:rowOff>95179</xdr:rowOff>
    </xdr:to>
    <xdr:sp macro="" textlink="">
      <xdr:nvSpPr>
        <xdr:cNvPr id="468" name="楕円 467"/>
        <xdr:cNvSpPr/>
      </xdr:nvSpPr>
      <xdr:spPr>
        <a:xfrm>
          <a:off x="15240000" y="27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79956</xdr:rowOff>
    </xdr:from>
    <xdr:ext cx="762000" cy="259045"/>
    <xdr:sp macro="" textlink="">
      <xdr:nvSpPr>
        <xdr:cNvPr id="469" name="テキスト ボックス 468"/>
        <xdr:cNvSpPr txBox="1"/>
      </xdr:nvSpPr>
      <xdr:spPr>
        <a:xfrm>
          <a:off x="14909800" y="282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162348</xdr:rowOff>
    </xdr:from>
    <xdr:to>
      <xdr:col>68</xdr:col>
      <xdr:colOff>203200</xdr:colOff>
      <xdr:row>16</xdr:row>
      <xdr:rowOff>92498</xdr:rowOff>
    </xdr:to>
    <xdr:sp macro="" textlink="">
      <xdr:nvSpPr>
        <xdr:cNvPr id="470" name="楕円 469"/>
        <xdr:cNvSpPr/>
      </xdr:nvSpPr>
      <xdr:spPr>
        <a:xfrm>
          <a:off x="14351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77275</xdr:rowOff>
    </xdr:from>
    <xdr:ext cx="762000" cy="259045"/>
    <xdr:sp macro="" textlink="">
      <xdr:nvSpPr>
        <xdr:cNvPr id="471" name="テキスト ボックス 470"/>
        <xdr:cNvSpPr txBox="1"/>
      </xdr:nvSpPr>
      <xdr:spPr>
        <a:xfrm>
          <a:off x="14020800" y="282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77893</xdr:rowOff>
    </xdr:from>
    <xdr:to>
      <xdr:col>64</xdr:col>
      <xdr:colOff>152400</xdr:colOff>
      <xdr:row>16</xdr:row>
      <xdr:rowOff>8043</xdr:rowOff>
    </xdr:to>
    <xdr:sp macro="" textlink="">
      <xdr:nvSpPr>
        <xdr:cNvPr id="472" name="楕円 471"/>
        <xdr:cNvSpPr/>
      </xdr:nvSpPr>
      <xdr:spPr>
        <a:xfrm>
          <a:off x="13462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164270</xdr:rowOff>
    </xdr:from>
    <xdr:ext cx="762000" cy="259045"/>
    <xdr:sp macro="" textlink="">
      <xdr:nvSpPr>
        <xdr:cNvPr id="473" name="テキスト ボックス 472"/>
        <xdr:cNvSpPr txBox="1"/>
      </xdr:nvSpPr>
      <xdr:spPr>
        <a:xfrm>
          <a:off x="13131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8,161
8,126
194.84
8,534,858
8,278,708
239,793
5,456,792
9,779,101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職員数が多いため経常収支比率の人件費分の割合が高くなっており、改善する必要がある。「第４次集中改革プラン」に基づいた新規採用職員の抑制や諸手当の見直し等について具体的な方針を定め、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130810</xdr:rowOff>
    </xdr:to>
    <xdr:cxnSp macro="">
      <xdr:nvCxnSpPr>
        <xdr:cNvPr id="66" name="直線コネクタ 65"/>
        <xdr:cNvCxnSpPr/>
      </xdr:nvCxnSpPr>
      <xdr:spPr>
        <a:xfrm flipV="1">
          <a:off x="3987800" y="66421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39</xdr:row>
      <xdr:rowOff>130810</xdr:rowOff>
    </xdr:to>
    <xdr:cxnSp macro="">
      <xdr:nvCxnSpPr>
        <xdr:cNvPr id="69" name="直線コネクタ 68"/>
        <xdr:cNvCxnSpPr/>
      </xdr:nvCxnSpPr>
      <xdr:spPr>
        <a:xfrm>
          <a:off x="3098800" y="677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130810</xdr:rowOff>
    </xdr:to>
    <xdr:cxnSp macro="">
      <xdr:nvCxnSpPr>
        <xdr:cNvPr id="72" name="直線コネクタ 71"/>
        <xdr:cNvCxnSpPr/>
      </xdr:nvCxnSpPr>
      <xdr:spPr>
        <a:xfrm flipV="1">
          <a:off x="2209800" y="677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130810</xdr:rowOff>
    </xdr:from>
    <xdr:to>
      <xdr:col>11</xdr:col>
      <xdr:colOff>9525</xdr:colOff>
      <xdr:row>39</xdr:row>
      <xdr:rowOff>161290</xdr:rowOff>
    </xdr:to>
    <xdr:cxnSp macro="">
      <xdr:nvCxnSpPr>
        <xdr:cNvPr id="75" name="直線コネクタ 74"/>
        <xdr:cNvCxnSpPr/>
      </xdr:nvCxnSpPr>
      <xdr:spPr>
        <a:xfrm flipV="1">
          <a:off x="1320800" y="6817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80010</xdr:rowOff>
    </xdr:from>
    <xdr:to>
      <xdr:col>20</xdr:col>
      <xdr:colOff>38100</xdr:colOff>
      <xdr:row>40</xdr:row>
      <xdr:rowOff>10160</xdr:rowOff>
    </xdr:to>
    <xdr:sp macro="" textlink="">
      <xdr:nvSpPr>
        <xdr:cNvPr id="87" name="楕円 86"/>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166387</xdr:rowOff>
    </xdr:from>
    <xdr:ext cx="736600" cy="259045"/>
    <xdr:sp macro="" textlink="">
      <xdr:nvSpPr>
        <xdr:cNvPr id="88" name="テキスト ボックス 87"/>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166387</xdr:rowOff>
    </xdr:from>
    <xdr:ext cx="762000" cy="259045"/>
    <xdr:sp macro="" textlink="">
      <xdr:nvSpPr>
        <xdr:cNvPr id="92" name="テキスト ボックス 91"/>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110490</xdr:rowOff>
    </xdr:from>
    <xdr:to>
      <xdr:col>6</xdr:col>
      <xdr:colOff>171450</xdr:colOff>
      <xdr:row>40</xdr:row>
      <xdr:rowOff>40640</xdr:rowOff>
    </xdr:to>
    <xdr:sp macro="" textlink="">
      <xdr:nvSpPr>
        <xdr:cNvPr id="93" name="楕円 92"/>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25417</xdr:rowOff>
    </xdr:from>
    <xdr:ext cx="762000" cy="259045"/>
    <xdr:sp macro="" textlink="">
      <xdr:nvSpPr>
        <xdr:cNvPr id="94" name="テキスト ボックス 93"/>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ついては、以前から積極的な経費の削減や経済対策事業のような補助事業への振替等により類似団体内でも最小値を示しており、一定の効果が表れている。今後も引き続き、業務内容等を精査し、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140716</xdr:rowOff>
    </xdr:from>
    <xdr:to>
      <xdr:col>82</xdr:col>
      <xdr:colOff>107950</xdr:colOff>
      <xdr:row>14</xdr:row>
      <xdr:rowOff>149860</xdr:rowOff>
    </xdr:to>
    <xdr:cxnSp macro="">
      <xdr:nvCxnSpPr>
        <xdr:cNvPr id="124" name="直線コネクタ 123"/>
        <xdr:cNvCxnSpPr/>
      </xdr:nvCxnSpPr>
      <xdr:spPr>
        <a:xfrm flipV="1">
          <a:off x="15671800" y="25410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65278</xdr:rowOff>
    </xdr:to>
    <xdr:cxnSp macro="">
      <xdr:nvCxnSpPr>
        <xdr:cNvPr id="127" name="直線コネクタ 126"/>
        <xdr:cNvCxnSpPr/>
      </xdr:nvCxnSpPr>
      <xdr:spPr>
        <a:xfrm flipV="1">
          <a:off x="14782800" y="25501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65278</xdr:rowOff>
    </xdr:from>
    <xdr:to>
      <xdr:col>73</xdr:col>
      <xdr:colOff>180975</xdr:colOff>
      <xdr:row>15</xdr:row>
      <xdr:rowOff>92710</xdr:rowOff>
    </xdr:to>
    <xdr:cxnSp macro="">
      <xdr:nvCxnSpPr>
        <xdr:cNvPr id="130" name="直線コネクタ 129"/>
        <xdr:cNvCxnSpPr/>
      </xdr:nvCxnSpPr>
      <xdr:spPr>
        <a:xfrm flipV="1">
          <a:off x="13893800" y="2637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78994</xdr:rowOff>
    </xdr:from>
    <xdr:to>
      <xdr:col>69</xdr:col>
      <xdr:colOff>92075</xdr:colOff>
      <xdr:row>15</xdr:row>
      <xdr:rowOff>92710</xdr:rowOff>
    </xdr:to>
    <xdr:cxnSp macro="">
      <xdr:nvCxnSpPr>
        <xdr:cNvPr id="133" name="直線コネクタ 132"/>
        <xdr:cNvCxnSpPr/>
      </xdr:nvCxnSpPr>
      <xdr:spPr>
        <a:xfrm>
          <a:off x="13004800" y="2650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89916</xdr:rowOff>
    </xdr:from>
    <xdr:to>
      <xdr:col>82</xdr:col>
      <xdr:colOff>158750</xdr:colOff>
      <xdr:row>15</xdr:row>
      <xdr:rowOff>20066</xdr:rowOff>
    </xdr:to>
    <xdr:sp macro="" textlink="">
      <xdr:nvSpPr>
        <xdr:cNvPr id="143" name="楕円 142"/>
        <xdr:cNvSpPr/>
      </xdr:nvSpPr>
      <xdr:spPr>
        <a:xfrm>
          <a:off x="16459200" y="24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169943</xdr:rowOff>
    </xdr:from>
    <xdr:ext cx="762000" cy="259045"/>
    <xdr:sp macro="" textlink="">
      <xdr:nvSpPr>
        <xdr:cNvPr id="144" name="物件費該当値テキスト"/>
        <xdr:cNvSpPr txBox="1"/>
      </xdr:nvSpPr>
      <xdr:spPr>
        <a:xfrm>
          <a:off x="16598900" y="239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5" name="楕円 144"/>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6" name="テキスト ボックス 145"/>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xdr:rowOff>
    </xdr:from>
    <xdr:to>
      <xdr:col>74</xdr:col>
      <xdr:colOff>31750</xdr:colOff>
      <xdr:row>15</xdr:row>
      <xdr:rowOff>116078</xdr:rowOff>
    </xdr:to>
    <xdr:sp macro="" textlink="">
      <xdr:nvSpPr>
        <xdr:cNvPr id="147" name="楕円 146"/>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126255</xdr:rowOff>
    </xdr:from>
    <xdr:ext cx="762000" cy="259045"/>
    <xdr:sp macro="" textlink="">
      <xdr:nvSpPr>
        <xdr:cNvPr id="148" name="テキスト ボックス 147"/>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49" name="楕円 148"/>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0" name="テキスト ボックス 149"/>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28194</xdr:rowOff>
    </xdr:from>
    <xdr:to>
      <xdr:col>65</xdr:col>
      <xdr:colOff>53975</xdr:colOff>
      <xdr:row>15</xdr:row>
      <xdr:rowOff>129794</xdr:rowOff>
    </xdr:to>
    <xdr:sp macro="" textlink="">
      <xdr:nvSpPr>
        <xdr:cNvPr id="151" name="楕円 150"/>
        <xdr:cNvSpPr/>
      </xdr:nvSpPr>
      <xdr:spPr>
        <a:xfrm>
          <a:off x="12954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139971</xdr:rowOff>
    </xdr:from>
    <xdr:ext cx="762000" cy="259045"/>
    <xdr:sp macro="" textlink="">
      <xdr:nvSpPr>
        <xdr:cNvPr id="152" name="テキスト ボックス 151"/>
        <xdr:cNvSpPr txBox="1"/>
      </xdr:nvSpPr>
      <xdr:spPr>
        <a:xfrm>
          <a:off x="12623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ついては、事務事業等の見直しにより一定の役割を果たし、事業の縮減等に努めた結果、類似団体で最小に近い数値となっている。しかし、今後は高齢化等の影響により大きな負担が予測されるため、今まで以上に資格審査等の適正化を図り、財政への負担を軽減できるように努める。特に町独自で行っている事業については将来的な負担が過大にならないように精査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107950</xdr:rowOff>
    </xdr:to>
    <xdr:cxnSp macro="">
      <xdr:nvCxnSpPr>
        <xdr:cNvPr id="185" name="直線コネクタ 184"/>
        <xdr:cNvCxnSpPr/>
      </xdr:nvCxnSpPr>
      <xdr:spPr>
        <a:xfrm flipV="1">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127000</xdr:rowOff>
    </xdr:to>
    <xdr:cxnSp macro="">
      <xdr:nvCxnSpPr>
        <xdr:cNvPr id="188" name="直線コネクタ 187"/>
        <xdr:cNvCxnSpPr/>
      </xdr:nvCxnSpPr>
      <xdr:spPr>
        <a:xfrm flipV="1">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146050</xdr:rowOff>
    </xdr:to>
    <xdr:cxnSp macro="">
      <xdr:nvCxnSpPr>
        <xdr:cNvPr id="191" name="直線コネクタ 190"/>
        <xdr:cNvCxnSpPr/>
      </xdr:nvCxnSpPr>
      <xdr:spPr>
        <a:xfrm flipV="1">
          <a:off x="2209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146050</xdr:rowOff>
    </xdr:to>
    <xdr:cxnSp macro="">
      <xdr:nvCxnSpPr>
        <xdr:cNvPr id="194" name="直線コネクタ 193"/>
        <xdr:cNvCxnSpPr/>
      </xdr:nvCxnSpPr>
      <xdr:spPr>
        <a:xfrm>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4" name="楕円 203"/>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5"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6" name="楕円 205"/>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7" name="テキスト ボックス 206"/>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0" name="楕円 209"/>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1" name="テキスト ボックス 210"/>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2" name="楕円 211"/>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3" name="テキスト ボックス 212"/>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その他に係る経常収支比率については、以前から類似団体と大きな差はなく、公営企業会計等への繰出金の抑制に努めている結果が表れている。今後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、公営企業等の財政状況の悪化に伴う赤字補填的な繰出金が多額にならないよう、健全な財政運営を図っていく。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78994</xdr:rowOff>
    </xdr:from>
    <xdr:to>
      <xdr:col>82</xdr:col>
      <xdr:colOff>107950</xdr:colOff>
      <xdr:row>58</xdr:row>
      <xdr:rowOff>26416</xdr:rowOff>
    </xdr:to>
    <xdr:cxnSp macro="">
      <xdr:nvCxnSpPr>
        <xdr:cNvPr id="244" name="直線コネクタ 243"/>
        <xdr:cNvCxnSpPr/>
      </xdr:nvCxnSpPr>
      <xdr:spPr>
        <a:xfrm flipV="1">
          <a:off x="15671800" y="985164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143002</xdr:rowOff>
    </xdr:from>
    <xdr:to>
      <xdr:col>78</xdr:col>
      <xdr:colOff>69850</xdr:colOff>
      <xdr:row>58</xdr:row>
      <xdr:rowOff>26416</xdr:rowOff>
    </xdr:to>
    <xdr:cxnSp macro="">
      <xdr:nvCxnSpPr>
        <xdr:cNvPr id="247" name="直線コネクタ 246"/>
        <xdr:cNvCxnSpPr/>
      </xdr:nvCxnSpPr>
      <xdr:spPr>
        <a:xfrm>
          <a:off x="14782800" y="9915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143002</xdr:rowOff>
    </xdr:from>
    <xdr:to>
      <xdr:col>73</xdr:col>
      <xdr:colOff>180975</xdr:colOff>
      <xdr:row>58</xdr:row>
      <xdr:rowOff>72136</xdr:rowOff>
    </xdr:to>
    <xdr:cxnSp macro="">
      <xdr:nvCxnSpPr>
        <xdr:cNvPr id="250" name="直線コネクタ 249"/>
        <xdr:cNvCxnSpPr/>
      </xdr:nvCxnSpPr>
      <xdr:spPr>
        <a:xfrm flipV="1">
          <a:off x="13893800" y="99156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17272</xdr:rowOff>
    </xdr:from>
    <xdr:to>
      <xdr:col>69</xdr:col>
      <xdr:colOff>92075</xdr:colOff>
      <xdr:row>58</xdr:row>
      <xdr:rowOff>72136</xdr:rowOff>
    </xdr:to>
    <xdr:cxnSp macro="">
      <xdr:nvCxnSpPr>
        <xdr:cNvPr id="253" name="直線コネクタ 252"/>
        <xdr:cNvCxnSpPr/>
      </xdr:nvCxnSpPr>
      <xdr:spPr>
        <a:xfrm>
          <a:off x="13004800" y="99613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28194</xdr:rowOff>
    </xdr:from>
    <xdr:to>
      <xdr:col>82</xdr:col>
      <xdr:colOff>158750</xdr:colOff>
      <xdr:row>57</xdr:row>
      <xdr:rowOff>129794</xdr:rowOff>
    </xdr:to>
    <xdr:sp macro="" textlink="">
      <xdr:nvSpPr>
        <xdr:cNvPr id="263" name="楕円 262"/>
        <xdr:cNvSpPr/>
      </xdr:nvSpPr>
      <xdr:spPr>
        <a:xfrm>
          <a:off x="16459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271</xdr:rowOff>
    </xdr:from>
    <xdr:ext cx="762000" cy="259045"/>
    <xdr:sp macro="" textlink="">
      <xdr:nvSpPr>
        <xdr:cNvPr id="264" name="その他該当値テキスト"/>
        <xdr:cNvSpPr txBox="1"/>
      </xdr:nvSpPr>
      <xdr:spPr>
        <a:xfrm>
          <a:off x="16598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147066</xdr:rowOff>
    </xdr:from>
    <xdr:to>
      <xdr:col>78</xdr:col>
      <xdr:colOff>120650</xdr:colOff>
      <xdr:row>58</xdr:row>
      <xdr:rowOff>77216</xdr:rowOff>
    </xdr:to>
    <xdr:sp macro="" textlink="">
      <xdr:nvSpPr>
        <xdr:cNvPr id="265" name="楕円 264"/>
        <xdr:cNvSpPr/>
      </xdr:nvSpPr>
      <xdr:spPr>
        <a:xfrm>
          <a:off x="15621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61993</xdr:rowOff>
    </xdr:from>
    <xdr:ext cx="736600" cy="259045"/>
    <xdr:sp macro="" textlink="">
      <xdr:nvSpPr>
        <xdr:cNvPr id="266" name="テキスト ボックス 265"/>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92202</xdr:rowOff>
    </xdr:from>
    <xdr:to>
      <xdr:col>74</xdr:col>
      <xdr:colOff>31750</xdr:colOff>
      <xdr:row>58</xdr:row>
      <xdr:rowOff>22352</xdr:rowOff>
    </xdr:to>
    <xdr:sp macro="" textlink="">
      <xdr:nvSpPr>
        <xdr:cNvPr id="267" name="楕円 266"/>
        <xdr:cNvSpPr/>
      </xdr:nvSpPr>
      <xdr:spPr>
        <a:xfrm>
          <a:off x="14732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32529</xdr:rowOff>
    </xdr:from>
    <xdr:ext cx="762000" cy="259045"/>
    <xdr:sp macro="" textlink="">
      <xdr:nvSpPr>
        <xdr:cNvPr id="268" name="テキスト ボックス 267"/>
        <xdr:cNvSpPr txBox="1"/>
      </xdr:nvSpPr>
      <xdr:spPr>
        <a:xfrm>
          <a:off x="14401800" y="963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21336</xdr:rowOff>
    </xdr:from>
    <xdr:to>
      <xdr:col>69</xdr:col>
      <xdr:colOff>142875</xdr:colOff>
      <xdr:row>58</xdr:row>
      <xdr:rowOff>122936</xdr:rowOff>
    </xdr:to>
    <xdr:sp macro="" textlink="">
      <xdr:nvSpPr>
        <xdr:cNvPr id="269" name="楕円 268"/>
        <xdr:cNvSpPr/>
      </xdr:nvSpPr>
      <xdr:spPr>
        <a:xfrm>
          <a:off x="13843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107713</xdr:rowOff>
    </xdr:from>
    <xdr:ext cx="762000" cy="259045"/>
    <xdr:sp macro="" textlink="">
      <xdr:nvSpPr>
        <xdr:cNvPr id="270" name="テキスト ボックス 269"/>
        <xdr:cNvSpPr txBox="1"/>
      </xdr:nvSpPr>
      <xdr:spPr>
        <a:xfrm>
          <a:off x="13512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71" name="楕円 270"/>
        <xdr:cNvSpPr/>
      </xdr:nvSpPr>
      <xdr:spPr>
        <a:xfrm>
          <a:off x="12954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72" name="テキスト ボックス 271"/>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補助費等については経常収支比率が類似団体を上回っており、町立半田病院への繰出金と一部事務組合への負担金が大きい</a:t>
          </a:r>
          <a:r>
            <a:rPr lang="ja-JP" altLang="en-US" sz="1100" b="0" i="0" baseline="0">
              <a:solidFill>
                <a:schemeClr val="dk1"/>
              </a:solidFill>
              <a:effectLst/>
              <a:latin typeface="+mn-lt"/>
              <a:ea typeface="+mn-ea"/>
              <a:cs typeface="+mn-cs"/>
            </a:rPr>
            <a:t>ことが</a:t>
          </a:r>
          <a:r>
            <a:rPr lang="ja-JP" altLang="ja-JP" sz="1100" b="0" i="0" baseline="0">
              <a:solidFill>
                <a:schemeClr val="dk1"/>
              </a:solidFill>
              <a:effectLst/>
              <a:latin typeface="+mn-lt"/>
              <a:ea typeface="+mn-ea"/>
              <a:cs typeface="+mn-cs"/>
            </a:rPr>
            <a:t>主な要因と考えられる。一部事務組合への負担金については毎年事業内容を確認し抑制に努めているが、新規事業への着手、施設の状況等により、今後も負担金が増加する可能性がある。各団体への補助金については、引き続き活動内容や収益性を勘案するとともに、一定の交付基準を設定し、見直しや廃止も視野に入れ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154432</xdr:rowOff>
    </xdr:to>
    <xdr:cxnSp macro="">
      <xdr:nvCxnSpPr>
        <xdr:cNvPr id="302" name="直線コネクタ 301"/>
        <xdr:cNvCxnSpPr/>
      </xdr:nvCxnSpPr>
      <xdr:spPr>
        <a:xfrm flipV="1">
          <a:off x="15671800" y="66055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154432</xdr:rowOff>
    </xdr:from>
    <xdr:to>
      <xdr:col>78</xdr:col>
      <xdr:colOff>69850</xdr:colOff>
      <xdr:row>38</xdr:row>
      <xdr:rowOff>168148</xdr:rowOff>
    </xdr:to>
    <xdr:cxnSp macro="">
      <xdr:nvCxnSpPr>
        <xdr:cNvPr id="305" name="直線コネクタ 304"/>
        <xdr:cNvCxnSpPr/>
      </xdr:nvCxnSpPr>
      <xdr:spPr>
        <a:xfrm flipV="1">
          <a:off x="14782800" y="6669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168148</xdr:rowOff>
    </xdr:from>
    <xdr:to>
      <xdr:col>73</xdr:col>
      <xdr:colOff>180975</xdr:colOff>
      <xdr:row>39</xdr:row>
      <xdr:rowOff>14986</xdr:rowOff>
    </xdr:to>
    <xdr:cxnSp macro="">
      <xdr:nvCxnSpPr>
        <xdr:cNvPr id="308" name="直線コネクタ 307"/>
        <xdr:cNvCxnSpPr/>
      </xdr:nvCxnSpPr>
      <xdr:spPr>
        <a:xfrm flipV="1">
          <a:off x="13893800" y="66832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140716</xdr:rowOff>
    </xdr:from>
    <xdr:to>
      <xdr:col>69</xdr:col>
      <xdr:colOff>92075</xdr:colOff>
      <xdr:row>39</xdr:row>
      <xdr:rowOff>14986</xdr:rowOff>
    </xdr:to>
    <xdr:cxnSp macro="">
      <xdr:nvCxnSpPr>
        <xdr:cNvPr id="311" name="直線コネクタ 310"/>
        <xdr:cNvCxnSpPr/>
      </xdr:nvCxnSpPr>
      <xdr:spPr>
        <a:xfrm>
          <a:off x="13004800" y="66558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1" name="楕円 320"/>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2"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103632</xdr:rowOff>
    </xdr:from>
    <xdr:to>
      <xdr:col>78</xdr:col>
      <xdr:colOff>120650</xdr:colOff>
      <xdr:row>39</xdr:row>
      <xdr:rowOff>33782</xdr:rowOff>
    </xdr:to>
    <xdr:sp macro="" textlink="">
      <xdr:nvSpPr>
        <xdr:cNvPr id="323" name="楕円 322"/>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18559</xdr:rowOff>
    </xdr:from>
    <xdr:ext cx="736600" cy="259045"/>
    <xdr:sp macro="" textlink="">
      <xdr:nvSpPr>
        <xdr:cNvPr id="324" name="テキスト ボックス 323"/>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117348</xdr:rowOff>
    </xdr:from>
    <xdr:to>
      <xdr:col>74</xdr:col>
      <xdr:colOff>31750</xdr:colOff>
      <xdr:row>39</xdr:row>
      <xdr:rowOff>47498</xdr:rowOff>
    </xdr:to>
    <xdr:sp macro="" textlink="">
      <xdr:nvSpPr>
        <xdr:cNvPr id="325" name="楕円 324"/>
        <xdr:cNvSpPr/>
      </xdr:nvSpPr>
      <xdr:spPr>
        <a:xfrm>
          <a:off x="14732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32275</xdr:rowOff>
    </xdr:from>
    <xdr:ext cx="762000" cy="259045"/>
    <xdr:sp macro="" textlink="">
      <xdr:nvSpPr>
        <xdr:cNvPr id="326" name="テキスト ボックス 325"/>
        <xdr:cNvSpPr txBox="1"/>
      </xdr:nvSpPr>
      <xdr:spPr>
        <a:xfrm>
          <a:off x="14401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135636</xdr:rowOff>
    </xdr:from>
    <xdr:to>
      <xdr:col>69</xdr:col>
      <xdr:colOff>142875</xdr:colOff>
      <xdr:row>39</xdr:row>
      <xdr:rowOff>65786</xdr:rowOff>
    </xdr:to>
    <xdr:sp macro="" textlink="">
      <xdr:nvSpPr>
        <xdr:cNvPr id="327" name="楕円 326"/>
        <xdr:cNvSpPr/>
      </xdr:nvSpPr>
      <xdr:spPr>
        <a:xfrm>
          <a:off x="13843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50563</xdr:rowOff>
    </xdr:from>
    <xdr:ext cx="762000" cy="259045"/>
    <xdr:sp macro="" textlink="">
      <xdr:nvSpPr>
        <xdr:cNvPr id="328" name="テキスト ボックス 327"/>
        <xdr:cNvSpPr txBox="1"/>
      </xdr:nvSpPr>
      <xdr:spPr>
        <a:xfrm>
          <a:off x="13512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89916</xdr:rowOff>
    </xdr:from>
    <xdr:to>
      <xdr:col>65</xdr:col>
      <xdr:colOff>53975</xdr:colOff>
      <xdr:row>39</xdr:row>
      <xdr:rowOff>20066</xdr:rowOff>
    </xdr:to>
    <xdr:sp macro="" textlink="">
      <xdr:nvSpPr>
        <xdr:cNvPr id="329" name="楕円 328"/>
        <xdr:cNvSpPr/>
      </xdr:nvSpPr>
      <xdr:spPr>
        <a:xfrm>
          <a:off x="12954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4843</xdr:rowOff>
    </xdr:from>
    <xdr:ext cx="762000" cy="259045"/>
    <xdr:sp macro="" textlink="">
      <xdr:nvSpPr>
        <xdr:cNvPr id="330" name="テキスト ボックス 329"/>
        <xdr:cNvSpPr txBox="1"/>
      </xdr:nvSpPr>
      <xdr:spPr>
        <a:xfrm>
          <a:off x="12623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令和元年度から令和４年度まで元利償還金返済のピーク</a:t>
          </a:r>
          <a:r>
            <a:rPr lang="ja-JP" altLang="en-US" sz="1100" b="0" i="0" baseline="0">
              <a:solidFill>
                <a:schemeClr val="dk1"/>
              </a:solidFill>
              <a:effectLst/>
              <a:latin typeface="+mn-lt"/>
              <a:ea typeface="+mn-ea"/>
              <a:cs typeface="+mn-cs"/>
            </a:rPr>
            <a:t>が続くことから</a:t>
          </a:r>
          <a:r>
            <a:rPr lang="ja-JP" altLang="ja-JP" sz="1100" b="0" i="0" baseline="0">
              <a:solidFill>
                <a:schemeClr val="dk1"/>
              </a:solidFill>
              <a:effectLst/>
              <a:latin typeface="+mn-lt"/>
              <a:ea typeface="+mn-ea"/>
              <a:cs typeface="+mn-cs"/>
            </a:rPr>
            <a:t>、類似団体平均を大きく上回る結果となっている。今まで以上に厳しい財政運営が予測されるので、公債費が大きな負担とならないよう、新規発行の抑制に努める。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104139</xdr:rowOff>
    </xdr:to>
    <xdr:cxnSp macro="">
      <xdr:nvCxnSpPr>
        <xdr:cNvPr id="362" name="直線コネクタ 361"/>
        <xdr:cNvCxnSpPr/>
      </xdr:nvCxnSpPr>
      <xdr:spPr>
        <a:xfrm flipV="1">
          <a:off x="3987800" y="13469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142239</xdr:rowOff>
    </xdr:to>
    <xdr:cxnSp macro="">
      <xdr:nvCxnSpPr>
        <xdr:cNvPr id="365" name="直線コネクタ 364"/>
        <xdr:cNvCxnSpPr/>
      </xdr:nvCxnSpPr>
      <xdr:spPr>
        <a:xfrm flipV="1">
          <a:off x="3098800" y="13477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142239</xdr:rowOff>
    </xdr:to>
    <xdr:cxnSp macro="">
      <xdr:nvCxnSpPr>
        <xdr:cNvPr id="368" name="直線コネクタ 367"/>
        <xdr:cNvCxnSpPr/>
      </xdr:nvCxnSpPr>
      <xdr:spPr>
        <a:xfrm>
          <a:off x="2209800" y="13423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50800</xdr:rowOff>
    </xdr:to>
    <xdr:cxnSp macro="">
      <xdr:nvCxnSpPr>
        <xdr:cNvPr id="371" name="直線コネクタ 370"/>
        <xdr:cNvCxnSpPr/>
      </xdr:nvCxnSpPr>
      <xdr:spPr>
        <a:xfrm>
          <a:off x="1320800" y="13401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81" name="楕円 380"/>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82"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3" name="楕円 382"/>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4" name="テキスト ボックス 383"/>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385" name="楕円 384"/>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86" name="テキスト ボックス 385"/>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87" name="楕円 386"/>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8" name="テキスト ボックス 387"/>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9" name="楕円 388"/>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90" name="テキスト ボックス 389"/>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公債費以外の経常収支比率については、以前から類似団体と大きな差はない。経常収支比率全体でみると、人件費と公債費に占める割合が大きいと思われるので、その部分を計画的に抑制することが、経常収支比率全体の改善につながっていくと考えられる。</a:t>
          </a:r>
        </a:p>
        <a:p>
          <a:endParaRPr kumimoji="1" lang="ja-JP" altLang="en-US" sz="1300">
            <a:latin typeface="+mn-ea"/>
            <a:ea typeface="+mn-ea"/>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78</xdr:row>
      <xdr:rowOff>43180</xdr:rowOff>
    </xdr:to>
    <xdr:cxnSp macro="">
      <xdr:nvCxnSpPr>
        <xdr:cNvPr id="423" name="直線コネクタ 422"/>
        <xdr:cNvCxnSpPr/>
      </xdr:nvCxnSpPr>
      <xdr:spPr>
        <a:xfrm flipV="1">
          <a:off x="15671800" y="13210539"/>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78</xdr:row>
      <xdr:rowOff>85089</xdr:rowOff>
    </xdr:to>
    <xdr:cxnSp macro="">
      <xdr:nvCxnSpPr>
        <xdr:cNvPr id="426" name="直線コネクタ 425"/>
        <xdr:cNvCxnSpPr/>
      </xdr:nvCxnSpPr>
      <xdr:spPr>
        <a:xfrm flipV="1">
          <a:off x="14782800" y="134162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85089</xdr:rowOff>
    </xdr:from>
    <xdr:to>
      <xdr:col>73</xdr:col>
      <xdr:colOff>180975</xdr:colOff>
      <xdr:row>79</xdr:row>
      <xdr:rowOff>20320</xdr:rowOff>
    </xdr:to>
    <xdr:cxnSp macro="">
      <xdr:nvCxnSpPr>
        <xdr:cNvPr id="429" name="直線コネクタ 428"/>
        <xdr:cNvCxnSpPr/>
      </xdr:nvCxnSpPr>
      <xdr:spPr>
        <a:xfrm flipV="1">
          <a:off x="13893800" y="134581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130811</xdr:rowOff>
    </xdr:from>
    <xdr:to>
      <xdr:col>69</xdr:col>
      <xdr:colOff>92075</xdr:colOff>
      <xdr:row>79</xdr:row>
      <xdr:rowOff>20320</xdr:rowOff>
    </xdr:to>
    <xdr:cxnSp macro="">
      <xdr:nvCxnSpPr>
        <xdr:cNvPr id="432" name="直線コネクタ 431"/>
        <xdr:cNvCxnSpPr/>
      </xdr:nvCxnSpPr>
      <xdr:spPr>
        <a:xfrm>
          <a:off x="13004800" y="135039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42" name="楕円 441"/>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101616</xdr:rowOff>
    </xdr:from>
    <xdr:ext cx="762000" cy="259045"/>
    <xdr:sp macro="" textlink="">
      <xdr:nvSpPr>
        <xdr:cNvPr id="443" name="公債費以外該当値テキスト"/>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44" name="楕円 443"/>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104157</xdr:rowOff>
    </xdr:from>
    <xdr:ext cx="736600" cy="259045"/>
    <xdr:sp macro="" textlink="">
      <xdr:nvSpPr>
        <xdr:cNvPr id="445" name="テキスト ボックス 444"/>
        <xdr:cNvSpPr txBox="1"/>
      </xdr:nvSpPr>
      <xdr:spPr>
        <a:xfrm>
          <a:off x="15290800" y="1313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34289</xdr:rowOff>
    </xdr:from>
    <xdr:to>
      <xdr:col>74</xdr:col>
      <xdr:colOff>31750</xdr:colOff>
      <xdr:row>78</xdr:row>
      <xdr:rowOff>135889</xdr:rowOff>
    </xdr:to>
    <xdr:sp macro="" textlink="">
      <xdr:nvSpPr>
        <xdr:cNvPr id="446" name="楕円 445"/>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146066</xdr:rowOff>
    </xdr:from>
    <xdr:ext cx="762000" cy="259045"/>
    <xdr:sp macro="" textlink="">
      <xdr:nvSpPr>
        <xdr:cNvPr id="447" name="テキスト ボックス 446"/>
        <xdr:cNvSpPr txBox="1"/>
      </xdr:nvSpPr>
      <xdr:spPr>
        <a:xfrm>
          <a:off x="14401800" y="131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140970</xdr:rowOff>
    </xdr:from>
    <xdr:to>
      <xdr:col>69</xdr:col>
      <xdr:colOff>142875</xdr:colOff>
      <xdr:row>79</xdr:row>
      <xdr:rowOff>71120</xdr:rowOff>
    </xdr:to>
    <xdr:sp macro="" textlink="">
      <xdr:nvSpPr>
        <xdr:cNvPr id="448" name="楕円 447"/>
        <xdr:cNvSpPr/>
      </xdr:nvSpPr>
      <xdr:spPr>
        <a:xfrm>
          <a:off x="13843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55897</xdr:rowOff>
    </xdr:from>
    <xdr:ext cx="762000" cy="259045"/>
    <xdr:sp macro="" textlink="">
      <xdr:nvSpPr>
        <xdr:cNvPr id="449" name="テキスト ボックス 448"/>
        <xdr:cNvSpPr txBox="1"/>
      </xdr:nvSpPr>
      <xdr:spPr>
        <a:xfrm>
          <a:off x="13512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80011</xdr:rowOff>
    </xdr:from>
    <xdr:to>
      <xdr:col>65</xdr:col>
      <xdr:colOff>53975</xdr:colOff>
      <xdr:row>79</xdr:row>
      <xdr:rowOff>10161</xdr:rowOff>
    </xdr:to>
    <xdr:sp macro="" textlink="">
      <xdr:nvSpPr>
        <xdr:cNvPr id="450" name="楕円 449"/>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166388</xdr:rowOff>
    </xdr:from>
    <xdr:ext cx="762000" cy="259045"/>
    <xdr:sp macro="" textlink="">
      <xdr:nvSpPr>
        <xdr:cNvPr id="451" name="テキスト ボックス 450"/>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26972</xdr:rowOff>
    </xdr:from>
    <xdr:to>
      <xdr:col>29</xdr:col>
      <xdr:colOff>127000</xdr:colOff>
      <xdr:row>11</xdr:row>
      <xdr:rowOff>67526</xdr:rowOff>
    </xdr:to>
    <xdr:cxnSp macro="">
      <xdr:nvCxnSpPr>
        <xdr:cNvPr id="50" name="直線コネクタ 49"/>
        <xdr:cNvCxnSpPr/>
      </xdr:nvCxnSpPr>
      <xdr:spPr bwMode="auto">
        <a:xfrm flipV="1">
          <a:off x="5003800" y="1960547"/>
          <a:ext cx="647700" cy="40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58588</xdr:rowOff>
    </xdr:from>
    <xdr:to>
      <xdr:col>26</xdr:col>
      <xdr:colOff>50800</xdr:colOff>
      <xdr:row>11</xdr:row>
      <xdr:rowOff>67526</xdr:rowOff>
    </xdr:to>
    <xdr:cxnSp macro="">
      <xdr:nvCxnSpPr>
        <xdr:cNvPr id="53" name="直線コネクタ 52"/>
        <xdr:cNvCxnSpPr/>
      </xdr:nvCxnSpPr>
      <xdr:spPr bwMode="auto">
        <a:xfrm>
          <a:off x="4305300" y="1992163"/>
          <a:ext cx="698500" cy="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58588</xdr:rowOff>
    </xdr:from>
    <xdr:to>
      <xdr:col>22</xdr:col>
      <xdr:colOff>114300</xdr:colOff>
      <xdr:row>11</xdr:row>
      <xdr:rowOff>120637</xdr:rowOff>
    </xdr:to>
    <xdr:cxnSp macro="">
      <xdr:nvCxnSpPr>
        <xdr:cNvPr id="56" name="直線コネクタ 55"/>
        <xdr:cNvCxnSpPr/>
      </xdr:nvCxnSpPr>
      <xdr:spPr bwMode="auto">
        <a:xfrm flipV="1">
          <a:off x="3606800" y="1992163"/>
          <a:ext cx="698500" cy="62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120637</xdr:rowOff>
    </xdr:from>
    <xdr:to>
      <xdr:col>18</xdr:col>
      <xdr:colOff>177800</xdr:colOff>
      <xdr:row>11</xdr:row>
      <xdr:rowOff>142461</xdr:rowOff>
    </xdr:to>
    <xdr:cxnSp macro="">
      <xdr:nvCxnSpPr>
        <xdr:cNvPr id="59" name="直線コネクタ 58"/>
        <xdr:cNvCxnSpPr/>
      </xdr:nvCxnSpPr>
      <xdr:spPr bwMode="auto">
        <a:xfrm flipV="1">
          <a:off x="2908300" y="2054212"/>
          <a:ext cx="698500" cy="21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147622</xdr:rowOff>
    </xdr:from>
    <xdr:to>
      <xdr:col>29</xdr:col>
      <xdr:colOff>177800</xdr:colOff>
      <xdr:row>11</xdr:row>
      <xdr:rowOff>77772</xdr:rowOff>
    </xdr:to>
    <xdr:sp macro="" textlink="">
      <xdr:nvSpPr>
        <xdr:cNvPr id="69" name="楕円 68"/>
        <xdr:cNvSpPr/>
      </xdr:nvSpPr>
      <xdr:spPr bwMode="auto">
        <a:xfrm>
          <a:off x="5600700" y="190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94299</xdr:rowOff>
    </xdr:from>
    <xdr:ext cx="762000" cy="259045"/>
    <xdr:sp macro="" textlink="">
      <xdr:nvSpPr>
        <xdr:cNvPr id="70" name="人口1人当たり決算額の推移該当値テキスト130"/>
        <xdr:cNvSpPr txBox="1"/>
      </xdr:nvSpPr>
      <xdr:spPr>
        <a:xfrm>
          <a:off x="5740400" y="185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16726</xdr:rowOff>
    </xdr:from>
    <xdr:to>
      <xdr:col>26</xdr:col>
      <xdr:colOff>101600</xdr:colOff>
      <xdr:row>11</xdr:row>
      <xdr:rowOff>118326</xdr:rowOff>
    </xdr:to>
    <xdr:sp macro="" textlink="">
      <xdr:nvSpPr>
        <xdr:cNvPr id="71" name="楕円 70"/>
        <xdr:cNvSpPr/>
      </xdr:nvSpPr>
      <xdr:spPr bwMode="auto">
        <a:xfrm>
          <a:off x="4953000" y="1950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128503</xdr:rowOff>
    </xdr:from>
    <xdr:ext cx="736600" cy="259045"/>
    <xdr:sp macro="" textlink="">
      <xdr:nvSpPr>
        <xdr:cNvPr id="72" name="テキスト ボックス 71"/>
        <xdr:cNvSpPr txBox="1"/>
      </xdr:nvSpPr>
      <xdr:spPr>
        <a:xfrm>
          <a:off x="4622800" y="171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7788</xdr:rowOff>
    </xdr:from>
    <xdr:to>
      <xdr:col>22</xdr:col>
      <xdr:colOff>165100</xdr:colOff>
      <xdr:row>11</xdr:row>
      <xdr:rowOff>109388</xdr:rowOff>
    </xdr:to>
    <xdr:sp macro="" textlink="">
      <xdr:nvSpPr>
        <xdr:cNvPr id="73" name="楕円 72"/>
        <xdr:cNvSpPr/>
      </xdr:nvSpPr>
      <xdr:spPr bwMode="auto">
        <a:xfrm>
          <a:off x="4254500" y="194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119565</xdr:rowOff>
    </xdr:from>
    <xdr:ext cx="762000" cy="259045"/>
    <xdr:sp macro="" textlink="">
      <xdr:nvSpPr>
        <xdr:cNvPr id="74" name="テキスト ボックス 73"/>
        <xdr:cNvSpPr txBox="1"/>
      </xdr:nvSpPr>
      <xdr:spPr>
        <a:xfrm>
          <a:off x="3924300" y="17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69837</xdr:rowOff>
    </xdr:from>
    <xdr:to>
      <xdr:col>19</xdr:col>
      <xdr:colOff>38100</xdr:colOff>
      <xdr:row>11</xdr:row>
      <xdr:rowOff>171437</xdr:rowOff>
    </xdr:to>
    <xdr:sp macro="" textlink="">
      <xdr:nvSpPr>
        <xdr:cNvPr id="75" name="楕円 74"/>
        <xdr:cNvSpPr/>
      </xdr:nvSpPr>
      <xdr:spPr bwMode="auto">
        <a:xfrm>
          <a:off x="3556000" y="200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10164</xdr:rowOff>
    </xdr:from>
    <xdr:ext cx="762000" cy="259045"/>
    <xdr:sp macro="" textlink="">
      <xdr:nvSpPr>
        <xdr:cNvPr id="76" name="テキスト ボックス 75"/>
        <xdr:cNvSpPr txBox="1"/>
      </xdr:nvSpPr>
      <xdr:spPr>
        <a:xfrm>
          <a:off x="3225800" y="177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91661</xdr:rowOff>
    </xdr:from>
    <xdr:to>
      <xdr:col>15</xdr:col>
      <xdr:colOff>101600</xdr:colOff>
      <xdr:row>12</xdr:row>
      <xdr:rowOff>21811</xdr:rowOff>
    </xdr:to>
    <xdr:sp macro="" textlink="">
      <xdr:nvSpPr>
        <xdr:cNvPr id="77" name="楕円 76"/>
        <xdr:cNvSpPr/>
      </xdr:nvSpPr>
      <xdr:spPr bwMode="auto">
        <a:xfrm>
          <a:off x="2857500" y="202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31988</xdr:rowOff>
    </xdr:from>
    <xdr:ext cx="762000" cy="259045"/>
    <xdr:sp macro="" textlink="">
      <xdr:nvSpPr>
        <xdr:cNvPr id="78" name="テキスト ボックス 77"/>
        <xdr:cNvSpPr txBox="1"/>
      </xdr:nvSpPr>
      <xdr:spPr>
        <a:xfrm>
          <a:off x="2527300" y="179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207753</xdr:rowOff>
    </xdr:from>
    <xdr:to>
      <xdr:col>29</xdr:col>
      <xdr:colOff>127000</xdr:colOff>
      <xdr:row>34</xdr:row>
      <xdr:rowOff>289211</xdr:rowOff>
    </xdr:to>
    <xdr:cxnSp macro="">
      <xdr:nvCxnSpPr>
        <xdr:cNvPr id="112" name="直線コネクタ 111"/>
        <xdr:cNvCxnSpPr/>
      </xdr:nvCxnSpPr>
      <xdr:spPr bwMode="auto">
        <a:xfrm flipV="1">
          <a:off x="5003800" y="6475203"/>
          <a:ext cx="647700" cy="8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289211</xdr:rowOff>
    </xdr:from>
    <xdr:to>
      <xdr:col>26</xdr:col>
      <xdr:colOff>50800</xdr:colOff>
      <xdr:row>34</xdr:row>
      <xdr:rowOff>322986</xdr:rowOff>
    </xdr:to>
    <xdr:cxnSp macro="">
      <xdr:nvCxnSpPr>
        <xdr:cNvPr id="115" name="直線コネクタ 114"/>
        <xdr:cNvCxnSpPr/>
      </xdr:nvCxnSpPr>
      <xdr:spPr bwMode="auto">
        <a:xfrm flipV="1">
          <a:off x="4305300" y="6556661"/>
          <a:ext cx="698500" cy="3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322986</xdr:rowOff>
    </xdr:from>
    <xdr:to>
      <xdr:col>22</xdr:col>
      <xdr:colOff>114300</xdr:colOff>
      <xdr:row>35</xdr:row>
      <xdr:rowOff>120218</xdr:rowOff>
    </xdr:to>
    <xdr:cxnSp macro="">
      <xdr:nvCxnSpPr>
        <xdr:cNvPr id="118" name="直線コネクタ 117"/>
        <xdr:cNvCxnSpPr/>
      </xdr:nvCxnSpPr>
      <xdr:spPr bwMode="auto">
        <a:xfrm flipV="1">
          <a:off x="3606800" y="6590436"/>
          <a:ext cx="698500" cy="14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120218</xdr:rowOff>
    </xdr:from>
    <xdr:to>
      <xdr:col>18</xdr:col>
      <xdr:colOff>177800</xdr:colOff>
      <xdr:row>35</xdr:row>
      <xdr:rowOff>153422</xdr:rowOff>
    </xdr:to>
    <xdr:cxnSp macro="">
      <xdr:nvCxnSpPr>
        <xdr:cNvPr id="121" name="直線コネクタ 120"/>
        <xdr:cNvCxnSpPr/>
      </xdr:nvCxnSpPr>
      <xdr:spPr bwMode="auto">
        <a:xfrm flipV="1">
          <a:off x="2908300" y="6730568"/>
          <a:ext cx="698500" cy="33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156953</xdr:rowOff>
    </xdr:from>
    <xdr:to>
      <xdr:col>29</xdr:col>
      <xdr:colOff>177800</xdr:colOff>
      <xdr:row>34</xdr:row>
      <xdr:rowOff>258553</xdr:rowOff>
    </xdr:to>
    <xdr:sp macro="" textlink="">
      <xdr:nvSpPr>
        <xdr:cNvPr id="131" name="楕円 130"/>
        <xdr:cNvSpPr/>
      </xdr:nvSpPr>
      <xdr:spPr bwMode="auto">
        <a:xfrm>
          <a:off x="5600700" y="6424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2030</xdr:rowOff>
    </xdr:from>
    <xdr:ext cx="762000" cy="259045"/>
    <xdr:sp macro="" textlink="">
      <xdr:nvSpPr>
        <xdr:cNvPr id="132" name="人口1人当たり決算額の推移該当値テキスト445"/>
        <xdr:cNvSpPr txBox="1"/>
      </xdr:nvSpPr>
      <xdr:spPr>
        <a:xfrm>
          <a:off x="5740400" y="626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238411</xdr:rowOff>
    </xdr:from>
    <xdr:to>
      <xdr:col>26</xdr:col>
      <xdr:colOff>101600</xdr:colOff>
      <xdr:row>34</xdr:row>
      <xdr:rowOff>340011</xdr:rowOff>
    </xdr:to>
    <xdr:sp macro="" textlink="">
      <xdr:nvSpPr>
        <xdr:cNvPr id="133" name="楕円 132"/>
        <xdr:cNvSpPr/>
      </xdr:nvSpPr>
      <xdr:spPr bwMode="auto">
        <a:xfrm>
          <a:off x="4953000" y="6505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7288</xdr:rowOff>
    </xdr:from>
    <xdr:ext cx="736600" cy="259045"/>
    <xdr:sp macro="" textlink="">
      <xdr:nvSpPr>
        <xdr:cNvPr id="134" name="テキスト ボックス 133"/>
        <xdr:cNvSpPr txBox="1"/>
      </xdr:nvSpPr>
      <xdr:spPr>
        <a:xfrm>
          <a:off x="4622800" y="627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272186</xdr:rowOff>
    </xdr:from>
    <xdr:to>
      <xdr:col>22</xdr:col>
      <xdr:colOff>165100</xdr:colOff>
      <xdr:row>35</xdr:row>
      <xdr:rowOff>30886</xdr:rowOff>
    </xdr:to>
    <xdr:sp macro="" textlink="">
      <xdr:nvSpPr>
        <xdr:cNvPr id="135" name="楕円 134"/>
        <xdr:cNvSpPr/>
      </xdr:nvSpPr>
      <xdr:spPr bwMode="auto">
        <a:xfrm>
          <a:off x="4254500" y="653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41063</xdr:rowOff>
    </xdr:from>
    <xdr:ext cx="762000" cy="259045"/>
    <xdr:sp macro="" textlink="">
      <xdr:nvSpPr>
        <xdr:cNvPr id="136" name="テキスト ボックス 135"/>
        <xdr:cNvSpPr txBox="1"/>
      </xdr:nvSpPr>
      <xdr:spPr>
        <a:xfrm>
          <a:off x="3924300" y="63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69418</xdr:rowOff>
    </xdr:from>
    <xdr:to>
      <xdr:col>19</xdr:col>
      <xdr:colOff>38100</xdr:colOff>
      <xdr:row>35</xdr:row>
      <xdr:rowOff>171018</xdr:rowOff>
    </xdr:to>
    <xdr:sp macro="" textlink="">
      <xdr:nvSpPr>
        <xdr:cNvPr id="137" name="楕円 136"/>
        <xdr:cNvSpPr/>
      </xdr:nvSpPr>
      <xdr:spPr bwMode="auto">
        <a:xfrm>
          <a:off x="3556000" y="6679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181195</xdr:rowOff>
    </xdr:from>
    <xdr:ext cx="762000" cy="259045"/>
    <xdr:sp macro="" textlink="">
      <xdr:nvSpPr>
        <xdr:cNvPr id="138" name="テキスト ボックス 137"/>
        <xdr:cNvSpPr txBox="1"/>
      </xdr:nvSpPr>
      <xdr:spPr>
        <a:xfrm>
          <a:off x="3225800" y="64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102622</xdr:rowOff>
    </xdr:from>
    <xdr:to>
      <xdr:col>15</xdr:col>
      <xdr:colOff>101600</xdr:colOff>
      <xdr:row>35</xdr:row>
      <xdr:rowOff>204222</xdr:rowOff>
    </xdr:to>
    <xdr:sp macro="" textlink="">
      <xdr:nvSpPr>
        <xdr:cNvPr id="139" name="楕円 138"/>
        <xdr:cNvSpPr/>
      </xdr:nvSpPr>
      <xdr:spPr bwMode="auto">
        <a:xfrm>
          <a:off x="2857500" y="671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214399</xdr:rowOff>
    </xdr:from>
    <xdr:ext cx="762000" cy="259045"/>
    <xdr:sp macro="" textlink="">
      <xdr:nvSpPr>
        <xdr:cNvPr id="140" name="テキスト ボックス 139"/>
        <xdr:cNvSpPr txBox="1"/>
      </xdr:nvSpPr>
      <xdr:spPr>
        <a:xfrm>
          <a:off x="2527300" y="648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8,161
8,126
194.84
8,534,858
8,278,708
239,793
5,456,792
9,779,101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65961</xdr:rowOff>
    </xdr:from>
    <xdr:to>
      <xdr:col>24</xdr:col>
      <xdr:colOff>63500</xdr:colOff>
      <xdr:row>32</xdr:row>
      <xdr:rowOff>96815</xdr:rowOff>
    </xdr:to>
    <xdr:cxnSp macro="">
      <xdr:nvCxnSpPr>
        <xdr:cNvPr id="61" name="直線コネクタ 60"/>
        <xdr:cNvCxnSpPr/>
      </xdr:nvCxnSpPr>
      <xdr:spPr>
        <a:xfrm flipV="1">
          <a:off x="3797300" y="5552361"/>
          <a:ext cx="838200" cy="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96815</xdr:rowOff>
    </xdr:from>
    <xdr:to>
      <xdr:col>19</xdr:col>
      <xdr:colOff>177800</xdr:colOff>
      <xdr:row>32</xdr:row>
      <xdr:rowOff>149103</xdr:rowOff>
    </xdr:to>
    <xdr:cxnSp macro="">
      <xdr:nvCxnSpPr>
        <xdr:cNvPr id="64" name="直線コネクタ 63"/>
        <xdr:cNvCxnSpPr/>
      </xdr:nvCxnSpPr>
      <xdr:spPr>
        <a:xfrm flipV="1">
          <a:off x="2908300" y="5583215"/>
          <a:ext cx="889000" cy="5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149103</xdr:rowOff>
    </xdr:from>
    <xdr:to>
      <xdr:col>15</xdr:col>
      <xdr:colOff>50800</xdr:colOff>
      <xdr:row>33</xdr:row>
      <xdr:rowOff>63790</xdr:rowOff>
    </xdr:to>
    <xdr:cxnSp macro="">
      <xdr:nvCxnSpPr>
        <xdr:cNvPr id="67" name="直線コネクタ 66"/>
        <xdr:cNvCxnSpPr/>
      </xdr:nvCxnSpPr>
      <xdr:spPr>
        <a:xfrm flipV="1">
          <a:off x="2019300" y="5635503"/>
          <a:ext cx="889000" cy="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41532</xdr:rowOff>
    </xdr:from>
    <xdr:to>
      <xdr:col>10</xdr:col>
      <xdr:colOff>114300</xdr:colOff>
      <xdr:row>33</xdr:row>
      <xdr:rowOff>63790</xdr:rowOff>
    </xdr:to>
    <xdr:cxnSp macro="">
      <xdr:nvCxnSpPr>
        <xdr:cNvPr id="70" name="直線コネクタ 69"/>
        <xdr:cNvCxnSpPr/>
      </xdr:nvCxnSpPr>
      <xdr:spPr>
        <a:xfrm>
          <a:off x="1130300" y="5699382"/>
          <a:ext cx="889000" cy="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15161</xdr:rowOff>
    </xdr:from>
    <xdr:to>
      <xdr:col>24</xdr:col>
      <xdr:colOff>114300</xdr:colOff>
      <xdr:row>32</xdr:row>
      <xdr:rowOff>116761</xdr:rowOff>
    </xdr:to>
    <xdr:sp macro="" textlink="">
      <xdr:nvSpPr>
        <xdr:cNvPr id="80" name="楕円 79"/>
        <xdr:cNvSpPr/>
      </xdr:nvSpPr>
      <xdr:spPr>
        <a:xfrm>
          <a:off x="4584700" y="550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38038</xdr:rowOff>
    </xdr:from>
    <xdr:ext cx="599010" cy="259045"/>
    <xdr:sp macro="" textlink="">
      <xdr:nvSpPr>
        <xdr:cNvPr id="81" name="人件費該当値テキスト"/>
        <xdr:cNvSpPr txBox="1"/>
      </xdr:nvSpPr>
      <xdr:spPr>
        <a:xfrm>
          <a:off x="4686300" y="535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46015</xdr:rowOff>
    </xdr:from>
    <xdr:to>
      <xdr:col>20</xdr:col>
      <xdr:colOff>38100</xdr:colOff>
      <xdr:row>32</xdr:row>
      <xdr:rowOff>147615</xdr:rowOff>
    </xdr:to>
    <xdr:sp macro="" textlink="">
      <xdr:nvSpPr>
        <xdr:cNvPr id="82" name="楕円 81"/>
        <xdr:cNvSpPr/>
      </xdr:nvSpPr>
      <xdr:spPr>
        <a:xfrm>
          <a:off x="3746500" y="55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164142</xdr:rowOff>
    </xdr:from>
    <xdr:ext cx="599010" cy="259045"/>
    <xdr:sp macro="" textlink="">
      <xdr:nvSpPr>
        <xdr:cNvPr id="83" name="テキスト ボックス 82"/>
        <xdr:cNvSpPr txBox="1"/>
      </xdr:nvSpPr>
      <xdr:spPr>
        <a:xfrm>
          <a:off x="3497795" y="530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98303</xdr:rowOff>
    </xdr:from>
    <xdr:to>
      <xdr:col>15</xdr:col>
      <xdr:colOff>101600</xdr:colOff>
      <xdr:row>33</xdr:row>
      <xdr:rowOff>28453</xdr:rowOff>
    </xdr:to>
    <xdr:sp macro="" textlink="">
      <xdr:nvSpPr>
        <xdr:cNvPr id="84" name="楕円 83"/>
        <xdr:cNvSpPr/>
      </xdr:nvSpPr>
      <xdr:spPr>
        <a:xfrm>
          <a:off x="2857500" y="55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44980</xdr:rowOff>
    </xdr:from>
    <xdr:ext cx="599010" cy="259045"/>
    <xdr:sp macro="" textlink="">
      <xdr:nvSpPr>
        <xdr:cNvPr id="85" name="テキスト ボックス 84"/>
        <xdr:cNvSpPr txBox="1"/>
      </xdr:nvSpPr>
      <xdr:spPr>
        <a:xfrm>
          <a:off x="2608795" y="535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12990</xdr:rowOff>
    </xdr:from>
    <xdr:to>
      <xdr:col>10</xdr:col>
      <xdr:colOff>165100</xdr:colOff>
      <xdr:row>33</xdr:row>
      <xdr:rowOff>114590</xdr:rowOff>
    </xdr:to>
    <xdr:sp macro="" textlink="">
      <xdr:nvSpPr>
        <xdr:cNvPr id="86" name="楕円 85"/>
        <xdr:cNvSpPr/>
      </xdr:nvSpPr>
      <xdr:spPr>
        <a:xfrm>
          <a:off x="1968500" y="56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131117</xdr:rowOff>
    </xdr:from>
    <xdr:ext cx="599010" cy="259045"/>
    <xdr:sp macro="" textlink="">
      <xdr:nvSpPr>
        <xdr:cNvPr id="87" name="テキスト ボックス 86"/>
        <xdr:cNvSpPr txBox="1"/>
      </xdr:nvSpPr>
      <xdr:spPr>
        <a:xfrm>
          <a:off x="1719795" y="544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162182</xdr:rowOff>
    </xdr:from>
    <xdr:to>
      <xdr:col>6</xdr:col>
      <xdr:colOff>38100</xdr:colOff>
      <xdr:row>33</xdr:row>
      <xdr:rowOff>92332</xdr:rowOff>
    </xdr:to>
    <xdr:sp macro="" textlink="">
      <xdr:nvSpPr>
        <xdr:cNvPr id="88" name="楕円 87"/>
        <xdr:cNvSpPr/>
      </xdr:nvSpPr>
      <xdr:spPr>
        <a:xfrm>
          <a:off x="1079500" y="56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108859</xdr:rowOff>
    </xdr:from>
    <xdr:ext cx="599010" cy="259045"/>
    <xdr:sp macro="" textlink="">
      <xdr:nvSpPr>
        <xdr:cNvPr id="89" name="テキスト ボックス 88"/>
        <xdr:cNvSpPr txBox="1"/>
      </xdr:nvSpPr>
      <xdr:spPr>
        <a:xfrm>
          <a:off x="830795" y="542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37463</xdr:rowOff>
    </xdr:from>
    <xdr:to>
      <xdr:col>24</xdr:col>
      <xdr:colOff>63500</xdr:colOff>
      <xdr:row>58</xdr:row>
      <xdr:rowOff>41000</xdr:rowOff>
    </xdr:to>
    <xdr:cxnSp macro="">
      <xdr:nvCxnSpPr>
        <xdr:cNvPr id="118" name="直線コネクタ 117"/>
        <xdr:cNvCxnSpPr/>
      </xdr:nvCxnSpPr>
      <xdr:spPr>
        <a:xfrm>
          <a:off x="3797300" y="9981563"/>
          <a:ext cx="8382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5293</xdr:rowOff>
    </xdr:from>
    <xdr:to>
      <xdr:col>19</xdr:col>
      <xdr:colOff>177800</xdr:colOff>
      <xdr:row>58</xdr:row>
      <xdr:rowOff>37463</xdr:rowOff>
    </xdr:to>
    <xdr:cxnSp macro="">
      <xdr:nvCxnSpPr>
        <xdr:cNvPr id="121" name="直線コネクタ 120"/>
        <xdr:cNvCxnSpPr/>
      </xdr:nvCxnSpPr>
      <xdr:spPr>
        <a:xfrm>
          <a:off x="2908300" y="9949393"/>
          <a:ext cx="889000" cy="3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5293</xdr:rowOff>
    </xdr:from>
    <xdr:to>
      <xdr:col>15</xdr:col>
      <xdr:colOff>50800</xdr:colOff>
      <xdr:row>58</xdr:row>
      <xdr:rowOff>41772</xdr:rowOff>
    </xdr:to>
    <xdr:cxnSp macro="">
      <xdr:nvCxnSpPr>
        <xdr:cNvPr id="124" name="直線コネクタ 123"/>
        <xdr:cNvCxnSpPr/>
      </xdr:nvCxnSpPr>
      <xdr:spPr>
        <a:xfrm flipV="1">
          <a:off x="2019300" y="9949393"/>
          <a:ext cx="889000" cy="3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41772</xdr:rowOff>
    </xdr:from>
    <xdr:to>
      <xdr:col>10</xdr:col>
      <xdr:colOff>114300</xdr:colOff>
      <xdr:row>58</xdr:row>
      <xdr:rowOff>47532</xdr:rowOff>
    </xdr:to>
    <xdr:cxnSp macro="">
      <xdr:nvCxnSpPr>
        <xdr:cNvPr id="127" name="直線コネクタ 126"/>
        <xdr:cNvCxnSpPr/>
      </xdr:nvCxnSpPr>
      <xdr:spPr>
        <a:xfrm flipV="1">
          <a:off x="1130300" y="9985872"/>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161650</xdr:rowOff>
    </xdr:from>
    <xdr:to>
      <xdr:col>24</xdr:col>
      <xdr:colOff>114300</xdr:colOff>
      <xdr:row>58</xdr:row>
      <xdr:rowOff>91800</xdr:rowOff>
    </xdr:to>
    <xdr:sp macro="" textlink="">
      <xdr:nvSpPr>
        <xdr:cNvPr id="137" name="楕円 136"/>
        <xdr:cNvSpPr/>
      </xdr:nvSpPr>
      <xdr:spPr>
        <a:xfrm>
          <a:off x="4584700" y="993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76577</xdr:rowOff>
    </xdr:from>
    <xdr:ext cx="534377" cy="259045"/>
    <xdr:sp macro="" textlink="">
      <xdr:nvSpPr>
        <xdr:cNvPr id="138" name="物件費該当値テキスト"/>
        <xdr:cNvSpPr txBox="1"/>
      </xdr:nvSpPr>
      <xdr:spPr>
        <a:xfrm>
          <a:off x="4686300" y="984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158113</xdr:rowOff>
    </xdr:from>
    <xdr:to>
      <xdr:col>20</xdr:col>
      <xdr:colOff>38100</xdr:colOff>
      <xdr:row>58</xdr:row>
      <xdr:rowOff>88263</xdr:rowOff>
    </xdr:to>
    <xdr:sp macro="" textlink="">
      <xdr:nvSpPr>
        <xdr:cNvPr id="139" name="楕円 138"/>
        <xdr:cNvSpPr/>
      </xdr:nvSpPr>
      <xdr:spPr>
        <a:xfrm>
          <a:off x="3746500" y="99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79390</xdr:rowOff>
    </xdr:from>
    <xdr:ext cx="534377" cy="259045"/>
    <xdr:sp macro="" textlink="">
      <xdr:nvSpPr>
        <xdr:cNvPr id="140" name="テキスト ボックス 139"/>
        <xdr:cNvSpPr txBox="1"/>
      </xdr:nvSpPr>
      <xdr:spPr>
        <a:xfrm>
          <a:off x="3530111" y="1002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125943</xdr:rowOff>
    </xdr:from>
    <xdr:to>
      <xdr:col>15</xdr:col>
      <xdr:colOff>101600</xdr:colOff>
      <xdr:row>58</xdr:row>
      <xdr:rowOff>56093</xdr:rowOff>
    </xdr:to>
    <xdr:sp macro="" textlink="">
      <xdr:nvSpPr>
        <xdr:cNvPr id="141" name="楕円 140"/>
        <xdr:cNvSpPr/>
      </xdr:nvSpPr>
      <xdr:spPr>
        <a:xfrm>
          <a:off x="2857500" y="98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47220</xdr:rowOff>
    </xdr:from>
    <xdr:ext cx="599010" cy="259045"/>
    <xdr:sp macro="" textlink="">
      <xdr:nvSpPr>
        <xdr:cNvPr id="142" name="テキスト ボックス 141"/>
        <xdr:cNvSpPr txBox="1"/>
      </xdr:nvSpPr>
      <xdr:spPr>
        <a:xfrm>
          <a:off x="2608795" y="999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162422</xdr:rowOff>
    </xdr:from>
    <xdr:to>
      <xdr:col>10</xdr:col>
      <xdr:colOff>165100</xdr:colOff>
      <xdr:row>58</xdr:row>
      <xdr:rowOff>92572</xdr:rowOff>
    </xdr:to>
    <xdr:sp macro="" textlink="">
      <xdr:nvSpPr>
        <xdr:cNvPr id="143" name="楕円 142"/>
        <xdr:cNvSpPr/>
      </xdr:nvSpPr>
      <xdr:spPr>
        <a:xfrm>
          <a:off x="1968500" y="99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83699</xdr:rowOff>
    </xdr:from>
    <xdr:ext cx="534377" cy="259045"/>
    <xdr:sp macro="" textlink="">
      <xdr:nvSpPr>
        <xdr:cNvPr id="144" name="テキスト ボックス 143"/>
        <xdr:cNvSpPr txBox="1"/>
      </xdr:nvSpPr>
      <xdr:spPr>
        <a:xfrm>
          <a:off x="1752111" y="1002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168182</xdr:rowOff>
    </xdr:from>
    <xdr:to>
      <xdr:col>6</xdr:col>
      <xdr:colOff>38100</xdr:colOff>
      <xdr:row>58</xdr:row>
      <xdr:rowOff>98332</xdr:rowOff>
    </xdr:to>
    <xdr:sp macro="" textlink="">
      <xdr:nvSpPr>
        <xdr:cNvPr id="145" name="楕円 144"/>
        <xdr:cNvSpPr/>
      </xdr:nvSpPr>
      <xdr:spPr>
        <a:xfrm>
          <a:off x="1079500" y="99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89459</xdr:rowOff>
    </xdr:from>
    <xdr:ext cx="534377" cy="259045"/>
    <xdr:sp macro="" textlink="">
      <xdr:nvSpPr>
        <xdr:cNvPr id="146" name="テキスト ボックス 145"/>
        <xdr:cNvSpPr txBox="1"/>
      </xdr:nvSpPr>
      <xdr:spPr>
        <a:xfrm>
          <a:off x="863111" y="1003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82911</xdr:rowOff>
    </xdr:from>
    <xdr:to>
      <xdr:col>24</xdr:col>
      <xdr:colOff>63500</xdr:colOff>
      <xdr:row>78</xdr:row>
      <xdr:rowOff>85389</xdr:rowOff>
    </xdr:to>
    <xdr:cxnSp macro="">
      <xdr:nvCxnSpPr>
        <xdr:cNvPr id="175" name="直線コネクタ 174"/>
        <xdr:cNvCxnSpPr/>
      </xdr:nvCxnSpPr>
      <xdr:spPr>
        <a:xfrm>
          <a:off x="3797300" y="13456011"/>
          <a:ext cx="8382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82911</xdr:rowOff>
    </xdr:from>
    <xdr:to>
      <xdr:col>19</xdr:col>
      <xdr:colOff>177800</xdr:colOff>
      <xdr:row>78</xdr:row>
      <xdr:rowOff>113678</xdr:rowOff>
    </xdr:to>
    <xdr:cxnSp macro="">
      <xdr:nvCxnSpPr>
        <xdr:cNvPr id="178" name="直線コネクタ 177"/>
        <xdr:cNvCxnSpPr/>
      </xdr:nvCxnSpPr>
      <xdr:spPr>
        <a:xfrm flipV="1">
          <a:off x="2908300" y="13456011"/>
          <a:ext cx="889000" cy="3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113678</xdr:rowOff>
    </xdr:from>
    <xdr:to>
      <xdr:col>15</xdr:col>
      <xdr:colOff>50800</xdr:colOff>
      <xdr:row>78</xdr:row>
      <xdr:rowOff>124098</xdr:rowOff>
    </xdr:to>
    <xdr:cxnSp macro="">
      <xdr:nvCxnSpPr>
        <xdr:cNvPr id="181" name="直線コネクタ 180"/>
        <xdr:cNvCxnSpPr/>
      </xdr:nvCxnSpPr>
      <xdr:spPr>
        <a:xfrm flipV="1">
          <a:off x="2019300" y="13486778"/>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110496</xdr:rowOff>
    </xdr:from>
    <xdr:to>
      <xdr:col>10</xdr:col>
      <xdr:colOff>114300</xdr:colOff>
      <xdr:row>78</xdr:row>
      <xdr:rowOff>124098</xdr:rowOff>
    </xdr:to>
    <xdr:cxnSp macro="">
      <xdr:nvCxnSpPr>
        <xdr:cNvPr id="184" name="直線コネクタ 183"/>
        <xdr:cNvCxnSpPr/>
      </xdr:nvCxnSpPr>
      <xdr:spPr>
        <a:xfrm>
          <a:off x="1130300" y="13483596"/>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34589</xdr:rowOff>
    </xdr:from>
    <xdr:to>
      <xdr:col>24</xdr:col>
      <xdr:colOff>114300</xdr:colOff>
      <xdr:row>78</xdr:row>
      <xdr:rowOff>136189</xdr:rowOff>
    </xdr:to>
    <xdr:sp macro="" textlink="">
      <xdr:nvSpPr>
        <xdr:cNvPr id="194" name="楕円 193"/>
        <xdr:cNvSpPr/>
      </xdr:nvSpPr>
      <xdr:spPr>
        <a:xfrm>
          <a:off x="4584700" y="1340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13016</xdr:rowOff>
    </xdr:from>
    <xdr:ext cx="469744" cy="259045"/>
    <xdr:sp macro="" textlink="">
      <xdr:nvSpPr>
        <xdr:cNvPr id="195" name="維持補修費該当値テキスト"/>
        <xdr:cNvSpPr txBox="1"/>
      </xdr:nvSpPr>
      <xdr:spPr>
        <a:xfrm>
          <a:off x="4686300" y="1338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32111</xdr:rowOff>
    </xdr:from>
    <xdr:to>
      <xdr:col>20</xdr:col>
      <xdr:colOff>38100</xdr:colOff>
      <xdr:row>78</xdr:row>
      <xdr:rowOff>133711</xdr:rowOff>
    </xdr:to>
    <xdr:sp macro="" textlink="">
      <xdr:nvSpPr>
        <xdr:cNvPr id="196" name="楕円 195"/>
        <xdr:cNvSpPr/>
      </xdr:nvSpPr>
      <xdr:spPr>
        <a:xfrm>
          <a:off x="3746500" y="134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124838</xdr:rowOff>
    </xdr:from>
    <xdr:ext cx="469744" cy="259045"/>
    <xdr:sp macro="" textlink="">
      <xdr:nvSpPr>
        <xdr:cNvPr id="197" name="テキスト ボックス 196"/>
        <xdr:cNvSpPr txBox="1"/>
      </xdr:nvSpPr>
      <xdr:spPr>
        <a:xfrm>
          <a:off x="3562428" y="1349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62878</xdr:rowOff>
    </xdr:from>
    <xdr:to>
      <xdr:col>15</xdr:col>
      <xdr:colOff>101600</xdr:colOff>
      <xdr:row>78</xdr:row>
      <xdr:rowOff>164478</xdr:rowOff>
    </xdr:to>
    <xdr:sp macro="" textlink="">
      <xdr:nvSpPr>
        <xdr:cNvPr id="198" name="楕円 197"/>
        <xdr:cNvSpPr/>
      </xdr:nvSpPr>
      <xdr:spPr>
        <a:xfrm>
          <a:off x="2857500" y="134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155605</xdr:rowOff>
    </xdr:from>
    <xdr:ext cx="469744" cy="259045"/>
    <xdr:sp macro="" textlink="">
      <xdr:nvSpPr>
        <xdr:cNvPr id="199" name="テキスト ボックス 198"/>
        <xdr:cNvSpPr txBox="1"/>
      </xdr:nvSpPr>
      <xdr:spPr>
        <a:xfrm>
          <a:off x="2673428" y="135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73298</xdr:rowOff>
    </xdr:from>
    <xdr:to>
      <xdr:col>10</xdr:col>
      <xdr:colOff>165100</xdr:colOff>
      <xdr:row>79</xdr:row>
      <xdr:rowOff>3448</xdr:rowOff>
    </xdr:to>
    <xdr:sp macro="" textlink="">
      <xdr:nvSpPr>
        <xdr:cNvPr id="200" name="楕円 199"/>
        <xdr:cNvSpPr/>
      </xdr:nvSpPr>
      <xdr:spPr>
        <a:xfrm>
          <a:off x="1968500" y="134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166025</xdr:rowOff>
    </xdr:from>
    <xdr:ext cx="469744" cy="259045"/>
    <xdr:sp macro="" textlink="">
      <xdr:nvSpPr>
        <xdr:cNvPr id="201" name="テキスト ボックス 200"/>
        <xdr:cNvSpPr txBox="1"/>
      </xdr:nvSpPr>
      <xdr:spPr>
        <a:xfrm>
          <a:off x="1784428" y="1353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59696</xdr:rowOff>
    </xdr:from>
    <xdr:to>
      <xdr:col>6</xdr:col>
      <xdr:colOff>38100</xdr:colOff>
      <xdr:row>78</xdr:row>
      <xdr:rowOff>161296</xdr:rowOff>
    </xdr:to>
    <xdr:sp macro="" textlink="">
      <xdr:nvSpPr>
        <xdr:cNvPr id="202" name="楕円 201"/>
        <xdr:cNvSpPr/>
      </xdr:nvSpPr>
      <xdr:spPr>
        <a:xfrm>
          <a:off x="1079500" y="13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152423</xdr:rowOff>
    </xdr:from>
    <xdr:ext cx="469744" cy="259045"/>
    <xdr:sp macro="" textlink="">
      <xdr:nvSpPr>
        <xdr:cNvPr id="203" name="テキスト ボックス 202"/>
        <xdr:cNvSpPr txBox="1"/>
      </xdr:nvSpPr>
      <xdr:spPr>
        <a:xfrm>
          <a:off x="895428" y="135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21775</xdr:rowOff>
    </xdr:from>
    <xdr:to>
      <xdr:col>24</xdr:col>
      <xdr:colOff>63500</xdr:colOff>
      <xdr:row>96</xdr:row>
      <xdr:rowOff>136021</xdr:rowOff>
    </xdr:to>
    <xdr:cxnSp macro="">
      <xdr:nvCxnSpPr>
        <xdr:cNvPr id="235" name="直線コネクタ 234"/>
        <xdr:cNvCxnSpPr/>
      </xdr:nvCxnSpPr>
      <xdr:spPr>
        <a:xfrm flipV="1">
          <a:off x="3797300" y="16309525"/>
          <a:ext cx="838200" cy="28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136021</xdr:rowOff>
    </xdr:from>
    <xdr:to>
      <xdr:col>19</xdr:col>
      <xdr:colOff>177800</xdr:colOff>
      <xdr:row>97</xdr:row>
      <xdr:rowOff>4532</xdr:rowOff>
    </xdr:to>
    <xdr:cxnSp macro="">
      <xdr:nvCxnSpPr>
        <xdr:cNvPr id="238" name="直線コネクタ 237"/>
        <xdr:cNvCxnSpPr/>
      </xdr:nvCxnSpPr>
      <xdr:spPr>
        <a:xfrm flipV="1">
          <a:off x="2908300" y="16595221"/>
          <a:ext cx="889000" cy="3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4532</xdr:rowOff>
    </xdr:from>
    <xdr:to>
      <xdr:col>15</xdr:col>
      <xdr:colOff>50800</xdr:colOff>
      <xdr:row>97</xdr:row>
      <xdr:rowOff>35044</xdr:rowOff>
    </xdr:to>
    <xdr:cxnSp macro="">
      <xdr:nvCxnSpPr>
        <xdr:cNvPr id="241" name="直線コネクタ 240"/>
        <xdr:cNvCxnSpPr/>
      </xdr:nvCxnSpPr>
      <xdr:spPr>
        <a:xfrm flipV="1">
          <a:off x="2019300" y="16635182"/>
          <a:ext cx="889000" cy="3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309</xdr:rowOff>
    </xdr:from>
    <xdr:to>
      <xdr:col>10</xdr:col>
      <xdr:colOff>114300</xdr:colOff>
      <xdr:row>97</xdr:row>
      <xdr:rowOff>35044</xdr:rowOff>
    </xdr:to>
    <xdr:cxnSp macro="">
      <xdr:nvCxnSpPr>
        <xdr:cNvPr id="244" name="直線コネクタ 243"/>
        <xdr:cNvCxnSpPr/>
      </xdr:nvCxnSpPr>
      <xdr:spPr>
        <a:xfrm>
          <a:off x="1130300" y="16630959"/>
          <a:ext cx="8890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142425</xdr:rowOff>
    </xdr:from>
    <xdr:to>
      <xdr:col>24</xdr:col>
      <xdr:colOff>114300</xdr:colOff>
      <xdr:row>95</xdr:row>
      <xdr:rowOff>72575</xdr:rowOff>
    </xdr:to>
    <xdr:sp macro="" textlink="">
      <xdr:nvSpPr>
        <xdr:cNvPr id="254" name="楕円 253"/>
        <xdr:cNvSpPr/>
      </xdr:nvSpPr>
      <xdr:spPr>
        <a:xfrm>
          <a:off x="4584700" y="162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165302</xdr:rowOff>
    </xdr:from>
    <xdr:ext cx="599010" cy="259045"/>
    <xdr:sp macro="" textlink="">
      <xdr:nvSpPr>
        <xdr:cNvPr id="255" name="扶助費該当値テキスト"/>
        <xdr:cNvSpPr txBox="1"/>
      </xdr:nvSpPr>
      <xdr:spPr>
        <a:xfrm>
          <a:off x="4686300" y="1611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85221</xdr:rowOff>
    </xdr:from>
    <xdr:to>
      <xdr:col>20</xdr:col>
      <xdr:colOff>38100</xdr:colOff>
      <xdr:row>97</xdr:row>
      <xdr:rowOff>15371</xdr:rowOff>
    </xdr:to>
    <xdr:sp macro="" textlink="">
      <xdr:nvSpPr>
        <xdr:cNvPr id="256" name="楕円 255"/>
        <xdr:cNvSpPr/>
      </xdr:nvSpPr>
      <xdr:spPr>
        <a:xfrm>
          <a:off x="3746500" y="165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31898</xdr:rowOff>
    </xdr:from>
    <xdr:ext cx="534377" cy="259045"/>
    <xdr:sp macro="" textlink="">
      <xdr:nvSpPr>
        <xdr:cNvPr id="257" name="テキスト ボックス 256"/>
        <xdr:cNvSpPr txBox="1"/>
      </xdr:nvSpPr>
      <xdr:spPr>
        <a:xfrm>
          <a:off x="3530111" y="1631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125182</xdr:rowOff>
    </xdr:from>
    <xdr:to>
      <xdr:col>15</xdr:col>
      <xdr:colOff>101600</xdr:colOff>
      <xdr:row>97</xdr:row>
      <xdr:rowOff>55332</xdr:rowOff>
    </xdr:to>
    <xdr:sp macro="" textlink="">
      <xdr:nvSpPr>
        <xdr:cNvPr id="258" name="楕円 257"/>
        <xdr:cNvSpPr/>
      </xdr:nvSpPr>
      <xdr:spPr>
        <a:xfrm>
          <a:off x="2857500" y="1658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46459</xdr:rowOff>
    </xdr:from>
    <xdr:ext cx="534377" cy="259045"/>
    <xdr:sp macro="" textlink="">
      <xdr:nvSpPr>
        <xdr:cNvPr id="259" name="テキスト ボックス 258"/>
        <xdr:cNvSpPr txBox="1"/>
      </xdr:nvSpPr>
      <xdr:spPr>
        <a:xfrm>
          <a:off x="2641111" y="1667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155694</xdr:rowOff>
    </xdr:from>
    <xdr:to>
      <xdr:col>10</xdr:col>
      <xdr:colOff>165100</xdr:colOff>
      <xdr:row>97</xdr:row>
      <xdr:rowOff>85844</xdr:rowOff>
    </xdr:to>
    <xdr:sp macro="" textlink="">
      <xdr:nvSpPr>
        <xdr:cNvPr id="260" name="楕円 259"/>
        <xdr:cNvSpPr/>
      </xdr:nvSpPr>
      <xdr:spPr>
        <a:xfrm>
          <a:off x="1968500" y="1661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76971</xdr:rowOff>
    </xdr:from>
    <xdr:ext cx="534377" cy="259045"/>
    <xdr:sp macro="" textlink="">
      <xdr:nvSpPr>
        <xdr:cNvPr id="261" name="テキスト ボックス 260"/>
        <xdr:cNvSpPr txBox="1"/>
      </xdr:nvSpPr>
      <xdr:spPr>
        <a:xfrm>
          <a:off x="1752111" y="1670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120959</xdr:rowOff>
    </xdr:from>
    <xdr:to>
      <xdr:col>6</xdr:col>
      <xdr:colOff>38100</xdr:colOff>
      <xdr:row>97</xdr:row>
      <xdr:rowOff>51109</xdr:rowOff>
    </xdr:to>
    <xdr:sp macro="" textlink="">
      <xdr:nvSpPr>
        <xdr:cNvPr id="262" name="楕円 261"/>
        <xdr:cNvSpPr/>
      </xdr:nvSpPr>
      <xdr:spPr>
        <a:xfrm>
          <a:off x="1079500" y="1658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67636</xdr:rowOff>
    </xdr:from>
    <xdr:ext cx="534377" cy="259045"/>
    <xdr:sp macro="" textlink="">
      <xdr:nvSpPr>
        <xdr:cNvPr id="263" name="テキスト ボックス 262"/>
        <xdr:cNvSpPr txBox="1"/>
      </xdr:nvSpPr>
      <xdr:spPr>
        <a:xfrm>
          <a:off x="863111" y="1635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148413</xdr:rowOff>
    </xdr:from>
    <xdr:to>
      <xdr:col>55</xdr:col>
      <xdr:colOff>0</xdr:colOff>
      <xdr:row>35</xdr:row>
      <xdr:rowOff>40724</xdr:rowOff>
    </xdr:to>
    <xdr:cxnSp macro="">
      <xdr:nvCxnSpPr>
        <xdr:cNvPr id="292" name="直線コネクタ 291"/>
        <xdr:cNvCxnSpPr/>
      </xdr:nvCxnSpPr>
      <xdr:spPr>
        <a:xfrm>
          <a:off x="9639300" y="5634813"/>
          <a:ext cx="838200" cy="40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148413</xdr:rowOff>
    </xdr:from>
    <xdr:to>
      <xdr:col>50</xdr:col>
      <xdr:colOff>114300</xdr:colOff>
      <xdr:row>35</xdr:row>
      <xdr:rowOff>125660</xdr:rowOff>
    </xdr:to>
    <xdr:cxnSp macro="">
      <xdr:nvCxnSpPr>
        <xdr:cNvPr id="295" name="直線コネクタ 294"/>
        <xdr:cNvCxnSpPr/>
      </xdr:nvCxnSpPr>
      <xdr:spPr>
        <a:xfrm flipV="1">
          <a:off x="8750300" y="5634813"/>
          <a:ext cx="889000" cy="49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125660</xdr:rowOff>
    </xdr:from>
    <xdr:to>
      <xdr:col>45</xdr:col>
      <xdr:colOff>177800</xdr:colOff>
      <xdr:row>35</xdr:row>
      <xdr:rowOff>151073</xdr:rowOff>
    </xdr:to>
    <xdr:cxnSp macro="">
      <xdr:nvCxnSpPr>
        <xdr:cNvPr id="298" name="直線コネクタ 297"/>
        <xdr:cNvCxnSpPr/>
      </xdr:nvCxnSpPr>
      <xdr:spPr>
        <a:xfrm flipV="1">
          <a:off x="7861300" y="6126410"/>
          <a:ext cx="8890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102766</xdr:rowOff>
    </xdr:from>
    <xdr:to>
      <xdr:col>41</xdr:col>
      <xdr:colOff>50800</xdr:colOff>
      <xdr:row>35</xdr:row>
      <xdr:rowOff>151073</xdr:rowOff>
    </xdr:to>
    <xdr:cxnSp macro="">
      <xdr:nvCxnSpPr>
        <xdr:cNvPr id="301" name="直線コネクタ 300"/>
        <xdr:cNvCxnSpPr/>
      </xdr:nvCxnSpPr>
      <xdr:spPr>
        <a:xfrm>
          <a:off x="6972300" y="6103516"/>
          <a:ext cx="889000" cy="4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161374</xdr:rowOff>
    </xdr:from>
    <xdr:to>
      <xdr:col>55</xdr:col>
      <xdr:colOff>50800</xdr:colOff>
      <xdr:row>35</xdr:row>
      <xdr:rowOff>91524</xdr:rowOff>
    </xdr:to>
    <xdr:sp macro="" textlink="">
      <xdr:nvSpPr>
        <xdr:cNvPr id="311" name="楕円 310"/>
        <xdr:cNvSpPr/>
      </xdr:nvSpPr>
      <xdr:spPr>
        <a:xfrm>
          <a:off x="10426700" y="59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12801</xdr:rowOff>
    </xdr:from>
    <xdr:ext cx="599010" cy="259045"/>
    <xdr:sp macro="" textlink="">
      <xdr:nvSpPr>
        <xdr:cNvPr id="312" name="補助費等該当値テキスト"/>
        <xdr:cNvSpPr txBox="1"/>
      </xdr:nvSpPr>
      <xdr:spPr>
        <a:xfrm>
          <a:off x="10528300" y="584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97613</xdr:rowOff>
    </xdr:from>
    <xdr:to>
      <xdr:col>50</xdr:col>
      <xdr:colOff>165100</xdr:colOff>
      <xdr:row>33</xdr:row>
      <xdr:rowOff>27763</xdr:rowOff>
    </xdr:to>
    <xdr:sp macro="" textlink="">
      <xdr:nvSpPr>
        <xdr:cNvPr id="313" name="楕円 312"/>
        <xdr:cNvSpPr/>
      </xdr:nvSpPr>
      <xdr:spPr>
        <a:xfrm>
          <a:off x="9588500" y="558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44290</xdr:rowOff>
    </xdr:from>
    <xdr:ext cx="599010" cy="259045"/>
    <xdr:sp macro="" textlink="">
      <xdr:nvSpPr>
        <xdr:cNvPr id="314" name="テキスト ボックス 313"/>
        <xdr:cNvSpPr txBox="1"/>
      </xdr:nvSpPr>
      <xdr:spPr>
        <a:xfrm>
          <a:off x="9339795" y="535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74860</xdr:rowOff>
    </xdr:from>
    <xdr:to>
      <xdr:col>46</xdr:col>
      <xdr:colOff>38100</xdr:colOff>
      <xdr:row>36</xdr:row>
      <xdr:rowOff>5010</xdr:rowOff>
    </xdr:to>
    <xdr:sp macro="" textlink="">
      <xdr:nvSpPr>
        <xdr:cNvPr id="315" name="楕円 314"/>
        <xdr:cNvSpPr/>
      </xdr:nvSpPr>
      <xdr:spPr>
        <a:xfrm>
          <a:off x="8699500" y="60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21537</xdr:rowOff>
    </xdr:from>
    <xdr:ext cx="599010" cy="259045"/>
    <xdr:sp macro="" textlink="">
      <xdr:nvSpPr>
        <xdr:cNvPr id="316" name="テキスト ボックス 315"/>
        <xdr:cNvSpPr txBox="1"/>
      </xdr:nvSpPr>
      <xdr:spPr>
        <a:xfrm>
          <a:off x="8450795" y="58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100273</xdr:rowOff>
    </xdr:from>
    <xdr:to>
      <xdr:col>41</xdr:col>
      <xdr:colOff>101600</xdr:colOff>
      <xdr:row>36</xdr:row>
      <xdr:rowOff>30423</xdr:rowOff>
    </xdr:to>
    <xdr:sp macro="" textlink="">
      <xdr:nvSpPr>
        <xdr:cNvPr id="317" name="楕円 316"/>
        <xdr:cNvSpPr/>
      </xdr:nvSpPr>
      <xdr:spPr>
        <a:xfrm>
          <a:off x="7810500" y="610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46950</xdr:rowOff>
    </xdr:from>
    <xdr:ext cx="599010" cy="259045"/>
    <xdr:sp macro="" textlink="">
      <xdr:nvSpPr>
        <xdr:cNvPr id="318" name="テキスト ボックス 317"/>
        <xdr:cNvSpPr txBox="1"/>
      </xdr:nvSpPr>
      <xdr:spPr>
        <a:xfrm>
          <a:off x="7561795" y="587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51966</xdr:rowOff>
    </xdr:from>
    <xdr:to>
      <xdr:col>36</xdr:col>
      <xdr:colOff>165100</xdr:colOff>
      <xdr:row>35</xdr:row>
      <xdr:rowOff>153566</xdr:rowOff>
    </xdr:to>
    <xdr:sp macro="" textlink="">
      <xdr:nvSpPr>
        <xdr:cNvPr id="319" name="楕円 318"/>
        <xdr:cNvSpPr/>
      </xdr:nvSpPr>
      <xdr:spPr>
        <a:xfrm>
          <a:off x="6921500" y="60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170093</xdr:rowOff>
    </xdr:from>
    <xdr:ext cx="599010" cy="259045"/>
    <xdr:sp macro="" textlink="">
      <xdr:nvSpPr>
        <xdr:cNvPr id="320" name="テキスト ボックス 319"/>
        <xdr:cNvSpPr txBox="1"/>
      </xdr:nvSpPr>
      <xdr:spPr>
        <a:xfrm>
          <a:off x="6672795" y="582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135735</xdr:rowOff>
    </xdr:from>
    <xdr:to>
      <xdr:col>55</xdr:col>
      <xdr:colOff>0</xdr:colOff>
      <xdr:row>58</xdr:row>
      <xdr:rowOff>32640</xdr:rowOff>
    </xdr:to>
    <xdr:cxnSp macro="">
      <xdr:nvCxnSpPr>
        <xdr:cNvPr id="351" name="直線コネクタ 350"/>
        <xdr:cNvCxnSpPr/>
      </xdr:nvCxnSpPr>
      <xdr:spPr>
        <a:xfrm flipV="1">
          <a:off x="9639300" y="9908385"/>
          <a:ext cx="838200" cy="6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29061</xdr:rowOff>
    </xdr:from>
    <xdr:to>
      <xdr:col>50</xdr:col>
      <xdr:colOff>114300</xdr:colOff>
      <xdr:row>58</xdr:row>
      <xdr:rowOff>32640</xdr:rowOff>
    </xdr:to>
    <xdr:cxnSp macro="">
      <xdr:nvCxnSpPr>
        <xdr:cNvPr id="354" name="直線コネクタ 353"/>
        <xdr:cNvCxnSpPr/>
      </xdr:nvCxnSpPr>
      <xdr:spPr>
        <a:xfrm>
          <a:off x="8750300" y="9973161"/>
          <a:ext cx="889000" cy="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56362</xdr:rowOff>
    </xdr:from>
    <xdr:to>
      <xdr:col>45</xdr:col>
      <xdr:colOff>177800</xdr:colOff>
      <xdr:row>58</xdr:row>
      <xdr:rowOff>29061</xdr:rowOff>
    </xdr:to>
    <xdr:cxnSp macro="">
      <xdr:nvCxnSpPr>
        <xdr:cNvPr id="357" name="直線コネクタ 356"/>
        <xdr:cNvCxnSpPr/>
      </xdr:nvCxnSpPr>
      <xdr:spPr>
        <a:xfrm>
          <a:off x="7861300" y="9657562"/>
          <a:ext cx="889000" cy="3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56362</xdr:rowOff>
    </xdr:from>
    <xdr:to>
      <xdr:col>41</xdr:col>
      <xdr:colOff>50800</xdr:colOff>
      <xdr:row>57</xdr:row>
      <xdr:rowOff>96041</xdr:rowOff>
    </xdr:to>
    <xdr:cxnSp macro="">
      <xdr:nvCxnSpPr>
        <xdr:cNvPr id="360" name="直線コネクタ 359"/>
        <xdr:cNvCxnSpPr/>
      </xdr:nvCxnSpPr>
      <xdr:spPr>
        <a:xfrm flipV="1">
          <a:off x="6972300" y="9657562"/>
          <a:ext cx="889000" cy="2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84935</xdr:rowOff>
    </xdr:from>
    <xdr:to>
      <xdr:col>55</xdr:col>
      <xdr:colOff>50800</xdr:colOff>
      <xdr:row>58</xdr:row>
      <xdr:rowOff>15085</xdr:rowOff>
    </xdr:to>
    <xdr:sp macro="" textlink="">
      <xdr:nvSpPr>
        <xdr:cNvPr id="370" name="楕円 369"/>
        <xdr:cNvSpPr/>
      </xdr:nvSpPr>
      <xdr:spPr>
        <a:xfrm>
          <a:off x="10426700" y="98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63362</xdr:rowOff>
    </xdr:from>
    <xdr:ext cx="534377" cy="259045"/>
    <xdr:sp macro="" textlink="">
      <xdr:nvSpPr>
        <xdr:cNvPr id="371" name="普通建設事業費該当値テキスト"/>
        <xdr:cNvSpPr txBox="1"/>
      </xdr:nvSpPr>
      <xdr:spPr>
        <a:xfrm>
          <a:off x="10528300" y="983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153290</xdr:rowOff>
    </xdr:from>
    <xdr:to>
      <xdr:col>50</xdr:col>
      <xdr:colOff>165100</xdr:colOff>
      <xdr:row>58</xdr:row>
      <xdr:rowOff>83440</xdr:rowOff>
    </xdr:to>
    <xdr:sp macro="" textlink="">
      <xdr:nvSpPr>
        <xdr:cNvPr id="372" name="楕円 371"/>
        <xdr:cNvSpPr/>
      </xdr:nvSpPr>
      <xdr:spPr>
        <a:xfrm>
          <a:off x="9588500" y="99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74567</xdr:rowOff>
    </xdr:from>
    <xdr:ext cx="534377" cy="259045"/>
    <xdr:sp macro="" textlink="">
      <xdr:nvSpPr>
        <xdr:cNvPr id="373" name="テキスト ボックス 372"/>
        <xdr:cNvSpPr txBox="1"/>
      </xdr:nvSpPr>
      <xdr:spPr>
        <a:xfrm>
          <a:off x="9372111" y="100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149711</xdr:rowOff>
    </xdr:from>
    <xdr:to>
      <xdr:col>46</xdr:col>
      <xdr:colOff>38100</xdr:colOff>
      <xdr:row>58</xdr:row>
      <xdr:rowOff>79861</xdr:rowOff>
    </xdr:to>
    <xdr:sp macro="" textlink="">
      <xdr:nvSpPr>
        <xdr:cNvPr id="374" name="楕円 373"/>
        <xdr:cNvSpPr/>
      </xdr:nvSpPr>
      <xdr:spPr>
        <a:xfrm>
          <a:off x="8699500" y="99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70988</xdr:rowOff>
    </xdr:from>
    <xdr:ext cx="534377" cy="259045"/>
    <xdr:sp macro="" textlink="">
      <xdr:nvSpPr>
        <xdr:cNvPr id="375" name="テキスト ボックス 374"/>
        <xdr:cNvSpPr txBox="1"/>
      </xdr:nvSpPr>
      <xdr:spPr>
        <a:xfrm>
          <a:off x="8483111" y="100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5562</xdr:rowOff>
    </xdr:from>
    <xdr:to>
      <xdr:col>41</xdr:col>
      <xdr:colOff>101600</xdr:colOff>
      <xdr:row>56</xdr:row>
      <xdr:rowOff>107162</xdr:rowOff>
    </xdr:to>
    <xdr:sp macro="" textlink="">
      <xdr:nvSpPr>
        <xdr:cNvPr id="376" name="楕円 375"/>
        <xdr:cNvSpPr/>
      </xdr:nvSpPr>
      <xdr:spPr>
        <a:xfrm>
          <a:off x="7810500" y="96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123689</xdr:rowOff>
    </xdr:from>
    <xdr:ext cx="599010" cy="259045"/>
    <xdr:sp macro="" textlink="">
      <xdr:nvSpPr>
        <xdr:cNvPr id="377" name="テキスト ボックス 376"/>
        <xdr:cNvSpPr txBox="1"/>
      </xdr:nvSpPr>
      <xdr:spPr>
        <a:xfrm>
          <a:off x="7561795" y="938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45241</xdr:rowOff>
    </xdr:from>
    <xdr:to>
      <xdr:col>36</xdr:col>
      <xdr:colOff>165100</xdr:colOff>
      <xdr:row>57</xdr:row>
      <xdr:rowOff>146841</xdr:rowOff>
    </xdr:to>
    <xdr:sp macro="" textlink="">
      <xdr:nvSpPr>
        <xdr:cNvPr id="378" name="楕円 377"/>
        <xdr:cNvSpPr/>
      </xdr:nvSpPr>
      <xdr:spPr>
        <a:xfrm>
          <a:off x="6921500" y="98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137968</xdr:rowOff>
    </xdr:from>
    <xdr:ext cx="599010" cy="259045"/>
    <xdr:sp macro="" textlink="">
      <xdr:nvSpPr>
        <xdr:cNvPr id="379" name="テキスト ボックス 378"/>
        <xdr:cNvSpPr txBox="1"/>
      </xdr:nvSpPr>
      <xdr:spPr>
        <a:xfrm>
          <a:off x="6672795" y="991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9810</xdr:rowOff>
    </xdr:from>
    <xdr:to>
      <xdr:col>55</xdr:col>
      <xdr:colOff>0</xdr:colOff>
      <xdr:row>79</xdr:row>
      <xdr:rowOff>36556</xdr:rowOff>
    </xdr:to>
    <xdr:cxnSp macro="">
      <xdr:nvCxnSpPr>
        <xdr:cNvPr id="408" name="直線コネクタ 407"/>
        <xdr:cNvCxnSpPr/>
      </xdr:nvCxnSpPr>
      <xdr:spPr>
        <a:xfrm>
          <a:off x="9639300" y="13554360"/>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138770</xdr:rowOff>
    </xdr:from>
    <xdr:to>
      <xdr:col>50</xdr:col>
      <xdr:colOff>114300</xdr:colOff>
      <xdr:row>79</xdr:row>
      <xdr:rowOff>9810</xdr:rowOff>
    </xdr:to>
    <xdr:cxnSp macro="">
      <xdr:nvCxnSpPr>
        <xdr:cNvPr id="411" name="直線コネクタ 410"/>
        <xdr:cNvCxnSpPr/>
      </xdr:nvCxnSpPr>
      <xdr:spPr>
        <a:xfrm>
          <a:off x="8750300" y="13511870"/>
          <a:ext cx="889000" cy="4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6410</xdr:rowOff>
    </xdr:from>
    <xdr:to>
      <xdr:col>45</xdr:col>
      <xdr:colOff>177800</xdr:colOff>
      <xdr:row>78</xdr:row>
      <xdr:rowOff>138770</xdr:rowOff>
    </xdr:to>
    <xdr:cxnSp macro="">
      <xdr:nvCxnSpPr>
        <xdr:cNvPr id="414" name="直線コネクタ 413"/>
        <xdr:cNvCxnSpPr/>
      </xdr:nvCxnSpPr>
      <xdr:spPr>
        <a:xfrm>
          <a:off x="7861300" y="13208060"/>
          <a:ext cx="889000" cy="30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6410</xdr:rowOff>
    </xdr:from>
    <xdr:to>
      <xdr:col>41</xdr:col>
      <xdr:colOff>50800</xdr:colOff>
      <xdr:row>78</xdr:row>
      <xdr:rowOff>127854</xdr:rowOff>
    </xdr:to>
    <xdr:cxnSp macro="">
      <xdr:nvCxnSpPr>
        <xdr:cNvPr id="417" name="直線コネクタ 416"/>
        <xdr:cNvCxnSpPr/>
      </xdr:nvCxnSpPr>
      <xdr:spPr>
        <a:xfrm flipV="1">
          <a:off x="6972300" y="13208060"/>
          <a:ext cx="889000" cy="29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157206</xdr:rowOff>
    </xdr:from>
    <xdr:to>
      <xdr:col>55</xdr:col>
      <xdr:colOff>50800</xdr:colOff>
      <xdr:row>79</xdr:row>
      <xdr:rowOff>87356</xdr:rowOff>
    </xdr:to>
    <xdr:sp macro="" textlink="">
      <xdr:nvSpPr>
        <xdr:cNvPr id="427" name="楕円 426"/>
        <xdr:cNvSpPr/>
      </xdr:nvSpPr>
      <xdr:spPr>
        <a:xfrm>
          <a:off x="10426700" y="135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72133</xdr:rowOff>
    </xdr:from>
    <xdr:ext cx="469744" cy="259045"/>
    <xdr:sp macro="" textlink="">
      <xdr:nvSpPr>
        <xdr:cNvPr id="428" name="普通建設事業費 （ うち新規整備　）該当値テキスト"/>
        <xdr:cNvSpPr txBox="1"/>
      </xdr:nvSpPr>
      <xdr:spPr>
        <a:xfrm>
          <a:off x="10528300" y="1344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130460</xdr:rowOff>
    </xdr:from>
    <xdr:to>
      <xdr:col>50</xdr:col>
      <xdr:colOff>165100</xdr:colOff>
      <xdr:row>79</xdr:row>
      <xdr:rowOff>60610</xdr:rowOff>
    </xdr:to>
    <xdr:sp macro="" textlink="">
      <xdr:nvSpPr>
        <xdr:cNvPr id="429" name="楕円 428"/>
        <xdr:cNvSpPr/>
      </xdr:nvSpPr>
      <xdr:spPr>
        <a:xfrm>
          <a:off x="9588500" y="135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51737</xdr:rowOff>
    </xdr:from>
    <xdr:ext cx="469744" cy="259045"/>
    <xdr:sp macro="" textlink="">
      <xdr:nvSpPr>
        <xdr:cNvPr id="430" name="テキスト ボックス 429"/>
        <xdr:cNvSpPr txBox="1"/>
      </xdr:nvSpPr>
      <xdr:spPr>
        <a:xfrm>
          <a:off x="9404428" y="135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87970</xdr:rowOff>
    </xdr:from>
    <xdr:to>
      <xdr:col>46</xdr:col>
      <xdr:colOff>38100</xdr:colOff>
      <xdr:row>79</xdr:row>
      <xdr:rowOff>18120</xdr:rowOff>
    </xdr:to>
    <xdr:sp macro="" textlink="">
      <xdr:nvSpPr>
        <xdr:cNvPr id="431" name="楕円 430"/>
        <xdr:cNvSpPr/>
      </xdr:nvSpPr>
      <xdr:spPr>
        <a:xfrm>
          <a:off x="8699500" y="134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9247</xdr:rowOff>
    </xdr:from>
    <xdr:ext cx="534377" cy="259045"/>
    <xdr:sp macro="" textlink="">
      <xdr:nvSpPr>
        <xdr:cNvPr id="432" name="テキスト ボックス 431"/>
        <xdr:cNvSpPr txBox="1"/>
      </xdr:nvSpPr>
      <xdr:spPr>
        <a:xfrm>
          <a:off x="8483111" y="1355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127060</xdr:rowOff>
    </xdr:from>
    <xdr:to>
      <xdr:col>41</xdr:col>
      <xdr:colOff>101600</xdr:colOff>
      <xdr:row>77</xdr:row>
      <xdr:rowOff>57210</xdr:rowOff>
    </xdr:to>
    <xdr:sp macro="" textlink="">
      <xdr:nvSpPr>
        <xdr:cNvPr id="433" name="楕円 432"/>
        <xdr:cNvSpPr/>
      </xdr:nvSpPr>
      <xdr:spPr>
        <a:xfrm>
          <a:off x="7810500" y="131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73738</xdr:rowOff>
    </xdr:from>
    <xdr:ext cx="534377" cy="259045"/>
    <xdr:sp macro="" textlink="">
      <xdr:nvSpPr>
        <xdr:cNvPr id="434" name="テキスト ボックス 433"/>
        <xdr:cNvSpPr txBox="1"/>
      </xdr:nvSpPr>
      <xdr:spPr>
        <a:xfrm>
          <a:off x="7594111" y="1293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77054</xdr:rowOff>
    </xdr:from>
    <xdr:to>
      <xdr:col>36</xdr:col>
      <xdr:colOff>165100</xdr:colOff>
      <xdr:row>79</xdr:row>
      <xdr:rowOff>7204</xdr:rowOff>
    </xdr:to>
    <xdr:sp macro="" textlink="">
      <xdr:nvSpPr>
        <xdr:cNvPr id="435" name="楕円 434"/>
        <xdr:cNvSpPr/>
      </xdr:nvSpPr>
      <xdr:spPr>
        <a:xfrm>
          <a:off x="6921500" y="134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169781</xdr:rowOff>
    </xdr:from>
    <xdr:ext cx="534377" cy="259045"/>
    <xdr:sp macro="" textlink="">
      <xdr:nvSpPr>
        <xdr:cNvPr id="436" name="テキスト ボックス 435"/>
        <xdr:cNvSpPr txBox="1"/>
      </xdr:nvSpPr>
      <xdr:spPr>
        <a:xfrm>
          <a:off x="6705111" y="1354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84424</xdr:rowOff>
    </xdr:from>
    <xdr:to>
      <xdr:col>55</xdr:col>
      <xdr:colOff>0</xdr:colOff>
      <xdr:row>97</xdr:row>
      <xdr:rowOff>57093</xdr:rowOff>
    </xdr:to>
    <xdr:cxnSp macro="">
      <xdr:nvCxnSpPr>
        <xdr:cNvPr id="463" name="直線コネクタ 462"/>
        <xdr:cNvCxnSpPr/>
      </xdr:nvCxnSpPr>
      <xdr:spPr>
        <a:xfrm flipV="1">
          <a:off x="9639300" y="16543624"/>
          <a:ext cx="838200" cy="1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57093</xdr:rowOff>
    </xdr:from>
    <xdr:to>
      <xdr:col>50</xdr:col>
      <xdr:colOff>114300</xdr:colOff>
      <xdr:row>97</xdr:row>
      <xdr:rowOff>79862</xdr:rowOff>
    </xdr:to>
    <xdr:cxnSp macro="">
      <xdr:nvCxnSpPr>
        <xdr:cNvPr id="466" name="直線コネクタ 465"/>
        <xdr:cNvCxnSpPr/>
      </xdr:nvCxnSpPr>
      <xdr:spPr>
        <a:xfrm flipV="1">
          <a:off x="8750300" y="16687743"/>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6229</xdr:rowOff>
    </xdr:from>
    <xdr:to>
      <xdr:col>45</xdr:col>
      <xdr:colOff>177800</xdr:colOff>
      <xdr:row>97</xdr:row>
      <xdr:rowOff>79862</xdr:rowOff>
    </xdr:to>
    <xdr:cxnSp macro="">
      <xdr:nvCxnSpPr>
        <xdr:cNvPr id="469" name="直線コネクタ 468"/>
        <xdr:cNvCxnSpPr/>
      </xdr:nvCxnSpPr>
      <xdr:spPr>
        <a:xfrm>
          <a:off x="7861300" y="16636879"/>
          <a:ext cx="889000" cy="7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165216</xdr:rowOff>
    </xdr:from>
    <xdr:to>
      <xdr:col>41</xdr:col>
      <xdr:colOff>50800</xdr:colOff>
      <xdr:row>97</xdr:row>
      <xdr:rowOff>6229</xdr:rowOff>
    </xdr:to>
    <xdr:cxnSp macro="">
      <xdr:nvCxnSpPr>
        <xdr:cNvPr id="472" name="直線コネクタ 471"/>
        <xdr:cNvCxnSpPr/>
      </xdr:nvCxnSpPr>
      <xdr:spPr>
        <a:xfrm>
          <a:off x="6972300" y="16624416"/>
          <a:ext cx="889000" cy="1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33624</xdr:rowOff>
    </xdr:from>
    <xdr:to>
      <xdr:col>55</xdr:col>
      <xdr:colOff>50800</xdr:colOff>
      <xdr:row>96</xdr:row>
      <xdr:rowOff>135224</xdr:rowOff>
    </xdr:to>
    <xdr:sp macro="" textlink="">
      <xdr:nvSpPr>
        <xdr:cNvPr id="482" name="楕円 481"/>
        <xdr:cNvSpPr/>
      </xdr:nvSpPr>
      <xdr:spPr>
        <a:xfrm>
          <a:off x="10426700" y="164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56501</xdr:rowOff>
    </xdr:from>
    <xdr:ext cx="534377" cy="259045"/>
    <xdr:sp macro="" textlink="">
      <xdr:nvSpPr>
        <xdr:cNvPr id="483" name="普通建設事業費 （ うち更新整備　）該当値テキスト"/>
        <xdr:cNvSpPr txBox="1"/>
      </xdr:nvSpPr>
      <xdr:spPr>
        <a:xfrm>
          <a:off x="10528300" y="163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6293</xdr:rowOff>
    </xdr:from>
    <xdr:to>
      <xdr:col>50</xdr:col>
      <xdr:colOff>165100</xdr:colOff>
      <xdr:row>97</xdr:row>
      <xdr:rowOff>107893</xdr:rowOff>
    </xdr:to>
    <xdr:sp macro="" textlink="">
      <xdr:nvSpPr>
        <xdr:cNvPr id="484" name="楕円 483"/>
        <xdr:cNvSpPr/>
      </xdr:nvSpPr>
      <xdr:spPr>
        <a:xfrm>
          <a:off x="9588500" y="166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99020</xdr:rowOff>
    </xdr:from>
    <xdr:ext cx="534377" cy="259045"/>
    <xdr:sp macro="" textlink="">
      <xdr:nvSpPr>
        <xdr:cNvPr id="485" name="テキスト ボックス 484"/>
        <xdr:cNvSpPr txBox="1"/>
      </xdr:nvSpPr>
      <xdr:spPr>
        <a:xfrm>
          <a:off x="9372111" y="1672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29062</xdr:rowOff>
    </xdr:from>
    <xdr:to>
      <xdr:col>46</xdr:col>
      <xdr:colOff>38100</xdr:colOff>
      <xdr:row>97</xdr:row>
      <xdr:rowOff>130662</xdr:rowOff>
    </xdr:to>
    <xdr:sp macro="" textlink="">
      <xdr:nvSpPr>
        <xdr:cNvPr id="486" name="楕円 485"/>
        <xdr:cNvSpPr/>
      </xdr:nvSpPr>
      <xdr:spPr>
        <a:xfrm>
          <a:off x="8699500" y="166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121789</xdr:rowOff>
    </xdr:from>
    <xdr:ext cx="534377" cy="259045"/>
    <xdr:sp macro="" textlink="">
      <xdr:nvSpPr>
        <xdr:cNvPr id="487" name="テキスト ボックス 486"/>
        <xdr:cNvSpPr txBox="1"/>
      </xdr:nvSpPr>
      <xdr:spPr>
        <a:xfrm>
          <a:off x="8483111" y="1675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126879</xdr:rowOff>
    </xdr:from>
    <xdr:to>
      <xdr:col>41</xdr:col>
      <xdr:colOff>101600</xdr:colOff>
      <xdr:row>97</xdr:row>
      <xdr:rowOff>57029</xdr:rowOff>
    </xdr:to>
    <xdr:sp macro="" textlink="">
      <xdr:nvSpPr>
        <xdr:cNvPr id="488" name="楕円 487"/>
        <xdr:cNvSpPr/>
      </xdr:nvSpPr>
      <xdr:spPr>
        <a:xfrm>
          <a:off x="7810500" y="165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73556</xdr:rowOff>
    </xdr:from>
    <xdr:ext cx="534377" cy="259045"/>
    <xdr:sp macro="" textlink="">
      <xdr:nvSpPr>
        <xdr:cNvPr id="489" name="テキスト ボックス 488"/>
        <xdr:cNvSpPr txBox="1"/>
      </xdr:nvSpPr>
      <xdr:spPr>
        <a:xfrm>
          <a:off x="7594111" y="163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114416</xdr:rowOff>
    </xdr:from>
    <xdr:to>
      <xdr:col>36</xdr:col>
      <xdr:colOff>165100</xdr:colOff>
      <xdr:row>97</xdr:row>
      <xdr:rowOff>44566</xdr:rowOff>
    </xdr:to>
    <xdr:sp macro="" textlink="">
      <xdr:nvSpPr>
        <xdr:cNvPr id="490" name="楕円 489"/>
        <xdr:cNvSpPr/>
      </xdr:nvSpPr>
      <xdr:spPr>
        <a:xfrm>
          <a:off x="6921500" y="165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61093</xdr:rowOff>
    </xdr:from>
    <xdr:ext cx="534377" cy="259045"/>
    <xdr:sp macro="" textlink="">
      <xdr:nvSpPr>
        <xdr:cNvPr id="491" name="テキスト ボックス 490"/>
        <xdr:cNvSpPr txBox="1"/>
      </xdr:nvSpPr>
      <xdr:spPr>
        <a:xfrm>
          <a:off x="6705111" y="163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120543</xdr:rowOff>
    </xdr:from>
    <xdr:to>
      <xdr:col>85</xdr:col>
      <xdr:colOff>127000</xdr:colOff>
      <xdr:row>38</xdr:row>
      <xdr:rowOff>134881</xdr:rowOff>
    </xdr:to>
    <xdr:cxnSp macro="">
      <xdr:nvCxnSpPr>
        <xdr:cNvPr id="518" name="直線コネクタ 517"/>
        <xdr:cNvCxnSpPr/>
      </xdr:nvCxnSpPr>
      <xdr:spPr>
        <a:xfrm flipV="1">
          <a:off x="15481300" y="6635643"/>
          <a:ext cx="838200" cy="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117563</xdr:rowOff>
    </xdr:from>
    <xdr:to>
      <xdr:col>81</xdr:col>
      <xdr:colOff>50800</xdr:colOff>
      <xdr:row>38</xdr:row>
      <xdr:rowOff>134881</xdr:rowOff>
    </xdr:to>
    <xdr:cxnSp macro="">
      <xdr:nvCxnSpPr>
        <xdr:cNvPr id="521" name="直線コネクタ 520"/>
        <xdr:cNvCxnSpPr/>
      </xdr:nvCxnSpPr>
      <xdr:spPr>
        <a:xfrm>
          <a:off x="14592300" y="6632663"/>
          <a:ext cx="889000" cy="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43057</xdr:rowOff>
    </xdr:from>
    <xdr:to>
      <xdr:col>76</xdr:col>
      <xdr:colOff>114300</xdr:colOff>
      <xdr:row>38</xdr:row>
      <xdr:rowOff>117563</xdr:rowOff>
    </xdr:to>
    <xdr:cxnSp macro="">
      <xdr:nvCxnSpPr>
        <xdr:cNvPr id="524" name="直線コネクタ 523"/>
        <xdr:cNvCxnSpPr/>
      </xdr:nvCxnSpPr>
      <xdr:spPr>
        <a:xfrm>
          <a:off x="13703300" y="6558157"/>
          <a:ext cx="889000" cy="7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36318</xdr:rowOff>
    </xdr:from>
    <xdr:to>
      <xdr:col>71</xdr:col>
      <xdr:colOff>177800</xdr:colOff>
      <xdr:row>38</xdr:row>
      <xdr:rowOff>43057</xdr:rowOff>
    </xdr:to>
    <xdr:cxnSp macro="">
      <xdr:nvCxnSpPr>
        <xdr:cNvPr id="527" name="直線コネクタ 526"/>
        <xdr:cNvCxnSpPr/>
      </xdr:nvCxnSpPr>
      <xdr:spPr>
        <a:xfrm>
          <a:off x="12814300" y="6551418"/>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9" name="テキスト ボックス 528"/>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69743</xdr:rowOff>
    </xdr:from>
    <xdr:to>
      <xdr:col>85</xdr:col>
      <xdr:colOff>177800</xdr:colOff>
      <xdr:row>38</xdr:row>
      <xdr:rowOff>171343</xdr:rowOff>
    </xdr:to>
    <xdr:sp macro="" textlink="">
      <xdr:nvSpPr>
        <xdr:cNvPr id="537" name="楕円 536"/>
        <xdr:cNvSpPr/>
      </xdr:nvSpPr>
      <xdr:spPr>
        <a:xfrm>
          <a:off x="16268700" y="65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84081</xdr:rowOff>
    </xdr:from>
    <xdr:to>
      <xdr:col>81</xdr:col>
      <xdr:colOff>101600</xdr:colOff>
      <xdr:row>39</xdr:row>
      <xdr:rowOff>14231</xdr:rowOff>
    </xdr:to>
    <xdr:sp macro="" textlink="">
      <xdr:nvSpPr>
        <xdr:cNvPr id="539" name="楕円 538"/>
        <xdr:cNvSpPr/>
      </xdr:nvSpPr>
      <xdr:spPr>
        <a:xfrm>
          <a:off x="15430500" y="65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5358</xdr:rowOff>
    </xdr:from>
    <xdr:ext cx="469744" cy="259045"/>
    <xdr:sp macro="" textlink="">
      <xdr:nvSpPr>
        <xdr:cNvPr id="540" name="テキスト ボックス 539"/>
        <xdr:cNvSpPr txBox="1"/>
      </xdr:nvSpPr>
      <xdr:spPr>
        <a:xfrm>
          <a:off x="15246428" y="669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66763</xdr:rowOff>
    </xdr:from>
    <xdr:to>
      <xdr:col>76</xdr:col>
      <xdr:colOff>165100</xdr:colOff>
      <xdr:row>38</xdr:row>
      <xdr:rowOff>168363</xdr:rowOff>
    </xdr:to>
    <xdr:sp macro="" textlink="">
      <xdr:nvSpPr>
        <xdr:cNvPr id="541" name="楕円 540"/>
        <xdr:cNvSpPr/>
      </xdr:nvSpPr>
      <xdr:spPr>
        <a:xfrm>
          <a:off x="14541500" y="65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159490</xdr:rowOff>
    </xdr:from>
    <xdr:ext cx="469744" cy="259045"/>
    <xdr:sp macro="" textlink="">
      <xdr:nvSpPr>
        <xdr:cNvPr id="542" name="テキスト ボックス 541"/>
        <xdr:cNvSpPr txBox="1"/>
      </xdr:nvSpPr>
      <xdr:spPr>
        <a:xfrm>
          <a:off x="14357428" y="66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163707</xdr:rowOff>
    </xdr:from>
    <xdr:to>
      <xdr:col>72</xdr:col>
      <xdr:colOff>38100</xdr:colOff>
      <xdr:row>38</xdr:row>
      <xdr:rowOff>93857</xdr:rowOff>
    </xdr:to>
    <xdr:sp macro="" textlink="">
      <xdr:nvSpPr>
        <xdr:cNvPr id="543" name="楕円 542"/>
        <xdr:cNvSpPr/>
      </xdr:nvSpPr>
      <xdr:spPr>
        <a:xfrm>
          <a:off x="13652500" y="6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110384</xdr:rowOff>
    </xdr:from>
    <xdr:ext cx="534377" cy="259045"/>
    <xdr:sp macro="" textlink="">
      <xdr:nvSpPr>
        <xdr:cNvPr id="544" name="テキスト ボックス 543"/>
        <xdr:cNvSpPr txBox="1"/>
      </xdr:nvSpPr>
      <xdr:spPr>
        <a:xfrm>
          <a:off x="13436111" y="628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156968</xdr:rowOff>
    </xdr:from>
    <xdr:to>
      <xdr:col>67</xdr:col>
      <xdr:colOff>101600</xdr:colOff>
      <xdr:row>38</xdr:row>
      <xdr:rowOff>87118</xdr:rowOff>
    </xdr:to>
    <xdr:sp macro="" textlink="">
      <xdr:nvSpPr>
        <xdr:cNvPr id="545" name="楕円 544"/>
        <xdr:cNvSpPr/>
      </xdr:nvSpPr>
      <xdr:spPr>
        <a:xfrm>
          <a:off x="12763500" y="650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103645</xdr:rowOff>
    </xdr:from>
    <xdr:ext cx="534377" cy="259045"/>
    <xdr:sp macro="" textlink="">
      <xdr:nvSpPr>
        <xdr:cNvPr id="546" name="テキスト ボックス 545"/>
        <xdr:cNvSpPr txBox="1"/>
      </xdr:nvSpPr>
      <xdr:spPr>
        <a:xfrm>
          <a:off x="12547111" y="62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50075</xdr:rowOff>
    </xdr:from>
    <xdr:to>
      <xdr:col>85</xdr:col>
      <xdr:colOff>127000</xdr:colOff>
      <xdr:row>74</xdr:row>
      <xdr:rowOff>100088</xdr:rowOff>
    </xdr:to>
    <xdr:cxnSp macro="">
      <xdr:nvCxnSpPr>
        <xdr:cNvPr id="622" name="直線コネクタ 621"/>
        <xdr:cNvCxnSpPr/>
      </xdr:nvCxnSpPr>
      <xdr:spPr>
        <a:xfrm flipV="1">
          <a:off x="15481300" y="12737375"/>
          <a:ext cx="838200" cy="5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91031</xdr:rowOff>
    </xdr:from>
    <xdr:to>
      <xdr:col>81</xdr:col>
      <xdr:colOff>50800</xdr:colOff>
      <xdr:row>74</xdr:row>
      <xdr:rowOff>100088</xdr:rowOff>
    </xdr:to>
    <xdr:cxnSp macro="">
      <xdr:nvCxnSpPr>
        <xdr:cNvPr id="625" name="直線コネクタ 624"/>
        <xdr:cNvCxnSpPr/>
      </xdr:nvCxnSpPr>
      <xdr:spPr>
        <a:xfrm>
          <a:off x="14592300" y="12778331"/>
          <a:ext cx="8890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91031</xdr:rowOff>
    </xdr:from>
    <xdr:to>
      <xdr:col>76</xdr:col>
      <xdr:colOff>114300</xdr:colOff>
      <xdr:row>75</xdr:row>
      <xdr:rowOff>25729</xdr:rowOff>
    </xdr:to>
    <xdr:cxnSp macro="">
      <xdr:nvCxnSpPr>
        <xdr:cNvPr id="628" name="直線コネクタ 627"/>
        <xdr:cNvCxnSpPr/>
      </xdr:nvCxnSpPr>
      <xdr:spPr>
        <a:xfrm flipV="1">
          <a:off x="13703300" y="12778331"/>
          <a:ext cx="889000" cy="10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25729</xdr:rowOff>
    </xdr:from>
    <xdr:to>
      <xdr:col>71</xdr:col>
      <xdr:colOff>177800</xdr:colOff>
      <xdr:row>75</xdr:row>
      <xdr:rowOff>45636</xdr:rowOff>
    </xdr:to>
    <xdr:cxnSp macro="">
      <xdr:nvCxnSpPr>
        <xdr:cNvPr id="631" name="直線コネクタ 630"/>
        <xdr:cNvCxnSpPr/>
      </xdr:nvCxnSpPr>
      <xdr:spPr>
        <a:xfrm flipV="1">
          <a:off x="12814300" y="12884479"/>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170725</xdr:rowOff>
    </xdr:from>
    <xdr:to>
      <xdr:col>85</xdr:col>
      <xdr:colOff>177800</xdr:colOff>
      <xdr:row>74</xdr:row>
      <xdr:rowOff>100875</xdr:rowOff>
    </xdr:to>
    <xdr:sp macro="" textlink="">
      <xdr:nvSpPr>
        <xdr:cNvPr id="641" name="楕円 640"/>
        <xdr:cNvSpPr/>
      </xdr:nvSpPr>
      <xdr:spPr>
        <a:xfrm>
          <a:off x="16268700" y="126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22152</xdr:rowOff>
    </xdr:from>
    <xdr:ext cx="599010" cy="259045"/>
    <xdr:sp macro="" textlink="">
      <xdr:nvSpPr>
        <xdr:cNvPr id="642" name="公債費該当値テキスト"/>
        <xdr:cNvSpPr txBox="1"/>
      </xdr:nvSpPr>
      <xdr:spPr>
        <a:xfrm>
          <a:off x="16370300" y="1253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49288</xdr:rowOff>
    </xdr:from>
    <xdr:to>
      <xdr:col>81</xdr:col>
      <xdr:colOff>101600</xdr:colOff>
      <xdr:row>74</xdr:row>
      <xdr:rowOff>150888</xdr:rowOff>
    </xdr:to>
    <xdr:sp macro="" textlink="">
      <xdr:nvSpPr>
        <xdr:cNvPr id="643" name="楕円 642"/>
        <xdr:cNvSpPr/>
      </xdr:nvSpPr>
      <xdr:spPr>
        <a:xfrm>
          <a:off x="15430500" y="127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167415</xdr:rowOff>
    </xdr:from>
    <xdr:ext cx="599010" cy="259045"/>
    <xdr:sp macro="" textlink="">
      <xdr:nvSpPr>
        <xdr:cNvPr id="644" name="テキスト ボックス 643"/>
        <xdr:cNvSpPr txBox="1"/>
      </xdr:nvSpPr>
      <xdr:spPr>
        <a:xfrm>
          <a:off x="15181795" y="125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40231</xdr:rowOff>
    </xdr:from>
    <xdr:to>
      <xdr:col>76</xdr:col>
      <xdr:colOff>165100</xdr:colOff>
      <xdr:row>74</xdr:row>
      <xdr:rowOff>141831</xdr:rowOff>
    </xdr:to>
    <xdr:sp macro="" textlink="">
      <xdr:nvSpPr>
        <xdr:cNvPr id="645" name="楕円 644"/>
        <xdr:cNvSpPr/>
      </xdr:nvSpPr>
      <xdr:spPr>
        <a:xfrm>
          <a:off x="14541500" y="127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158358</xdr:rowOff>
    </xdr:from>
    <xdr:ext cx="599010" cy="259045"/>
    <xdr:sp macro="" textlink="">
      <xdr:nvSpPr>
        <xdr:cNvPr id="646" name="テキスト ボックス 645"/>
        <xdr:cNvSpPr txBox="1"/>
      </xdr:nvSpPr>
      <xdr:spPr>
        <a:xfrm>
          <a:off x="14292795" y="1250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146379</xdr:rowOff>
    </xdr:from>
    <xdr:to>
      <xdr:col>72</xdr:col>
      <xdr:colOff>38100</xdr:colOff>
      <xdr:row>75</xdr:row>
      <xdr:rowOff>76529</xdr:rowOff>
    </xdr:to>
    <xdr:sp macro="" textlink="">
      <xdr:nvSpPr>
        <xdr:cNvPr id="647" name="楕円 646"/>
        <xdr:cNvSpPr/>
      </xdr:nvSpPr>
      <xdr:spPr>
        <a:xfrm>
          <a:off x="13652500" y="1283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93056</xdr:rowOff>
    </xdr:from>
    <xdr:ext cx="599010" cy="259045"/>
    <xdr:sp macro="" textlink="">
      <xdr:nvSpPr>
        <xdr:cNvPr id="648" name="テキスト ボックス 647"/>
        <xdr:cNvSpPr txBox="1"/>
      </xdr:nvSpPr>
      <xdr:spPr>
        <a:xfrm>
          <a:off x="13403795" y="1260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166286</xdr:rowOff>
    </xdr:from>
    <xdr:to>
      <xdr:col>67</xdr:col>
      <xdr:colOff>101600</xdr:colOff>
      <xdr:row>75</xdr:row>
      <xdr:rowOff>96436</xdr:rowOff>
    </xdr:to>
    <xdr:sp macro="" textlink="">
      <xdr:nvSpPr>
        <xdr:cNvPr id="649" name="楕円 648"/>
        <xdr:cNvSpPr/>
      </xdr:nvSpPr>
      <xdr:spPr>
        <a:xfrm>
          <a:off x="12763500" y="128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112963</xdr:rowOff>
    </xdr:from>
    <xdr:ext cx="599010" cy="259045"/>
    <xdr:sp macro="" textlink="">
      <xdr:nvSpPr>
        <xdr:cNvPr id="650" name="テキスト ボックス 649"/>
        <xdr:cNvSpPr txBox="1"/>
      </xdr:nvSpPr>
      <xdr:spPr>
        <a:xfrm>
          <a:off x="12514795" y="1262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137776</xdr:rowOff>
    </xdr:from>
    <xdr:to>
      <xdr:col>85</xdr:col>
      <xdr:colOff>127000</xdr:colOff>
      <xdr:row>99</xdr:row>
      <xdr:rowOff>84719</xdr:rowOff>
    </xdr:to>
    <xdr:cxnSp macro="">
      <xdr:nvCxnSpPr>
        <xdr:cNvPr id="681" name="直線コネクタ 680"/>
        <xdr:cNvCxnSpPr/>
      </xdr:nvCxnSpPr>
      <xdr:spPr>
        <a:xfrm flipV="1">
          <a:off x="15481300" y="16939876"/>
          <a:ext cx="838200" cy="11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84719</xdr:rowOff>
    </xdr:from>
    <xdr:to>
      <xdr:col>81</xdr:col>
      <xdr:colOff>50800</xdr:colOff>
      <xdr:row>99</xdr:row>
      <xdr:rowOff>90129</xdr:rowOff>
    </xdr:to>
    <xdr:cxnSp macro="">
      <xdr:nvCxnSpPr>
        <xdr:cNvPr id="684" name="直線コネクタ 683"/>
        <xdr:cNvCxnSpPr/>
      </xdr:nvCxnSpPr>
      <xdr:spPr>
        <a:xfrm flipV="1">
          <a:off x="14592300" y="17058269"/>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90129</xdr:rowOff>
    </xdr:from>
    <xdr:to>
      <xdr:col>76</xdr:col>
      <xdr:colOff>114300</xdr:colOff>
      <xdr:row>99</xdr:row>
      <xdr:rowOff>92977</xdr:rowOff>
    </xdr:to>
    <xdr:cxnSp macro="">
      <xdr:nvCxnSpPr>
        <xdr:cNvPr id="687" name="直線コネクタ 686"/>
        <xdr:cNvCxnSpPr/>
      </xdr:nvCxnSpPr>
      <xdr:spPr>
        <a:xfrm flipV="1">
          <a:off x="13703300" y="17063679"/>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92377</xdr:rowOff>
    </xdr:from>
    <xdr:to>
      <xdr:col>71</xdr:col>
      <xdr:colOff>177800</xdr:colOff>
      <xdr:row>99</xdr:row>
      <xdr:rowOff>92977</xdr:rowOff>
    </xdr:to>
    <xdr:cxnSp macro="">
      <xdr:nvCxnSpPr>
        <xdr:cNvPr id="690" name="直線コネクタ 689"/>
        <xdr:cNvCxnSpPr/>
      </xdr:nvCxnSpPr>
      <xdr:spPr>
        <a:xfrm>
          <a:off x="12814300" y="17065927"/>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86976</xdr:rowOff>
    </xdr:from>
    <xdr:to>
      <xdr:col>85</xdr:col>
      <xdr:colOff>177800</xdr:colOff>
      <xdr:row>99</xdr:row>
      <xdr:rowOff>17126</xdr:rowOff>
    </xdr:to>
    <xdr:sp macro="" textlink="">
      <xdr:nvSpPr>
        <xdr:cNvPr id="700" name="楕円 699"/>
        <xdr:cNvSpPr/>
      </xdr:nvSpPr>
      <xdr:spPr>
        <a:xfrm>
          <a:off x="16268700" y="168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1903</xdr:rowOff>
    </xdr:from>
    <xdr:ext cx="534377" cy="259045"/>
    <xdr:sp macro="" textlink="">
      <xdr:nvSpPr>
        <xdr:cNvPr id="701" name="積立金該当値テキスト"/>
        <xdr:cNvSpPr txBox="1"/>
      </xdr:nvSpPr>
      <xdr:spPr>
        <a:xfrm>
          <a:off x="16370300" y="168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33919</xdr:rowOff>
    </xdr:from>
    <xdr:to>
      <xdr:col>81</xdr:col>
      <xdr:colOff>101600</xdr:colOff>
      <xdr:row>99</xdr:row>
      <xdr:rowOff>135519</xdr:rowOff>
    </xdr:to>
    <xdr:sp macro="" textlink="">
      <xdr:nvSpPr>
        <xdr:cNvPr id="702" name="楕円 701"/>
        <xdr:cNvSpPr/>
      </xdr:nvSpPr>
      <xdr:spPr>
        <a:xfrm>
          <a:off x="15430500" y="1700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126646</xdr:rowOff>
    </xdr:from>
    <xdr:ext cx="469744" cy="259045"/>
    <xdr:sp macro="" textlink="">
      <xdr:nvSpPr>
        <xdr:cNvPr id="703" name="テキスト ボックス 702"/>
        <xdr:cNvSpPr txBox="1"/>
      </xdr:nvSpPr>
      <xdr:spPr>
        <a:xfrm>
          <a:off x="15246428" y="1710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39329</xdr:rowOff>
    </xdr:from>
    <xdr:to>
      <xdr:col>76</xdr:col>
      <xdr:colOff>165100</xdr:colOff>
      <xdr:row>99</xdr:row>
      <xdr:rowOff>140929</xdr:rowOff>
    </xdr:to>
    <xdr:sp macro="" textlink="">
      <xdr:nvSpPr>
        <xdr:cNvPr id="704" name="楕円 703"/>
        <xdr:cNvSpPr/>
      </xdr:nvSpPr>
      <xdr:spPr>
        <a:xfrm>
          <a:off x="14541500" y="1701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132056</xdr:rowOff>
    </xdr:from>
    <xdr:ext cx="469744" cy="259045"/>
    <xdr:sp macro="" textlink="">
      <xdr:nvSpPr>
        <xdr:cNvPr id="705" name="テキスト ボックス 704"/>
        <xdr:cNvSpPr txBox="1"/>
      </xdr:nvSpPr>
      <xdr:spPr>
        <a:xfrm>
          <a:off x="14357428" y="1710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42177</xdr:rowOff>
    </xdr:from>
    <xdr:to>
      <xdr:col>72</xdr:col>
      <xdr:colOff>38100</xdr:colOff>
      <xdr:row>99</xdr:row>
      <xdr:rowOff>143777</xdr:rowOff>
    </xdr:to>
    <xdr:sp macro="" textlink="">
      <xdr:nvSpPr>
        <xdr:cNvPr id="706" name="楕円 705"/>
        <xdr:cNvSpPr/>
      </xdr:nvSpPr>
      <xdr:spPr>
        <a:xfrm>
          <a:off x="13652500" y="170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134904</xdr:rowOff>
    </xdr:from>
    <xdr:ext cx="469744" cy="259045"/>
    <xdr:sp macro="" textlink="">
      <xdr:nvSpPr>
        <xdr:cNvPr id="707" name="テキスト ボックス 706"/>
        <xdr:cNvSpPr txBox="1"/>
      </xdr:nvSpPr>
      <xdr:spPr>
        <a:xfrm>
          <a:off x="13468428" y="1710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41577</xdr:rowOff>
    </xdr:from>
    <xdr:to>
      <xdr:col>67</xdr:col>
      <xdr:colOff>101600</xdr:colOff>
      <xdr:row>99</xdr:row>
      <xdr:rowOff>143177</xdr:rowOff>
    </xdr:to>
    <xdr:sp macro="" textlink="">
      <xdr:nvSpPr>
        <xdr:cNvPr id="708" name="楕円 707"/>
        <xdr:cNvSpPr/>
      </xdr:nvSpPr>
      <xdr:spPr>
        <a:xfrm>
          <a:off x="12763500" y="170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134304</xdr:rowOff>
    </xdr:from>
    <xdr:ext cx="469744" cy="259045"/>
    <xdr:sp macro="" textlink="">
      <xdr:nvSpPr>
        <xdr:cNvPr id="709" name="テキスト ボックス 708"/>
        <xdr:cNvSpPr txBox="1"/>
      </xdr:nvSpPr>
      <xdr:spPr>
        <a:xfrm>
          <a:off x="12579428" y="1710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95382</xdr:rowOff>
    </xdr:from>
    <xdr:to>
      <xdr:col>116</xdr:col>
      <xdr:colOff>63500</xdr:colOff>
      <xdr:row>70</xdr:row>
      <xdr:rowOff>110333</xdr:rowOff>
    </xdr:to>
    <xdr:cxnSp macro="">
      <xdr:nvCxnSpPr>
        <xdr:cNvPr id="851" name="直線コネクタ 850"/>
        <xdr:cNvCxnSpPr/>
      </xdr:nvCxnSpPr>
      <xdr:spPr>
        <a:xfrm>
          <a:off x="21323300" y="12096882"/>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95382</xdr:rowOff>
    </xdr:from>
    <xdr:to>
      <xdr:col>111</xdr:col>
      <xdr:colOff>177800</xdr:colOff>
      <xdr:row>70</xdr:row>
      <xdr:rowOff>155138</xdr:rowOff>
    </xdr:to>
    <xdr:cxnSp macro="">
      <xdr:nvCxnSpPr>
        <xdr:cNvPr id="854" name="直線コネクタ 853"/>
        <xdr:cNvCxnSpPr/>
      </xdr:nvCxnSpPr>
      <xdr:spPr>
        <a:xfrm flipV="1">
          <a:off x="20434300" y="12096882"/>
          <a:ext cx="8890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155138</xdr:rowOff>
    </xdr:from>
    <xdr:to>
      <xdr:col>107</xdr:col>
      <xdr:colOff>50800</xdr:colOff>
      <xdr:row>71</xdr:row>
      <xdr:rowOff>134076</xdr:rowOff>
    </xdr:to>
    <xdr:cxnSp macro="">
      <xdr:nvCxnSpPr>
        <xdr:cNvPr id="857" name="直線コネクタ 856"/>
        <xdr:cNvCxnSpPr/>
      </xdr:nvCxnSpPr>
      <xdr:spPr>
        <a:xfrm flipV="1">
          <a:off x="19545300" y="12156638"/>
          <a:ext cx="889000" cy="1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132842</xdr:rowOff>
    </xdr:from>
    <xdr:to>
      <xdr:col>102</xdr:col>
      <xdr:colOff>114300</xdr:colOff>
      <xdr:row>71</xdr:row>
      <xdr:rowOff>134076</xdr:rowOff>
    </xdr:to>
    <xdr:cxnSp macro="">
      <xdr:nvCxnSpPr>
        <xdr:cNvPr id="860" name="直線コネクタ 859"/>
        <xdr:cNvCxnSpPr/>
      </xdr:nvCxnSpPr>
      <xdr:spPr>
        <a:xfrm>
          <a:off x="18656300" y="12305792"/>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59533</xdr:rowOff>
    </xdr:from>
    <xdr:to>
      <xdr:col>116</xdr:col>
      <xdr:colOff>114300</xdr:colOff>
      <xdr:row>70</xdr:row>
      <xdr:rowOff>161133</xdr:rowOff>
    </xdr:to>
    <xdr:sp macro="" textlink="">
      <xdr:nvSpPr>
        <xdr:cNvPr id="870" name="楕円 869"/>
        <xdr:cNvSpPr/>
      </xdr:nvSpPr>
      <xdr:spPr>
        <a:xfrm>
          <a:off x="22110700" y="1206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162034</xdr:rowOff>
    </xdr:from>
    <xdr:ext cx="599010" cy="259045"/>
    <xdr:sp macro="" textlink="">
      <xdr:nvSpPr>
        <xdr:cNvPr id="871" name="繰出金該当値テキスト"/>
        <xdr:cNvSpPr txBox="1"/>
      </xdr:nvSpPr>
      <xdr:spPr>
        <a:xfrm>
          <a:off x="22212300" y="1199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44582</xdr:rowOff>
    </xdr:from>
    <xdr:to>
      <xdr:col>112</xdr:col>
      <xdr:colOff>38100</xdr:colOff>
      <xdr:row>70</xdr:row>
      <xdr:rowOff>146182</xdr:rowOff>
    </xdr:to>
    <xdr:sp macro="" textlink="">
      <xdr:nvSpPr>
        <xdr:cNvPr id="872" name="楕円 871"/>
        <xdr:cNvSpPr/>
      </xdr:nvSpPr>
      <xdr:spPr>
        <a:xfrm>
          <a:off x="21272500" y="1204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162709</xdr:rowOff>
    </xdr:from>
    <xdr:ext cx="599010" cy="259045"/>
    <xdr:sp macro="" textlink="">
      <xdr:nvSpPr>
        <xdr:cNvPr id="873" name="テキスト ボックス 872"/>
        <xdr:cNvSpPr txBox="1"/>
      </xdr:nvSpPr>
      <xdr:spPr>
        <a:xfrm>
          <a:off x="21023795" y="1182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104338</xdr:rowOff>
    </xdr:from>
    <xdr:to>
      <xdr:col>107</xdr:col>
      <xdr:colOff>101600</xdr:colOff>
      <xdr:row>71</xdr:row>
      <xdr:rowOff>34488</xdr:rowOff>
    </xdr:to>
    <xdr:sp macro="" textlink="">
      <xdr:nvSpPr>
        <xdr:cNvPr id="874" name="楕円 873"/>
        <xdr:cNvSpPr/>
      </xdr:nvSpPr>
      <xdr:spPr>
        <a:xfrm>
          <a:off x="20383500" y="121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51015</xdr:rowOff>
    </xdr:from>
    <xdr:ext cx="599010" cy="259045"/>
    <xdr:sp macro="" textlink="">
      <xdr:nvSpPr>
        <xdr:cNvPr id="875" name="テキスト ボックス 874"/>
        <xdr:cNvSpPr txBox="1"/>
      </xdr:nvSpPr>
      <xdr:spPr>
        <a:xfrm>
          <a:off x="20134795" y="1188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83276</xdr:rowOff>
    </xdr:from>
    <xdr:to>
      <xdr:col>102</xdr:col>
      <xdr:colOff>165100</xdr:colOff>
      <xdr:row>72</xdr:row>
      <xdr:rowOff>13426</xdr:rowOff>
    </xdr:to>
    <xdr:sp macro="" textlink="">
      <xdr:nvSpPr>
        <xdr:cNvPr id="876" name="楕円 875"/>
        <xdr:cNvSpPr/>
      </xdr:nvSpPr>
      <xdr:spPr>
        <a:xfrm>
          <a:off x="19494500" y="122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29953</xdr:rowOff>
    </xdr:from>
    <xdr:ext cx="599010" cy="259045"/>
    <xdr:sp macro="" textlink="">
      <xdr:nvSpPr>
        <xdr:cNvPr id="877" name="テキスト ボックス 876"/>
        <xdr:cNvSpPr txBox="1"/>
      </xdr:nvSpPr>
      <xdr:spPr>
        <a:xfrm>
          <a:off x="19245795" y="1203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82042</xdr:rowOff>
    </xdr:from>
    <xdr:to>
      <xdr:col>98</xdr:col>
      <xdr:colOff>38100</xdr:colOff>
      <xdr:row>72</xdr:row>
      <xdr:rowOff>12192</xdr:rowOff>
    </xdr:to>
    <xdr:sp macro="" textlink="">
      <xdr:nvSpPr>
        <xdr:cNvPr id="878" name="楕円 877"/>
        <xdr:cNvSpPr/>
      </xdr:nvSpPr>
      <xdr:spPr>
        <a:xfrm>
          <a:off x="18605500" y="1225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28719</xdr:rowOff>
    </xdr:from>
    <xdr:ext cx="599010" cy="259045"/>
    <xdr:sp macro="" textlink="">
      <xdr:nvSpPr>
        <xdr:cNvPr id="879" name="テキスト ボックス 878"/>
        <xdr:cNvSpPr txBox="1"/>
      </xdr:nvSpPr>
      <xdr:spPr>
        <a:xfrm>
          <a:off x="18356795" y="1203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人件費、扶助費、補助費等、</a:t>
          </a:r>
          <a:r>
            <a:rPr kumimoji="1" lang="ja-JP" altLang="en-US" sz="1100">
              <a:solidFill>
                <a:schemeClr val="dk1"/>
              </a:solidFill>
              <a:effectLst/>
              <a:latin typeface="+mn-lt"/>
              <a:ea typeface="+mn-ea"/>
              <a:cs typeface="+mn-cs"/>
            </a:rPr>
            <a:t>普通建設事業費（うち更新整備）、</a:t>
          </a:r>
          <a:r>
            <a:rPr kumimoji="1" lang="ja-JP" altLang="ja-JP" sz="1100">
              <a:solidFill>
                <a:schemeClr val="dk1"/>
              </a:solidFill>
              <a:effectLst/>
              <a:latin typeface="+mn-lt"/>
              <a:ea typeface="+mn-ea"/>
              <a:cs typeface="+mn-cs"/>
            </a:rPr>
            <a:t>公債費、について、住民一人あたりの割合が、類似団体と比べ非常に高い水準にある。人件費については、</a:t>
          </a:r>
          <a:r>
            <a:rPr lang="ja-JP" altLang="ja-JP" sz="1100" b="0" i="0" baseline="0">
              <a:solidFill>
                <a:schemeClr val="dk1"/>
              </a:solidFill>
              <a:effectLst/>
              <a:latin typeface="+mn-lt"/>
              <a:ea typeface="+mn-ea"/>
              <a:cs typeface="+mn-cs"/>
            </a:rPr>
            <a:t>類似団体と比較して職員数が多いため住民一人あたりの人件費の割合が高くなっている。扶助費については</a:t>
          </a:r>
          <a:r>
            <a:rPr lang="ja-JP" altLang="en-US" sz="1100" b="0" i="0" baseline="0">
              <a:solidFill>
                <a:schemeClr val="dk1"/>
              </a:solidFill>
              <a:effectLst/>
              <a:latin typeface="+mn-lt"/>
              <a:ea typeface="+mn-ea"/>
              <a:cs typeface="+mn-cs"/>
            </a:rPr>
            <a:t>、住民税非課税世帯等に対する臨時特別給付事業等により、全国的に増加しているが、それ以外では、自立支援（更正）医療費と子どもはぐくみ医療費の</a:t>
          </a:r>
          <a:r>
            <a:rPr lang="ja-JP" altLang="ja-JP" sz="1100" b="0" i="0" baseline="0">
              <a:solidFill>
                <a:schemeClr val="dk1"/>
              </a:solidFill>
              <a:effectLst/>
              <a:latin typeface="+mn-lt"/>
              <a:ea typeface="+mn-ea"/>
              <a:cs typeface="+mn-cs"/>
            </a:rPr>
            <a:t>増加により類似団体を上回っている。補助費等については、町立半田病院への繰出金と一部事務組合への負担金が大きいことが主な要因である。</a:t>
          </a:r>
          <a:r>
            <a:rPr lang="ja-JP" altLang="en-US" sz="1100" b="0" i="0" baseline="0">
              <a:solidFill>
                <a:schemeClr val="dk1"/>
              </a:solidFill>
              <a:effectLst/>
              <a:latin typeface="+mn-lt"/>
              <a:ea typeface="+mn-ea"/>
              <a:cs typeface="+mn-cs"/>
            </a:rPr>
            <a:t>普通建設事業費（うち更新整備）</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地域情報通信基盤施設設備更改事業を実施したことが</a:t>
          </a:r>
          <a:r>
            <a:rPr lang="ja-JP" altLang="ja-JP" sz="1100" b="0" i="0" baseline="0">
              <a:solidFill>
                <a:schemeClr val="dk1"/>
              </a:solidFill>
              <a:effectLst/>
              <a:latin typeface="+mn-lt"/>
              <a:ea typeface="+mn-ea"/>
              <a:cs typeface="+mn-cs"/>
            </a:rPr>
            <a:t>要因である。公債費については、合併特例債の借入により元利償還金が増加していることが主な要因である。その他の項目については、類似団体と同程度若しくは低い水準となっており、今後も、住民サービスの低下を招かない範囲内で水準を確保していくことが重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徳島県つるぎ町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8,161
8,126
194.84
8,534,858
8,278,708
239,793
5,456,792
9,779,101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107315</xdr:rowOff>
    </xdr:from>
    <xdr:to>
      <xdr:col>24</xdr:col>
      <xdr:colOff>63500</xdr:colOff>
      <xdr:row>36</xdr:row>
      <xdr:rowOff>3302</xdr:rowOff>
    </xdr:to>
    <xdr:cxnSp macro="">
      <xdr:nvCxnSpPr>
        <xdr:cNvPr id="61" name="直線コネクタ 60"/>
        <xdr:cNvCxnSpPr/>
      </xdr:nvCxnSpPr>
      <xdr:spPr>
        <a:xfrm flipV="1">
          <a:off x="3797300" y="6108065"/>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3302</xdr:rowOff>
    </xdr:from>
    <xdr:to>
      <xdr:col>19</xdr:col>
      <xdr:colOff>177800</xdr:colOff>
      <xdr:row>36</xdr:row>
      <xdr:rowOff>20447</xdr:rowOff>
    </xdr:to>
    <xdr:cxnSp macro="">
      <xdr:nvCxnSpPr>
        <xdr:cNvPr id="64" name="直線コネクタ 63"/>
        <xdr:cNvCxnSpPr/>
      </xdr:nvCxnSpPr>
      <xdr:spPr>
        <a:xfrm flipV="1">
          <a:off x="2908300" y="617550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59880</xdr:rowOff>
    </xdr:from>
    <xdr:to>
      <xdr:col>15</xdr:col>
      <xdr:colOff>50800</xdr:colOff>
      <xdr:row>36</xdr:row>
      <xdr:rowOff>20447</xdr:rowOff>
    </xdr:to>
    <xdr:cxnSp macro="">
      <xdr:nvCxnSpPr>
        <xdr:cNvPr id="67" name="直線コネクタ 66"/>
        <xdr:cNvCxnSpPr/>
      </xdr:nvCxnSpPr>
      <xdr:spPr>
        <a:xfrm>
          <a:off x="2019300" y="6060630"/>
          <a:ext cx="889000" cy="1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59880</xdr:rowOff>
    </xdr:from>
    <xdr:to>
      <xdr:col>10</xdr:col>
      <xdr:colOff>114300</xdr:colOff>
      <xdr:row>35</xdr:row>
      <xdr:rowOff>123698</xdr:rowOff>
    </xdr:to>
    <xdr:cxnSp macro="">
      <xdr:nvCxnSpPr>
        <xdr:cNvPr id="70" name="直線コネクタ 69"/>
        <xdr:cNvCxnSpPr/>
      </xdr:nvCxnSpPr>
      <xdr:spPr>
        <a:xfrm flipV="1">
          <a:off x="1130300" y="6060630"/>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56515</xdr:rowOff>
    </xdr:from>
    <xdr:to>
      <xdr:col>24</xdr:col>
      <xdr:colOff>114300</xdr:colOff>
      <xdr:row>35</xdr:row>
      <xdr:rowOff>158115</xdr:rowOff>
    </xdr:to>
    <xdr:sp macro="" textlink="">
      <xdr:nvSpPr>
        <xdr:cNvPr id="80" name="楕円 79"/>
        <xdr:cNvSpPr/>
      </xdr:nvSpPr>
      <xdr:spPr>
        <a:xfrm>
          <a:off x="4584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34942</xdr:rowOff>
    </xdr:from>
    <xdr:ext cx="469744" cy="259045"/>
    <xdr:sp macro="" textlink="">
      <xdr:nvSpPr>
        <xdr:cNvPr id="81" name="議会費該当値テキスト"/>
        <xdr:cNvSpPr txBox="1"/>
      </xdr:nvSpPr>
      <xdr:spPr>
        <a:xfrm>
          <a:off x="4686300" y="60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123952</xdr:rowOff>
    </xdr:from>
    <xdr:to>
      <xdr:col>20</xdr:col>
      <xdr:colOff>38100</xdr:colOff>
      <xdr:row>36</xdr:row>
      <xdr:rowOff>54102</xdr:rowOff>
    </xdr:to>
    <xdr:sp macro="" textlink="">
      <xdr:nvSpPr>
        <xdr:cNvPr id="82" name="楕円 81"/>
        <xdr:cNvSpPr/>
      </xdr:nvSpPr>
      <xdr:spPr>
        <a:xfrm>
          <a:off x="3746500" y="61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45229</xdr:rowOff>
    </xdr:from>
    <xdr:ext cx="469744" cy="259045"/>
    <xdr:sp macro="" textlink="">
      <xdr:nvSpPr>
        <xdr:cNvPr id="83" name="テキスト ボックス 82"/>
        <xdr:cNvSpPr txBox="1"/>
      </xdr:nvSpPr>
      <xdr:spPr>
        <a:xfrm>
          <a:off x="3562428" y="621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141097</xdr:rowOff>
    </xdr:from>
    <xdr:to>
      <xdr:col>15</xdr:col>
      <xdr:colOff>101600</xdr:colOff>
      <xdr:row>36</xdr:row>
      <xdr:rowOff>71247</xdr:rowOff>
    </xdr:to>
    <xdr:sp macro="" textlink="">
      <xdr:nvSpPr>
        <xdr:cNvPr id="84" name="楕円 83"/>
        <xdr:cNvSpPr/>
      </xdr:nvSpPr>
      <xdr:spPr>
        <a:xfrm>
          <a:off x="2857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62374</xdr:rowOff>
    </xdr:from>
    <xdr:ext cx="469744" cy="259045"/>
    <xdr:sp macro="" textlink="">
      <xdr:nvSpPr>
        <xdr:cNvPr id="85" name="テキスト ボックス 84"/>
        <xdr:cNvSpPr txBox="1"/>
      </xdr:nvSpPr>
      <xdr:spPr>
        <a:xfrm>
          <a:off x="2673428" y="623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9080</xdr:rowOff>
    </xdr:from>
    <xdr:to>
      <xdr:col>10</xdr:col>
      <xdr:colOff>165100</xdr:colOff>
      <xdr:row>35</xdr:row>
      <xdr:rowOff>110680</xdr:rowOff>
    </xdr:to>
    <xdr:sp macro="" textlink="">
      <xdr:nvSpPr>
        <xdr:cNvPr id="86" name="楕円 85"/>
        <xdr:cNvSpPr/>
      </xdr:nvSpPr>
      <xdr:spPr>
        <a:xfrm>
          <a:off x="1968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101807</xdr:rowOff>
    </xdr:from>
    <xdr:ext cx="469744" cy="259045"/>
    <xdr:sp macro="" textlink="">
      <xdr:nvSpPr>
        <xdr:cNvPr id="87" name="テキスト ボックス 86"/>
        <xdr:cNvSpPr txBox="1"/>
      </xdr:nvSpPr>
      <xdr:spPr>
        <a:xfrm>
          <a:off x="1784428" y="610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72898</xdr:rowOff>
    </xdr:from>
    <xdr:to>
      <xdr:col>6</xdr:col>
      <xdr:colOff>38100</xdr:colOff>
      <xdr:row>36</xdr:row>
      <xdr:rowOff>3048</xdr:rowOff>
    </xdr:to>
    <xdr:sp macro="" textlink="">
      <xdr:nvSpPr>
        <xdr:cNvPr id="88" name="楕円 87"/>
        <xdr:cNvSpPr/>
      </xdr:nvSpPr>
      <xdr:spPr>
        <a:xfrm>
          <a:off x="1079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165625</xdr:rowOff>
    </xdr:from>
    <xdr:ext cx="469744" cy="259045"/>
    <xdr:sp macro="" textlink="">
      <xdr:nvSpPr>
        <xdr:cNvPr id="89" name="テキスト ボックス 88"/>
        <xdr:cNvSpPr txBox="1"/>
      </xdr:nvSpPr>
      <xdr:spPr>
        <a:xfrm>
          <a:off x="895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17530</xdr:rowOff>
    </xdr:from>
    <xdr:to>
      <xdr:col>24</xdr:col>
      <xdr:colOff>63500</xdr:colOff>
      <xdr:row>57</xdr:row>
      <xdr:rowOff>115888</xdr:rowOff>
    </xdr:to>
    <xdr:cxnSp macro="">
      <xdr:nvCxnSpPr>
        <xdr:cNvPr id="120" name="直線コネクタ 119"/>
        <xdr:cNvCxnSpPr/>
      </xdr:nvCxnSpPr>
      <xdr:spPr>
        <a:xfrm>
          <a:off x="3797300" y="9790180"/>
          <a:ext cx="838200" cy="9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17530</xdr:rowOff>
    </xdr:from>
    <xdr:to>
      <xdr:col>19</xdr:col>
      <xdr:colOff>177800</xdr:colOff>
      <xdr:row>58</xdr:row>
      <xdr:rowOff>46883</xdr:rowOff>
    </xdr:to>
    <xdr:cxnSp macro="">
      <xdr:nvCxnSpPr>
        <xdr:cNvPr id="123" name="直線コネクタ 122"/>
        <xdr:cNvCxnSpPr/>
      </xdr:nvCxnSpPr>
      <xdr:spPr>
        <a:xfrm flipV="1">
          <a:off x="2908300" y="9790180"/>
          <a:ext cx="889000" cy="20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46883</xdr:rowOff>
    </xdr:from>
    <xdr:to>
      <xdr:col>15</xdr:col>
      <xdr:colOff>50800</xdr:colOff>
      <xdr:row>58</xdr:row>
      <xdr:rowOff>76467</xdr:rowOff>
    </xdr:to>
    <xdr:cxnSp macro="">
      <xdr:nvCxnSpPr>
        <xdr:cNvPr id="126" name="直線コネクタ 125"/>
        <xdr:cNvCxnSpPr/>
      </xdr:nvCxnSpPr>
      <xdr:spPr>
        <a:xfrm flipV="1">
          <a:off x="2019300" y="9990983"/>
          <a:ext cx="889000" cy="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23294</xdr:rowOff>
    </xdr:from>
    <xdr:to>
      <xdr:col>10</xdr:col>
      <xdr:colOff>114300</xdr:colOff>
      <xdr:row>58</xdr:row>
      <xdr:rowOff>76467</xdr:rowOff>
    </xdr:to>
    <xdr:cxnSp macro="">
      <xdr:nvCxnSpPr>
        <xdr:cNvPr id="129" name="直線コネクタ 128"/>
        <xdr:cNvCxnSpPr/>
      </xdr:nvCxnSpPr>
      <xdr:spPr>
        <a:xfrm>
          <a:off x="1130300" y="9967394"/>
          <a:ext cx="889000" cy="5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65088</xdr:rowOff>
    </xdr:from>
    <xdr:to>
      <xdr:col>24</xdr:col>
      <xdr:colOff>114300</xdr:colOff>
      <xdr:row>57</xdr:row>
      <xdr:rowOff>166688</xdr:rowOff>
    </xdr:to>
    <xdr:sp macro="" textlink="">
      <xdr:nvSpPr>
        <xdr:cNvPr id="139" name="楕円 138"/>
        <xdr:cNvSpPr/>
      </xdr:nvSpPr>
      <xdr:spPr>
        <a:xfrm>
          <a:off x="4584700" y="98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43515</xdr:rowOff>
    </xdr:from>
    <xdr:ext cx="599010" cy="259045"/>
    <xdr:sp macro="" textlink="">
      <xdr:nvSpPr>
        <xdr:cNvPr id="140" name="総務費該当値テキスト"/>
        <xdr:cNvSpPr txBox="1"/>
      </xdr:nvSpPr>
      <xdr:spPr>
        <a:xfrm>
          <a:off x="4686300" y="981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138180</xdr:rowOff>
    </xdr:from>
    <xdr:to>
      <xdr:col>20</xdr:col>
      <xdr:colOff>38100</xdr:colOff>
      <xdr:row>57</xdr:row>
      <xdr:rowOff>68330</xdr:rowOff>
    </xdr:to>
    <xdr:sp macro="" textlink="">
      <xdr:nvSpPr>
        <xdr:cNvPr id="141" name="楕円 140"/>
        <xdr:cNvSpPr/>
      </xdr:nvSpPr>
      <xdr:spPr>
        <a:xfrm>
          <a:off x="3746500" y="97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59457</xdr:rowOff>
    </xdr:from>
    <xdr:ext cx="599010" cy="259045"/>
    <xdr:sp macro="" textlink="">
      <xdr:nvSpPr>
        <xdr:cNvPr id="142" name="テキスト ボックス 141"/>
        <xdr:cNvSpPr txBox="1"/>
      </xdr:nvSpPr>
      <xdr:spPr>
        <a:xfrm>
          <a:off x="3497795" y="983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167533</xdr:rowOff>
    </xdr:from>
    <xdr:to>
      <xdr:col>15</xdr:col>
      <xdr:colOff>101600</xdr:colOff>
      <xdr:row>58</xdr:row>
      <xdr:rowOff>97683</xdr:rowOff>
    </xdr:to>
    <xdr:sp macro="" textlink="">
      <xdr:nvSpPr>
        <xdr:cNvPr id="143" name="楕円 142"/>
        <xdr:cNvSpPr/>
      </xdr:nvSpPr>
      <xdr:spPr>
        <a:xfrm>
          <a:off x="2857500" y="99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88810</xdr:rowOff>
    </xdr:from>
    <xdr:ext cx="599010" cy="259045"/>
    <xdr:sp macro="" textlink="">
      <xdr:nvSpPr>
        <xdr:cNvPr id="144" name="テキスト ボックス 143"/>
        <xdr:cNvSpPr txBox="1"/>
      </xdr:nvSpPr>
      <xdr:spPr>
        <a:xfrm>
          <a:off x="2608795" y="1003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25667</xdr:rowOff>
    </xdr:from>
    <xdr:to>
      <xdr:col>10</xdr:col>
      <xdr:colOff>165100</xdr:colOff>
      <xdr:row>58</xdr:row>
      <xdr:rowOff>127267</xdr:rowOff>
    </xdr:to>
    <xdr:sp macro="" textlink="">
      <xdr:nvSpPr>
        <xdr:cNvPr id="145" name="楕円 144"/>
        <xdr:cNvSpPr/>
      </xdr:nvSpPr>
      <xdr:spPr>
        <a:xfrm>
          <a:off x="1968500" y="99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118394</xdr:rowOff>
    </xdr:from>
    <xdr:ext cx="599010" cy="259045"/>
    <xdr:sp macro="" textlink="">
      <xdr:nvSpPr>
        <xdr:cNvPr id="146" name="テキスト ボックス 145"/>
        <xdr:cNvSpPr txBox="1"/>
      </xdr:nvSpPr>
      <xdr:spPr>
        <a:xfrm>
          <a:off x="1719795" y="100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143944</xdr:rowOff>
    </xdr:from>
    <xdr:to>
      <xdr:col>6</xdr:col>
      <xdr:colOff>38100</xdr:colOff>
      <xdr:row>58</xdr:row>
      <xdr:rowOff>74094</xdr:rowOff>
    </xdr:to>
    <xdr:sp macro="" textlink="">
      <xdr:nvSpPr>
        <xdr:cNvPr id="147" name="楕円 146"/>
        <xdr:cNvSpPr/>
      </xdr:nvSpPr>
      <xdr:spPr>
        <a:xfrm>
          <a:off x="1079500" y="99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65221</xdr:rowOff>
    </xdr:from>
    <xdr:ext cx="599010" cy="259045"/>
    <xdr:sp macro="" textlink="">
      <xdr:nvSpPr>
        <xdr:cNvPr id="148" name="テキスト ボックス 147"/>
        <xdr:cNvSpPr txBox="1"/>
      </xdr:nvSpPr>
      <xdr:spPr>
        <a:xfrm>
          <a:off x="830795" y="1000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160496</xdr:rowOff>
    </xdr:from>
    <xdr:to>
      <xdr:col>24</xdr:col>
      <xdr:colOff>63500</xdr:colOff>
      <xdr:row>74</xdr:row>
      <xdr:rowOff>28653</xdr:rowOff>
    </xdr:to>
    <xdr:cxnSp macro="">
      <xdr:nvCxnSpPr>
        <xdr:cNvPr id="180" name="直線コネクタ 179"/>
        <xdr:cNvCxnSpPr/>
      </xdr:nvCxnSpPr>
      <xdr:spPr>
        <a:xfrm flipV="1">
          <a:off x="3797300" y="12504896"/>
          <a:ext cx="838200" cy="2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26817</xdr:rowOff>
    </xdr:from>
    <xdr:to>
      <xdr:col>19</xdr:col>
      <xdr:colOff>177800</xdr:colOff>
      <xdr:row>74</xdr:row>
      <xdr:rowOff>28653</xdr:rowOff>
    </xdr:to>
    <xdr:cxnSp macro="">
      <xdr:nvCxnSpPr>
        <xdr:cNvPr id="183" name="直線コネクタ 182"/>
        <xdr:cNvCxnSpPr/>
      </xdr:nvCxnSpPr>
      <xdr:spPr>
        <a:xfrm>
          <a:off x="2908300" y="12714117"/>
          <a:ext cx="889000" cy="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26817</xdr:rowOff>
    </xdr:from>
    <xdr:to>
      <xdr:col>15</xdr:col>
      <xdr:colOff>50800</xdr:colOff>
      <xdr:row>74</xdr:row>
      <xdr:rowOff>119126</xdr:rowOff>
    </xdr:to>
    <xdr:cxnSp macro="">
      <xdr:nvCxnSpPr>
        <xdr:cNvPr id="186" name="直線コネクタ 185"/>
        <xdr:cNvCxnSpPr/>
      </xdr:nvCxnSpPr>
      <xdr:spPr>
        <a:xfrm flipV="1">
          <a:off x="2019300" y="12714117"/>
          <a:ext cx="889000" cy="9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93268</xdr:rowOff>
    </xdr:from>
    <xdr:to>
      <xdr:col>10</xdr:col>
      <xdr:colOff>114300</xdr:colOff>
      <xdr:row>74</xdr:row>
      <xdr:rowOff>119126</xdr:rowOff>
    </xdr:to>
    <xdr:cxnSp macro="">
      <xdr:nvCxnSpPr>
        <xdr:cNvPr id="189" name="直線コネクタ 188"/>
        <xdr:cNvCxnSpPr/>
      </xdr:nvCxnSpPr>
      <xdr:spPr>
        <a:xfrm>
          <a:off x="1130300" y="12780568"/>
          <a:ext cx="889000" cy="2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109696</xdr:rowOff>
    </xdr:from>
    <xdr:to>
      <xdr:col>24</xdr:col>
      <xdr:colOff>114300</xdr:colOff>
      <xdr:row>73</xdr:row>
      <xdr:rowOff>39846</xdr:rowOff>
    </xdr:to>
    <xdr:sp macro="" textlink="">
      <xdr:nvSpPr>
        <xdr:cNvPr id="199" name="楕円 198"/>
        <xdr:cNvSpPr/>
      </xdr:nvSpPr>
      <xdr:spPr>
        <a:xfrm>
          <a:off x="4584700" y="124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132573</xdr:rowOff>
    </xdr:from>
    <xdr:ext cx="599010" cy="259045"/>
    <xdr:sp macro="" textlink="">
      <xdr:nvSpPr>
        <xdr:cNvPr id="200" name="民生費該当値テキスト"/>
        <xdr:cNvSpPr txBox="1"/>
      </xdr:nvSpPr>
      <xdr:spPr>
        <a:xfrm>
          <a:off x="4686300" y="1230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149303</xdr:rowOff>
    </xdr:from>
    <xdr:to>
      <xdr:col>20</xdr:col>
      <xdr:colOff>38100</xdr:colOff>
      <xdr:row>74</xdr:row>
      <xdr:rowOff>79453</xdr:rowOff>
    </xdr:to>
    <xdr:sp macro="" textlink="">
      <xdr:nvSpPr>
        <xdr:cNvPr id="201" name="楕円 200"/>
        <xdr:cNvSpPr/>
      </xdr:nvSpPr>
      <xdr:spPr>
        <a:xfrm>
          <a:off x="3746500" y="126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95980</xdr:rowOff>
    </xdr:from>
    <xdr:ext cx="599010" cy="259045"/>
    <xdr:sp macro="" textlink="">
      <xdr:nvSpPr>
        <xdr:cNvPr id="202" name="テキスト ボックス 201"/>
        <xdr:cNvSpPr txBox="1"/>
      </xdr:nvSpPr>
      <xdr:spPr>
        <a:xfrm>
          <a:off x="3497795" y="1244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147467</xdr:rowOff>
    </xdr:from>
    <xdr:to>
      <xdr:col>15</xdr:col>
      <xdr:colOff>101600</xdr:colOff>
      <xdr:row>74</xdr:row>
      <xdr:rowOff>77617</xdr:rowOff>
    </xdr:to>
    <xdr:sp macro="" textlink="">
      <xdr:nvSpPr>
        <xdr:cNvPr id="203" name="楕円 202"/>
        <xdr:cNvSpPr/>
      </xdr:nvSpPr>
      <xdr:spPr>
        <a:xfrm>
          <a:off x="2857500" y="12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94144</xdr:rowOff>
    </xdr:from>
    <xdr:ext cx="599010" cy="259045"/>
    <xdr:sp macro="" textlink="">
      <xdr:nvSpPr>
        <xdr:cNvPr id="204" name="テキスト ボックス 203"/>
        <xdr:cNvSpPr txBox="1"/>
      </xdr:nvSpPr>
      <xdr:spPr>
        <a:xfrm>
          <a:off x="2608795" y="1243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68326</xdr:rowOff>
    </xdr:from>
    <xdr:to>
      <xdr:col>10</xdr:col>
      <xdr:colOff>165100</xdr:colOff>
      <xdr:row>74</xdr:row>
      <xdr:rowOff>169926</xdr:rowOff>
    </xdr:to>
    <xdr:sp macro="" textlink="">
      <xdr:nvSpPr>
        <xdr:cNvPr id="205" name="楕円 204"/>
        <xdr:cNvSpPr/>
      </xdr:nvSpPr>
      <xdr:spPr>
        <a:xfrm>
          <a:off x="1968500" y="127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15003</xdr:rowOff>
    </xdr:from>
    <xdr:ext cx="599010" cy="259045"/>
    <xdr:sp macro="" textlink="">
      <xdr:nvSpPr>
        <xdr:cNvPr id="206" name="テキスト ボックス 205"/>
        <xdr:cNvSpPr txBox="1"/>
      </xdr:nvSpPr>
      <xdr:spPr>
        <a:xfrm>
          <a:off x="1719795" y="125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42468</xdr:rowOff>
    </xdr:from>
    <xdr:to>
      <xdr:col>6</xdr:col>
      <xdr:colOff>38100</xdr:colOff>
      <xdr:row>74</xdr:row>
      <xdr:rowOff>144068</xdr:rowOff>
    </xdr:to>
    <xdr:sp macro="" textlink="">
      <xdr:nvSpPr>
        <xdr:cNvPr id="207" name="楕円 206"/>
        <xdr:cNvSpPr/>
      </xdr:nvSpPr>
      <xdr:spPr>
        <a:xfrm>
          <a:off x="1079500" y="127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160595</xdr:rowOff>
    </xdr:from>
    <xdr:ext cx="599010" cy="259045"/>
    <xdr:sp macro="" textlink="">
      <xdr:nvSpPr>
        <xdr:cNvPr id="208" name="テキスト ボックス 207"/>
        <xdr:cNvSpPr txBox="1"/>
      </xdr:nvSpPr>
      <xdr:spPr>
        <a:xfrm>
          <a:off x="830795" y="125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29404</xdr:rowOff>
    </xdr:from>
    <xdr:to>
      <xdr:col>24</xdr:col>
      <xdr:colOff>63500</xdr:colOff>
      <xdr:row>96</xdr:row>
      <xdr:rowOff>48174</xdr:rowOff>
    </xdr:to>
    <xdr:cxnSp macro="">
      <xdr:nvCxnSpPr>
        <xdr:cNvPr id="235" name="直線コネクタ 234"/>
        <xdr:cNvCxnSpPr/>
      </xdr:nvCxnSpPr>
      <xdr:spPr>
        <a:xfrm flipV="1">
          <a:off x="3797300" y="16488604"/>
          <a:ext cx="8382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48174</xdr:rowOff>
    </xdr:from>
    <xdr:to>
      <xdr:col>19</xdr:col>
      <xdr:colOff>177800</xdr:colOff>
      <xdr:row>96</xdr:row>
      <xdr:rowOff>63553</xdr:rowOff>
    </xdr:to>
    <xdr:cxnSp macro="">
      <xdr:nvCxnSpPr>
        <xdr:cNvPr id="238" name="直線コネクタ 237"/>
        <xdr:cNvCxnSpPr/>
      </xdr:nvCxnSpPr>
      <xdr:spPr>
        <a:xfrm flipV="1">
          <a:off x="2908300" y="16507374"/>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63553</xdr:rowOff>
    </xdr:from>
    <xdr:to>
      <xdr:col>15</xdr:col>
      <xdr:colOff>50800</xdr:colOff>
      <xdr:row>96</xdr:row>
      <xdr:rowOff>130871</xdr:rowOff>
    </xdr:to>
    <xdr:cxnSp macro="">
      <xdr:nvCxnSpPr>
        <xdr:cNvPr id="241" name="直線コネクタ 240"/>
        <xdr:cNvCxnSpPr/>
      </xdr:nvCxnSpPr>
      <xdr:spPr>
        <a:xfrm flipV="1">
          <a:off x="2019300" y="16522753"/>
          <a:ext cx="889000" cy="6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130871</xdr:rowOff>
    </xdr:from>
    <xdr:to>
      <xdr:col>10</xdr:col>
      <xdr:colOff>114300</xdr:colOff>
      <xdr:row>96</xdr:row>
      <xdr:rowOff>161559</xdr:rowOff>
    </xdr:to>
    <xdr:cxnSp macro="">
      <xdr:nvCxnSpPr>
        <xdr:cNvPr id="244" name="直線コネクタ 243"/>
        <xdr:cNvCxnSpPr/>
      </xdr:nvCxnSpPr>
      <xdr:spPr>
        <a:xfrm flipV="1">
          <a:off x="1130300" y="16590071"/>
          <a:ext cx="889000" cy="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150054</xdr:rowOff>
    </xdr:from>
    <xdr:to>
      <xdr:col>24</xdr:col>
      <xdr:colOff>114300</xdr:colOff>
      <xdr:row>96</xdr:row>
      <xdr:rowOff>80204</xdr:rowOff>
    </xdr:to>
    <xdr:sp macro="" textlink="">
      <xdr:nvSpPr>
        <xdr:cNvPr id="254" name="楕円 253"/>
        <xdr:cNvSpPr/>
      </xdr:nvSpPr>
      <xdr:spPr>
        <a:xfrm>
          <a:off x="4584700" y="1643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1481</xdr:rowOff>
    </xdr:from>
    <xdr:ext cx="534377" cy="259045"/>
    <xdr:sp macro="" textlink="">
      <xdr:nvSpPr>
        <xdr:cNvPr id="255" name="衛生費該当値テキスト"/>
        <xdr:cNvSpPr txBox="1"/>
      </xdr:nvSpPr>
      <xdr:spPr>
        <a:xfrm>
          <a:off x="4686300" y="1628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168824</xdr:rowOff>
    </xdr:from>
    <xdr:to>
      <xdr:col>20</xdr:col>
      <xdr:colOff>38100</xdr:colOff>
      <xdr:row>96</xdr:row>
      <xdr:rowOff>98974</xdr:rowOff>
    </xdr:to>
    <xdr:sp macro="" textlink="">
      <xdr:nvSpPr>
        <xdr:cNvPr id="256" name="楕円 255"/>
        <xdr:cNvSpPr/>
      </xdr:nvSpPr>
      <xdr:spPr>
        <a:xfrm>
          <a:off x="3746500" y="1645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115501</xdr:rowOff>
    </xdr:from>
    <xdr:ext cx="534377" cy="259045"/>
    <xdr:sp macro="" textlink="">
      <xdr:nvSpPr>
        <xdr:cNvPr id="257" name="テキスト ボックス 256"/>
        <xdr:cNvSpPr txBox="1"/>
      </xdr:nvSpPr>
      <xdr:spPr>
        <a:xfrm>
          <a:off x="3530111" y="1623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12753</xdr:rowOff>
    </xdr:from>
    <xdr:to>
      <xdr:col>15</xdr:col>
      <xdr:colOff>101600</xdr:colOff>
      <xdr:row>96</xdr:row>
      <xdr:rowOff>114353</xdr:rowOff>
    </xdr:to>
    <xdr:sp macro="" textlink="">
      <xdr:nvSpPr>
        <xdr:cNvPr id="258" name="楕円 257"/>
        <xdr:cNvSpPr/>
      </xdr:nvSpPr>
      <xdr:spPr>
        <a:xfrm>
          <a:off x="2857500" y="164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130880</xdr:rowOff>
    </xdr:from>
    <xdr:ext cx="534377" cy="259045"/>
    <xdr:sp macro="" textlink="">
      <xdr:nvSpPr>
        <xdr:cNvPr id="259" name="テキスト ボックス 258"/>
        <xdr:cNvSpPr txBox="1"/>
      </xdr:nvSpPr>
      <xdr:spPr>
        <a:xfrm>
          <a:off x="2641111" y="1624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80071</xdr:rowOff>
    </xdr:from>
    <xdr:to>
      <xdr:col>10</xdr:col>
      <xdr:colOff>165100</xdr:colOff>
      <xdr:row>97</xdr:row>
      <xdr:rowOff>10221</xdr:rowOff>
    </xdr:to>
    <xdr:sp macro="" textlink="">
      <xdr:nvSpPr>
        <xdr:cNvPr id="260" name="楕円 259"/>
        <xdr:cNvSpPr/>
      </xdr:nvSpPr>
      <xdr:spPr>
        <a:xfrm>
          <a:off x="1968500" y="1653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1348</xdr:rowOff>
    </xdr:from>
    <xdr:ext cx="534377" cy="259045"/>
    <xdr:sp macro="" textlink="">
      <xdr:nvSpPr>
        <xdr:cNvPr id="261" name="テキスト ボックス 260"/>
        <xdr:cNvSpPr txBox="1"/>
      </xdr:nvSpPr>
      <xdr:spPr>
        <a:xfrm>
          <a:off x="1752111" y="1663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110759</xdr:rowOff>
    </xdr:from>
    <xdr:to>
      <xdr:col>6</xdr:col>
      <xdr:colOff>38100</xdr:colOff>
      <xdr:row>97</xdr:row>
      <xdr:rowOff>40909</xdr:rowOff>
    </xdr:to>
    <xdr:sp macro="" textlink="">
      <xdr:nvSpPr>
        <xdr:cNvPr id="262" name="楕円 261"/>
        <xdr:cNvSpPr/>
      </xdr:nvSpPr>
      <xdr:spPr>
        <a:xfrm>
          <a:off x="1079500" y="1656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32036</xdr:rowOff>
    </xdr:from>
    <xdr:ext cx="534377" cy="259045"/>
    <xdr:sp macro="" textlink="">
      <xdr:nvSpPr>
        <xdr:cNvPr id="263" name="テキスト ボックス 262"/>
        <xdr:cNvSpPr txBox="1"/>
      </xdr:nvSpPr>
      <xdr:spPr>
        <a:xfrm>
          <a:off x="863111" y="166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156873</xdr:rowOff>
    </xdr:from>
    <xdr:to>
      <xdr:col>55</xdr:col>
      <xdr:colOff>0</xdr:colOff>
      <xdr:row>57</xdr:row>
      <xdr:rowOff>5987</xdr:rowOff>
    </xdr:to>
    <xdr:cxnSp macro="">
      <xdr:nvCxnSpPr>
        <xdr:cNvPr id="345" name="直線コネクタ 344"/>
        <xdr:cNvCxnSpPr/>
      </xdr:nvCxnSpPr>
      <xdr:spPr>
        <a:xfrm flipV="1">
          <a:off x="9639300" y="9758073"/>
          <a:ext cx="838200" cy="2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5987</xdr:rowOff>
    </xdr:from>
    <xdr:to>
      <xdr:col>50</xdr:col>
      <xdr:colOff>114300</xdr:colOff>
      <xdr:row>57</xdr:row>
      <xdr:rowOff>61857</xdr:rowOff>
    </xdr:to>
    <xdr:cxnSp macro="">
      <xdr:nvCxnSpPr>
        <xdr:cNvPr id="348" name="直線コネクタ 347"/>
        <xdr:cNvCxnSpPr/>
      </xdr:nvCxnSpPr>
      <xdr:spPr>
        <a:xfrm flipV="1">
          <a:off x="8750300" y="9778637"/>
          <a:ext cx="889000" cy="5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19808</xdr:rowOff>
    </xdr:from>
    <xdr:to>
      <xdr:col>45</xdr:col>
      <xdr:colOff>177800</xdr:colOff>
      <xdr:row>57</xdr:row>
      <xdr:rowOff>61857</xdr:rowOff>
    </xdr:to>
    <xdr:cxnSp macro="">
      <xdr:nvCxnSpPr>
        <xdr:cNvPr id="351" name="直線コネクタ 350"/>
        <xdr:cNvCxnSpPr/>
      </xdr:nvCxnSpPr>
      <xdr:spPr>
        <a:xfrm>
          <a:off x="7861300" y="9792458"/>
          <a:ext cx="8890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19808</xdr:rowOff>
    </xdr:from>
    <xdr:to>
      <xdr:col>41</xdr:col>
      <xdr:colOff>50800</xdr:colOff>
      <xdr:row>57</xdr:row>
      <xdr:rowOff>90510</xdr:rowOff>
    </xdr:to>
    <xdr:cxnSp macro="">
      <xdr:nvCxnSpPr>
        <xdr:cNvPr id="354" name="直線コネクタ 353"/>
        <xdr:cNvCxnSpPr/>
      </xdr:nvCxnSpPr>
      <xdr:spPr>
        <a:xfrm flipV="1">
          <a:off x="6972300" y="9792458"/>
          <a:ext cx="889000" cy="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106073</xdr:rowOff>
    </xdr:from>
    <xdr:to>
      <xdr:col>55</xdr:col>
      <xdr:colOff>50800</xdr:colOff>
      <xdr:row>57</xdr:row>
      <xdr:rowOff>36223</xdr:rowOff>
    </xdr:to>
    <xdr:sp macro="" textlink="">
      <xdr:nvSpPr>
        <xdr:cNvPr id="364" name="楕円 363"/>
        <xdr:cNvSpPr/>
      </xdr:nvSpPr>
      <xdr:spPr>
        <a:xfrm>
          <a:off x="10426700" y="97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128950</xdr:rowOff>
    </xdr:from>
    <xdr:ext cx="534377" cy="259045"/>
    <xdr:sp macro="" textlink="">
      <xdr:nvSpPr>
        <xdr:cNvPr id="365" name="農林水産業費該当値テキスト"/>
        <xdr:cNvSpPr txBox="1"/>
      </xdr:nvSpPr>
      <xdr:spPr>
        <a:xfrm>
          <a:off x="10528300" y="955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126637</xdr:rowOff>
    </xdr:from>
    <xdr:to>
      <xdr:col>50</xdr:col>
      <xdr:colOff>165100</xdr:colOff>
      <xdr:row>57</xdr:row>
      <xdr:rowOff>56787</xdr:rowOff>
    </xdr:to>
    <xdr:sp macro="" textlink="">
      <xdr:nvSpPr>
        <xdr:cNvPr id="366" name="楕円 365"/>
        <xdr:cNvSpPr/>
      </xdr:nvSpPr>
      <xdr:spPr>
        <a:xfrm>
          <a:off x="9588500" y="972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73314</xdr:rowOff>
    </xdr:from>
    <xdr:ext cx="534377" cy="259045"/>
    <xdr:sp macro="" textlink="">
      <xdr:nvSpPr>
        <xdr:cNvPr id="367" name="テキスト ボックス 366"/>
        <xdr:cNvSpPr txBox="1"/>
      </xdr:nvSpPr>
      <xdr:spPr>
        <a:xfrm>
          <a:off x="9372111" y="950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11057</xdr:rowOff>
    </xdr:from>
    <xdr:to>
      <xdr:col>46</xdr:col>
      <xdr:colOff>38100</xdr:colOff>
      <xdr:row>57</xdr:row>
      <xdr:rowOff>112657</xdr:rowOff>
    </xdr:to>
    <xdr:sp macro="" textlink="">
      <xdr:nvSpPr>
        <xdr:cNvPr id="368" name="楕円 367"/>
        <xdr:cNvSpPr/>
      </xdr:nvSpPr>
      <xdr:spPr>
        <a:xfrm>
          <a:off x="8699500" y="97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129184</xdr:rowOff>
    </xdr:from>
    <xdr:ext cx="534377" cy="259045"/>
    <xdr:sp macro="" textlink="">
      <xdr:nvSpPr>
        <xdr:cNvPr id="369" name="テキスト ボックス 368"/>
        <xdr:cNvSpPr txBox="1"/>
      </xdr:nvSpPr>
      <xdr:spPr>
        <a:xfrm>
          <a:off x="8483111" y="95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140458</xdr:rowOff>
    </xdr:from>
    <xdr:to>
      <xdr:col>41</xdr:col>
      <xdr:colOff>101600</xdr:colOff>
      <xdr:row>57</xdr:row>
      <xdr:rowOff>70608</xdr:rowOff>
    </xdr:to>
    <xdr:sp macro="" textlink="">
      <xdr:nvSpPr>
        <xdr:cNvPr id="370" name="楕円 369"/>
        <xdr:cNvSpPr/>
      </xdr:nvSpPr>
      <xdr:spPr>
        <a:xfrm>
          <a:off x="7810500" y="974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87135</xdr:rowOff>
    </xdr:from>
    <xdr:ext cx="534377" cy="259045"/>
    <xdr:sp macro="" textlink="">
      <xdr:nvSpPr>
        <xdr:cNvPr id="371" name="テキスト ボックス 370"/>
        <xdr:cNvSpPr txBox="1"/>
      </xdr:nvSpPr>
      <xdr:spPr>
        <a:xfrm>
          <a:off x="7594111" y="95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39710</xdr:rowOff>
    </xdr:from>
    <xdr:to>
      <xdr:col>36</xdr:col>
      <xdr:colOff>165100</xdr:colOff>
      <xdr:row>57</xdr:row>
      <xdr:rowOff>141310</xdr:rowOff>
    </xdr:to>
    <xdr:sp macro="" textlink="">
      <xdr:nvSpPr>
        <xdr:cNvPr id="372" name="楕円 371"/>
        <xdr:cNvSpPr/>
      </xdr:nvSpPr>
      <xdr:spPr>
        <a:xfrm>
          <a:off x="6921500" y="981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157837</xdr:rowOff>
    </xdr:from>
    <xdr:ext cx="534377" cy="259045"/>
    <xdr:sp macro="" textlink="">
      <xdr:nvSpPr>
        <xdr:cNvPr id="373" name="テキスト ボックス 372"/>
        <xdr:cNvSpPr txBox="1"/>
      </xdr:nvSpPr>
      <xdr:spPr>
        <a:xfrm>
          <a:off x="6705111" y="958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88311</xdr:rowOff>
    </xdr:from>
    <xdr:to>
      <xdr:col>55</xdr:col>
      <xdr:colOff>0</xdr:colOff>
      <xdr:row>78</xdr:row>
      <xdr:rowOff>96148</xdr:rowOff>
    </xdr:to>
    <xdr:cxnSp macro="">
      <xdr:nvCxnSpPr>
        <xdr:cNvPr id="400" name="直線コネクタ 399"/>
        <xdr:cNvCxnSpPr/>
      </xdr:nvCxnSpPr>
      <xdr:spPr>
        <a:xfrm flipV="1">
          <a:off x="9639300" y="13461411"/>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76566</xdr:rowOff>
    </xdr:from>
    <xdr:to>
      <xdr:col>50</xdr:col>
      <xdr:colOff>114300</xdr:colOff>
      <xdr:row>78</xdr:row>
      <xdr:rowOff>96148</xdr:rowOff>
    </xdr:to>
    <xdr:cxnSp macro="">
      <xdr:nvCxnSpPr>
        <xdr:cNvPr id="403" name="直線コネクタ 402"/>
        <xdr:cNvCxnSpPr/>
      </xdr:nvCxnSpPr>
      <xdr:spPr>
        <a:xfrm>
          <a:off x="8750300" y="13449666"/>
          <a:ext cx="889000" cy="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62621</xdr:rowOff>
    </xdr:from>
    <xdr:to>
      <xdr:col>45</xdr:col>
      <xdr:colOff>177800</xdr:colOff>
      <xdr:row>78</xdr:row>
      <xdr:rowOff>76566</xdr:rowOff>
    </xdr:to>
    <xdr:cxnSp macro="">
      <xdr:nvCxnSpPr>
        <xdr:cNvPr id="406" name="直線コネクタ 405"/>
        <xdr:cNvCxnSpPr/>
      </xdr:nvCxnSpPr>
      <xdr:spPr>
        <a:xfrm>
          <a:off x="7861300" y="1343572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62621</xdr:rowOff>
    </xdr:from>
    <xdr:to>
      <xdr:col>41</xdr:col>
      <xdr:colOff>50800</xdr:colOff>
      <xdr:row>78</xdr:row>
      <xdr:rowOff>63151</xdr:rowOff>
    </xdr:to>
    <xdr:cxnSp macro="">
      <xdr:nvCxnSpPr>
        <xdr:cNvPr id="409" name="直線コネクタ 408"/>
        <xdr:cNvCxnSpPr/>
      </xdr:nvCxnSpPr>
      <xdr:spPr>
        <a:xfrm flipV="1">
          <a:off x="6972300" y="13435721"/>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37511</xdr:rowOff>
    </xdr:from>
    <xdr:to>
      <xdr:col>55</xdr:col>
      <xdr:colOff>50800</xdr:colOff>
      <xdr:row>78</xdr:row>
      <xdr:rowOff>139111</xdr:rowOff>
    </xdr:to>
    <xdr:sp macro="" textlink="">
      <xdr:nvSpPr>
        <xdr:cNvPr id="419" name="楕円 418"/>
        <xdr:cNvSpPr/>
      </xdr:nvSpPr>
      <xdr:spPr>
        <a:xfrm>
          <a:off x="10426700" y="134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123888</xdr:rowOff>
    </xdr:from>
    <xdr:ext cx="534377" cy="259045"/>
    <xdr:sp macro="" textlink="">
      <xdr:nvSpPr>
        <xdr:cNvPr id="420" name="商工費該当値テキスト"/>
        <xdr:cNvSpPr txBox="1"/>
      </xdr:nvSpPr>
      <xdr:spPr>
        <a:xfrm>
          <a:off x="10528300" y="1332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45348</xdr:rowOff>
    </xdr:from>
    <xdr:to>
      <xdr:col>50</xdr:col>
      <xdr:colOff>165100</xdr:colOff>
      <xdr:row>78</xdr:row>
      <xdr:rowOff>146948</xdr:rowOff>
    </xdr:to>
    <xdr:sp macro="" textlink="">
      <xdr:nvSpPr>
        <xdr:cNvPr id="421" name="楕円 420"/>
        <xdr:cNvSpPr/>
      </xdr:nvSpPr>
      <xdr:spPr>
        <a:xfrm>
          <a:off x="9588500" y="1341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138075</xdr:rowOff>
    </xdr:from>
    <xdr:ext cx="469744" cy="259045"/>
    <xdr:sp macro="" textlink="">
      <xdr:nvSpPr>
        <xdr:cNvPr id="422" name="テキスト ボックス 421"/>
        <xdr:cNvSpPr txBox="1"/>
      </xdr:nvSpPr>
      <xdr:spPr>
        <a:xfrm>
          <a:off x="9404428" y="1351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25766</xdr:rowOff>
    </xdr:from>
    <xdr:to>
      <xdr:col>46</xdr:col>
      <xdr:colOff>38100</xdr:colOff>
      <xdr:row>78</xdr:row>
      <xdr:rowOff>127366</xdr:rowOff>
    </xdr:to>
    <xdr:sp macro="" textlink="">
      <xdr:nvSpPr>
        <xdr:cNvPr id="423" name="楕円 422"/>
        <xdr:cNvSpPr/>
      </xdr:nvSpPr>
      <xdr:spPr>
        <a:xfrm>
          <a:off x="8699500" y="1339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118493</xdr:rowOff>
    </xdr:from>
    <xdr:ext cx="534377" cy="259045"/>
    <xdr:sp macro="" textlink="">
      <xdr:nvSpPr>
        <xdr:cNvPr id="424" name="テキスト ボックス 423"/>
        <xdr:cNvSpPr txBox="1"/>
      </xdr:nvSpPr>
      <xdr:spPr>
        <a:xfrm>
          <a:off x="8483111" y="1349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11821</xdr:rowOff>
    </xdr:from>
    <xdr:to>
      <xdr:col>41</xdr:col>
      <xdr:colOff>101600</xdr:colOff>
      <xdr:row>78</xdr:row>
      <xdr:rowOff>113421</xdr:rowOff>
    </xdr:to>
    <xdr:sp macro="" textlink="">
      <xdr:nvSpPr>
        <xdr:cNvPr id="425" name="楕円 424"/>
        <xdr:cNvSpPr/>
      </xdr:nvSpPr>
      <xdr:spPr>
        <a:xfrm>
          <a:off x="7810500" y="133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104548</xdr:rowOff>
    </xdr:from>
    <xdr:ext cx="534377" cy="259045"/>
    <xdr:sp macro="" textlink="">
      <xdr:nvSpPr>
        <xdr:cNvPr id="426" name="テキスト ボックス 425"/>
        <xdr:cNvSpPr txBox="1"/>
      </xdr:nvSpPr>
      <xdr:spPr>
        <a:xfrm>
          <a:off x="7594111" y="1347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12351</xdr:rowOff>
    </xdr:from>
    <xdr:to>
      <xdr:col>36</xdr:col>
      <xdr:colOff>165100</xdr:colOff>
      <xdr:row>78</xdr:row>
      <xdr:rowOff>113951</xdr:rowOff>
    </xdr:to>
    <xdr:sp macro="" textlink="">
      <xdr:nvSpPr>
        <xdr:cNvPr id="427" name="楕円 426"/>
        <xdr:cNvSpPr/>
      </xdr:nvSpPr>
      <xdr:spPr>
        <a:xfrm>
          <a:off x="6921500" y="133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105078</xdr:rowOff>
    </xdr:from>
    <xdr:ext cx="534377" cy="259045"/>
    <xdr:sp macro="" textlink="">
      <xdr:nvSpPr>
        <xdr:cNvPr id="428" name="テキスト ボックス 427"/>
        <xdr:cNvSpPr txBox="1"/>
      </xdr:nvSpPr>
      <xdr:spPr>
        <a:xfrm>
          <a:off x="6705111" y="134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126935</xdr:rowOff>
    </xdr:from>
    <xdr:to>
      <xdr:col>55</xdr:col>
      <xdr:colOff>0</xdr:colOff>
      <xdr:row>96</xdr:row>
      <xdr:rowOff>148712</xdr:rowOff>
    </xdr:to>
    <xdr:cxnSp macro="">
      <xdr:nvCxnSpPr>
        <xdr:cNvPr id="455" name="直線コネクタ 454"/>
        <xdr:cNvCxnSpPr/>
      </xdr:nvCxnSpPr>
      <xdr:spPr>
        <a:xfrm flipV="1">
          <a:off x="9639300" y="16586135"/>
          <a:ext cx="838200" cy="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134246</xdr:rowOff>
    </xdr:from>
    <xdr:to>
      <xdr:col>50</xdr:col>
      <xdr:colOff>114300</xdr:colOff>
      <xdr:row>96</xdr:row>
      <xdr:rowOff>148712</xdr:rowOff>
    </xdr:to>
    <xdr:cxnSp macro="">
      <xdr:nvCxnSpPr>
        <xdr:cNvPr id="458" name="直線コネクタ 457"/>
        <xdr:cNvCxnSpPr/>
      </xdr:nvCxnSpPr>
      <xdr:spPr>
        <a:xfrm>
          <a:off x="8750300" y="16593446"/>
          <a:ext cx="8890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134246</xdr:rowOff>
    </xdr:from>
    <xdr:to>
      <xdr:col>45</xdr:col>
      <xdr:colOff>177800</xdr:colOff>
      <xdr:row>96</xdr:row>
      <xdr:rowOff>137131</xdr:rowOff>
    </xdr:to>
    <xdr:cxnSp macro="">
      <xdr:nvCxnSpPr>
        <xdr:cNvPr id="461" name="直線コネクタ 460"/>
        <xdr:cNvCxnSpPr/>
      </xdr:nvCxnSpPr>
      <xdr:spPr>
        <a:xfrm flipV="1">
          <a:off x="7861300" y="16593446"/>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115038</xdr:rowOff>
    </xdr:from>
    <xdr:to>
      <xdr:col>41</xdr:col>
      <xdr:colOff>50800</xdr:colOff>
      <xdr:row>96</xdr:row>
      <xdr:rowOff>137131</xdr:rowOff>
    </xdr:to>
    <xdr:cxnSp macro="">
      <xdr:nvCxnSpPr>
        <xdr:cNvPr id="464" name="直線コネクタ 463"/>
        <xdr:cNvCxnSpPr/>
      </xdr:nvCxnSpPr>
      <xdr:spPr>
        <a:xfrm>
          <a:off x="6972300" y="16574238"/>
          <a:ext cx="8890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76135</xdr:rowOff>
    </xdr:from>
    <xdr:to>
      <xdr:col>55</xdr:col>
      <xdr:colOff>50800</xdr:colOff>
      <xdr:row>97</xdr:row>
      <xdr:rowOff>6285</xdr:rowOff>
    </xdr:to>
    <xdr:sp macro="" textlink="">
      <xdr:nvSpPr>
        <xdr:cNvPr id="474" name="楕円 473"/>
        <xdr:cNvSpPr/>
      </xdr:nvSpPr>
      <xdr:spPr>
        <a:xfrm>
          <a:off x="10426700" y="165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54562</xdr:rowOff>
    </xdr:from>
    <xdr:ext cx="534377" cy="259045"/>
    <xdr:sp macro="" textlink="">
      <xdr:nvSpPr>
        <xdr:cNvPr id="475" name="土木費該当値テキスト"/>
        <xdr:cNvSpPr txBox="1"/>
      </xdr:nvSpPr>
      <xdr:spPr>
        <a:xfrm>
          <a:off x="10528300" y="165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97912</xdr:rowOff>
    </xdr:from>
    <xdr:to>
      <xdr:col>50</xdr:col>
      <xdr:colOff>165100</xdr:colOff>
      <xdr:row>97</xdr:row>
      <xdr:rowOff>28062</xdr:rowOff>
    </xdr:to>
    <xdr:sp macro="" textlink="">
      <xdr:nvSpPr>
        <xdr:cNvPr id="476" name="楕円 475"/>
        <xdr:cNvSpPr/>
      </xdr:nvSpPr>
      <xdr:spPr>
        <a:xfrm>
          <a:off x="9588500" y="165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19189</xdr:rowOff>
    </xdr:from>
    <xdr:ext cx="534377" cy="259045"/>
    <xdr:sp macro="" textlink="">
      <xdr:nvSpPr>
        <xdr:cNvPr id="477" name="テキスト ボックス 476"/>
        <xdr:cNvSpPr txBox="1"/>
      </xdr:nvSpPr>
      <xdr:spPr>
        <a:xfrm>
          <a:off x="9372111" y="166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83446</xdr:rowOff>
    </xdr:from>
    <xdr:to>
      <xdr:col>46</xdr:col>
      <xdr:colOff>38100</xdr:colOff>
      <xdr:row>97</xdr:row>
      <xdr:rowOff>13596</xdr:rowOff>
    </xdr:to>
    <xdr:sp macro="" textlink="">
      <xdr:nvSpPr>
        <xdr:cNvPr id="478" name="楕円 477"/>
        <xdr:cNvSpPr/>
      </xdr:nvSpPr>
      <xdr:spPr>
        <a:xfrm>
          <a:off x="8699500" y="165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4723</xdr:rowOff>
    </xdr:from>
    <xdr:ext cx="534377" cy="259045"/>
    <xdr:sp macro="" textlink="">
      <xdr:nvSpPr>
        <xdr:cNvPr id="479" name="テキスト ボックス 478"/>
        <xdr:cNvSpPr txBox="1"/>
      </xdr:nvSpPr>
      <xdr:spPr>
        <a:xfrm>
          <a:off x="8483111" y="166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86331</xdr:rowOff>
    </xdr:from>
    <xdr:to>
      <xdr:col>41</xdr:col>
      <xdr:colOff>101600</xdr:colOff>
      <xdr:row>97</xdr:row>
      <xdr:rowOff>16481</xdr:rowOff>
    </xdr:to>
    <xdr:sp macro="" textlink="">
      <xdr:nvSpPr>
        <xdr:cNvPr id="480" name="楕円 479"/>
        <xdr:cNvSpPr/>
      </xdr:nvSpPr>
      <xdr:spPr>
        <a:xfrm>
          <a:off x="7810500" y="165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7608</xdr:rowOff>
    </xdr:from>
    <xdr:ext cx="534377" cy="259045"/>
    <xdr:sp macro="" textlink="">
      <xdr:nvSpPr>
        <xdr:cNvPr id="481" name="テキスト ボックス 480"/>
        <xdr:cNvSpPr txBox="1"/>
      </xdr:nvSpPr>
      <xdr:spPr>
        <a:xfrm>
          <a:off x="7594111" y="1663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64238</xdr:rowOff>
    </xdr:from>
    <xdr:to>
      <xdr:col>36</xdr:col>
      <xdr:colOff>165100</xdr:colOff>
      <xdr:row>96</xdr:row>
      <xdr:rowOff>165838</xdr:rowOff>
    </xdr:to>
    <xdr:sp macro="" textlink="">
      <xdr:nvSpPr>
        <xdr:cNvPr id="482" name="楕円 481"/>
        <xdr:cNvSpPr/>
      </xdr:nvSpPr>
      <xdr:spPr>
        <a:xfrm>
          <a:off x="6921500" y="165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10915</xdr:rowOff>
    </xdr:from>
    <xdr:ext cx="534377" cy="259045"/>
    <xdr:sp macro="" textlink="">
      <xdr:nvSpPr>
        <xdr:cNvPr id="483" name="テキスト ボックス 482"/>
        <xdr:cNvSpPr txBox="1"/>
      </xdr:nvSpPr>
      <xdr:spPr>
        <a:xfrm>
          <a:off x="6705111" y="1629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87750</xdr:rowOff>
    </xdr:from>
    <xdr:to>
      <xdr:col>85</xdr:col>
      <xdr:colOff>127000</xdr:colOff>
      <xdr:row>37</xdr:row>
      <xdr:rowOff>152883</xdr:rowOff>
    </xdr:to>
    <xdr:cxnSp macro="">
      <xdr:nvCxnSpPr>
        <xdr:cNvPr id="516" name="直線コネクタ 515"/>
        <xdr:cNvCxnSpPr/>
      </xdr:nvCxnSpPr>
      <xdr:spPr>
        <a:xfrm>
          <a:off x="15481300" y="6431400"/>
          <a:ext cx="83820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87750</xdr:rowOff>
    </xdr:from>
    <xdr:to>
      <xdr:col>81</xdr:col>
      <xdr:colOff>50800</xdr:colOff>
      <xdr:row>37</xdr:row>
      <xdr:rowOff>126174</xdr:rowOff>
    </xdr:to>
    <xdr:cxnSp macro="">
      <xdr:nvCxnSpPr>
        <xdr:cNvPr id="519" name="直線コネクタ 518"/>
        <xdr:cNvCxnSpPr/>
      </xdr:nvCxnSpPr>
      <xdr:spPr>
        <a:xfrm flipV="1">
          <a:off x="14592300" y="6431400"/>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121517</xdr:rowOff>
    </xdr:from>
    <xdr:to>
      <xdr:col>76</xdr:col>
      <xdr:colOff>114300</xdr:colOff>
      <xdr:row>37</xdr:row>
      <xdr:rowOff>126174</xdr:rowOff>
    </xdr:to>
    <xdr:cxnSp macro="">
      <xdr:nvCxnSpPr>
        <xdr:cNvPr id="522" name="直線コネクタ 521"/>
        <xdr:cNvCxnSpPr/>
      </xdr:nvCxnSpPr>
      <xdr:spPr>
        <a:xfrm>
          <a:off x="13703300" y="6122267"/>
          <a:ext cx="889000" cy="34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121517</xdr:rowOff>
    </xdr:from>
    <xdr:to>
      <xdr:col>71</xdr:col>
      <xdr:colOff>177800</xdr:colOff>
      <xdr:row>36</xdr:row>
      <xdr:rowOff>58195</xdr:rowOff>
    </xdr:to>
    <xdr:cxnSp macro="">
      <xdr:nvCxnSpPr>
        <xdr:cNvPr id="525" name="直線コネクタ 524"/>
        <xdr:cNvCxnSpPr/>
      </xdr:nvCxnSpPr>
      <xdr:spPr>
        <a:xfrm flipV="1">
          <a:off x="12814300" y="6122267"/>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102083</xdr:rowOff>
    </xdr:from>
    <xdr:to>
      <xdr:col>85</xdr:col>
      <xdr:colOff>177800</xdr:colOff>
      <xdr:row>38</xdr:row>
      <xdr:rowOff>32232</xdr:rowOff>
    </xdr:to>
    <xdr:sp macro="" textlink="">
      <xdr:nvSpPr>
        <xdr:cNvPr id="535" name="楕円 534"/>
        <xdr:cNvSpPr/>
      </xdr:nvSpPr>
      <xdr:spPr>
        <a:xfrm>
          <a:off x="16268700" y="64457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80510</xdr:rowOff>
    </xdr:from>
    <xdr:ext cx="534377" cy="259045"/>
    <xdr:sp macro="" textlink="">
      <xdr:nvSpPr>
        <xdr:cNvPr id="536" name="消防費該当値テキスト"/>
        <xdr:cNvSpPr txBox="1"/>
      </xdr:nvSpPr>
      <xdr:spPr>
        <a:xfrm>
          <a:off x="16370300" y="642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36950</xdr:rowOff>
    </xdr:from>
    <xdr:to>
      <xdr:col>81</xdr:col>
      <xdr:colOff>101600</xdr:colOff>
      <xdr:row>37</xdr:row>
      <xdr:rowOff>138550</xdr:rowOff>
    </xdr:to>
    <xdr:sp macro="" textlink="">
      <xdr:nvSpPr>
        <xdr:cNvPr id="537" name="楕円 536"/>
        <xdr:cNvSpPr/>
      </xdr:nvSpPr>
      <xdr:spPr>
        <a:xfrm>
          <a:off x="15430500" y="63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155077</xdr:rowOff>
    </xdr:from>
    <xdr:ext cx="534377" cy="259045"/>
    <xdr:sp macro="" textlink="">
      <xdr:nvSpPr>
        <xdr:cNvPr id="538" name="テキスト ボックス 537"/>
        <xdr:cNvSpPr txBox="1"/>
      </xdr:nvSpPr>
      <xdr:spPr>
        <a:xfrm>
          <a:off x="15214111" y="61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75374</xdr:rowOff>
    </xdr:from>
    <xdr:to>
      <xdr:col>76</xdr:col>
      <xdr:colOff>165100</xdr:colOff>
      <xdr:row>38</xdr:row>
      <xdr:rowOff>5524</xdr:rowOff>
    </xdr:to>
    <xdr:sp macro="" textlink="">
      <xdr:nvSpPr>
        <xdr:cNvPr id="539" name="楕円 538"/>
        <xdr:cNvSpPr/>
      </xdr:nvSpPr>
      <xdr:spPr>
        <a:xfrm>
          <a:off x="14541500" y="64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22051</xdr:rowOff>
    </xdr:from>
    <xdr:ext cx="534377" cy="259045"/>
    <xdr:sp macro="" textlink="">
      <xdr:nvSpPr>
        <xdr:cNvPr id="540" name="テキスト ボックス 539"/>
        <xdr:cNvSpPr txBox="1"/>
      </xdr:nvSpPr>
      <xdr:spPr>
        <a:xfrm>
          <a:off x="14325111" y="61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70717</xdr:rowOff>
    </xdr:from>
    <xdr:to>
      <xdr:col>72</xdr:col>
      <xdr:colOff>38100</xdr:colOff>
      <xdr:row>36</xdr:row>
      <xdr:rowOff>867</xdr:rowOff>
    </xdr:to>
    <xdr:sp macro="" textlink="">
      <xdr:nvSpPr>
        <xdr:cNvPr id="541" name="楕円 540"/>
        <xdr:cNvSpPr/>
      </xdr:nvSpPr>
      <xdr:spPr>
        <a:xfrm>
          <a:off x="13652500" y="607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17394</xdr:rowOff>
    </xdr:from>
    <xdr:ext cx="534377" cy="259045"/>
    <xdr:sp macro="" textlink="">
      <xdr:nvSpPr>
        <xdr:cNvPr id="542" name="テキスト ボックス 541"/>
        <xdr:cNvSpPr txBox="1"/>
      </xdr:nvSpPr>
      <xdr:spPr>
        <a:xfrm>
          <a:off x="13436111" y="58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7395</xdr:rowOff>
    </xdr:from>
    <xdr:to>
      <xdr:col>67</xdr:col>
      <xdr:colOff>101600</xdr:colOff>
      <xdr:row>36</xdr:row>
      <xdr:rowOff>108995</xdr:rowOff>
    </xdr:to>
    <xdr:sp macro="" textlink="">
      <xdr:nvSpPr>
        <xdr:cNvPr id="543" name="楕円 542"/>
        <xdr:cNvSpPr/>
      </xdr:nvSpPr>
      <xdr:spPr>
        <a:xfrm>
          <a:off x="12763500" y="617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125522</xdr:rowOff>
    </xdr:from>
    <xdr:ext cx="534377" cy="259045"/>
    <xdr:sp macro="" textlink="">
      <xdr:nvSpPr>
        <xdr:cNvPr id="544" name="テキスト ボックス 543"/>
        <xdr:cNvSpPr txBox="1"/>
      </xdr:nvSpPr>
      <xdr:spPr>
        <a:xfrm>
          <a:off x="12547111" y="595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53267</xdr:rowOff>
    </xdr:from>
    <xdr:to>
      <xdr:col>85</xdr:col>
      <xdr:colOff>127000</xdr:colOff>
      <xdr:row>56</xdr:row>
      <xdr:rowOff>75357</xdr:rowOff>
    </xdr:to>
    <xdr:cxnSp macro="">
      <xdr:nvCxnSpPr>
        <xdr:cNvPr id="573" name="直線コネクタ 572"/>
        <xdr:cNvCxnSpPr/>
      </xdr:nvCxnSpPr>
      <xdr:spPr>
        <a:xfrm>
          <a:off x="15481300" y="9654467"/>
          <a:ext cx="838200" cy="2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6114</xdr:rowOff>
    </xdr:from>
    <xdr:to>
      <xdr:col>81</xdr:col>
      <xdr:colOff>50800</xdr:colOff>
      <xdr:row>56</xdr:row>
      <xdr:rowOff>53267</xdr:rowOff>
    </xdr:to>
    <xdr:cxnSp macro="">
      <xdr:nvCxnSpPr>
        <xdr:cNvPr id="576" name="直線コネクタ 575"/>
        <xdr:cNvCxnSpPr/>
      </xdr:nvCxnSpPr>
      <xdr:spPr>
        <a:xfrm>
          <a:off x="14592300" y="9607314"/>
          <a:ext cx="889000" cy="4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16774</xdr:rowOff>
    </xdr:from>
    <xdr:to>
      <xdr:col>76</xdr:col>
      <xdr:colOff>114300</xdr:colOff>
      <xdr:row>56</xdr:row>
      <xdr:rowOff>6114</xdr:rowOff>
    </xdr:to>
    <xdr:cxnSp macro="">
      <xdr:nvCxnSpPr>
        <xdr:cNvPr id="579" name="直線コネクタ 578"/>
        <xdr:cNvCxnSpPr/>
      </xdr:nvCxnSpPr>
      <xdr:spPr>
        <a:xfrm>
          <a:off x="13703300" y="9275074"/>
          <a:ext cx="889000" cy="33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16774</xdr:rowOff>
    </xdr:from>
    <xdr:to>
      <xdr:col>71</xdr:col>
      <xdr:colOff>177800</xdr:colOff>
      <xdr:row>56</xdr:row>
      <xdr:rowOff>95107</xdr:rowOff>
    </xdr:to>
    <xdr:cxnSp macro="">
      <xdr:nvCxnSpPr>
        <xdr:cNvPr id="582" name="直線コネクタ 581"/>
        <xdr:cNvCxnSpPr/>
      </xdr:nvCxnSpPr>
      <xdr:spPr>
        <a:xfrm flipV="1">
          <a:off x="12814300" y="9275074"/>
          <a:ext cx="889000" cy="4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24557</xdr:rowOff>
    </xdr:from>
    <xdr:to>
      <xdr:col>85</xdr:col>
      <xdr:colOff>177800</xdr:colOff>
      <xdr:row>56</xdr:row>
      <xdr:rowOff>126157</xdr:rowOff>
    </xdr:to>
    <xdr:sp macro="" textlink="">
      <xdr:nvSpPr>
        <xdr:cNvPr id="592" name="楕円 591"/>
        <xdr:cNvSpPr/>
      </xdr:nvSpPr>
      <xdr:spPr>
        <a:xfrm>
          <a:off x="16268700" y="962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2984</xdr:rowOff>
    </xdr:from>
    <xdr:ext cx="534377" cy="259045"/>
    <xdr:sp macro="" textlink="">
      <xdr:nvSpPr>
        <xdr:cNvPr id="593" name="教育費該当値テキスト"/>
        <xdr:cNvSpPr txBox="1"/>
      </xdr:nvSpPr>
      <xdr:spPr>
        <a:xfrm>
          <a:off x="16370300" y="96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2467</xdr:rowOff>
    </xdr:from>
    <xdr:to>
      <xdr:col>81</xdr:col>
      <xdr:colOff>101600</xdr:colOff>
      <xdr:row>56</xdr:row>
      <xdr:rowOff>104067</xdr:rowOff>
    </xdr:to>
    <xdr:sp macro="" textlink="">
      <xdr:nvSpPr>
        <xdr:cNvPr id="594" name="楕円 593"/>
        <xdr:cNvSpPr/>
      </xdr:nvSpPr>
      <xdr:spPr>
        <a:xfrm>
          <a:off x="15430500" y="96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95194</xdr:rowOff>
    </xdr:from>
    <xdr:ext cx="534377" cy="259045"/>
    <xdr:sp macro="" textlink="">
      <xdr:nvSpPr>
        <xdr:cNvPr id="595" name="テキスト ボックス 594"/>
        <xdr:cNvSpPr txBox="1"/>
      </xdr:nvSpPr>
      <xdr:spPr>
        <a:xfrm>
          <a:off x="15214111" y="969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126764</xdr:rowOff>
    </xdr:from>
    <xdr:to>
      <xdr:col>76</xdr:col>
      <xdr:colOff>165100</xdr:colOff>
      <xdr:row>56</xdr:row>
      <xdr:rowOff>56914</xdr:rowOff>
    </xdr:to>
    <xdr:sp macro="" textlink="">
      <xdr:nvSpPr>
        <xdr:cNvPr id="596" name="楕円 595"/>
        <xdr:cNvSpPr/>
      </xdr:nvSpPr>
      <xdr:spPr>
        <a:xfrm>
          <a:off x="14541500" y="95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48041</xdr:rowOff>
    </xdr:from>
    <xdr:ext cx="534377" cy="259045"/>
    <xdr:sp macro="" textlink="">
      <xdr:nvSpPr>
        <xdr:cNvPr id="597" name="テキスト ボックス 596"/>
        <xdr:cNvSpPr txBox="1"/>
      </xdr:nvSpPr>
      <xdr:spPr>
        <a:xfrm>
          <a:off x="14325111" y="96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137424</xdr:rowOff>
    </xdr:from>
    <xdr:to>
      <xdr:col>72</xdr:col>
      <xdr:colOff>38100</xdr:colOff>
      <xdr:row>54</xdr:row>
      <xdr:rowOff>67574</xdr:rowOff>
    </xdr:to>
    <xdr:sp macro="" textlink="">
      <xdr:nvSpPr>
        <xdr:cNvPr id="598" name="楕円 597"/>
        <xdr:cNvSpPr/>
      </xdr:nvSpPr>
      <xdr:spPr>
        <a:xfrm>
          <a:off x="13652500" y="92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84101</xdr:rowOff>
    </xdr:from>
    <xdr:ext cx="599010" cy="259045"/>
    <xdr:sp macro="" textlink="">
      <xdr:nvSpPr>
        <xdr:cNvPr id="599" name="テキスト ボックス 598"/>
        <xdr:cNvSpPr txBox="1"/>
      </xdr:nvSpPr>
      <xdr:spPr>
        <a:xfrm>
          <a:off x="13403795" y="899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44307</xdr:rowOff>
    </xdr:from>
    <xdr:to>
      <xdr:col>67</xdr:col>
      <xdr:colOff>101600</xdr:colOff>
      <xdr:row>56</xdr:row>
      <xdr:rowOff>145907</xdr:rowOff>
    </xdr:to>
    <xdr:sp macro="" textlink="">
      <xdr:nvSpPr>
        <xdr:cNvPr id="600" name="楕円 599"/>
        <xdr:cNvSpPr/>
      </xdr:nvSpPr>
      <xdr:spPr>
        <a:xfrm>
          <a:off x="12763500" y="964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137034</xdr:rowOff>
    </xdr:from>
    <xdr:ext cx="534377" cy="259045"/>
    <xdr:sp macro="" textlink="">
      <xdr:nvSpPr>
        <xdr:cNvPr id="601" name="テキスト ボックス 600"/>
        <xdr:cNvSpPr txBox="1"/>
      </xdr:nvSpPr>
      <xdr:spPr>
        <a:xfrm>
          <a:off x="12547111" y="973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120543</xdr:rowOff>
    </xdr:from>
    <xdr:to>
      <xdr:col>85</xdr:col>
      <xdr:colOff>127000</xdr:colOff>
      <xdr:row>78</xdr:row>
      <xdr:rowOff>134882</xdr:rowOff>
    </xdr:to>
    <xdr:cxnSp macro="">
      <xdr:nvCxnSpPr>
        <xdr:cNvPr id="628" name="直線コネクタ 627"/>
        <xdr:cNvCxnSpPr/>
      </xdr:nvCxnSpPr>
      <xdr:spPr>
        <a:xfrm flipV="1">
          <a:off x="15481300" y="13493643"/>
          <a:ext cx="838200" cy="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117562</xdr:rowOff>
    </xdr:from>
    <xdr:to>
      <xdr:col>81</xdr:col>
      <xdr:colOff>50800</xdr:colOff>
      <xdr:row>78</xdr:row>
      <xdr:rowOff>134882</xdr:rowOff>
    </xdr:to>
    <xdr:cxnSp macro="">
      <xdr:nvCxnSpPr>
        <xdr:cNvPr id="631" name="直線コネクタ 630"/>
        <xdr:cNvCxnSpPr/>
      </xdr:nvCxnSpPr>
      <xdr:spPr>
        <a:xfrm>
          <a:off x="14592300" y="13490662"/>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43058</xdr:rowOff>
    </xdr:from>
    <xdr:to>
      <xdr:col>76</xdr:col>
      <xdr:colOff>114300</xdr:colOff>
      <xdr:row>78</xdr:row>
      <xdr:rowOff>117562</xdr:rowOff>
    </xdr:to>
    <xdr:cxnSp macro="">
      <xdr:nvCxnSpPr>
        <xdr:cNvPr id="634" name="直線コネクタ 633"/>
        <xdr:cNvCxnSpPr/>
      </xdr:nvCxnSpPr>
      <xdr:spPr>
        <a:xfrm>
          <a:off x="13703300" y="13416158"/>
          <a:ext cx="889000" cy="7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36317</xdr:rowOff>
    </xdr:from>
    <xdr:to>
      <xdr:col>71</xdr:col>
      <xdr:colOff>177800</xdr:colOff>
      <xdr:row>78</xdr:row>
      <xdr:rowOff>43058</xdr:rowOff>
    </xdr:to>
    <xdr:cxnSp macro="">
      <xdr:nvCxnSpPr>
        <xdr:cNvPr id="637" name="直線コネクタ 636"/>
        <xdr:cNvCxnSpPr/>
      </xdr:nvCxnSpPr>
      <xdr:spPr>
        <a:xfrm>
          <a:off x="12814300" y="13409417"/>
          <a:ext cx="889000" cy="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39" name="テキスト ボックス 638"/>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69743</xdr:rowOff>
    </xdr:from>
    <xdr:to>
      <xdr:col>85</xdr:col>
      <xdr:colOff>177800</xdr:colOff>
      <xdr:row>78</xdr:row>
      <xdr:rowOff>171343</xdr:rowOff>
    </xdr:to>
    <xdr:sp macro="" textlink="">
      <xdr:nvSpPr>
        <xdr:cNvPr id="647" name="楕円 646"/>
        <xdr:cNvSpPr/>
      </xdr:nvSpPr>
      <xdr:spPr>
        <a:xfrm>
          <a:off x="16268700" y="134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48" name="災害復旧費該当値テキスト"/>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84082</xdr:rowOff>
    </xdr:from>
    <xdr:to>
      <xdr:col>81</xdr:col>
      <xdr:colOff>101600</xdr:colOff>
      <xdr:row>79</xdr:row>
      <xdr:rowOff>14232</xdr:rowOff>
    </xdr:to>
    <xdr:sp macro="" textlink="">
      <xdr:nvSpPr>
        <xdr:cNvPr id="649" name="楕円 648"/>
        <xdr:cNvSpPr/>
      </xdr:nvSpPr>
      <xdr:spPr>
        <a:xfrm>
          <a:off x="15430500" y="134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5359</xdr:rowOff>
    </xdr:from>
    <xdr:ext cx="469744" cy="259045"/>
    <xdr:sp macro="" textlink="">
      <xdr:nvSpPr>
        <xdr:cNvPr id="650" name="テキスト ボックス 649"/>
        <xdr:cNvSpPr txBox="1"/>
      </xdr:nvSpPr>
      <xdr:spPr>
        <a:xfrm>
          <a:off x="15246428" y="1354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66762</xdr:rowOff>
    </xdr:from>
    <xdr:to>
      <xdr:col>76</xdr:col>
      <xdr:colOff>165100</xdr:colOff>
      <xdr:row>78</xdr:row>
      <xdr:rowOff>168362</xdr:rowOff>
    </xdr:to>
    <xdr:sp macro="" textlink="">
      <xdr:nvSpPr>
        <xdr:cNvPr id="651" name="楕円 650"/>
        <xdr:cNvSpPr/>
      </xdr:nvSpPr>
      <xdr:spPr>
        <a:xfrm>
          <a:off x="14541500" y="134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159489</xdr:rowOff>
    </xdr:from>
    <xdr:ext cx="469744" cy="259045"/>
    <xdr:sp macro="" textlink="">
      <xdr:nvSpPr>
        <xdr:cNvPr id="652" name="テキスト ボックス 651"/>
        <xdr:cNvSpPr txBox="1"/>
      </xdr:nvSpPr>
      <xdr:spPr>
        <a:xfrm>
          <a:off x="14357428" y="1353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163708</xdr:rowOff>
    </xdr:from>
    <xdr:to>
      <xdr:col>72</xdr:col>
      <xdr:colOff>38100</xdr:colOff>
      <xdr:row>78</xdr:row>
      <xdr:rowOff>93858</xdr:rowOff>
    </xdr:to>
    <xdr:sp macro="" textlink="">
      <xdr:nvSpPr>
        <xdr:cNvPr id="653" name="楕円 652"/>
        <xdr:cNvSpPr/>
      </xdr:nvSpPr>
      <xdr:spPr>
        <a:xfrm>
          <a:off x="13652500" y="133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110385</xdr:rowOff>
    </xdr:from>
    <xdr:ext cx="534377" cy="259045"/>
    <xdr:sp macro="" textlink="">
      <xdr:nvSpPr>
        <xdr:cNvPr id="654" name="テキスト ボックス 653"/>
        <xdr:cNvSpPr txBox="1"/>
      </xdr:nvSpPr>
      <xdr:spPr>
        <a:xfrm>
          <a:off x="13436111" y="1314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156967</xdr:rowOff>
    </xdr:from>
    <xdr:to>
      <xdr:col>67</xdr:col>
      <xdr:colOff>101600</xdr:colOff>
      <xdr:row>78</xdr:row>
      <xdr:rowOff>87117</xdr:rowOff>
    </xdr:to>
    <xdr:sp macro="" textlink="">
      <xdr:nvSpPr>
        <xdr:cNvPr id="655" name="楕円 654"/>
        <xdr:cNvSpPr/>
      </xdr:nvSpPr>
      <xdr:spPr>
        <a:xfrm>
          <a:off x="12763500" y="133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103644</xdr:rowOff>
    </xdr:from>
    <xdr:ext cx="534377" cy="259045"/>
    <xdr:sp macro="" textlink="">
      <xdr:nvSpPr>
        <xdr:cNvPr id="656" name="テキスト ボックス 655"/>
        <xdr:cNvSpPr txBox="1"/>
      </xdr:nvSpPr>
      <xdr:spPr>
        <a:xfrm>
          <a:off x="12547111" y="1313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50074</xdr:rowOff>
    </xdr:from>
    <xdr:to>
      <xdr:col>85</xdr:col>
      <xdr:colOff>127000</xdr:colOff>
      <xdr:row>94</xdr:row>
      <xdr:rowOff>100088</xdr:rowOff>
    </xdr:to>
    <xdr:cxnSp macro="">
      <xdr:nvCxnSpPr>
        <xdr:cNvPr id="683" name="直線コネクタ 682"/>
        <xdr:cNvCxnSpPr/>
      </xdr:nvCxnSpPr>
      <xdr:spPr>
        <a:xfrm flipV="1">
          <a:off x="15481300" y="16166374"/>
          <a:ext cx="838200" cy="5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91032</xdr:rowOff>
    </xdr:from>
    <xdr:to>
      <xdr:col>81</xdr:col>
      <xdr:colOff>50800</xdr:colOff>
      <xdr:row>94</xdr:row>
      <xdr:rowOff>100088</xdr:rowOff>
    </xdr:to>
    <xdr:cxnSp macro="">
      <xdr:nvCxnSpPr>
        <xdr:cNvPr id="686" name="直線コネクタ 685"/>
        <xdr:cNvCxnSpPr/>
      </xdr:nvCxnSpPr>
      <xdr:spPr>
        <a:xfrm>
          <a:off x="14592300" y="16207332"/>
          <a:ext cx="8890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91032</xdr:rowOff>
    </xdr:from>
    <xdr:to>
      <xdr:col>76</xdr:col>
      <xdr:colOff>114300</xdr:colOff>
      <xdr:row>95</xdr:row>
      <xdr:rowOff>25729</xdr:rowOff>
    </xdr:to>
    <xdr:cxnSp macro="">
      <xdr:nvCxnSpPr>
        <xdr:cNvPr id="689" name="直線コネクタ 688"/>
        <xdr:cNvCxnSpPr/>
      </xdr:nvCxnSpPr>
      <xdr:spPr>
        <a:xfrm flipV="1">
          <a:off x="13703300" y="16207332"/>
          <a:ext cx="889000" cy="1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25729</xdr:rowOff>
    </xdr:from>
    <xdr:to>
      <xdr:col>71</xdr:col>
      <xdr:colOff>177800</xdr:colOff>
      <xdr:row>95</xdr:row>
      <xdr:rowOff>45636</xdr:rowOff>
    </xdr:to>
    <xdr:cxnSp macro="">
      <xdr:nvCxnSpPr>
        <xdr:cNvPr id="692" name="直線コネクタ 691"/>
        <xdr:cNvCxnSpPr/>
      </xdr:nvCxnSpPr>
      <xdr:spPr>
        <a:xfrm flipV="1">
          <a:off x="12814300" y="16313479"/>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170724</xdr:rowOff>
    </xdr:from>
    <xdr:to>
      <xdr:col>85</xdr:col>
      <xdr:colOff>177800</xdr:colOff>
      <xdr:row>94</xdr:row>
      <xdr:rowOff>100874</xdr:rowOff>
    </xdr:to>
    <xdr:sp macro="" textlink="">
      <xdr:nvSpPr>
        <xdr:cNvPr id="702" name="楕円 701"/>
        <xdr:cNvSpPr/>
      </xdr:nvSpPr>
      <xdr:spPr>
        <a:xfrm>
          <a:off x="16268700" y="1611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22151</xdr:rowOff>
    </xdr:from>
    <xdr:ext cx="599010" cy="259045"/>
    <xdr:sp macro="" textlink="">
      <xdr:nvSpPr>
        <xdr:cNvPr id="703" name="公債費該当値テキスト"/>
        <xdr:cNvSpPr txBox="1"/>
      </xdr:nvSpPr>
      <xdr:spPr>
        <a:xfrm>
          <a:off x="16370300" y="1596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49288</xdr:rowOff>
    </xdr:from>
    <xdr:to>
      <xdr:col>81</xdr:col>
      <xdr:colOff>101600</xdr:colOff>
      <xdr:row>94</xdr:row>
      <xdr:rowOff>150888</xdr:rowOff>
    </xdr:to>
    <xdr:sp macro="" textlink="">
      <xdr:nvSpPr>
        <xdr:cNvPr id="704" name="楕円 703"/>
        <xdr:cNvSpPr/>
      </xdr:nvSpPr>
      <xdr:spPr>
        <a:xfrm>
          <a:off x="15430500" y="161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167415</xdr:rowOff>
    </xdr:from>
    <xdr:ext cx="599010" cy="259045"/>
    <xdr:sp macro="" textlink="">
      <xdr:nvSpPr>
        <xdr:cNvPr id="705" name="テキスト ボックス 704"/>
        <xdr:cNvSpPr txBox="1"/>
      </xdr:nvSpPr>
      <xdr:spPr>
        <a:xfrm>
          <a:off x="15181795" y="1594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40232</xdr:rowOff>
    </xdr:from>
    <xdr:to>
      <xdr:col>76</xdr:col>
      <xdr:colOff>165100</xdr:colOff>
      <xdr:row>94</xdr:row>
      <xdr:rowOff>141832</xdr:rowOff>
    </xdr:to>
    <xdr:sp macro="" textlink="">
      <xdr:nvSpPr>
        <xdr:cNvPr id="706" name="楕円 705"/>
        <xdr:cNvSpPr/>
      </xdr:nvSpPr>
      <xdr:spPr>
        <a:xfrm>
          <a:off x="14541500" y="161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158359</xdr:rowOff>
    </xdr:from>
    <xdr:ext cx="599010" cy="259045"/>
    <xdr:sp macro="" textlink="">
      <xdr:nvSpPr>
        <xdr:cNvPr id="707" name="テキスト ボックス 706"/>
        <xdr:cNvSpPr txBox="1"/>
      </xdr:nvSpPr>
      <xdr:spPr>
        <a:xfrm>
          <a:off x="14292795" y="159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146379</xdr:rowOff>
    </xdr:from>
    <xdr:to>
      <xdr:col>72</xdr:col>
      <xdr:colOff>38100</xdr:colOff>
      <xdr:row>95</xdr:row>
      <xdr:rowOff>76529</xdr:rowOff>
    </xdr:to>
    <xdr:sp macro="" textlink="">
      <xdr:nvSpPr>
        <xdr:cNvPr id="708" name="楕円 707"/>
        <xdr:cNvSpPr/>
      </xdr:nvSpPr>
      <xdr:spPr>
        <a:xfrm>
          <a:off x="13652500" y="162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93056</xdr:rowOff>
    </xdr:from>
    <xdr:ext cx="599010" cy="259045"/>
    <xdr:sp macro="" textlink="">
      <xdr:nvSpPr>
        <xdr:cNvPr id="709" name="テキスト ボックス 708"/>
        <xdr:cNvSpPr txBox="1"/>
      </xdr:nvSpPr>
      <xdr:spPr>
        <a:xfrm>
          <a:off x="13403795" y="1603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166286</xdr:rowOff>
    </xdr:from>
    <xdr:to>
      <xdr:col>67</xdr:col>
      <xdr:colOff>101600</xdr:colOff>
      <xdr:row>95</xdr:row>
      <xdr:rowOff>96436</xdr:rowOff>
    </xdr:to>
    <xdr:sp macro="" textlink="">
      <xdr:nvSpPr>
        <xdr:cNvPr id="710" name="楕円 709"/>
        <xdr:cNvSpPr/>
      </xdr:nvSpPr>
      <xdr:spPr>
        <a:xfrm>
          <a:off x="12763500" y="162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112963</xdr:rowOff>
    </xdr:from>
    <xdr:ext cx="599010" cy="259045"/>
    <xdr:sp macro="" textlink="">
      <xdr:nvSpPr>
        <xdr:cNvPr id="711" name="テキスト ボックス 710"/>
        <xdr:cNvSpPr txBox="1"/>
      </xdr:nvSpPr>
      <xdr:spPr>
        <a:xfrm>
          <a:off x="12514795" y="1605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生費、公債費について、住民一人あたりの割合が、類似団体と比べ非常に高い水準にある。民生費については、高齢化が進み介護保険事業特別会計繰出金をはじめとした社会保障経費が大きくなっていることが主な要因である。</a:t>
          </a:r>
          <a:r>
            <a:rPr lang="ja-JP" altLang="ja-JP" sz="1100" b="0" i="0" baseline="0">
              <a:solidFill>
                <a:schemeClr val="dk1"/>
              </a:solidFill>
              <a:effectLst/>
              <a:latin typeface="+mn-lt"/>
              <a:ea typeface="+mn-ea"/>
              <a:cs typeface="+mn-cs"/>
            </a:rPr>
            <a:t>公債費については、合併特例債の借入により元利償還金が増加していることが主な要因である。</a:t>
          </a:r>
          <a:r>
            <a:rPr kumimoji="1" lang="ja-JP" altLang="ja-JP" sz="1100">
              <a:solidFill>
                <a:schemeClr val="dk1"/>
              </a:solidFill>
              <a:effectLst/>
              <a:latin typeface="+mn-lt"/>
              <a:ea typeface="+mn-ea"/>
              <a:cs typeface="+mn-cs"/>
            </a:rPr>
            <a:t>衛生費において、住民一人当たりのコストが類似団体より高くなっているのは、</a:t>
          </a:r>
          <a:r>
            <a:rPr lang="ja-JP" altLang="ja-JP" sz="1100" b="0" i="0" baseline="0">
              <a:solidFill>
                <a:schemeClr val="dk1"/>
              </a:solidFill>
              <a:effectLst/>
              <a:latin typeface="+mn-lt"/>
              <a:ea typeface="+mn-ea"/>
              <a:cs typeface="+mn-cs"/>
            </a:rPr>
            <a:t>町立半田病院への繰出金が令和元年度より大きく増加していることが主な要因である。その他の項目については、類似団体と同程度若しくは低い水準となっており、今後も、住民サービスの低下を招かない範囲内で水準を確保していくことが重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平成２９年度より一般財源の確保（交付税の減少等）が厳しくなり、取り崩しに転じていたが、物件費の抑制をはじめとした経常的な経費の削減による効果が表れてきたこともあり、</a:t>
          </a:r>
          <a:r>
            <a:rPr lang="ja-JP" altLang="en-US" sz="1100" b="0" i="0" baseline="0">
              <a:solidFill>
                <a:schemeClr val="dk1"/>
              </a:solidFill>
              <a:effectLst/>
              <a:latin typeface="+mn-lt"/>
              <a:ea typeface="+mn-ea"/>
              <a:cs typeface="+mn-cs"/>
            </a:rPr>
            <a:t>令和２年度に引き続き、令和３年度も</a:t>
          </a:r>
          <a:r>
            <a:rPr lang="ja-JP" altLang="ja-JP" sz="1100" b="0" i="0" baseline="0">
              <a:solidFill>
                <a:schemeClr val="dk1"/>
              </a:solidFill>
              <a:effectLst/>
              <a:latin typeface="+mn-lt"/>
              <a:ea typeface="+mn-ea"/>
              <a:cs typeface="+mn-cs"/>
            </a:rPr>
            <a:t>財政調整基金の取り崩しがなかったため改善している。今後は、予算規模を標準財政規模に近づけていくため、歳出全体の抑制を図り、健全な財政運営に努める。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徳島県つるぎ町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現在のところ、各会計において赤字は生じていない。今後においても赤字補填等の繰出がないように各会計において健全な財政運営に努める。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8534858</v>
      </c>
      <c r="BO4" s="410"/>
      <c r="BP4" s="410"/>
      <c r="BQ4" s="410"/>
      <c r="BR4" s="410"/>
      <c r="BS4" s="410"/>
      <c r="BT4" s="410"/>
      <c r="BU4" s="411"/>
      <c r="BV4" s="409">
        <v>8806068</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4.4000000000000004</v>
      </c>
      <c r="CU4" s="416"/>
      <c r="CV4" s="416"/>
      <c r="CW4" s="416"/>
      <c r="CX4" s="416"/>
      <c r="CY4" s="416"/>
      <c r="CZ4" s="416"/>
      <c r="DA4" s="417"/>
      <c r="DB4" s="415">
        <v>2.9</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8278708</v>
      </c>
      <c r="BO5" s="447"/>
      <c r="BP5" s="447"/>
      <c r="BQ5" s="447"/>
      <c r="BR5" s="447"/>
      <c r="BS5" s="447"/>
      <c r="BT5" s="447"/>
      <c r="BU5" s="448"/>
      <c r="BV5" s="446">
        <v>8648922</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93.6</v>
      </c>
      <c r="CU5" s="444"/>
      <c r="CV5" s="444"/>
      <c r="CW5" s="444"/>
      <c r="CX5" s="444"/>
      <c r="CY5" s="444"/>
      <c r="CZ5" s="444"/>
      <c r="DA5" s="445"/>
      <c r="DB5" s="443">
        <v>99.2</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256150</v>
      </c>
      <c r="BO6" s="447"/>
      <c r="BP6" s="447"/>
      <c r="BQ6" s="447"/>
      <c r="BR6" s="447"/>
      <c r="BS6" s="447"/>
      <c r="BT6" s="447"/>
      <c r="BU6" s="448"/>
      <c r="BV6" s="446">
        <v>157146</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96.7</v>
      </c>
      <c r="CU6" s="484"/>
      <c r="CV6" s="484"/>
      <c r="CW6" s="484"/>
      <c r="CX6" s="484"/>
      <c r="CY6" s="484"/>
      <c r="CZ6" s="484"/>
      <c r="DA6" s="485"/>
      <c r="DB6" s="483">
        <v>102.2</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16357</v>
      </c>
      <c r="BO7" s="447"/>
      <c r="BP7" s="447"/>
      <c r="BQ7" s="447"/>
      <c r="BR7" s="447"/>
      <c r="BS7" s="447"/>
      <c r="BT7" s="447"/>
      <c r="BU7" s="448"/>
      <c r="BV7" s="446">
        <v>4634</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5456792</v>
      </c>
      <c r="CU7" s="447"/>
      <c r="CV7" s="447"/>
      <c r="CW7" s="447"/>
      <c r="CX7" s="447"/>
      <c r="CY7" s="447"/>
      <c r="CZ7" s="447"/>
      <c r="DA7" s="448"/>
      <c r="DB7" s="446">
        <v>5203938</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239793</v>
      </c>
      <c r="BO8" s="447"/>
      <c r="BP8" s="447"/>
      <c r="BQ8" s="447"/>
      <c r="BR8" s="447"/>
      <c r="BS8" s="447"/>
      <c r="BT8" s="447"/>
      <c r="BU8" s="448"/>
      <c r="BV8" s="446">
        <v>152512</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0.18</v>
      </c>
      <c r="CU8" s="487"/>
      <c r="CV8" s="487"/>
      <c r="CW8" s="487"/>
      <c r="CX8" s="487"/>
      <c r="CY8" s="487"/>
      <c r="CZ8" s="487"/>
      <c r="DA8" s="488"/>
      <c r="DB8" s="486">
        <v>0.18</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7715</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87281</v>
      </c>
      <c r="BO9" s="447"/>
      <c r="BP9" s="447"/>
      <c r="BQ9" s="447"/>
      <c r="BR9" s="447"/>
      <c r="BS9" s="447"/>
      <c r="BT9" s="447"/>
      <c r="BU9" s="448"/>
      <c r="BV9" s="446">
        <v>33513</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21.3</v>
      </c>
      <c r="CU9" s="444"/>
      <c r="CV9" s="444"/>
      <c r="CW9" s="444"/>
      <c r="CX9" s="444"/>
      <c r="CY9" s="444"/>
      <c r="CZ9" s="444"/>
      <c r="DA9" s="445"/>
      <c r="DB9" s="443">
        <v>21.2</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8927</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2902</v>
      </c>
      <c r="BO10" s="447"/>
      <c r="BP10" s="447"/>
      <c r="BQ10" s="447"/>
      <c r="BR10" s="447"/>
      <c r="BS10" s="447"/>
      <c r="BT10" s="447"/>
      <c r="BU10" s="448"/>
      <c r="BV10" s="446">
        <v>3043</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120</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8161</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140</v>
      </c>
      <c r="N13" s="538"/>
      <c r="O13" s="538"/>
      <c r="P13" s="538"/>
      <c r="Q13" s="539"/>
      <c r="R13" s="530">
        <v>8126</v>
      </c>
      <c r="S13" s="531"/>
      <c r="T13" s="531"/>
      <c r="U13" s="531"/>
      <c r="V13" s="532"/>
      <c r="W13" s="462" t="s">
        <v>141</v>
      </c>
      <c r="X13" s="463"/>
      <c r="Y13" s="463"/>
      <c r="Z13" s="463"/>
      <c r="AA13" s="463"/>
      <c r="AB13" s="453"/>
      <c r="AC13" s="497">
        <v>253</v>
      </c>
      <c r="AD13" s="498"/>
      <c r="AE13" s="498"/>
      <c r="AF13" s="498"/>
      <c r="AG13" s="540"/>
      <c r="AH13" s="497">
        <v>338</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90183</v>
      </c>
      <c r="BO13" s="447"/>
      <c r="BP13" s="447"/>
      <c r="BQ13" s="447"/>
      <c r="BR13" s="447"/>
      <c r="BS13" s="447"/>
      <c r="BT13" s="447"/>
      <c r="BU13" s="448"/>
      <c r="BV13" s="446">
        <v>36556</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11</v>
      </c>
      <c r="CU13" s="444"/>
      <c r="CV13" s="444"/>
      <c r="CW13" s="444"/>
      <c r="CX13" s="444"/>
      <c r="CY13" s="444"/>
      <c r="CZ13" s="444"/>
      <c r="DA13" s="445"/>
      <c r="DB13" s="443">
        <v>10.7</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146</v>
      </c>
      <c r="M14" s="528"/>
      <c r="N14" s="528"/>
      <c r="O14" s="528"/>
      <c r="P14" s="528"/>
      <c r="Q14" s="529"/>
      <c r="R14" s="530">
        <v>8458</v>
      </c>
      <c r="S14" s="531"/>
      <c r="T14" s="531"/>
      <c r="U14" s="531"/>
      <c r="V14" s="532"/>
      <c r="W14" s="436"/>
      <c r="X14" s="437"/>
      <c r="Y14" s="437"/>
      <c r="Z14" s="437"/>
      <c r="AA14" s="437"/>
      <c r="AB14" s="426"/>
      <c r="AC14" s="533">
        <v>7.9</v>
      </c>
      <c r="AD14" s="534"/>
      <c r="AE14" s="534"/>
      <c r="AF14" s="534"/>
      <c r="AG14" s="535"/>
      <c r="AH14" s="533">
        <v>9.1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v>7</v>
      </c>
      <c r="CU14" s="545"/>
      <c r="CV14" s="545"/>
      <c r="CW14" s="545"/>
      <c r="CX14" s="545"/>
      <c r="CY14" s="545"/>
      <c r="CZ14" s="545"/>
      <c r="DA14" s="546"/>
      <c r="DB14" s="544">
        <v>22.9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140</v>
      </c>
      <c r="N15" s="538"/>
      <c r="O15" s="538"/>
      <c r="P15" s="538"/>
      <c r="Q15" s="539"/>
      <c r="R15" s="530">
        <v>8424</v>
      </c>
      <c r="S15" s="531"/>
      <c r="T15" s="531"/>
      <c r="U15" s="531"/>
      <c r="V15" s="532"/>
      <c r="W15" s="462" t="s">
        <v>148</v>
      </c>
      <c r="X15" s="463"/>
      <c r="Y15" s="463"/>
      <c r="Z15" s="463"/>
      <c r="AA15" s="463"/>
      <c r="AB15" s="453"/>
      <c r="AC15" s="497">
        <v>940</v>
      </c>
      <c r="AD15" s="498"/>
      <c r="AE15" s="498"/>
      <c r="AF15" s="498"/>
      <c r="AG15" s="540"/>
      <c r="AH15" s="497">
        <v>1129</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887292</v>
      </c>
      <c r="BO15" s="410"/>
      <c r="BP15" s="410"/>
      <c r="BQ15" s="410"/>
      <c r="BR15" s="410"/>
      <c r="BS15" s="410"/>
      <c r="BT15" s="410"/>
      <c r="BU15" s="411"/>
      <c r="BV15" s="409">
        <v>886939</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29.5</v>
      </c>
      <c r="AD16" s="534"/>
      <c r="AE16" s="534"/>
      <c r="AF16" s="534"/>
      <c r="AG16" s="535"/>
      <c r="AH16" s="533">
        <v>30.4</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5045808</v>
      </c>
      <c r="BO16" s="447"/>
      <c r="BP16" s="447"/>
      <c r="BQ16" s="447"/>
      <c r="BR16" s="447"/>
      <c r="BS16" s="447"/>
      <c r="BT16" s="447"/>
      <c r="BU16" s="448"/>
      <c r="BV16" s="446">
        <v>4863882</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154</v>
      </c>
      <c r="N17" s="558"/>
      <c r="O17" s="558"/>
      <c r="P17" s="558"/>
      <c r="Q17" s="559"/>
      <c r="R17" s="552" t="s">
        <v>152</v>
      </c>
      <c r="S17" s="553"/>
      <c r="T17" s="553"/>
      <c r="U17" s="553"/>
      <c r="V17" s="554"/>
      <c r="W17" s="462" t="s">
        <v>155</v>
      </c>
      <c r="X17" s="463"/>
      <c r="Y17" s="463"/>
      <c r="Z17" s="463"/>
      <c r="AA17" s="463"/>
      <c r="AB17" s="453"/>
      <c r="AC17" s="497">
        <v>1994</v>
      </c>
      <c r="AD17" s="498"/>
      <c r="AE17" s="498"/>
      <c r="AF17" s="498"/>
      <c r="AG17" s="540"/>
      <c r="AH17" s="497">
        <v>2245</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1092347</v>
      </c>
      <c r="BO17" s="447"/>
      <c r="BP17" s="447"/>
      <c r="BQ17" s="447"/>
      <c r="BR17" s="447"/>
      <c r="BS17" s="447"/>
      <c r="BT17" s="447"/>
      <c r="BU17" s="448"/>
      <c r="BV17" s="446">
        <v>1086120</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194.84</v>
      </c>
      <c r="M18" s="570"/>
      <c r="N18" s="570"/>
      <c r="O18" s="570"/>
      <c r="P18" s="570"/>
      <c r="Q18" s="570"/>
      <c r="R18" s="571"/>
      <c r="S18" s="571"/>
      <c r="T18" s="571"/>
      <c r="U18" s="571"/>
      <c r="V18" s="572"/>
      <c r="W18" s="464"/>
      <c r="X18" s="465"/>
      <c r="Y18" s="465"/>
      <c r="Z18" s="465"/>
      <c r="AA18" s="465"/>
      <c r="AB18" s="456"/>
      <c r="AC18" s="573">
        <v>62.6</v>
      </c>
      <c r="AD18" s="574"/>
      <c r="AE18" s="574"/>
      <c r="AF18" s="574"/>
      <c r="AG18" s="575"/>
      <c r="AH18" s="573">
        <v>60.5</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5120396</v>
      </c>
      <c r="BO18" s="447"/>
      <c r="BP18" s="447"/>
      <c r="BQ18" s="447"/>
      <c r="BR18" s="447"/>
      <c r="BS18" s="447"/>
      <c r="BT18" s="447"/>
      <c r="BU18" s="448"/>
      <c r="BV18" s="446">
        <v>5190763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40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6463621</v>
      </c>
      <c r="BO19" s="447"/>
      <c r="BP19" s="447"/>
      <c r="BQ19" s="447"/>
      <c r="BR19" s="447"/>
      <c r="BS19" s="447"/>
      <c r="BT19" s="447"/>
      <c r="BU19" s="448"/>
      <c r="BV19" s="446">
        <v>6271822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3407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9779101</v>
      </c>
      <c r="BO22" s="410"/>
      <c r="BP22" s="410"/>
      <c r="BQ22" s="410"/>
      <c r="BR22" s="410"/>
      <c r="BS22" s="410"/>
      <c r="BT22" s="410"/>
      <c r="BU22" s="411"/>
      <c r="BV22" s="409">
        <v>10342365</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7645314</v>
      </c>
      <c r="BO23" s="447"/>
      <c r="BP23" s="447"/>
      <c r="BQ23" s="447"/>
      <c r="BR23" s="447"/>
      <c r="BS23" s="447"/>
      <c r="BT23" s="447"/>
      <c r="BU23" s="448"/>
      <c r="BV23" s="446">
        <v>7721686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7540</v>
      </c>
      <c r="R24" s="498"/>
      <c r="S24" s="498"/>
      <c r="T24" s="498"/>
      <c r="U24" s="498"/>
      <c r="V24" s="540"/>
      <c r="W24" s="592"/>
      <c r="X24" s="593"/>
      <c r="Y24" s="594"/>
      <c r="Z24" s="496" t="s">
        <v>172</v>
      </c>
      <c r="AA24" s="476"/>
      <c r="AB24" s="476"/>
      <c r="AC24" s="476"/>
      <c r="AD24" s="476"/>
      <c r="AE24" s="476"/>
      <c r="AF24" s="476"/>
      <c r="AG24" s="477"/>
      <c r="AH24" s="497">
        <v>177</v>
      </c>
      <c r="AI24" s="498"/>
      <c r="AJ24" s="498"/>
      <c r="AK24" s="498"/>
      <c r="AL24" s="540"/>
      <c r="AM24" s="497">
        <v>532947</v>
      </c>
      <c r="AN24" s="498"/>
      <c r="AO24" s="498"/>
      <c r="AP24" s="498"/>
      <c r="AQ24" s="498"/>
      <c r="AR24" s="540"/>
      <c r="AS24" s="497">
        <v>3011</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6845993</v>
      </c>
      <c r="BO24" s="447"/>
      <c r="BP24" s="447"/>
      <c r="BQ24" s="447"/>
      <c r="BR24" s="447"/>
      <c r="BS24" s="447"/>
      <c r="BT24" s="447"/>
      <c r="BU24" s="448"/>
      <c r="BV24" s="446">
        <v>7264391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1</v>
      </c>
      <c r="M25" s="498"/>
      <c r="N25" s="498"/>
      <c r="O25" s="498"/>
      <c r="P25" s="540"/>
      <c r="Q25" s="497">
        <v>6040</v>
      </c>
      <c r="R25" s="498"/>
      <c r="S25" s="498"/>
      <c r="T25" s="498"/>
      <c r="U25" s="498"/>
      <c r="V25" s="540"/>
      <c r="W25" s="592"/>
      <c r="X25" s="593"/>
      <c r="Y25" s="594"/>
      <c r="Z25" s="496" t="s">
        <v>175</v>
      </c>
      <c r="AA25" s="476"/>
      <c r="AB25" s="476"/>
      <c r="AC25" s="476"/>
      <c r="AD25" s="476"/>
      <c r="AE25" s="476"/>
      <c r="AF25" s="476"/>
      <c r="AG25" s="477"/>
      <c r="AH25" s="497" t="s">
        <v>176</v>
      </c>
      <c r="AI25" s="498"/>
      <c r="AJ25" s="498"/>
      <c r="AK25" s="498"/>
      <c r="AL25" s="540"/>
      <c r="AM25" s="497" t="s">
        <v>177</v>
      </c>
      <c r="AN25" s="498"/>
      <c r="AO25" s="498"/>
      <c r="AP25" s="498"/>
      <c r="AQ25" s="498"/>
      <c r="AR25" s="540"/>
      <c r="AS25" s="497" t="s">
        <v>176</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t="s">
        <v>176</v>
      </c>
      <c r="BO25" s="410"/>
      <c r="BP25" s="410"/>
      <c r="BQ25" s="410"/>
      <c r="BR25" s="410"/>
      <c r="BS25" s="410"/>
      <c r="BT25" s="410"/>
      <c r="BU25" s="411"/>
      <c r="BV25" s="409" t="s">
        <v>176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179</v>
      </c>
      <c r="F26" s="476"/>
      <c r="G26" s="476"/>
      <c r="H26" s="476"/>
      <c r="I26" s="476"/>
      <c r="J26" s="476"/>
      <c r="K26" s="477"/>
      <c r="L26" s="497">
        <v>1</v>
      </c>
      <c r="M26" s="498"/>
      <c r="N26" s="498"/>
      <c r="O26" s="498"/>
      <c r="P26" s="540"/>
      <c r="Q26" s="497">
        <v>5530</v>
      </c>
      <c r="R26" s="498"/>
      <c r="S26" s="498"/>
      <c r="T26" s="498"/>
      <c r="U26" s="498"/>
      <c r="V26" s="540"/>
      <c r="W26" s="592"/>
      <c r="X26" s="593"/>
      <c r="Y26" s="594"/>
      <c r="Z26" s="496" t="s">
        <v>180</v>
      </c>
      <c r="AA26" s="598"/>
      <c r="AB26" s="598"/>
      <c r="AC26" s="598"/>
      <c r="AD26" s="598"/>
      <c r="AE26" s="598"/>
      <c r="AF26" s="598"/>
      <c r="AG26" s="599"/>
      <c r="AH26" s="497">
        <v>17</v>
      </c>
      <c r="AI26" s="498"/>
      <c r="AJ26" s="498"/>
      <c r="AK26" s="498"/>
      <c r="AL26" s="540"/>
      <c r="AM26" s="497">
        <v>47277</v>
      </c>
      <c r="AN26" s="498"/>
      <c r="AO26" s="498"/>
      <c r="AP26" s="498"/>
      <c r="AQ26" s="498"/>
      <c r="AR26" s="540"/>
      <c r="AS26" s="497">
        <v>2781</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176</v>
      </c>
      <c r="BO26" s="447"/>
      <c r="BP26" s="447"/>
      <c r="BQ26" s="447"/>
      <c r="BR26" s="447"/>
      <c r="BS26" s="447"/>
      <c r="BT26" s="447"/>
      <c r="BU26" s="448"/>
      <c r="BV26" s="446" t="s">
        <v>176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182</v>
      </c>
      <c r="F27" s="476"/>
      <c r="G27" s="476"/>
      <c r="H27" s="476"/>
      <c r="I27" s="476"/>
      <c r="J27" s="476"/>
      <c r="K27" s="477"/>
      <c r="L27" s="497">
        <v>1</v>
      </c>
      <c r="M27" s="498"/>
      <c r="N27" s="498"/>
      <c r="O27" s="498"/>
      <c r="P27" s="540"/>
      <c r="Q27" s="497">
        <v>2740</v>
      </c>
      <c r="R27" s="498"/>
      <c r="S27" s="498"/>
      <c r="T27" s="498"/>
      <c r="U27" s="498"/>
      <c r="V27" s="540"/>
      <c r="W27" s="592"/>
      <c r="X27" s="593"/>
      <c r="Y27" s="594"/>
      <c r="Z27" s="496" t="s">
        <v>183</v>
      </c>
      <c r="AA27" s="476"/>
      <c r="AB27" s="476"/>
      <c r="AC27" s="476"/>
      <c r="AD27" s="476"/>
      <c r="AE27" s="476"/>
      <c r="AF27" s="476"/>
      <c r="AG27" s="477"/>
      <c r="AH27" s="497">
        <v>8</v>
      </c>
      <c r="AI27" s="498"/>
      <c r="AJ27" s="498"/>
      <c r="AK27" s="498"/>
      <c r="AL27" s="540"/>
      <c r="AM27" s="497">
        <v>21120</v>
      </c>
      <c r="AN27" s="498"/>
      <c r="AO27" s="498"/>
      <c r="AP27" s="498"/>
      <c r="AQ27" s="498"/>
      <c r="AR27" s="540"/>
      <c r="AS27" s="497">
        <v>2640</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t="s">
        <v>176</v>
      </c>
      <c r="BO27" s="566"/>
      <c r="BP27" s="566"/>
      <c r="BQ27" s="566"/>
      <c r="BR27" s="566"/>
      <c r="BS27" s="566"/>
      <c r="BT27" s="566"/>
      <c r="BU27" s="567"/>
      <c r="BV27" s="565" t="s">
        <v>176</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185</v>
      </c>
      <c r="F28" s="476"/>
      <c r="G28" s="476"/>
      <c r="H28" s="476"/>
      <c r="I28" s="476"/>
      <c r="J28" s="476"/>
      <c r="K28" s="477"/>
      <c r="L28" s="497">
        <v>1</v>
      </c>
      <c r="M28" s="498"/>
      <c r="N28" s="498"/>
      <c r="O28" s="498"/>
      <c r="P28" s="540"/>
      <c r="Q28" s="497">
        <v>2330</v>
      </c>
      <c r="R28" s="498"/>
      <c r="S28" s="498"/>
      <c r="T28" s="498"/>
      <c r="U28" s="498"/>
      <c r="V28" s="540"/>
      <c r="W28" s="592"/>
      <c r="X28" s="593"/>
      <c r="Y28" s="594"/>
      <c r="Z28" s="496" t="s">
        <v>186</v>
      </c>
      <c r="AA28" s="476"/>
      <c r="AB28" s="476"/>
      <c r="AC28" s="476"/>
      <c r="AD28" s="476"/>
      <c r="AE28" s="476"/>
      <c r="AF28" s="476"/>
      <c r="AG28" s="477"/>
      <c r="AH28" s="497" t="s">
        <v>176</v>
      </c>
      <c r="AI28" s="498"/>
      <c r="AJ28" s="498"/>
      <c r="AK28" s="498"/>
      <c r="AL28" s="540"/>
      <c r="AM28" s="497" t="s">
        <v>176</v>
      </c>
      <c r="AN28" s="498"/>
      <c r="AO28" s="498"/>
      <c r="AP28" s="498"/>
      <c r="AQ28" s="498"/>
      <c r="AR28" s="540"/>
      <c r="AS28" s="497" t="s">
        <v>176</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755753</v>
      </c>
      <c r="BO28" s="410"/>
      <c r="BP28" s="410"/>
      <c r="BQ28" s="410"/>
      <c r="BR28" s="410"/>
      <c r="BS28" s="410"/>
      <c r="BT28" s="410"/>
      <c r="BU28" s="411"/>
      <c r="BV28" s="409">
        <v>752851</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188</v>
      </c>
      <c r="F29" s="476"/>
      <c r="G29" s="476"/>
      <c r="H29" s="476"/>
      <c r="I29" s="476"/>
      <c r="J29" s="476"/>
      <c r="K29" s="477"/>
      <c r="L29" s="497">
        <v>10</v>
      </c>
      <c r="M29" s="498"/>
      <c r="N29" s="498"/>
      <c r="O29" s="498"/>
      <c r="P29" s="540"/>
      <c r="Q29" s="497">
        <v>1950</v>
      </c>
      <c r="R29" s="498"/>
      <c r="S29" s="498"/>
      <c r="T29" s="498"/>
      <c r="U29" s="498"/>
      <c r="V29" s="540"/>
      <c r="W29" s="595"/>
      <c r="X29" s="596"/>
      <c r="Y29" s="597"/>
      <c r="Z29" s="496" t="s">
        <v>189</v>
      </c>
      <c r="AA29" s="476"/>
      <c r="AB29" s="476"/>
      <c r="AC29" s="476"/>
      <c r="AD29" s="476"/>
      <c r="AE29" s="476"/>
      <c r="AF29" s="476"/>
      <c r="AG29" s="477"/>
      <c r="AH29" s="497">
        <v>185</v>
      </c>
      <c r="AI29" s="498"/>
      <c r="AJ29" s="498"/>
      <c r="AK29" s="498"/>
      <c r="AL29" s="540"/>
      <c r="AM29" s="497">
        <v>554067</v>
      </c>
      <c r="AN29" s="498"/>
      <c r="AO29" s="498"/>
      <c r="AP29" s="498"/>
      <c r="AQ29" s="498"/>
      <c r="AR29" s="540"/>
      <c r="AS29" s="497">
        <v>2995</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1893693</v>
      </c>
      <c r="BO29" s="447"/>
      <c r="BP29" s="447"/>
      <c r="BQ29" s="447"/>
      <c r="BR29" s="447"/>
      <c r="BS29" s="447"/>
      <c r="BT29" s="447"/>
      <c r="BU29" s="448"/>
      <c r="BV29" s="446">
        <v>1593017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93.3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2149795</v>
      </c>
      <c r="BO30" s="566"/>
      <c r="BP30" s="566"/>
      <c r="BQ30" s="566"/>
      <c r="BR30" s="566"/>
      <c r="BS30" s="566"/>
      <c r="BT30" s="566"/>
      <c r="BU30" s="567"/>
      <c r="BV30" s="565">
        <v>2128535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198</v>
      </c>
      <c r="D33" s="470"/>
      <c r="E33" s="435" t="s">
        <v>199</v>
      </c>
      <c r="F33" s="435"/>
      <c r="G33" s="435"/>
      <c r="H33" s="435"/>
      <c r="I33" s="435"/>
      <c r="J33" s="435"/>
      <c r="K33" s="435"/>
      <c r="L33" s="435"/>
      <c r="M33" s="435"/>
      <c r="N33" s="435"/>
      <c r="O33" s="435"/>
      <c r="P33" s="435"/>
      <c r="Q33" s="435"/>
      <c r="R33" s="435"/>
      <c r="S33" s="435"/>
      <c r="T33" s="203"/>
      <c r="U33" s="470" t="s">
        <v>198</v>
      </c>
      <c r="V33" s="470"/>
      <c r="W33" s="435" t="s">
        <v>200</v>
      </c>
      <c r="X33" s="435"/>
      <c r="Y33" s="435"/>
      <c r="Z33" s="435"/>
      <c r="AA33" s="435"/>
      <c r="AB33" s="435"/>
      <c r="AC33" s="435"/>
      <c r="AD33" s="435"/>
      <c r="AE33" s="435"/>
      <c r="AF33" s="435"/>
      <c r="AG33" s="435"/>
      <c r="AH33" s="435"/>
      <c r="AI33" s="435"/>
      <c r="AJ33" s="435"/>
      <c r="AK33" s="435"/>
      <c r="AL33" s="203"/>
      <c r="AM33" s="470" t="s">
        <v>198</v>
      </c>
      <c r="AN33" s="470"/>
      <c r="AO33" s="435" t="s">
        <v>200</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198</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つるぎ町国民健康保険（事業勘定）事業特別会計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IF('各会計、関係団体の財政状況及び健全化判断比率'!B32="","",'各会計、関係団体の財政状況及び健全化判断比率'!B32)</f>
        <v>つるぎ町水道事業会計</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IF('各会計、関係団体の財政状況及び健全化判断比率'!B34="","",'各会計、関係団体の財政状況及び健全化判断比率'!B34)</f>
        <v>つるぎ町農業集落排水事業特別会計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徳島県市町村総合事務組合（一般会計）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21</v>
      </c>
      <c r="CP34" s="636"/>
      <c r="CQ34" s="637" t="str">
        <f>IF('各会計、関係団体の財政状況及び健全化判断比率'!BS7="","",'各会計、関係団体の財政状況及び健全化判断比率'!BS7)</f>
        <v>貞光ゆうゆう館</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つるぎ町剣山木綿麻温泉事業特別会計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つるぎ町介護保険（事業勘定）事業特別会計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IF('各会計、関係団体の財政状況及び健全化判断比率'!B33="","",'各会計、関係団体の財政状況及び健全化判断比率'!B33)</f>
        <v>つるぎ町病院事業会計</v>
      </c>
      <c r="AP35" s="637"/>
      <c r="AQ35" s="637"/>
      <c r="AR35" s="637"/>
      <c r="AS35" s="637"/>
      <c r="AT35" s="637"/>
      <c r="AU35" s="637"/>
      <c r="AV35" s="637"/>
      <c r="AW35" s="637"/>
      <c r="AX35" s="637"/>
      <c r="AY35" s="637"/>
      <c r="AZ35" s="637"/>
      <c r="BA35" s="637"/>
      <c r="BB35" s="637"/>
      <c r="BC35" s="637"/>
      <c r="BD35" s="178"/>
      <c r="BE35" s="636">
        <f t="shared" ref="BE35:BE43" si="1">IF(BG35="","",BE34+1)</f>
        <v>10</v>
      </c>
      <c r="BF35" s="636"/>
      <c r="BG35" s="637" t="str">
        <f>IF('各会計、関係団体の財政状況及び健全化判断比率'!B35="","",'各会計、関係団体の財政状況及び健全化判断比率'!B35)</f>
        <v>つるぎ町特定環境保全公共下水道事業特別会計</v>
      </c>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〃（徳島県滞納整理機構特別会計）</v>
      </c>
      <c r="BZ35" s="637"/>
      <c r="CA35" s="637"/>
      <c r="CB35" s="637"/>
      <c r="CC35" s="637"/>
      <c r="CD35" s="637"/>
      <c r="CE35" s="637"/>
      <c r="CF35" s="637"/>
      <c r="CG35" s="637"/>
      <c r="CH35" s="637"/>
      <c r="CI35" s="637"/>
      <c r="CJ35" s="637"/>
      <c r="CK35" s="637"/>
      <c r="CL35" s="637"/>
      <c r="CM35" s="637"/>
      <c r="CN35" s="178"/>
      <c r="CO35" s="636">
        <f t="shared" ref="CO35:CO43" si="3">IF(CQ35="","",CO34+1)</f>
        <v>22</v>
      </c>
      <c r="CP35" s="636"/>
      <c r="CQ35" s="637" t="str">
        <f>IF('各会計、関係団体の財政状況及び健全化判断比率'!BS8="","",'各会計、関係団体の財政状況及び健全化判断比率'!BS8)</f>
        <v>ラ・フォーレつるぎ山</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つるぎ町後期高齢者医療特別会計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徳島県市町村議会議員公務災害補償等組合（一般会計）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つるぎ町介護サービス事業特別会計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徳島県後期高齢者医療広域連合（一般会計）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〃（後期高齢者医療事業会計）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美馬地区広域行政組合（一般会計）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17</v>
      </c>
      <c r="BX40" s="636"/>
      <c r="BY40" s="637" t="str">
        <f>IF('各会計、関係団体の財政状況及び健全化判断比率'!B74="","",'各会計、関係団体の財政状況及び健全化判断比率'!B74)</f>
        <v>〃（美馬地区広域振興事業特別会計）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18</v>
      </c>
      <c r="BX41" s="636"/>
      <c r="BY41" s="637" t="str">
        <f>IF('各会計、関係団体の財政状況及び健全化判断比率'!B75="","",'各会計、関係団体の財政状況及び健全化判断比率'!B75)</f>
        <v>美馬環境整備組合（一般会計）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19</v>
      </c>
      <c r="BX42" s="636"/>
      <c r="BY42" s="637" t="str">
        <f>IF('各会計、関係団体の財政状況及び健全化判断比率'!B76="","",'各会計、関係団体の財政状況及び健全化判断比率'!B76)</f>
        <v>吉野川環境整備組合（一般会計）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20</v>
      </c>
      <c r="BX43" s="636"/>
      <c r="BY43" s="637" t="str">
        <f>IF('各会計、関係団体の財政状況及び健全化判断比率'!B77="","",'各会計、関係団体の財政状況及び健全化判断比率'!B77)</f>
        <v>西阿老人ホーム組合（一般会計）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LNQ2rEpiS7uO1kbrqcP6Ey58xcwiM3cVnRbCRSUqT976KiW36rSw3avuTMr8+zasjtQuRAVEoDFdjHVz5x10ZQ==" saltValue="q/PPqwGw/FbNtrqPrYlOA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5" t="s">
        <v>579</v>
      </c>
      <c r="D34" s="1215"/>
      <c r="E34" s="1216"/>
      <c r="F34" s="32">
        <v>8.44</v>
      </c>
      <c r="G34" s="33">
        <v>6.84</v>
      </c>
      <c r="H34" s="33">
        <v>6.95</v>
      </c>
      <c r="I34" s="33">
        <v>8.43</v>
      </c>
      <c r="J34" s="34">
        <v>18.36</v>
      </c>
      <c r="K34" s="22"/>
      <c r="L34" s="22"/>
      <c r="M34" s="22"/>
      <c r="N34" s="22"/>
      <c r="O34" s="22"/>
      <c r="P34" s="22"/>
    </row>
    <row r="35" spans="1:16" ht="39" customHeight="1" x14ac:dyDescent="0.15">
      <c r="A35" s="22"/>
      <c r="B35" s="35"/>
      <c r="C35" s="1209" t="s">
        <v>580</v>
      </c>
      <c r="D35" s="1210"/>
      <c r="E35" s="1211"/>
      <c r="F35" s="36">
        <v>2.19</v>
      </c>
      <c r="G35" s="37">
        <v>2.27</v>
      </c>
      <c r="H35" s="37">
        <v>2.2200000000000002</v>
      </c>
      <c r="I35" s="37">
        <v>2.83</v>
      </c>
      <c r="J35" s="38">
        <v>4.3099999999999996</v>
      </c>
      <c r="K35" s="22"/>
      <c r="L35" s="22"/>
      <c r="M35" s="22"/>
      <c r="N35" s="22"/>
      <c r="O35" s="22"/>
      <c r="P35" s="22"/>
    </row>
    <row r="36" spans="1:16" ht="39" customHeight="1" x14ac:dyDescent="0.15">
      <c r="A36" s="22"/>
      <c r="B36" s="35"/>
      <c r="C36" s="1209" t="s">
        <v>581</v>
      </c>
      <c r="D36" s="1210"/>
      <c r="E36" s="1211"/>
      <c r="F36" s="36">
        <v>1.87</v>
      </c>
      <c r="G36" s="37">
        <v>2.0099999999999998</v>
      </c>
      <c r="H36" s="37">
        <v>2.61</v>
      </c>
      <c r="I36" s="37">
        <v>3.36</v>
      </c>
      <c r="J36" s="38">
        <v>3.47</v>
      </c>
      <c r="K36" s="22"/>
      <c r="L36" s="22"/>
      <c r="M36" s="22"/>
      <c r="N36" s="22"/>
      <c r="O36" s="22"/>
      <c r="P36" s="22"/>
    </row>
    <row r="37" spans="1:16" ht="39" customHeight="1" x14ac:dyDescent="0.15">
      <c r="A37" s="22"/>
      <c r="B37" s="35"/>
      <c r="C37" s="1209" t="s">
        <v>582</v>
      </c>
      <c r="D37" s="1210"/>
      <c r="E37" s="1211"/>
      <c r="F37" s="36">
        <v>2.39</v>
      </c>
      <c r="G37" s="37">
        <v>2.77</v>
      </c>
      <c r="H37" s="37">
        <v>1.75</v>
      </c>
      <c r="I37" s="37">
        <v>1.71</v>
      </c>
      <c r="J37" s="38">
        <v>2.29</v>
      </c>
      <c r="K37" s="22"/>
      <c r="L37" s="22"/>
      <c r="M37" s="22"/>
      <c r="N37" s="22"/>
      <c r="O37" s="22"/>
      <c r="P37" s="22"/>
    </row>
    <row r="38" spans="1:16" ht="39" customHeight="1" x14ac:dyDescent="0.15">
      <c r="A38" s="22"/>
      <c r="B38" s="35"/>
      <c r="C38" s="1209" t="s">
        <v>583</v>
      </c>
      <c r="D38" s="1210"/>
      <c r="E38" s="1211"/>
      <c r="F38" s="36">
        <v>1.42</v>
      </c>
      <c r="G38" s="37">
        <v>1.1299999999999999</v>
      </c>
      <c r="H38" s="37">
        <v>0.77</v>
      </c>
      <c r="I38" s="37">
        <v>0.92</v>
      </c>
      <c r="J38" s="38">
        <v>0.96</v>
      </c>
      <c r="K38" s="22"/>
      <c r="L38" s="22"/>
      <c r="M38" s="22"/>
      <c r="N38" s="22"/>
      <c r="O38" s="22"/>
      <c r="P38" s="22"/>
    </row>
    <row r="39" spans="1:16" ht="39" customHeight="1" x14ac:dyDescent="0.15">
      <c r="A39" s="22"/>
      <c r="B39" s="35"/>
      <c r="C39" s="1209" t="s">
        <v>584</v>
      </c>
      <c r="D39" s="1210"/>
      <c r="E39" s="1211"/>
      <c r="F39" s="36">
        <v>0.08</v>
      </c>
      <c r="G39" s="37">
        <v>0.12</v>
      </c>
      <c r="H39" s="37">
        <v>0.27</v>
      </c>
      <c r="I39" s="37">
        <v>0.26</v>
      </c>
      <c r="J39" s="38">
        <v>0.28999999999999998</v>
      </c>
      <c r="K39" s="22"/>
      <c r="L39" s="22"/>
      <c r="M39" s="22"/>
      <c r="N39" s="22"/>
      <c r="O39" s="22"/>
      <c r="P39" s="22"/>
    </row>
    <row r="40" spans="1:16" ht="39" customHeight="1" x14ac:dyDescent="0.15">
      <c r="A40" s="22"/>
      <c r="B40" s="35"/>
      <c r="C40" s="1209" t="s">
        <v>585</v>
      </c>
      <c r="D40" s="1210"/>
      <c r="E40" s="1211"/>
      <c r="F40" s="36">
        <v>0.01</v>
      </c>
      <c r="G40" s="37">
        <v>0.03</v>
      </c>
      <c r="H40" s="37">
        <v>7.0000000000000007E-2</v>
      </c>
      <c r="I40" s="37">
        <v>0.09</v>
      </c>
      <c r="J40" s="38">
        <v>0.08</v>
      </c>
      <c r="K40" s="22"/>
      <c r="L40" s="22"/>
      <c r="M40" s="22"/>
      <c r="N40" s="22"/>
      <c r="O40" s="22"/>
      <c r="P40" s="22"/>
    </row>
    <row r="41" spans="1:16" ht="39" customHeight="1" x14ac:dyDescent="0.15">
      <c r="A41" s="22"/>
      <c r="B41" s="35"/>
      <c r="C41" s="1209" t="s">
        <v>586</v>
      </c>
      <c r="D41" s="1210"/>
      <c r="E41" s="1211"/>
      <c r="F41" s="36">
        <v>0.06</v>
      </c>
      <c r="G41" s="37">
        <v>0.05</v>
      </c>
      <c r="H41" s="37">
        <v>0.05</v>
      </c>
      <c r="I41" s="37">
        <v>7.0000000000000007E-2</v>
      </c>
      <c r="J41" s="38">
        <v>0.06</v>
      </c>
      <c r="K41" s="22"/>
      <c r="L41" s="22"/>
      <c r="M41" s="22"/>
      <c r="N41" s="22"/>
      <c r="O41" s="22"/>
      <c r="P41" s="22"/>
    </row>
    <row r="42" spans="1:16" ht="39" customHeight="1" x14ac:dyDescent="0.15">
      <c r="A42" s="22"/>
      <c r="B42" s="39"/>
      <c r="C42" s="1209" t="s">
        <v>587</v>
      </c>
      <c r="D42" s="1210"/>
      <c r="E42" s="1211"/>
      <c r="F42" s="36" t="s">
        <v>530</v>
      </c>
      <c r="G42" s="37" t="s">
        <v>530</v>
      </c>
      <c r="H42" s="37" t="s">
        <v>530</v>
      </c>
      <c r="I42" s="37" t="s">
        <v>530</v>
      </c>
      <c r="J42" s="38" t="s">
        <v>530</v>
      </c>
      <c r="K42" s="22"/>
      <c r="L42" s="22"/>
      <c r="M42" s="22"/>
      <c r="N42" s="22"/>
      <c r="O42" s="22"/>
      <c r="P42" s="22"/>
    </row>
    <row r="43" spans="1:16" ht="39" customHeight="1" thickBot="1" x14ac:dyDescent="0.2">
      <c r="A43" s="22"/>
      <c r="B43" s="40"/>
      <c r="C43" s="1212" t="s">
        <v>588</v>
      </c>
      <c r="D43" s="1213"/>
      <c r="E43" s="1214"/>
      <c r="F43" s="41">
        <v>0.09</v>
      </c>
      <c r="G43" s="42">
        <v>0.08</v>
      </c>
      <c r="H43" s="42">
        <v>0.08</v>
      </c>
      <c r="I43" s="42">
        <v>7.0000000000000007E-2</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otiLgqK3mYst/EMrtdtgibzh2EvsrYf85mTfaxdPgaaAVvZfxgM6STHZAScIasl5f3smI1jhgR25CtBt4Bs4g==" saltValue="ZrZQJ3pRwBU2iOt9x3D3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1239</v>
      </c>
      <c r="L45" s="60">
        <v>1231</v>
      </c>
      <c r="M45" s="60">
        <v>1397</v>
      </c>
      <c r="N45" s="60">
        <v>1342</v>
      </c>
      <c r="O45" s="61">
        <v>1384</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530</v>
      </c>
      <c r="L46" s="64" t="s">
        <v>530</v>
      </c>
      <c r="M46" s="64" t="s">
        <v>530</v>
      </c>
      <c r="N46" s="64" t="s">
        <v>530</v>
      </c>
      <c r="O46" s="65" t="s">
        <v>530</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530</v>
      </c>
      <c r="L47" s="64" t="s">
        <v>530</v>
      </c>
      <c r="M47" s="64" t="s">
        <v>530</v>
      </c>
      <c r="N47" s="64" t="s">
        <v>530</v>
      </c>
      <c r="O47" s="65" t="s">
        <v>530</v>
      </c>
      <c r="P47" s="48"/>
      <c r="Q47" s="48"/>
      <c r="R47" s="48"/>
      <c r="S47" s="48"/>
      <c r="T47" s="48"/>
      <c r="U47" s="48"/>
    </row>
    <row r="48" spans="1:21" ht="30.75" customHeight="1" x14ac:dyDescent="0.15">
      <c r="A48" s="48"/>
      <c r="B48" s="1219"/>
      <c r="C48" s="1220"/>
      <c r="D48" s="62"/>
      <c r="E48" s="1225" t="s">
        <v>15</v>
      </c>
      <c r="F48" s="1225"/>
      <c r="G48" s="1225"/>
      <c r="H48" s="1225"/>
      <c r="I48" s="1225"/>
      <c r="J48" s="1226"/>
      <c r="K48" s="63">
        <v>304</v>
      </c>
      <c r="L48" s="64">
        <v>283</v>
      </c>
      <c r="M48" s="64">
        <v>269</v>
      </c>
      <c r="N48" s="64">
        <v>284</v>
      </c>
      <c r="O48" s="65">
        <v>277</v>
      </c>
      <c r="P48" s="48"/>
      <c r="Q48" s="48"/>
      <c r="R48" s="48"/>
      <c r="S48" s="48"/>
      <c r="T48" s="48"/>
      <c r="U48" s="48"/>
    </row>
    <row r="49" spans="1:21" ht="30.75" customHeight="1" x14ac:dyDescent="0.15">
      <c r="A49" s="48"/>
      <c r="B49" s="1219"/>
      <c r="C49" s="1220"/>
      <c r="D49" s="62"/>
      <c r="E49" s="1225" t="s">
        <v>16</v>
      </c>
      <c r="F49" s="1225"/>
      <c r="G49" s="1225"/>
      <c r="H49" s="1225"/>
      <c r="I49" s="1225"/>
      <c r="J49" s="1226"/>
      <c r="K49" s="63">
        <v>50</v>
      </c>
      <c r="L49" s="64">
        <v>47</v>
      </c>
      <c r="M49" s="64">
        <v>47</v>
      </c>
      <c r="N49" s="64">
        <v>31</v>
      </c>
      <c r="O49" s="65">
        <v>25</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530</v>
      </c>
      <c r="L50" s="64" t="s">
        <v>530</v>
      </c>
      <c r="M50" s="64" t="s">
        <v>530</v>
      </c>
      <c r="N50" s="64" t="s">
        <v>530</v>
      </c>
      <c r="O50" s="65" t="s">
        <v>530</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530</v>
      </c>
      <c r="L51" s="64" t="s">
        <v>530</v>
      </c>
      <c r="M51" s="64" t="s">
        <v>530</v>
      </c>
      <c r="N51" s="64" t="s">
        <v>530</v>
      </c>
      <c r="O51" s="65" t="s">
        <v>530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1205</v>
      </c>
      <c r="L52" s="64">
        <v>1172</v>
      </c>
      <c r="M52" s="64">
        <v>1272</v>
      </c>
      <c r="N52" s="64">
        <v>1213</v>
      </c>
      <c r="O52" s="65">
        <v>1222</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388</v>
      </c>
      <c r="L53" s="69">
        <v>389</v>
      </c>
      <c r="M53" s="69">
        <v>441</v>
      </c>
      <c r="N53" s="69">
        <v>444</v>
      </c>
      <c r="O53" s="70">
        <v>464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624</v>
      </c>
      <c r="L57" s="84" t="s">
        <v>624</v>
      </c>
      <c r="M57" s="84" t="s">
        <v>624</v>
      </c>
      <c r="N57" s="84" t="s">
        <v>624</v>
      </c>
      <c r="O57" s="85" t="s">
        <v>625</v>
      </c>
    </row>
    <row r="58" spans="1:21" ht="31.5" customHeight="1" thickBot="1" x14ac:dyDescent="0.2">
      <c r="B58" s="1235"/>
      <c r="C58" s="1236"/>
      <c r="D58" s="1240" t="s">
        <v>27</v>
      </c>
      <c r="E58" s="1241"/>
      <c r="F58" s="1241"/>
      <c r="G58" s="1241"/>
      <c r="H58" s="1241"/>
      <c r="I58" s="1241"/>
      <c r="J58" s="1242"/>
      <c r="K58" s="86" t="s">
        <v>624</v>
      </c>
      <c r="L58" s="87" t="s">
        <v>624</v>
      </c>
      <c r="M58" s="87" t="s">
        <v>624</v>
      </c>
      <c r="N58" s="87" t="s">
        <v>624</v>
      </c>
      <c r="O58" s="88" t="s">
        <v>626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KOIvbhedQQR/z63PyPGjZGNG1ak5KAeQKb7LAqr+T/mZwv2GZ/B31FfG5VQO0gKHvNFbs1AnejPxPI71Y8QQQ==" saltValue="C/0sJ6r7qYkGX0fFgPJk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43" t="s">
        <v>30</v>
      </c>
      <c r="C41" s="1244"/>
      <c r="D41" s="102"/>
      <c r="E41" s="1249" t="s">
        <v>31</v>
      </c>
      <c r="F41" s="1249"/>
      <c r="G41" s="1249"/>
      <c r="H41" s="1250"/>
      <c r="I41" s="358">
        <v>11449</v>
      </c>
      <c r="J41" s="359">
        <v>11681</v>
      </c>
      <c r="K41" s="359">
        <v>11004</v>
      </c>
      <c r="L41" s="359">
        <v>10342</v>
      </c>
      <c r="M41" s="360">
        <v>9779</v>
      </c>
    </row>
    <row r="42" spans="2:13" ht="27.75" customHeight="1" x14ac:dyDescent="0.15">
      <c r="B42" s="1245"/>
      <c r="C42" s="1246"/>
      <c r="D42" s="103"/>
      <c r="E42" s="1251" t="s">
        <v>32</v>
      </c>
      <c r="F42" s="1251"/>
      <c r="G42" s="1251"/>
      <c r="H42" s="1252"/>
      <c r="I42" s="361" t="s">
        <v>530</v>
      </c>
      <c r="J42" s="362" t="s">
        <v>530</v>
      </c>
      <c r="K42" s="362" t="s">
        <v>530</v>
      </c>
      <c r="L42" s="362" t="s">
        <v>530</v>
      </c>
      <c r="M42" s="363" t="s">
        <v>530</v>
      </c>
    </row>
    <row r="43" spans="2:13" ht="27.75" customHeight="1" x14ac:dyDescent="0.15">
      <c r="B43" s="1245"/>
      <c r="C43" s="1246"/>
      <c r="D43" s="103"/>
      <c r="E43" s="1251" t="s">
        <v>33</v>
      </c>
      <c r="F43" s="1251"/>
      <c r="G43" s="1251"/>
      <c r="H43" s="1252"/>
      <c r="I43" s="361">
        <v>2593</v>
      </c>
      <c r="J43" s="362">
        <v>2489</v>
      </c>
      <c r="K43" s="362">
        <v>2287</v>
      </c>
      <c r="L43" s="362">
        <v>2073</v>
      </c>
      <c r="M43" s="363">
        <v>1891</v>
      </c>
    </row>
    <row r="44" spans="2:13" ht="27.75" customHeight="1" x14ac:dyDescent="0.15">
      <c r="B44" s="1245"/>
      <c r="C44" s="1246"/>
      <c r="D44" s="103"/>
      <c r="E44" s="1251" t="s">
        <v>34</v>
      </c>
      <c r="F44" s="1251"/>
      <c r="G44" s="1251"/>
      <c r="H44" s="1252"/>
      <c r="I44" s="361">
        <v>161</v>
      </c>
      <c r="J44" s="362">
        <v>117</v>
      </c>
      <c r="K44" s="362">
        <v>73</v>
      </c>
      <c r="L44" s="362">
        <v>36</v>
      </c>
      <c r="M44" s="363">
        <v>7</v>
      </c>
    </row>
    <row r="45" spans="2:13" ht="27.75" customHeight="1" x14ac:dyDescent="0.15">
      <c r="B45" s="1245"/>
      <c r="C45" s="1246"/>
      <c r="D45" s="103"/>
      <c r="E45" s="1251" t="s">
        <v>35</v>
      </c>
      <c r="F45" s="1251"/>
      <c r="G45" s="1251"/>
      <c r="H45" s="1252"/>
      <c r="I45" s="361">
        <v>862</v>
      </c>
      <c r="J45" s="362">
        <v>762</v>
      </c>
      <c r="K45" s="362">
        <v>783</v>
      </c>
      <c r="L45" s="362">
        <v>683</v>
      </c>
      <c r="M45" s="363">
        <v>598</v>
      </c>
    </row>
    <row r="46" spans="2:13" ht="27.75" customHeight="1" x14ac:dyDescent="0.15">
      <c r="B46" s="1245"/>
      <c r="C46" s="1246"/>
      <c r="D46" s="104"/>
      <c r="E46" s="1251" t="s">
        <v>36</v>
      </c>
      <c r="F46" s="1251"/>
      <c r="G46" s="1251"/>
      <c r="H46" s="1252"/>
      <c r="I46" s="361" t="s">
        <v>530</v>
      </c>
      <c r="J46" s="362" t="s">
        <v>530</v>
      </c>
      <c r="K46" s="362" t="s">
        <v>530</v>
      </c>
      <c r="L46" s="362" t="s">
        <v>530</v>
      </c>
      <c r="M46" s="363" t="s">
        <v>530</v>
      </c>
    </row>
    <row r="47" spans="2:13" ht="27.75" customHeight="1" x14ac:dyDescent="0.15">
      <c r="B47" s="1245"/>
      <c r="C47" s="1246"/>
      <c r="D47" s="105"/>
      <c r="E47" s="1253" t="s">
        <v>37</v>
      </c>
      <c r="F47" s="1254"/>
      <c r="G47" s="1254"/>
      <c r="H47" s="1255"/>
      <c r="I47" s="361" t="s">
        <v>530</v>
      </c>
      <c r="J47" s="362" t="s">
        <v>530</v>
      </c>
      <c r="K47" s="362" t="s">
        <v>530</v>
      </c>
      <c r="L47" s="362" t="s">
        <v>530</v>
      </c>
      <c r="M47" s="363" t="s">
        <v>530</v>
      </c>
    </row>
    <row r="48" spans="2:13" ht="27.75" customHeight="1" x14ac:dyDescent="0.15">
      <c r="B48" s="1245"/>
      <c r="C48" s="1246"/>
      <c r="D48" s="103"/>
      <c r="E48" s="1251" t="s">
        <v>38</v>
      </c>
      <c r="F48" s="1251"/>
      <c r="G48" s="1251"/>
      <c r="H48" s="1252"/>
      <c r="I48" s="361" t="s">
        <v>530</v>
      </c>
      <c r="J48" s="362" t="s">
        <v>530</v>
      </c>
      <c r="K48" s="362" t="s">
        <v>530</v>
      </c>
      <c r="L48" s="362" t="s">
        <v>530</v>
      </c>
      <c r="M48" s="363" t="s">
        <v>530</v>
      </c>
    </row>
    <row r="49" spans="2:13" ht="27.75" customHeight="1" x14ac:dyDescent="0.15">
      <c r="B49" s="1247"/>
      <c r="C49" s="1248"/>
      <c r="D49" s="103"/>
      <c r="E49" s="1251" t="s">
        <v>39</v>
      </c>
      <c r="F49" s="1251"/>
      <c r="G49" s="1251"/>
      <c r="H49" s="1252"/>
      <c r="I49" s="361" t="s">
        <v>530</v>
      </c>
      <c r="J49" s="362" t="s">
        <v>530</v>
      </c>
      <c r="K49" s="362" t="s">
        <v>530</v>
      </c>
      <c r="L49" s="362" t="s">
        <v>530</v>
      </c>
      <c r="M49" s="363" t="s">
        <v>530</v>
      </c>
    </row>
    <row r="50" spans="2:13" ht="27.75" customHeight="1" x14ac:dyDescent="0.15">
      <c r="B50" s="1256" t="s">
        <v>40</v>
      </c>
      <c r="C50" s="1257"/>
      <c r="D50" s="106"/>
      <c r="E50" s="1251" t="s">
        <v>41</v>
      </c>
      <c r="F50" s="1251"/>
      <c r="G50" s="1251"/>
      <c r="H50" s="1252"/>
      <c r="I50" s="361">
        <v>3524</v>
      </c>
      <c r="J50" s="362">
        <v>3290</v>
      </c>
      <c r="K50" s="362">
        <v>3066</v>
      </c>
      <c r="L50" s="362">
        <v>3049</v>
      </c>
      <c r="M50" s="363">
        <v>3360</v>
      </c>
    </row>
    <row r="51" spans="2:13" ht="27.75" customHeight="1" x14ac:dyDescent="0.15">
      <c r="B51" s="1245"/>
      <c r="C51" s="1246"/>
      <c r="D51" s="103"/>
      <c r="E51" s="1251" t="s">
        <v>42</v>
      </c>
      <c r="F51" s="1251"/>
      <c r="G51" s="1251"/>
      <c r="H51" s="1252"/>
      <c r="I51" s="361">
        <v>77</v>
      </c>
      <c r="J51" s="362">
        <v>49</v>
      </c>
      <c r="K51" s="362">
        <v>24</v>
      </c>
      <c r="L51" s="362">
        <v>8</v>
      </c>
      <c r="M51" s="363">
        <v>1</v>
      </c>
    </row>
    <row r="52" spans="2:13" ht="27.75" customHeight="1" x14ac:dyDescent="0.15">
      <c r="B52" s="1247"/>
      <c r="C52" s="1248"/>
      <c r="D52" s="103"/>
      <c r="E52" s="1251" t="s">
        <v>43</v>
      </c>
      <c r="F52" s="1251"/>
      <c r="G52" s="1251"/>
      <c r="H52" s="1252"/>
      <c r="I52" s="361">
        <v>10483</v>
      </c>
      <c r="J52" s="362">
        <v>10518</v>
      </c>
      <c r="K52" s="362">
        <v>9835</v>
      </c>
      <c r="L52" s="362">
        <v>9161</v>
      </c>
      <c r="M52" s="363">
        <v>8614</v>
      </c>
    </row>
    <row r="53" spans="2:13" ht="27.75" customHeight="1" thickBot="1" x14ac:dyDescent="0.2">
      <c r="B53" s="1258" t="s">
        <v>44</v>
      </c>
      <c r="C53" s="1259"/>
      <c r="D53" s="107"/>
      <c r="E53" s="1260" t="s">
        <v>45</v>
      </c>
      <c r="F53" s="1260"/>
      <c r="G53" s="1260"/>
      <c r="H53" s="1261"/>
      <c r="I53" s="364">
        <v>980</v>
      </c>
      <c r="J53" s="365">
        <v>1192</v>
      </c>
      <c r="K53" s="365">
        <v>1224</v>
      </c>
      <c r="L53" s="365">
        <v>917</v>
      </c>
      <c r="M53" s="366">
        <v>300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IoT7fAebnNVVqKW1CwYrn4p50hdmIcue2ZElJVcIgua0Bfn33EGFty6dIdfu9jD8FkXmWSi34t82NRDdyRYzQ==" saltValue="vR6fLUQQqgQQvPvEJEoX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70" t="s">
        <v>48</v>
      </c>
      <c r="D55" s="1270"/>
      <c r="E55" s="1271"/>
      <c r="F55" s="119">
        <v>750</v>
      </c>
      <c r="G55" s="119">
        <v>753</v>
      </c>
      <c r="H55" s="120">
        <v>756</v>
      </c>
    </row>
    <row r="56" spans="2:8" ht="52.5" customHeight="1" x14ac:dyDescent="0.15">
      <c r="B56" s="121"/>
      <c r="C56" s="1272" t="s">
        <v>49</v>
      </c>
      <c r="D56" s="1272"/>
      <c r="E56" s="1273"/>
      <c r="F56" s="122">
        <v>1622</v>
      </c>
      <c r="G56" s="122">
        <v>1593</v>
      </c>
      <c r="H56" s="123">
        <v>1894</v>
      </c>
    </row>
    <row r="57" spans="2:8" ht="53.25" customHeight="1" x14ac:dyDescent="0.15">
      <c r="B57" s="121"/>
      <c r="C57" s="1274" t="s">
        <v>50</v>
      </c>
      <c r="D57" s="1274"/>
      <c r="E57" s="1275"/>
      <c r="F57" s="124">
        <v>2099</v>
      </c>
      <c r="G57" s="124">
        <v>2129</v>
      </c>
      <c r="H57" s="125">
        <v>2150</v>
      </c>
    </row>
    <row r="58" spans="2:8" ht="45.75" customHeight="1" x14ac:dyDescent="0.15">
      <c r="B58" s="126"/>
      <c r="C58" s="1262" t="s">
        <v>619</v>
      </c>
      <c r="D58" s="1263"/>
      <c r="E58" s="1264"/>
      <c r="F58" s="127">
        <v>1407</v>
      </c>
      <c r="G58" s="127">
        <v>1407</v>
      </c>
      <c r="H58" s="128">
        <v>1407</v>
      </c>
    </row>
    <row r="59" spans="2:8" ht="45.75" customHeight="1" x14ac:dyDescent="0.15">
      <c r="B59" s="126"/>
      <c r="C59" s="1262" t="s">
        <v>620</v>
      </c>
      <c r="D59" s="1263"/>
      <c r="E59" s="1264"/>
      <c r="F59" s="127">
        <v>539</v>
      </c>
      <c r="G59" s="127">
        <v>537</v>
      </c>
      <c r="H59" s="128">
        <v>534</v>
      </c>
    </row>
    <row r="60" spans="2:8" ht="45.75" customHeight="1" x14ac:dyDescent="0.15">
      <c r="B60" s="126"/>
      <c r="C60" s="1262" t="s">
        <v>621</v>
      </c>
      <c r="D60" s="1263"/>
      <c r="E60" s="1264"/>
      <c r="F60" s="127">
        <v>30</v>
      </c>
      <c r="G60" s="127">
        <v>42</v>
      </c>
      <c r="H60" s="128">
        <v>55</v>
      </c>
    </row>
    <row r="61" spans="2:8" ht="45.75" customHeight="1" x14ac:dyDescent="0.15">
      <c r="B61" s="126"/>
      <c r="C61" s="1262" t="s">
        <v>622</v>
      </c>
      <c r="D61" s="1263"/>
      <c r="E61" s="1264"/>
      <c r="F61" s="127">
        <v>7</v>
      </c>
      <c r="G61" s="127">
        <v>28</v>
      </c>
      <c r="H61" s="128">
        <v>41</v>
      </c>
    </row>
    <row r="62" spans="2:8" ht="45.75" customHeight="1" thickBot="1" x14ac:dyDescent="0.2">
      <c r="B62" s="129"/>
      <c r="C62" s="1265" t="s">
        <v>623</v>
      </c>
      <c r="D62" s="1266"/>
      <c r="E62" s="1267"/>
      <c r="F62" s="130">
        <v>41</v>
      </c>
      <c r="G62" s="130">
        <v>41</v>
      </c>
      <c r="H62" s="131">
        <v>40</v>
      </c>
    </row>
    <row r="63" spans="2:8" ht="52.5" customHeight="1" thickBot="1" x14ac:dyDescent="0.2">
      <c r="B63" s="132"/>
      <c r="C63" s="1268" t="s">
        <v>51</v>
      </c>
      <c r="D63" s="1268"/>
      <c r="E63" s="1269"/>
      <c r="F63" s="133">
        <v>4471</v>
      </c>
      <c r="G63" s="133">
        <v>4474</v>
      </c>
      <c r="H63" s="134">
        <v>4799</v>
      </c>
    </row>
    <row r="64" spans="2:8" x14ac:dyDescent="0.15"/>
  </sheetData>
  <sheetProtection algorithmName="SHA-512" hashValue="WuCQ0QdnVXqobn1rpX6nwBwmferTYzY+vUmv0fFiDxrrppVVQoqSTrjv4e4DuiGld2tkS0cW11csY6oZ3l6GcQ==" saltValue="oFTczQc2FZ6pWTtfy0K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13" zoomScale="70" zoomScaleNormal="70" zoomScaleSheetLayoutView="55" workbookViewId="0">
      <selection activeCell="AX39" sqref="AX39"/>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627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628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641</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629</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571</v>
      </c>
      <c r="BQ50" s="1282"/>
      <c r="BR50" s="1282"/>
      <c r="BS50" s="1282"/>
      <c r="BT50" s="1282"/>
      <c r="BU50" s="1282"/>
      <c r="BV50" s="1282"/>
      <c r="BW50" s="1282"/>
      <c r="BX50" s="1282" t="s">
        <v>572</v>
      </c>
      <c r="BY50" s="1282"/>
      <c r="BZ50" s="1282"/>
      <c r="CA50" s="1282"/>
      <c r="CB50" s="1282"/>
      <c r="CC50" s="1282"/>
      <c r="CD50" s="1282"/>
      <c r="CE50" s="1282"/>
      <c r="CF50" s="1282" t="s">
        <v>573</v>
      </c>
      <c r="CG50" s="1282"/>
      <c r="CH50" s="1282"/>
      <c r="CI50" s="1282"/>
      <c r="CJ50" s="1282"/>
      <c r="CK50" s="1282"/>
      <c r="CL50" s="1282"/>
      <c r="CM50" s="1282"/>
      <c r="CN50" s="1282" t="s">
        <v>574</v>
      </c>
      <c r="CO50" s="1282"/>
      <c r="CP50" s="1282"/>
      <c r="CQ50" s="1282"/>
      <c r="CR50" s="1282"/>
      <c r="CS50" s="1282"/>
      <c r="CT50" s="1282"/>
      <c r="CU50" s="1282"/>
      <c r="CV50" s="1282" t="s">
        <v>575</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630</v>
      </c>
      <c r="AO51" s="1281"/>
      <c r="AP51" s="1281"/>
      <c r="AQ51" s="1281"/>
      <c r="AR51" s="1281"/>
      <c r="AS51" s="1281"/>
      <c r="AT51" s="1281"/>
      <c r="AU51" s="1281"/>
      <c r="AV51" s="1281"/>
      <c r="AW51" s="1281"/>
      <c r="AX51" s="1281"/>
      <c r="AY51" s="1281"/>
      <c r="AZ51" s="1281"/>
      <c r="BA51" s="1281"/>
      <c r="BB51" s="1281" t="s">
        <v>631</v>
      </c>
      <c r="BC51" s="1281"/>
      <c r="BD51" s="1281"/>
      <c r="BE51" s="1281"/>
      <c r="BF51" s="1281"/>
      <c r="BG51" s="1281"/>
      <c r="BH51" s="1281"/>
      <c r="BI51" s="1281"/>
      <c r="BJ51" s="1281"/>
      <c r="BK51" s="1281"/>
      <c r="BL51" s="1281"/>
      <c r="BM51" s="1281"/>
      <c r="BN51" s="1281"/>
      <c r="BO51" s="1281"/>
      <c r="BP51" s="1278">
        <v>24.6</v>
      </c>
      <c r="BQ51" s="1278"/>
      <c r="BR51" s="1278"/>
      <c r="BS51" s="1278"/>
      <c r="BT51" s="1278"/>
      <c r="BU51" s="1278"/>
      <c r="BV51" s="1278"/>
      <c r="BW51" s="1278"/>
      <c r="BX51" s="1278">
        <v>30.9</v>
      </c>
      <c r="BY51" s="1278"/>
      <c r="BZ51" s="1278"/>
      <c r="CA51" s="1278"/>
      <c r="CB51" s="1278"/>
      <c r="CC51" s="1278"/>
      <c r="CD51" s="1278"/>
      <c r="CE51" s="1278"/>
      <c r="CF51" s="1278">
        <v>31.1</v>
      </c>
      <c r="CG51" s="1278"/>
      <c r="CH51" s="1278"/>
      <c r="CI51" s="1278"/>
      <c r="CJ51" s="1278"/>
      <c r="CK51" s="1278"/>
      <c r="CL51" s="1278"/>
      <c r="CM51" s="1278"/>
      <c r="CN51" s="1278">
        <v>22.9</v>
      </c>
      <c r="CO51" s="1278"/>
      <c r="CP51" s="1278"/>
      <c r="CQ51" s="1278"/>
      <c r="CR51" s="1278"/>
      <c r="CS51" s="1278"/>
      <c r="CT51" s="1278"/>
      <c r="CU51" s="1278"/>
      <c r="CV51" s="1278">
        <v>7</v>
      </c>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632</v>
      </c>
      <c r="BC53" s="1281"/>
      <c r="BD53" s="1281"/>
      <c r="BE53" s="1281"/>
      <c r="BF53" s="1281"/>
      <c r="BG53" s="1281"/>
      <c r="BH53" s="1281"/>
      <c r="BI53" s="1281"/>
      <c r="BJ53" s="1281"/>
      <c r="BK53" s="1281"/>
      <c r="BL53" s="1281"/>
      <c r="BM53" s="1281"/>
      <c r="BN53" s="1281"/>
      <c r="BO53" s="1281"/>
      <c r="BP53" s="1278">
        <v>65.5</v>
      </c>
      <c r="BQ53" s="1278"/>
      <c r="BR53" s="1278"/>
      <c r="BS53" s="1278"/>
      <c r="BT53" s="1278"/>
      <c r="BU53" s="1278"/>
      <c r="BV53" s="1278"/>
      <c r="BW53" s="1278"/>
      <c r="BX53" s="1278">
        <v>65.8</v>
      </c>
      <c r="BY53" s="1278"/>
      <c r="BZ53" s="1278"/>
      <c r="CA53" s="1278"/>
      <c r="CB53" s="1278"/>
      <c r="CC53" s="1278"/>
      <c r="CD53" s="1278"/>
      <c r="CE53" s="1278"/>
      <c r="CF53" s="1278">
        <v>67.099999999999994</v>
      </c>
      <c r="CG53" s="1278"/>
      <c r="CH53" s="1278"/>
      <c r="CI53" s="1278"/>
      <c r="CJ53" s="1278"/>
      <c r="CK53" s="1278"/>
      <c r="CL53" s="1278"/>
      <c r="CM53" s="1278"/>
      <c r="CN53" s="1278">
        <v>70.8</v>
      </c>
      <c r="CO53" s="1278"/>
      <c r="CP53" s="1278"/>
      <c r="CQ53" s="1278"/>
      <c r="CR53" s="1278"/>
      <c r="CS53" s="1278"/>
      <c r="CT53" s="1278"/>
      <c r="CU53" s="1278"/>
      <c r="CV53" s="1278">
        <v>69.099999999999994</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633</v>
      </c>
      <c r="AO55" s="1282"/>
      <c r="AP55" s="1282"/>
      <c r="AQ55" s="1282"/>
      <c r="AR55" s="1282"/>
      <c r="AS55" s="1282"/>
      <c r="AT55" s="1282"/>
      <c r="AU55" s="1282"/>
      <c r="AV55" s="1282"/>
      <c r="AW55" s="1282"/>
      <c r="AX55" s="1282"/>
      <c r="AY55" s="1282"/>
      <c r="AZ55" s="1282"/>
      <c r="BA55" s="1282"/>
      <c r="BB55" s="1281" t="s">
        <v>631</v>
      </c>
      <c r="BC55" s="1281"/>
      <c r="BD55" s="1281"/>
      <c r="BE55" s="1281"/>
      <c r="BF55" s="1281"/>
      <c r="BG55" s="1281"/>
      <c r="BH55" s="1281"/>
      <c r="BI55" s="1281"/>
      <c r="BJ55" s="1281"/>
      <c r="BK55" s="1281"/>
      <c r="BL55" s="1281"/>
      <c r="BM55" s="1281"/>
      <c r="BN55" s="1281"/>
      <c r="BO55" s="1281"/>
      <c r="BP55" s="1278">
        <v>23.4</v>
      </c>
      <c r="BQ55" s="1278"/>
      <c r="BR55" s="1278"/>
      <c r="BS55" s="1278"/>
      <c r="BT55" s="1278"/>
      <c r="BU55" s="1278"/>
      <c r="BV55" s="1278"/>
      <c r="BW55" s="1278"/>
      <c r="BX55" s="1278">
        <v>7.6</v>
      </c>
      <c r="BY55" s="1278"/>
      <c r="BZ55" s="1278"/>
      <c r="CA55" s="1278"/>
      <c r="CB55" s="1278"/>
      <c r="CC55" s="1278"/>
      <c r="CD55" s="1278"/>
      <c r="CE55" s="1278"/>
      <c r="CF55" s="1278">
        <v>3</v>
      </c>
      <c r="CG55" s="1278"/>
      <c r="CH55" s="1278"/>
      <c r="CI55" s="1278"/>
      <c r="CJ55" s="1278"/>
      <c r="CK55" s="1278"/>
      <c r="CL55" s="1278"/>
      <c r="CM55" s="1278"/>
      <c r="CN55" s="1278">
        <v>3.4</v>
      </c>
      <c r="CO55" s="1278"/>
      <c r="CP55" s="1278"/>
      <c r="CQ55" s="1278"/>
      <c r="CR55" s="1278"/>
      <c r="CS55" s="1278"/>
      <c r="CT55" s="1278"/>
      <c r="CU55" s="1278"/>
      <c r="CV55" s="1278">
        <v>0</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634</v>
      </c>
      <c r="BC57" s="1281"/>
      <c r="BD57" s="1281"/>
      <c r="BE57" s="1281"/>
      <c r="BF57" s="1281"/>
      <c r="BG57" s="1281"/>
      <c r="BH57" s="1281"/>
      <c r="BI57" s="1281"/>
      <c r="BJ57" s="1281"/>
      <c r="BK57" s="1281"/>
      <c r="BL57" s="1281"/>
      <c r="BM57" s="1281"/>
      <c r="BN57" s="1281"/>
      <c r="BO57" s="1281"/>
      <c r="BP57" s="1278">
        <v>59.2</v>
      </c>
      <c r="BQ57" s="1278"/>
      <c r="BR57" s="1278"/>
      <c r="BS57" s="1278"/>
      <c r="BT57" s="1278"/>
      <c r="BU57" s="1278"/>
      <c r="BV57" s="1278"/>
      <c r="BW57" s="1278"/>
      <c r="BX57" s="1278">
        <v>63.4</v>
      </c>
      <c r="BY57" s="1278"/>
      <c r="BZ57" s="1278"/>
      <c r="CA57" s="1278"/>
      <c r="CB57" s="1278"/>
      <c r="CC57" s="1278"/>
      <c r="CD57" s="1278"/>
      <c r="CE57" s="1278"/>
      <c r="CF57" s="1278">
        <v>63.3</v>
      </c>
      <c r="CG57" s="1278"/>
      <c r="CH57" s="1278"/>
      <c r="CI57" s="1278"/>
      <c r="CJ57" s="1278"/>
      <c r="CK57" s="1278"/>
      <c r="CL57" s="1278"/>
      <c r="CM57" s="1278"/>
      <c r="CN57" s="1278">
        <v>62.8</v>
      </c>
      <c r="CO57" s="1278"/>
      <c r="CP57" s="1278"/>
      <c r="CQ57" s="1278"/>
      <c r="CR57" s="1278"/>
      <c r="CS57" s="1278"/>
      <c r="CT57" s="1278"/>
      <c r="CU57" s="1278"/>
      <c r="CV57" s="1278">
        <v>62.8</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635</v>
      </c>
    </row>
    <row r="64" spans="1:109" x14ac:dyDescent="0.15">
      <c r="B64" s="375"/>
      <c r="G64" s="382"/>
      <c r="I64" s="395"/>
      <c r="J64" s="395"/>
      <c r="K64" s="395"/>
      <c r="L64" s="395"/>
      <c r="M64" s="395"/>
      <c r="N64" s="396"/>
      <c r="AM64" s="382"/>
      <c r="AN64" s="382" t="s">
        <v>628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640</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629</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571</v>
      </c>
      <c r="BQ72" s="1282"/>
      <c r="BR72" s="1282"/>
      <c r="BS72" s="1282"/>
      <c r="BT72" s="1282"/>
      <c r="BU72" s="1282"/>
      <c r="BV72" s="1282"/>
      <c r="BW72" s="1282"/>
      <c r="BX72" s="1282" t="s">
        <v>572</v>
      </c>
      <c r="BY72" s="1282"/>
      <c r="BZ72" s="1282"/>
      <c r="CA72" s="1282"/>
      <c r="CB72" s="1282"/>
      <c r="CC72" s="1282"/>
      <c r="CD72" s="1282"/>
      <c r="CE72" s="1282"/>
      <c r="CF72" s="1282" t="s">
        <v>573</v>
      </c>
      <c r="CG72" s="1282"/>
      <c r="CH72" s="1282"/>
      <c r="CI72" s="1282"/>
      <c r="CJ72" s="1282"/>
      <c r="CK72" s="1282"/>
      <c r="CL72" s="1282"/>
      <c r="CM72" s="1282"/>
      <c r="CN72" s="1282" t="s">
        <v>574</v>
      </c>
      <c r="CO72" s="1282"/>
      <c r="CP72" s="1282"/>
      <c r="CQ72" s="1282"/>
      <c r="CR72" s="1282"/>
      <c r="CS72" s="1282"/>
      <c r="CT72" s="1282"/>
      <c r="CU72" s="1282"/>
      <c r="CV72" s="1282" t="s">
        <v>575</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630</v>
      </c>
      <c r="AO73" s="1281"/>
      <c r="AP73" s="1281"/>
      <c r="AQ73" s="1281"/>
      <c r="AR73" s="1281"/>
      <c r="AS73" s="1281"/>
      <c r="AT73" s="1281"/>
      <c r="AU73" s="1281"/>
      <c r="AV73" s="1281"/>
      <c r="AW73" s="1281"/>
      <c r="AX73" s="1281"/>
      <c r="AY73" s="1281"/>
      <c r="AZ73" s="1281"/>
      <c r="BA73" s="1281"/>
      <c r="BB73" s="1281" t="s">
        <v>636</v>
      </c>
      <c r="BC73" s="1281"/>
      <c r="BD73" s="1281"/>
      <c r="BE73" s="1281"/>
      <c r="BF73" s="1281"/>
      <c r="BG73" s="1281"/>
      <c r="BH73" s="1281"/>
      <c r="BI73" s="1281"/>
      <c r="BJ73" s="1281"/>
      <c r="BK73" s="1281"/>
      <c r="BL73" s="1281"/>
      <c r="BM73" s="1281"/>
      <c r="BN73" s="1281"/>
      <c r="BO73" s="1281"/>
      <c r="BP73" s="1278">
        <v>24.6</v>
      </c>
      <c r="BQ73" s="1278"/>
      <c r="BR73" s="1278"/>
      <c r="BS73" s="1278"/>
      <c r="BT73" s="1278"/>
      <c r="BU73" s="1278"/>
      <c r="BV73" s="1278"/>
      <c r="BW73" s="1278"/>
      <c r="BX73" s="1278">
        <v>30.9</v>
      </c>
      <c r="BY73" s="1278"/>
      <c r="BZ73" s="1278"/>
      <c r="CA73" s="1278"/>
      <c r="CB73" s="1278"/>
      <c r="CC73" s="1278"/>
      <c r="CD73" s="1278"/>
      <c r="CE73" s="1278"/>
      <c r="CF73" s="1278">
        <v>31.1</v>
      </c>
      <c r="CG73" s="1278"/>
      <c r="CH73" s="1278"/>
      <c r="CI73" s="1278"/>
      <c r="CJ73" s="1278"/>
      <c r="CK73" s="1278"/>
      <c r="CL73" s="1278"/>
      <c r="CM73" s="1278"/>
      <c r="CN73" s="1278">
        <v>22.9</v>
      </c>
      <c r="CO73" s="1278"/>
      <c r="CP73" s="1278"/>
      <c r="CQ73" s="1278"/>
      <c r="CR73" s="1278"/>
      <c r="CS73" s="1278"/>
      <c r="CT73" s="1278"/>
      <c r="CU73" s="1278"/>
      <c r="CV73" s="1278">
        <v>7</v>
      </c>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637</v>
      </c>
      <c r="BC75" s="1281"/>
      <c r="BD75" s="1281"/>
      <c r="BE75" s="1281"/>
      <c r="BF75" s="1281"/>
      <c r="BG75" s="1281"/>
      <c r="BH75" s="1281"/>
      <c r="BI75" s="1281"/>
      <c r="BJ75" s="1281"/>
      <c r="BK75" s="1281"/>
      <c r="BL75" s="1281"/>
      <c r="BM75" s="1281"/>
      <c r="BN75" s="1281"/>
      <c r="BO75" s="1281"/>
      <c r="BP75" s="1278">
        <v>8.6</v>
      </c>
      <c r="BQ75" s="1278"/>
      <c r="BR75" s="1278"/>
      <c r="BS75" s="1278"/>
      <c r="BT75" s="1278"/>
      <c r="BU75" s="1278"/>
      <c r="BV75" s="1278"/>
      <c r="BW75" s="1278"/>
      <c r="BX75" s="1278">
        <v>9.3000000000000007</v>
      </c>
      <c r="BY75" s="1278"/>
      <c r="BZ75" s="1278"/>
      <c r="CA75" s="1278"/>
      <c r="CB75" s="1278"/>
      <c r="CC75" s="1278"/>
      <c r="CD75" s="1278"/>
      <c r="CE75" s="1278"/>
      <c r="CF75" s="1278">
        <v>10.3</v>
      </c>
      <c r="CG75" s="1278"/>
      <c r="CH75" s="1278"/>
      <c r="CI75" s="1278"/>
      <c r="CJ75" s="1278"/>
      <c r="CK75" s="1278"/>
      <c r="CL75" s="1278"/>
      <c r="CM75" s="1278"/>
      <c r="CN75" s="1278">
        <v>10.7</v>
      </c>
      <c r="CO75" s="1278"/>
      <c r="CP75" s="1278"/>
      <c r="CQ75" s="1278"/>
      <c r="CR75" s="1278"/>
      <c r="CS75" s="1278"/>
      <c r="CT75" s="1278"/>
      <c r="CU75" s="1278"/>
      <c r="CV75" s="1278">
        <v>11</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638</v>
      </c>
      <c r="AO77" s="1282"/>
      <c r="AP77" s="1282"/>
      <c r="AQ77" s="1282"/>
      <c r="AR77" s="1282"/>
      <c r="AS77" s="1282"/>
      <c r="AT77" s="1282"/>
      <c r="AU77" s="1282"/>
      <c r="AV77" s="1282"/>
      <c r="AW77" s="1282"/>
      <c r="AX77" s="1282"/>
      <c r="AY77" s="1282"/>
      <c r="AZ77" s="1282"/>
      <c r="BA77" s="1282"/>
      <c r="BB77" s="1281" t="s">
        <v>631</v>
      </c>
      <c r="BC77" s="1281"/>
      <c r="BD77" s="1281"/>
      <c r="BE77" s="1281"/>
      <c r="BF77" s="1281"/>
      <c r="BG77" s="1281"/>
      <c r="BH77" s="1281"/>
      <c r="BI77" s="1281"/>
      <c r="BJ77" s="1281"/>
      <c r="BK77" s="1281"/>
      <c r="BL77" s="1281"/>
      <c r="BM77" s="1281"/>
      <c r="BN77" s="1281"/>
      <c r="BO77" s="1281"/>
      <c r="BP77" s="1278">
        <v>23.4</v>
      </c>
      <c r="BQ77" s="1278"/>
      <c r="BR77" s="1278"/>
      <c r="BS77" s="1278"/>
      <c r="BT77" s="1278"/>
      <c r="BU77" s="1278"/>
      <c r="BV77" s="1278"/>
      <c r="BW77" s="1278"/>
      <c r="BX77" s="1278">
        <v>7.6</v>
      </c>
      <c r="BY77" s="1278"/>
      <c r="BZ77" s="1278"/>
      <c r="CA77" s="1278"/>
      <c r="CB77" s="1278"/>
      <c r="CC77" s="1278"/>
      <c r="CD77" s="1278"/>
      <c r="CE77" s="1278"/>
      <c r="CF77" s="1278">
        <v>3</v>
      </c>
      <c r="CG77" s="1278"/>
      <c r="CH77" s="1278"/>
      <c r="CI77" s="1278"/>
      <c r="CJ77" s="1278"/>
      <c r="CK77" s="1278"/>
      <c r="CL77" s="1278"/>
      <c r="CM77" s="1278"/>
      <c r="CN77" s="1278">
        <v>3.4</v>
      </c>
      <c r="CO77" s="1278"/>
      <c r="CP77" s="1278"/>
      <c r="CQ77" s="1278"/>
      <c r="CR77" s="1278"/>
      <c r="CS77" s="1278"/>
      <c r="CT77" s="1278"/>
      <c r="CU77" s="1278"/>
      <c r="CV77" s="1278">
        <v>0</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637</v>
      </c>
      <c r="BC79" s="1281"/>
      <c r="BD79" s="1281"/>
      <c r="BE79" s="1281"/>
      <c r="BF79" s="1281"/>
      <c r="BG79" s="1281"/>
      <c r="BH79" s="1281"/>
      <c r="BI79" s="1281"/>
      <c r="BJ79" s="1281"/>
      <c r="BK79" s="1281"/>
      <c r="BL79" s="1281"/>
      <c r="BM79" s="1281"/>
      <c r="BN79" s="1281"/>
      <c r="BO79" s="1281"/>
      <c r="BP79" s="1278">
        <v>8.5</v>
      </c>
      <c r="BQ79" s="1278"/>
      <c r="BR79" s="1278"/>
      <c r="BS79" s="1278"/>
      <c r="BT79" s="1278"/>
      <c r="BU79" s="1278"/>
      <c r="BV79" s="1278"/>
      <c r="BW79" s="1278"/>
      <c r="BX79" s="1278">
        <v>8.6</v>
      </c>
      <c r="BY79" s="1278"/>
      <c r="BZ79" s="1278"/>
      <c r="CA79" s="1278"/>
      <c r="CB79" s="1278"/>
      <c r="CC79" s="1278"/>
      <c r="CD79" s="1278"/>
      <c r="CE79" s="1278"/>
      <c r="CF79" s="1278">
        <v>8.8000000000000007</v>
      </c>
      <c r="CG79" s="1278"/>
      <c r="CH79" s="1278"/>
      <c r="CI79" s="1278"/>
      <c r="CJ79" s="1278"/>
      <c r="CK79" s="1278"/>
      <c r="CL79" s="1278"/>
      <c r="CM79" s="1278"/>
      <c r="CN79" s="1278">
        <v>8.8000000000000007</v>
      </c>
      <c r="CO79" s="1278"/>
      <c r="CP79" s="1278"/>
      <c r="CQ79" s="1278"/>
      <c r="CR79" s="1278"/>
      <c r="CS79" s="1278"/>
      <c r="CT79" s="1278"/>
      <c r="CU79" s="1278"/>
      <c r="CV79" s="1278">
        <v>8.3000000000000007</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SvLZDYNkFhLkgLbrrKsFREdlX4CMOMGxOn8XSH1SesVVkBUJ0ZEZupfusvdrFNTYWU4clfYHNXyhiMgcDc9SRg==" saltValue="P3bBsmI5TZyBSrNcOso7C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70" zoomScaleNormal="7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518</v>
      </c>
    </row>
  </sheetData>
  <sheetProtection algorithmName="SHA-512" hashValue="bvE818wAP82CKYCkWwxmHJc5wGfmOYsRioNT91rgm2t3i9Be8mTpv1lfnX6c1cQK9kzu6z7jAX/olCZPfUiveA==" saltValue="Gx0L255Kc7nkdcuWBzPr5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2"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639</v>
      </c>
    </row>
  </sheetData>
  <sheetProtection algorithmName="SHA-512" hashValue="rFHRgvX6VkKpvYZgU5dAknCKs+riitBDw9liaZ3MPVujAYnGvLIyzUOiULZvAVaHhUIvmo0urqLoK9Sqg5QAMQ==" saltValue="Spka8dVZwU9RSyKd6ljL9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568</v>
      </c>
      <c r="G2" s="148"/>
      <c r="H2" s="149"/>
    </row>
    <row r="3" spans="1:8" x14ac:dyDescent="0.15">
      <c r="A3" s="145" t="s">
        <v>561</v>
      </c>
      <c r="B3" s="150"/>
      <c r="C3" s="151"/>
      <c r="D3" s="152">
        <v>105869</v>
      </c>
      <c r="E3" s="153"/>
      <c r="F3" s="154">
        <v>116162</v>
      </c>
      <c r="G3" s="155"/>
      <c r="H3" s="156"/>
    </row>
    <row r="4" spans="1:8" x14ac:dyDescent="0.15">
      <c r="A4" s="157"/>
      <c r="B4" s="158"/>
      <c r="C4" s="159"/>
      <c r="D4" s="160">
        <v>76816</v>
      </c>
      <c r="E4" s="161"/>
      <c r="F4" s="162">
        <v>61562</v>
      </c>
      <c r="G4" s="163"/>
      <c r="H4" s="164"/>
    </row>
    <row r="5" spans="1:8" x14ac:dyDescent="0.15">
      <c r="A5" s="145" t="s">
        <v>563</v>
      </c>
      <c r="B5" s="150"/>
      <c r="C5" s="151"/>
      <c r="D5" s="152">
        <v>170519</v>
      </c>
      <c r="E5" s="153"/>
      <c r="F5" s="154">
        <v>121449</v>
      </c>
      <c r="G5" s="155"/>
      <c r="H5" s="156"/>
    </row>
    <row r="6" spans="1:8" x14ac:dyDescent="0.15">
      <c r="A6" s="157"/>
      <c r="B6" s="158"/>
      <c r="C6" s="159"/>
      <c r="D6" s="160">
        <v>78532</v>
      </c>
      <c r="E6" s="161"/>
      <c r="F6" s="162">
        <v>62922</v>
      </c>
      <c r="G6" s="163"/>
      <c r="H6" s="164"/>
    </row>
    <row r="7" spans="1:8" x14ac:dyDescent="0.15">
      <c r="A7" s="145" t="s">
        <v>564</v>
      </c>
      <c r="B7" s="150"/>
      <c r="C7" s="151"/>
      <c r="D7" s="152">
        <v>73879</v>
      </c>
      <c r="E7" s="153"/>
      <c r="F7" s="154">
        <v>145139</v>
      </c>
      <c r="G7" s="155"/>
      <c r="H7" s="156"/>
    </row>
    <row r="8" spans="1:8" x14ac:dyDescent="0.15">
      <c r="A8" s="157"/>
      <c r="B8" s="158"/>
      <c r="C8" s="159"/>
      <c r="D8" s="160">
        <v>50022</v>
      </c>
      <c r="E8" s="161"/>
      <c r="F8" s="162">
        <v>83762</v>
      </c>
      <c r="G8" s="163"/>
      <c r="H8" s="164"/>
    </row>
    <row r="9" spans="1:8" x14ac:dyDescent="0.15">
      <c r="A9" s="145" t="s">
        <v>565</v>
      </c>
      <c r="B9" s="150"/>
      <c r="C9" s="151"/>
      <c r="D9" s="152">
        <v>72783</v>
      </c>
      <c r="E9" s="153"/>
      <c r="F9" s="154">
        <v>125391</v>
      </c>
      <c r="G9" s="155"/>
      <c r="H9" s="156"/>
    </row>
    <row r="10" spans="1:8" x14ac:dyDescent="0.15">
      <c r="A10" s="157"/>
      <c r="B10" s="158"/>
      <c r="C10" s="159"/>
      <c r="D10" s="160">
        <v>47587</v>
      </c>
      <c r="E10" s="161"/>
      <c r="F10" s="162">
        <v>68516</v>
      </c>
      <c r="G10" s="163"/>
      <c r="H10" s="164"/>
    </row>
    <row r="11" spans="1:8" x14ac:dyDescent="0.15">
      <c r="A11" s="145" t="s">
        <v>566</v>
      </c>
      <c r="B11" s="150"/>
      <c r="C11" s="151"/>
      <c r="D11" s="152">
        <v>93714</v>
      </c>
      <c r="E11" s="153"/>
      <c r="F11" s="154">
        <v>138402</v>
      </c>
      <c r="G11" s="155"/>
      <c r="H11" s="156"/>
    </row>
    <row r="12" spans="1:8" x14ac:dyDescent="0.15">
      <c r="A12" s="157"/>
      <c r="B12" s="158"/>
      <c r="C12" s="165"/>
      <c r="D12" s="160">
        <v>54719</v>
      </c>
      <c r="E12" s="161"/>
      <c r="F12" s="162">
        <v>70652</v>
      </c>
      <c r="G12" s="163"/>
      <c r="H12" s="164"/>
    </row>
    <row r="13" spans="1:8" x14ac:dyDescent="0.15">
      <c r="A13" s="145"/>
      <c r="B13" s="150"/>
      <c r="C13" s="166"/>
      <c r="D13" s="167">
        <v>103353</v>
      </c>
      <c r="E13" s="168"/>
      <c r="F13" s="169">
        <v>129309</v>
      </c>
      <c r="G13" s="170"/>
      <c r="H13" s="156"/>
    </row>
    <row r="14" spans="1:8" x14ac:dyDescent="0.15">
      <c r="A14" s="157"/>
      <c r="B14" s="158"/>
      <c r="C14" s="159"/>
      <c r="D14" s="160">
        <v>61535</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2.21</v>
      </c>
      <c r="C19" s="171">
        <f>ROUND(VALUE(SUBSTITUTE(実質収支比率等に係る経年分析!G$48,"▲","-")),2)</f>
        <v>2.3199999999999998</v>
      </c>
      <c r="D19" s="171">
        <f>ROUND(VALUE(SUBSTITUTE(実質収支比率等に係る経年分析!H$48,"▲","-")),2)</f>
        <v>2.2999999999999998</v>
      </c>
      <c r="E19" s="171">
        <f>ROUND(VALUE(SUBSTITUTE(実質収支比率等に係る経年分析!I$48,"▲","-")),2)</f>
        <v>2.93</v>
      </c>
      <c r="F19" s="171">
        <f>ROUND(VALUE(SUBSTITUTE(実質収支比率等に係る経年分析!J$48,"▲","-")),2)</f>
        <v>4.3899999999999997</v>
      </c>
    </row>
    <row r="20" spans="1:11" x14ac:dyDescent="0.15">
      <c r="A20" s="171" t="s">
        <v>55</v>
      </c>
      <c r="B20" s="171">
        <f>ROUND(VALUE(SUBSTITUTE(実質収支比率等に係る経年分析!F$47,"▲","-")),2)</f>
        <v>18.329999999999998</v>
      </c>
      <c r="C20" s="171">
        <f>ROUND(VALUE(SUBSTITUTE(実質収支比率等に係る経年分析!G$47,"▲","-")),2)</f>
        <v>16.95</v>
      </c>
      <c r="D20" s="171">
        <f>ROUND(VALUE(SUBSTITUTE(実質収支比率等に係る経年分析!H$47,"▲","-")),2)</f>
        <v>14.47</v>
      </c>
      <c r="E20" s="171">
        <f>ROUND(VALUE(SUBSTITUTE(実質収支比率等に係る経年分析!I$47,"▲","-")),2)</f>
        <v>14.47</v>
      </c>
      <c r="F20" s="171">
        <f>ROUND(VALUE(SUBSTITUTE(実質収支比率等に係る経年分析!J$47,"▲","-")),2)</f>
        <v>13.85</v>
      </c>
    </row>
    <row r="21" spans="1:11" x14ac:dyDescent="0.15">
      <c r="A21" s="171" t="s">
        <v>56</v>
      </c>
      <c r="B21" s="171">
        <f>IF(ISNUMBER(VALUE(SUBSTITUTE(実質収支比率等に係る経年分析!F$49,"▲","-"))),ROUND(VALUE(SUBSTITUTE(実質収支比率等に係る経年分析!F$49,"▲","-")),2),NA())</f>
        <v>-5.75</v>
      </c>
      <c r="C21" s="171">
        <f>IF(ISNUMBER(VALUE(SUBSTITUTE(実質収支比率等に係る経年分析!G$49,"▲","-"))),ROUND(VALUE(SUBSTITUTE(実質収支比率等に係る経年分析!G$49,"▲","-")),2),NA())</f>
        <v>-1.89</v>
      </c>
      <c r="D21" s="171">
        <f>IF(ISNUMBER(VALUE(SUBSTITUTE(実質収支比率等に係る経年分析!H$49,"▲","-"))),ROUND(VALUE(SUBSTITUTE(実質収支比率等に係る経年分析!H$49,"▲","-")),2),NA())</f>
        <v>-1.81</v>
      </c>
      <c r="E21" s="171">
        <f>IF(ISNUMBER(VALUE(SUBSTITUTE(実質収支比率等に係る経年分析!I$49,"▲","-"))),ROUND(VALUE(SUBSTITUTE(実質収支比率等に係る経年分析!I$49,"▲","-")),2),NA())</f>
        <v>0.7</v>
      </c>
      <c r="F21" s="171">
        <f>IF(ISNUMBER(VALUE(SUBSTITUTE(実質収支比率等に係る経年分析!J$49,"▲","-"))),ROUND(VALUE(SUBSTITUTE(実質収支比率等に係る経年分析!J$49,"▲","-")),2),NA())</f>
        <v>1.65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7.0000000000000007E-2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0.05</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つるぎ町農業集落排水事業特別会計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15">
      <c r="A30" s="172" t="str">
        <f>IF(連結実質赤字比率に係る赤字・黒字の構成分析!C$40="",NA(),連結実質赤字比率に係る赤字・黒字の構成分析!C$40)</f>
        <v>つるぎ町剣山木綿麻温泉事業特別会計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x14ac:dyDescent="0.15">
      <c r="A31" s="172" t="str">
        <f>IF(連結実質赤字比率に係る赤字・黒字の構成分析!C$39="",NA(),連結実質赤字比率に係る赤字・黒字の構成分析!C$39)</f>
        <v>つるぎ町介護サービス事業特別会計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0.28999999999999998</v>
      </c>
    </row>
    <row r="32" spans="1:11" x14ac:dyDescent="0.15">
      <c r="A32" s="172" t="str">
        <f>IF(連結実質赤字比率に係る赤字・黒字の構成分析!C$38="",NA(),連結実質赤字比率に係る赤字・黒字の構成分析!C$38)</f>
        <v>つるぎ町国民健康保険（事業勘定）事業特別会計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1.1299999999999999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0.96</v>
      </c>
    </row>
    <row r="33" spans="1:16" x14ac:dyDescent="0.15">
      <c r="A33" s="172" t="str">
        <f>IF(連結実質赤字比率に係る赤字・黒字の構成分析!C$37="",NA(),連結実質赤字比率に係る赤字・黒字の構成分析!C$37)</f>
        <v>つるぎ町介護保険（事業勘定）事業特別会計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2.39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2.77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2.29</v>
      </c>
    </row>
    <row r="34" spans="1:16" x14ac:dyDescent="0.15">
      <c r="A34" s="172" t="str">
        <f>IF(連結実質赤字比率に係る赤字・黒字の構成分析!C$36="",NA(),連結実質赤字比率に係る赤字・黒字の構成分析!C$36)</f>
        <v>つるぎ町水道事業会計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2.0099999999999998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2.61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3.36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2.2200000000000002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4.3099999999999996</v>
      </c>
    </row>
    <row r="36" spans="1:16" x14ac:dyDescent="0.15">
      <c r="A36" s="172" t="str">
        <f>IF(連結実質赤字比率に係る赤字・黒字の構成分析!C$34="",NA(),連結実質赤字比率に係る赤字・黒字の構成分析!C$34)</f>
        <v>つるぎ町病院事業会計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8.44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6.95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18.36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1205</v>
      </c>
      <c r="E42" s="173"/>
      <c r="F42" s="173"/>
      <c r="G42" s="173">
        <f>'実質公債費比率（分子）の構造'!L$52</f>
        <v>1172</v>
      </c>
      <c r="H42" s="173"/>
      <c r="I42" s="173"/>
      <c r="J42" s="173">
        <f>'実質公債費比率（分子）の構造'!M$52</f>
        <v>1272</v>
      </c>
      <c r="K42" s="173"/>
      <c r="L42" s="173"/>
      <c r="M42" s="173">
        <f>'実質公債費比率（分子）の構造'!N$52</f>
        <v>1213</v>
      </c>
      <c r="N42" s="173"/>
      <c r="O42" s="173"/>
      <c r="P42" s="173">
        <f>'実質公債費比率（分子）の構造'!O$52</f>
        <v>1222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50</v>
      </c>
      <c r="C45" s="173"/>
      <c r="D45" s="173"/>
      <c r="E45" s="173">
        <f>'実質公債費比率（分子）の構造'!L$49</f>
        <v>47</v>
      </c>
      <c r="F45" s="173"/>
      <c r="G45" s="173"/>
      <c r="H45" s="173">
        <f>'実質公債費比率（分子）の構造'!M$49</f>
        <v>47</v>
      </c>
      <c r="I45" s="173"/>
      <c r="J45" s="173"/>
      <c r="K45" s="173">
        <f>'実質公債費比率（分子）の構造'!N$49</f>
        <v>31</v>
      </c>
      <c r="L45" s="173"/>
      <c r="M45" s="173"/>
      <c r="N45" s="173">
        <f>'実質公債費比率（分子）の構造'!O$49</f>
        <v>25</v>
      </c>
      <c r="O45" s="173"/>
      <c r="P45" s="173"/>
    </row>
    <row r="46" spans="1:16" x14ac:dyDescent="0.15">
      <c r="A46" s="173" t="s">
        <v>67</v>
      </c>
      <c r="B46" s="173">
        <f>'実質公債費比率（分子）の構造'!K$48</f>
        <v>304</v>
      </c>
      <c r="C46" s="173"/>
      <c r="D46" s="173"/>
      <c r="E46" s="173">
        <f>'実質公債費比率（分子）の構造'!L$48</f>
        <v>283</v>
      </c>
      <c r="F46" s="173"/>
      <c r="G46" s="173"/>
      <c r="H46" s="173">
        <f>'実質公債費比率（分子）の構造'!M$48</f>
        <v>269</v>
      </c>
      <c r="I46" s="173"/>
      <c r="J46" s="173"/>
      <c r="K46" s="173">
        <f>'実質公債費比率（分子）の構造'!N$48</f>
        <v>284</v>
      </c>
      <c r="L46" s="173"/>
      <c r="M46" s="173"/>
      <c r="N46" s="173">
        <f>'実質公債費比率（分子）の構造'!O$48</f>
        <v>277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1239</v>
      </c>
      <c r="C49" s="173"/>
      <c r="D49" s="173"/>
      <c r="E49" s="173">
        <f>'実質公債費比率（分子）の構造'!L$45</f>
        <v>1231</v>
      </c>
      <c r="F49" s="173"/>
      <c r="G49" s="173"/>
      <c r="H49" s="173">
        <f>'実質公債費比率（分子）の構造'!M$45</f>
        <v>1397</v>
      </c>
      <c r="I49" s="173"/>
      <c r="J49" s="173"/>
      <c r="K49" s="173">
        <f>'実質公債費比率（分子）の構造'!N$45</f>
        <v>1342</v>
      </c>
      <c r="L49" s="173"/>
      <c r="M49" s="173"/>
      <c r="N49" s="173">
        <f>'実質公債費比率（分子）の構造'!O$45</f>
        <v>1384</v>
      </c>
      <c r="O49" s="173"/>
      <c r="P49" s="173"/>
    </row>
    <row r="50" spans="1:16" x14ac:dyDescent="0.15">
      <c r="A50" s="173" t="s">
        <v>71</v>
      </c>
      <c r="B50" s="173" t="e">
        <f>NA()</f>
        <v>#N/A</v>
      </c>
      <c r="C50" s="173">
        <f>IF(ISNUMBER('実質公債費比率（分子）の構造'!K$53),'実質公債費比率（分子）の構造'!K$53,NA())</f>
        <v>388</v>
      </c>
      <c r="D50" s="173" t="e">
        <f>NA()</f>
        <v>#N/A</v>
      </c>
      <c r="E50" s="173" t="e">
        <f>NA()</f>
        <v>#N/A</v>
      </c>
      <c r="F50" s="173">
        <f>IF(ISNUMBER('実質公債費比率（分子）の構造'!L$53),'実質公債費比率（分子）の構造'!L$53,NA())</f>
        <v>389</v>
      </c>
      <c r="G50" s="173" t="e">
        <f>NA()</f>
        <v>#N/A</v>
      </c>
      <c r="H50" s="173" t="e">
        <f>NA()</f>
        <v>#N/A</v>
      </c>
      <c r="I50" s="173">
        <f>IF(ISNUMBER('実質公債費比率（分子）の構造'!M$53),'実質公債費比率（分子）の構造'!M$53,NA())</f>
        <v>441</v>
      </c>
      <c r="J50" s="173" t="e">
        <f>NA()</f>
        <v>#N/A</v>
      </c>
      <c r="K50" s="173" t="e">
        <f>NA()</f>
        <v>#N/A</v>
      </c>
      <c r="L50" s="173">
        <f>IF(ISNUMBER('実質公債費比率（分子）の構造'!N$53),'実質公債費比率（分子）の構造'!N$53,NA())</f>
        <v>444</v>
      </c>
      <c r="M50" s="173" t="e">
        <f>NA()</f>
        <v>#N/A</v>
      </c>
      <c r="N50" s="173" t="e">
        <f>NA()</f>
        <v>#N/A</v>
      </c>
      <c r="O50" s="173">
        <f>IF(ISNUMBER('実質公債費比率（分子）の構造'!O$53),'実質公債費比率（分子）の構造'!O$53,NA())</f>
        <v>464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10483</v>
      </c>
      <c r="E56" s="172"/>
      <c r="F56" s="172"/>
      <c r="G56" s="172">
        <f>'将来負担比率（分子）の構造'!J$52</f>
        <v>10518</v>
      </c>
      <c r="H56" s="172"/>
      <c r="I56" s="172"/>
      <c r="J56" s="172">
        <f>'将来負担比率（分子）の構造'!K$52</f>
        <v>9835</v>
      </c>
      <c r="K56" s="172"/>
      <c r="L56" s="172"/>
      <c r="M56" s="172">
        <f>'将来負担比率（分子）の構造'!L$52</f>
        <v>9161</v>
      </c>
      <c r="N56" s="172"/>
      <c r="O56" s="172"/>
      <c r="P56" s="172">
        <f>'将来負担比率（分子）の構造'!M$52</f>
        <v>8614</v>
      </c>
    </row>
    <row r="57" spans="1:16" x14ac:dyDescent="0.15">
      <c r="A57" s="172" t="s">
        <v>42</v>
      </c>
      <c r="B57" s="172"/>
      <c r="C57" s="172"/>
      <c r="D57" s="172">
        <f>'将来負担比率（分子）の構造'!I$51</f>
        <v>77</v>
      </c>
      <c r="E57" s="172"/>
      <c r="F57" s="172"/>
      <c r="G57" s="172">
        <f>'将来負担比率（分子）の構造'!J$51</f>
        <v>49</v>
      </c>
      <c r="H57" s="172"/>
      <c r="I57" s="172"/>
      <c r="J57" s="172">
        <f>'将来負担比率（分子）の構造'!K$51</f>
        <v>24</v>
      </c>
      <c r="K57" s="172"/>
      <c r="L57" s="172"/>
      <c r="M57" s="172">
        <f>'将来負担比率（分子）の構造'!L$51</f>
        <v>8</v>
      </c>
      <c r="N57" s="172"/>
      <c r="O57" s="172"/>
      <c r="P57" s="172">
        <f>'将来負担比率（分子）の構造'!M$51</f>
        <v>1</v>
      </c>
    </row>
    <row r="58" spans="1:16" x14ac:dyDescent="0.15">
      <c r="A58" s="172" t="s">
        <v>41</v>
      </c>
      <c r="B58" s="172"/>
      <c r="C58" s="172"/>
      <c r="D58" s="172">
        <f>'将来負担比率（分子）の構造'!I$50</f>
        <v>3524</v>
      </c>
      <c r="E58" s="172"/>
      <c r="F58" s="172"/>
      <c r="G58" s="172">
        <f>'将来負担比率（分子）の構造'!J$50</f>
        <v>3290</v>
      </c>
      <c r="H58" s="172"/>
      <c r="I58" s="172"/>
      <c r="J58" s="172">
        <f>'将来負担比率（分子）の構造'!K$50</f>
        <v>3066</v>
      </c>
      <c r="K58" s="172"/>
      <c r="L58" s="172"/>
      <c r="M58" s="172">
        <f>'将来負担比率（分子）の構造'!L$50</f>
        <v>3049</v>
      </c>
      <c r="N58" s="172"/>
      <c r="O58" s="172"/>
      <c r="P58" s="172">
        <f>'将来負担比率（分子）の構造'!M$50</f>
        <v>3360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862</v>
      </c>
      <c r="C62" s="172"/>
      <c r="D62" s="172"/>
      <c r="E62" s="172">
        <f>'将来負担比率（分子）の構造'!J$45</f>
        <v>762</v>
      </c>
      <c r="F62" s="172"/>
      <c r="G62" s="172"/>
      <c r="H62" s="172">
        <f>'将来負担比率（分子）の構造'!K$45</f>
        <v>783</v>
      </c>
      <c r="I62" s="172"/>
      <c r="J62" s="172"/>
      <c r="K62" s="172">
        <f>'将来負担比率（分子）の構造'!L$45</f>
        <v>683</v>
      </c>
      <c r="L62" s="172"/>
      <c r="M62" s="172"/>
      <c r="N62" s="172">
        <f>'将来負担比率（分子）の構造'!M$45</f>
        <v>598</v>
      </c>
      <c r="O62" s="172"/>
      <c r="P62" s="172"/>
    </row>
    <row r="63" spans="1:16" x14ac:dyDescent="0.15">
      <c r="A63" s="172" t="s">
        <v>34</v>
      </c>
      <c r="B63" s="172">
        <f>'将来負担比率（分子）の構造'!I$44</f>
        <v>161</v>
      </c>
      <c r="C63" s="172"/>
      <c r="D63" s="172"/>
      <c r="E63" s="172">
        <f>'将来負担比率（分子）の構造'!J$44</f>
        <v>117</v>
      </c>
      <c r="F63" s="172"/>
      <c r="G63" s="172"/>
      <c r="H63" s="172">
        <f>'将来負担比率（分子）の構造'!K$44</f>
        <v>73</v>
      </c>
      <c r="I63" s="172"/>
      <c r="J63" s="172"/>
      <c r="K63" s="172">
        <f>'将来負担比率（分子）の構造'!L$44</f>
        <v>36</v>
      </c>
      <c r="L63" s="172"/>
      <c r="M63" s="172"/>
      <c r="N63" s="172">
        <f>'将来負担比率（分子）の構造'!M$44</f>
        <v>7</v>
      </c>
      <c r="O63" s="172"/>
      <c r="P63" s="172"/>
    </row>
    <row r="64" spans="1:16" x14ac:dyDescent="0.15">
      <c r="A64" s="172" t="s">
        <v>33</v>
      </c>
      <c r="B64" s="172">
        <f>'将来負担比率（分子）の構造'!I$43</f>
        <v>2593</v>
      </c>
      <c r="C64" s="172"/>
      <c r="D64" s="172"/>
      <c r="E64" s="172">
        <f>'将来負担比率（分子）の構造'!J$43</f>
        <v>2489</v>
      </c>
      <c r="F64" s="172"/>
      <c r="G64" s="172"/>
      <c r="H64" s="172">
        <f>'将来負担比率（分子）の構造'!K$43</f>
        <v>2287</v>
      </c>
      <c r="I64" s="172"/>
      <c r="J64" s="172"/>
      <c r="K64" s="172">
        <f>'将来負担比率（分子）の構造'!L$43</f>
        <v>2073</v>
      </c>
      <c r="L64" s="172"/>
      <c r="M64" s="172"/>
      <c r="N64" s="172">
        <f>'将来負担比率（分子）の構造'!M$43</f>
        <v>1891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11449</v>
      </c>
      <c r="C66" s="172"/>
      <c r="D66" s="172"/>
      <c r="E66" s="172">
        <f>'将来負担比率（分子）の構造'!J$41</f>
        <v>11681</v>
      </c>
      <c r="F66" s="172"/>
      <c r="G66" s="172"/>
      <c r="H66" s="172">
        <f>'将来負担比率（分子）の構造'!K$41</f>
        <v>11004</v>
      </c>
      <c r="I66" s="172"/>
      <c r="J66" s="172"/>
      <c r="K66" s="172">
        <f>'将来負担比率（分子）の構造'!L$41</f>
        <v>10342</v>
      </c>
      <c r="L66" s="172"/>
      <c r="M66" s="172"/>
      <c r="N66" s="172">
        <f>'将来負担比率（分子）の構造'!M$41</f>
        <v>9779</v>
      </c>
      <c r="O66" s="172"/>
      <c r="P66" s="172"/>
    </row>
    <row r="67" spans="1:16" x14ac:dyDescent="0.15">
      <c r="A67" s="172" t="s">
        <v>75</v>
      </c>
      <c r="B67" s="172" t="e">
        <f>NA()</f>
        <v>#N/A</v>
      </c>
      <c r="C67" s="172">
        <f>IF(ISNUMBER('将来負担比率（分子）の構造'!I$53), IF('将来負担比率（分子）の構造'!I$53 &lt; 0, 0, '将来負担比率（分子）の構造'!I$53), NA())</f>
        <v>980</v>
      </c>
      <c r="D67" s="172" t="e">
        <f>NA()</f>
        <v>#N/A</v>
      </c>
      <c r="E67" s="172" t="e">
        <f>NA()</f>
        <v>#N/A</v>
      </c>
      <c r="F67" s="172">
        <f>IF(ISNUMBER('将来負担比率（分子）の構造'!J$53), IF('将来負担比率（分子）の構造'!J$53 &lt; 0, 0, '将来負担比率（分子）の構造'!J$53), NA())</f>
        <v>1192</v>
      </c>
      <c r="G67" s="172" t="e">
        <f>NA()</f>
        <v>#N/A</v>
      </c>
      <c r="H67" s="172" t="e">
        <f>NA()</f>
        <v>#N/A</v>
      </c>
      <c r="I67" s="172">
        <f>IF(ISNUMBER('将来負担比率（分子）の構造'!K$53), IF('将来負担比率（分子）の構造'!K$53 &lt; 0, 0, '将来負担比率（分子）の構造'!K$53), NA())</f>
        <v>1224</v>
      </c>
      <c r="J67" s="172" t="e">
        <f>NA()</f>
        <v>#N/A</v>
      </c>
      <c r="K67" s="172" t="e">
        <f>NA()</f>
        <v>#N/A</v>
      </c>
      <c r="L67" s="172">
        <f>IF(ISNUMBER('将来負担比率（分子）の構造'!L$53), IF('将来負担比率（分子）の構造'!L$53 &lt; 0, 0, '将来負担比率（分子）の構造'!L$53), NA())</f>
        <v>917</v>
      </c>
      <c r="M67" s="172" t="e">
        <f>NA()</f>
        <v>#N/A</v>
      </c>
      <c r="N67" s="172" t="e">
        <f>NA()</f>
        <v>#N/A</v>
      </c>
      <c r="O67" s="172">
        <f>IF(ISNUMBER('将来負担比率（分子）の構造'!M$53), IF('将来負担比率（分子）の構造'!M$53 &lt; 0, 0, '将来負担比率（分子）の構造'!M$53), NA())</f>
        <v>300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750</v>
      </c>
      <c r="C72" s="176">
        <f>基金残高に係る経年分析!G55</f>
        <v>753</v>
      </c>
      <c r="D72" s="176">
        <f>基金残高に係る経年分析!H55</f>
        <v>756</v>
      </c>
    </row>
    <row r="73" spans="1:16" x14ac:dyDescent="0.15">
      <c r="A73" s="175" t="s">
        <v>78</v>
      </c>
      <c r="B73" s="176">
        <f>基金残高に係る経年分析!F56</f>
        <v>1622</v>
      </c>
      <c r="C73" s="176">
        <f>基金残高に係る経年分析!G56</f>
        <v>1593</v>
      </c>
      <c r="D73" s="176">
        <f>基金残高に係る経年分析!H56</f>
        <v>1894</v>
      </c>
    </row>
    <row r="74" spans="1:16" x14ac:dyDescent="0.15">
      <c r="A74" s="175" t="s">
        <v>79</v>
      </c>
      <c r="B74" s="176">
        <f>基金残高に係る経年分析!F57</f>
        <v>2099</v>
      </c>
      <c r="C74" s="176">
        <f>基金残高に係る経年分析!G57</f>
        <v>2129</v>
      </c>
      <c r="D74" s="176">
        <f>基金残高に係る経年分析!H57</f>
        <v>2150</v>
      </c>
    </row>
  </sheetData>
  <sheetProtection algorithmName="SHA-512" hashValue="ZgpVGo3bPTYtRLniSFskElZO13ERHbwnQR4JSJqGzGFkrObvLGmfpDXyCmyq4/pc+lV1qcrj8HBDbM8gGo1G5A==" saltValue="2h+IUafYny2sLg53ZFR2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214</v>
      </c>
      <c r="DI1" s="642"/>
      <c r="DJ1" s="642"/>
      <c r="DK1" s="642"/>
      <c r="DL1" s="642"/>
      <c r="DM1" s="642"/>
      <c r="DN1" s="643"/>
      <c r="DO1" s="212"/>
      <c r="DP1" s="641" t="s">
        <v>215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217</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218</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219</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220</v>
      </c>
      <c r="S4" s="645"/>
      <c r="T4" s="645"/>
      <c r="U4" s="645"/>
      <c r="V4" s="645"/>
      <c r="W4" s="645"/>
      <c r="X4" s="645"/>
      <c r="Y4" s="646"/>
      <c r="Z4" s="644" t="s">
        <v>221</v>
      </c>
      <c r="AA4" s="645"/>
      <c r="AB4" s="645"/>
      <c r="AC4" s="646"/>
      <c r="AD4" s="644" t="s">
        <v>222</v>
      </c>
      <c r="AE4" s="645"/>
      <c r="AF4" s="645"/>
      <c r="AG4" s="645"/>
      <c r="AH4" s="645"/>
      <c r="AI4" s="645"/>
      <c r="AJ4" s="645"/>
      <c r="AK4" s="646"/>
      <c r="AL4" s="644" t="s">
        <v>221</v>
      </c>
      <c r="AM4" s="645"/>
      <c r="AN4" s="645"/>
      <c r="AO4" s="646"/>
      <c r="AP4" s="650" t="s">
        <v>223</v>
      </c>
      <c r="AQ4" s="650"/>
      <c r="AR4" s="650"/>
      <c r="AS4" s="650"/>
      <c r="AT4" s="650"/>
      <c r="AU4" s="650"/>
      <c r="AV4" s="650"/>
      <c r="AW4" s="650"/>
      <c r="AX4" s="650"/>
      <c r="AY4" s="650"/>
      <c r="AZ4" s="650"/>
      <c r="BA4" s="650"/>
      <c r="BB4" s="650"/>
      <c r="BC4" s="650"/>
      <c r="BD4" s="650"/>
      <c r="BE4" s="650"/>
      <c r="BF4" s="650"/>
      <c r="BG4" s="650" t="s">
        <v>224</v>
      </c>
      <c r="BH4" s="650"/>
      <c r="BI4" s="650"/>
      <c r="BJ4" s="650"/>
      <c r="BK4" s="650"/>
      <c r="BL4" s="650"/>
      <c r="BM4" s="650"/>
      <c r="BN4" s="650"/>
      <c r="BO4" s="650" t="s">
        <v>221</v>
      </c>
      <c r="BP4" s="650"/>
      <c r="BQ4" s="650"/>
      <c r="BR4" s="650"/>
      <c r="BS4" s="650" t="s">
        <v>225</v>
      </c>
      <c r="BT4" s="650"/>
      <c r="BU4" s="650"/>
      <c r="BV4" s="650"/>
      <c r="BW4" s="650"/>
      <c r="BX4" s="650"/>
      <c r="BY4" s="650"/>
      <c r="BZ4" s="650"/>
      <c r="CA4" s="650"/>
      <c r="CB4" s="650"/>
      <c r="CD4" s="647" t="s">
        <v>226</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227</v>
      </c>
      <c r="C5" s="652"/>
      <c r="D5" s="652"/>
      <c r="E5" s="652"/>
      <c r="F5" s="652"/>
      <c r="G5" s="652"/>
      <c r="H5" s="652"/>
      <c r="I5" s="652"/>
      <c r="J5" s="652"/>
      <c r="K5" s="652"/>
      <c r="L5" s="652"/>
      <c r="M5" s="652"/>
      <c r="N5" s="652"/>
      <c r="O5" s="652"/>
      <c r="P5" s="652"/>
      <c r="Q5" s="653"/>
      <c r="R5" s="654">
        <v>754749</v>
      </c>
      <c r="S5" s="655"/>
      <c r="T5" s="655"/>
      <c r="U5" s="655"/>
      <c r="V5" s="655"/>
      <c r="W5" s="655"/>
      <c r="X5" s="655"/>
      <c r="Y5" s="656"/>
      <c r="Z5" s="657">
        <v>8.8000000000000007</v>
      </c>
      <c r="AA5" s="657"/>
      <c r="AB5" s="657"/>
      <c r="AC5" s="657"/>
      <c r="AD5" s="658">
        <v>754749</v>
      </c>
      <c r="AE5" s="658"/>
      <c r="AF5" s="658"/>
      <c r="AG5" s="658"/>
      <c r="AH5" s="658"/>
      <c r="AI5" s="658"/>
      <c r="AJ5" s="658"/>
      <c r="AK5" s="658"/>
      <c r="AL5" s="659">
        <v>14.2</v>
      </c>
      <c r="AM5" s="660"/>
      <c r="AN5" s="660"/>
      <c r="AO5" s="661"/>
      <c r="AP5" s="651" t="s">
        <v>228</v>
      </c>
      <c r="AQ5" s="652"/>
      <c r="AR5" s="652"/>
      <c r="AS5" s="652"/>
      <c r="AT5" s="652"/>
      <c r="AU5" s="652"/>
      <c r="AV5" s="652"/>
      <c r="AW5" s="652"/>
      <c r="AX5" s="652"/>
      <c r="AY5" s="652"/>
      <c r="AZ5" s="652"/>
      <c r="BA5" s="652"/>
      <c r="BB5" s="652"/>
      <c r="BC5" s="652"/>
      <c r="BD5" s="652"/>
      <c r="BE5" s="652"/>
      <c r="BF5" s="653"/>
      <c r="BG5" s="665">
        <v>754749</v>
      </c>
      <c r="BH5" s="666"/>
      <c r="BI5" s="666"/>
      <c r="BJ5" s="666"/>
      <c r="BK5" s="666"/>
      <c r="BL5" s="666"/>
      <c r="BM5" s="666"/>
      <c r="BN5" s="667"/>
      <c r="BO5" s="668">
        <v>100</v>
      </c>
      <c r="BP5" s="668"/>
      <c r="BQ5" s="668"/>
      <c r="BR5" s="668"/>
      <c r="BS5" s="669" t="s">
        <v>229</v>
      </c>
      <c r="BT5" s="669"/>
      <c r="BU5" s="669"/>
      <c r="BV5" s="669"/>
      <c r="BW5" s="669"/>
      <c r="BX5" s="669"/>
      <c r="BY5" s="669"/>
      <c r="BZ5" s="669"/>
      <c r="CA5" s="669"/>
      <c r="CB5" s="673"/>
      <c r="CD5" s="647" t="s">
        <v>223</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221</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120222</v>
      </c>
      <c r="S6" s="666"/>
      <c r="T6" s="666"/>
      <c r="U6" s="666"/>
      <c r="V6" s="666"/>
      <c r="W6" s="666"/>
      <c r="X6" s="666"/>
      <c r="Y6" s="667"/>
      <c r="Z6" s="668">
        <v>1.4</v>
      </c>
      <c r="AA6" s="668"/>
      <c r="AB6" s="668"/>
      <c r="AC6" s="668"/>
      <c r="AD6" s="669">
        <v>120222</v>
      </c>
      <c r="AE6" s="669"/>
      <c r="AF6" s="669"/>
      <c r="AG6" s="669"/>
      <c r="AH6" s="669"/>
      <c r="AI6" s="669"/>
      <c r="AJ6" s="669"/>
      <c r="AK6" s="669"/>
      <c r="AL6" s="670">
        <v>2.2999999999999998</v>
      </c>
      <c r="AM6" s="671"/>
      <c r="AN6" s="671"/>
      <c r="AO6" s="672"/>
      <c r="AP6" s="662" t="s">
        <v>234</v>
      </c>
      <c r="AQ6" s="663"/>
      <c r="AR6" s="663"/>
      <c r="AS6" s="663"/>
      <c r="AT6" s="663"/>
      <c r="AU6" s="663"/>
      <c r="AV6" s="663"/>
      <c r="AW6" s="663"/>
      <c r="AX6" s="663"/>
      <c r="AY6" s="663"/>
      <c r="AZ6" s="663"/>
      <c r="BA6" s="663"/>
      <c r="BB6" s="663"/>
      <c r="BC6" s="663"/>
      <c r="BD6" s="663"/>
      <c r="BE6" s="663"/>
      <c r="BF6" s="664"/>
      <c r="BG6" s="665">
        <v>754749</v>
      </c>
      <c r="BH6" s="666"/>
      <c r="BI6" s="666"/>
      <c r="BJ6" s="666"/>
      <c r="BK6" s="666"/>
      <c r="BL6" s="666"/>
      <c r="BM6" s="666"/>
      <c r="BN6" s="667"/>
      <c r="BO6" s="668">
        <v>100</v>
      </c>
      <c r="BP6" s="668"/>
      <c r="BQ6" s="668"/>
      <c r="BR6" s="668"/>
      <c r="BS6" s="669" t="s">
        <v>235</v>
      </c>
      <c r="BT6" s="669"/>
      <c r="BU6" s="669"/>
      <c r="BV6" s="669"/>
      <c r="BW6" s="669"/>
      <c r="BX6" s="669"/>
      <c r="BY6" s="669"/>
      <c r="BZ6" s="669"/>
      <c r="CA6" s="669"/>
      <c r="CB6" s="673"/>
      <c r="CD6" s="676" t="s">
        <v>236</v>
      </c>
      <c r="CE6" s="677"/>
      <c r="CF6" s="677"/>
      <c r="CG6" s="677"/>
      <c r="CH6" s="677"/>
      <c r="CI6" s="677"/>
      <c r="CJ6" s="677"/>
      <c r="CK6" s="677"/>
      <c r="CL6" s="677"/>
      <c r="CM6" s="677"/>
      <c r="CN6" s="677"/>
      <c r="CO6" s="677"/>
      <c r="CP6" s="677"/>
      <c r="CQ6" s="678"/>
      <c r="CR6" s="665">
        <v>75655</v>
      </c>
      <c r="CS6" s="666"/>
      <c r="CT6" s="666"/>
      <c r="CU6" s="666"/>
      <c r="CV6" s="666"/>
      <c r="CW6" s="666"/>
      <c r="CX6" s="666"/>
      <c r="CY6" s="667"/>
      <c r="CZ6" s="659">
        <v>0.9</v>
      </c>
      <c r="DA6" s="660"/>
      <c r="DB6" s="660"/>
      <c r="DC6" s="679"/>
      <c r="DD6" s="674" t="s">
        <v>235</v>
      </c>
      <c r="DE6" s="666"/>
      <c r="DF6" s="666"/>
      <c r="DG6" s="666"/>
      <c r="DH6" s="666"/>
      <c r="DI6" s="666"/>
      <c r="DJ6" s="666"/>
      <c r="DK6" s="666"/>
      <c r="DL6" s="666"/>
      <c r="DM6" s="666"/>
      <c r="DN6" s="666"/>
      <c r="DO6" s="666"/>
      <c r="DP6" s="667"/>
      <c r="DQ6" s="674">
        <v>75655</v>
      </c>
      <c r="DR6" s="666"/>
      <c r="DS6" s="666"/>
      <c r="DT6" s="666"/>
      <c r="DU6" s="666"/>
      <c r="DV6" s="666"/>
      <c r="DW6" s="666"/>
      <c r="DX6" s="666"/>
      <c r="DY6" s="666"/>
      <c r="DZ6" s="666"/>
      <c r="EA6" s="666"/>
      <c r="EB6" s="666"/>
      <c r="EC6" s="675"/>
    </row>
    <row r="7" spans="2:143" ht="11.25" customHeight="1" x14ac:dyDescent="0.15">
      <c r="B7" s="662" t="s">
        <v>237</v>
      </c>
      <c r="C7" s="663"/>
      <c r="D7" s="663"/>
      <c r="E7" s="663"/>
      <c r="F7" s="663"/>
      <c r="G7" s="663"/>
      <c r="H7" s="663"/>
      <c r="I7" s="663"/>
      <c r="J7" s="663"/>
      <c r="K7" s="663"/>
      <c r="L7" s="663"/>
      <c r="M7" s="663"/>
      <c r="N7" s="663"/>
      <c r="O7" s="663"/>
      <c r="P7" s="663"/>
      <c r="Q7" s="664"/>
      <c r="R7" s="665">
        <v>833</v>
      </c>
      <c r="S7" s="666"/>
      <c r="T7" s="666"/>
      <c r="U7" s="666"/>
      <c r="V7" s="666"/>
      <c r="W7" s="666"/>
      <c r="X7" s="666"/>
      <c r="Y7" s="667"/>
      <c r="Z7" s="668">
        <v>0</v>
      </c>
      <c r="AA7" s="668"/>
      <c r="AB7" s="668"/>
      <c r="AC7" s="668"/>
      <c r="AD7" s="669">
        <v>833</v>
      </c>
      <c r="AE7" s="669"/>
      <c r="AF7" s="669"/>
      <c r="AG7" s="669"/>
      <c r="AH7" s="669"/>
      <c r="AI7" s="669"/>
      <c r="AJ7" s="669"/>
      <c r="AK7" s="669"/>
      <c r="AL7" s="670">
        <v>0</v>
      </c>
      <c r="AM7" s="671"/>
      <c r="AN7" s="671"/>
      <c r="AO7" s="672"/>
      <c r="AP7" s="662" t="s">
        <v>238</v>
      </c>
      <c r="AQ7" s="663"/>
      <c r="AR7" s="663"/>
      <c r="AS7" s="663"/>
      <c r="AT7" s="663"/>
      <c r="AU7" s="663"/>
      <c r="AV7" s="663"/>
      <c r="AW7" s="663"/>
      <c r="AX7" s="663"/>
      <c r="AY7" s="663"/>
      <c r="AZ7" s="663"/>
      <c r="BA7" s="663"/>
      <c r="BB7" s="663"/>
      <c r="BC7" s="663"/>
      <c r="BD7" s="663"/>
      <c r="BE7" s="663"/>
      <c r="BF7" s="664"/>
      <c r="BG7" s="665">
        <v>310335</v>
      </c>
      <c r="BH7" s="666"/>
      <c r="BI7" s="666"/>
      <c r="BJ7" s="666"/>
      <c r="BK7" s="666"/>
      <c r="BL7" s="666"/>
      <c r="BM7" s="666"/>
      <c r="BN7" s="667"/>
      <c r="BO7" s="668">
        <v>41.1</v>
      </c>
      <c r="BP7" s="668"/>
      <c r="BQ7" s="668"/>
      <c r="BR7" s="668"/>
      <c r="BS7" s="669" t="s">
        <v>235</v>
      </c>
      <c r="BT7" s="669"/>
      <c r="BU7" s="669"/>
      <c r="BV7" s="669"/>
      <c r="BW7" s="669"/>
      <c r="BX7" s="669"/>
      <c r="BY7" s="669"/>
      <c r="BZ7" s="669"/>
      <c r="CA7" s="669"/>
      <c r="CB7" s="673"/>
      <c r="CD7" s="680" t="s">
        <v>239</v>
      </c>
      <c r="CE7" s="681"/>
      <c r="CF7" s="681"/>
      <c r="CG7" s="681"/>
      <c r="CH7" s="681"/>
      <c r="CI7" s="681"/>
      <c r="CJ7" s="681"/>
      <c r="CK7" s="681"/>
      <c r="CL7" s="681"/>
      <c r="CM7" s="681"/>
      <c r="CN7" s="681"/>
      <c r="CO7" s="681"/>
      <c r="CP7" s="681"/>
      <c r="CQ7" s="682"/>
      <c r="CR7" s="665">
        <v>1628793</v>
      </c>
      <c r="CS7" s="666"/>
      <c r="CT7" s="666"/>
      <c r="CU7" s="666"/>
      <c r="CV7" s="666"/>
      <c r="CW7" s="666"/>
      <c r="CX7" s="666"/>
      <c r="CY7" s="667"/>
      <c r="CZ7" s="668">
        <v>19.7</v>
      </c>
      <c r="DA7" s="668"/>
      <c r="DB7" s="668"/>
      <c r="DC7" s="668"/>
      <c r="DD7" s="674">
        <v>151006</v>
      </c>
      <c r="DE7" s="666"/>
      <c r="DF7" s="666"/>
      <c r="DG7" s="666"/>
      <c r="DH7" s="666"/>
      <c r="DI7" s="666"/>
      <c r="DJ7" s="666"/>
      <c r="DK7" s="666"/>
      <c r="DL7" s="666"/>
      <c r="DM7" s="666"/>
      <c r="DN7" s="666"/>
      <c r="DO7" s="666"/>
      <c r="DP7" s="667"/>
      <c r="DQ7" s="674">
        <v>1299714</v>
      </c>
      <c r="DR7" s="666"/>
      <c r="DS7" s="666"/>
      <c r="DT7" s="666"/>
      <c r="DU7" s="666"/>
      <c r="DV7" s="666"/>
      <c r="DW7" s="666"/>
      <c r="DX7" s="666"/>
      <c r="DY7" s="666"/>
      <c r="DZ7" s="666"/>
      <c r="EA7" s="666"/>
      <c r="EB7" s="666"/>
      <c r="EC7" s="675"/>
    </row>
    <row r="8" spans="2:143" ht="11.25" customHeight="1" x14ac:dyDescent="0.15">
      <c r="B8" s="662" t="s">
        <v>240</v>
      </c>
      <c r="C8" s="663"/>
      <c r="D8" s="663"/>
      <c r="E8" s="663"/>
      <c r="F8" s="663"/>
      <c r="G8" s="663"/>
      <c r="H8" s="663"/>
      <c r="I8" s="663"/>
      <c r="J8" s="663"/>
      <c r="K8" s="663"/>
      <c r="L8" s="663"/>
      <c r="M8" s="663"/>
      <c r="N8" s="663"/>
      <c r="O8" s="663"/>
      <c r="P8" s="663"/>
      <c r="Q8" s="664"/>
      <c r="R8" s="665">
        <v>7717</v>
      </c>
      <c r="S8" s="666"/>
      <c r="T8" s="666"/>
      <c r="U8" s="666"/>
      <c r="V8" s="666"/>
      <c r="W8" s="666"/>
      <c r="X8" s="666"/>
      <c r="Y8" s="667"/>
      <c r="Z8" s="668">
        <v>0.1</v>
      </c>
      <c r="AA8" s="668"/>
      <c r="AB8" s="668"/>
      <c r="AC8" s="668"/>
      <c r="AD8" s="669">
        <v>7717</v>
      </c>
      <c r="AE8" s="669"/>
      <c r="AF8" s="669"/>
      <c r="AG8" s="669"/>
      <c r="AH8" s="669"/>
      <c r="AI8" s="669"/>
      <c r="AJ8" s="669"/>
      <c r="AK8" s="669"/>
      <c r="AL8" s="670">
        <v>0.1</v>
      </c>
      <c r="AM8" s="671"/>
      <c r="AN8" s="671"/>
      <c r="AO8" s="672"/>
      <c r="AP8" s="662" t="s">
        <v>241</v>
      </c>
      <c r="AQ8" s="663"/>
      <c r="AR8" s="663"/>
      <c r="AS8" s="663"/>
      <c r="AT8" s="663"/>
      <c r="AU8" s="663"/>
      <c r="AV8" s="663"/>
      <c r="AW8" s="663"/>
      <c r="AX8" s="663"/>
      <c r="AY8" s="663"/>
      <c r="AZ8" s="663"/>
      <c r="BA8" s="663"/>
      <c r="BB8" s="663"/>
      <c r="BC8" s="663"/>
      <c r="BD8" s="663"/>
      <c r="BE8" s="663"/>
      <c r="BF8" s="664"/>
      <c r="BG8" s="665">
        <v>12347</v>
      </c>
      <c r="BH8" s="666"/>
      <c r="BI8" s="666"/>
      <c r="BJ8" s="666"/>
      <c r="BK8" s="666"/>
      <c r="BL8" s="666"/>
      <c r="BM8" s="666"/>
      <c r="BN8" s="667"/>
      <c r="BO8" s="668">
        <v>1.6</v>
      </c>
      <c r="BP8" s="668"/>
      <c r="BQ8" s="668"/>
      <c r="BR8" s="668"/>
      <c r="BS8" s="669" t="s">
        <v>235</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2238693</v>
      </c>
      <c r="CS8" s="666"/>
      <c r="CT8" s="666"/>
      <c r="CU8" s="666"/>
      <c r="CV8" s="666"/>
      <c r="CW8" s="666"/>
      <c r="CX8" s="666"/>
      <c r="CY8" s="667"/>
      <c r="CZ8" s="668">
        <v>27</v>
      </c>
      <c r="DA8" s="668"/>
      <c r="DB8" s="668"/>
      <c r="DC8" s="668"/>
      <c r="DD8" s="674">
        <v>25317</v>
      </c>
      <c r="DE8" s="666"/>
      <c r="DF8" s="666"/>
      <c r="DG8" s="666"/>
      <c r="DH8" s="666"/>
      <c r="DI8" s="666"/>
      <c r="DJ8" s="666"/>
      <c r="DK8" s="666"/>
      <c r="DL8" s="666"/>
      <c r="DM8" s="666"/>
      <c r="DN8" s="666"/>
      <c r="DO8" s="666"/>
      <c r="DP8" s="667"/>
      <c r="DQ8" s="674">
        <v>1426418</v>
      </c>
      <c r="DR8" s="666"/>
      <c r="DS8" s="666"/>
      <c r="DT8" s="666"/>
      <c r="DU8" s="666"/>
      <c r="DV8" s="666"/>
      <c r="DW8" s="666"/>
      <c r="DX8" s="666"/>
      <c r="DY8" s="666"/>
      <c r="DZ8" s="666"/>
      <c r="EA8" s="666"/>
      <c r="EB8" s="666"/>
      <c r="EC8" s="675"/>
    </row>
    <row r="9" spans="2:143" ht="11.25" customHeight="1" x14ac:dyDescent="0.15">
      <c r="B9" s="662" t="s">
        <v>243</v>
      </c>
      <c r="C9" s="663"/>
      <c r="D9" s="663"/>
      <c r="E9" s="663"/>
      <c r="F9" s="663"/>
      <c r="G9" s="663"/>
      <c r="H9" s="663"/>
      <c r="I9" s="663"/>
      <c r="J9" s="663"/>
      <c r="K9" s="663"/>
      <c r="L9" s="663"/>
      <c r="M9" s="663"/>
      <c r="N9" s="663"/>
      <c r="O9" s="663"/>
      <c r="P9" s="663"/>
      <c r="Q9" s="664"/>
      <c r="R9" s="665">
        <v>8067</v>
      </c>
      <c r="S9" s="666"/>
      <c r="T9" s="666"/>
      <c r="U9" s="666"/>
      <c r="V9" s="666"/>
      <c r="W9" s="666"/>
      <c r="X9" s="666"/>
      <c r="Y9" s="667"/>
      <c r="Z9" s="668">
        <v>0.1</v>
      </c>
      <c r="AA9" s="668"/>
      <c r="AB9" s="668"/>
      <c r="AC9" s="668"/>
      <c r="AD9" s="669">
        <v>8067</v>
      </c>
      <c r="AE9" s="669"/>
      <c r="AF9" s="669"/>
      <c r="AG9" s="669"/>
      <c r="AH9" s="669"/>
      <c r="AI9" s="669"/>
      <c r="AJ9" s="669"/>
      <c r="AK9" s="669"/>
      <c r="AL9" s="670">
        <v>0.2</v>
      </c>
      <c r="AM9" s="671"/>
      <c r="AN9" s="671"/>
      <c r="AO9" s="672"/>
      <c r="AP9" s="662" t="s">
        <v>244</v>
      </c>
      <c r="AQ9" s="663"/>
      <c r="AR9" s="663"/>
      <c r="AS9" s="663"/>
      <c r="AT9" s="663"/>
      <c r="AU9" s="663"/>
      <c r="AV9" s="663"/>
      <c r="AW9" s="663"/>
      <c r="AX9" s="663"/>
      <c r="AY9" s="663"/>
      <c r="AZ9" s="663"/>
      <c r="BA9" s="663"/>
      <c r="BB9" s="663"/>
      <c r="BC9" s="663"/>
      <c r="BD9" s="663"/>
      <c r="BE9" s="663"/>
      <c r="BF9" s="664"/>
      <c r="BG9" s="665">
        <v>257129</v>
      </c>
      <c r="BH9" s="666"/>
      <c r="BI9" s="666"/>
      <c r="BJ9" s="666"/>
      <c r="BK9" s="666"/>
      <c r="BL9" s="666"/>
      <c r="BM9" s="666"/>
      <c r="BN9" s="667"/>
      <c r="BO9" s="668">
        <v>34.1</v>
      </c>
      <c r="BP9" s="668"/>
      <c r="BQ9" s="668"/>
      <c r="BR9" s="668"/>
      <c r="BS9" s="669" t="s">
        <v>229</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808950</v>
      </c>
      <c r="CS9" s="666"/>
      <c r="CT9" s="666"/>
      <c r="CU9" s="666"/>
      <c r="CV9" s="666"/>
      <c r="CW9" s="666"/>
      <c r="CX9" s="666"/>
      <c r="CY9" s="667"/>
      <c r="CZ9" s="668">
        <v>9.8000000000000007</v>
      </c>
      <c r="DA9" s="668"/>
      <c r="DB9" s="668"/>
      <c r="DC9" s="668"/>
      <c r="DD9" s="674">
        <v>4668</v>
      </c>
      <c r="DE9" s="666"/>
      <c r="DF9" s="666"/>
      <c r="DG9" s="666"/>
      <c r="DH9" s="666"/>
      <c r="DI9" s="666"/>
      <c r="DJ9" s="666"/>
      <c r="DK9" s="666"/>
      <c r="DL9" s="666"/>
      <c r="DM9" s="666"/>
      <c r="DN9" s="666"/>
      <c r="DO9" s="666"/>
      <c r="DP9" s="667"/>
      <c r="DQ9" s="674">
        <v>683188</v>
      </c>
      <c r="DR9" s="666"/>
      <c r="DS9" s="666"/>
      <c r="DT9" s="666"/>
      <c r="DU9" s="666"/>
      <c r="DV9" s="666"/>
      <c r="DW9" s="666"/>
      <c r="DX9" s="666"/>
      <c r="DY9" s="666"/>
      <c r="DZ9" s="666"/>
      <c r="EA9" s="666"/>
      <c r="EB9" s="666"/>
      <c r="EC9" s="675"/>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176</v>
      </c>
      <c r="S10" s="666"/>
      <c r="T10" s="666"/>
      <c r="U10" s="666"/>
      <c r="V10" s="666"/>
      <c r="W10" s="666"/>
      <c r="X10" s="666"/>
      <c r="Y10" s="667"/>
      <c r="Z10" s="668" t="s">
        <v>235</v>
      </c>
      <c r="AA10" s="668"/>
      <c r="AB10" s="668"/>
      <c r="AC10" s="668"/>
      <c r="AD10" s="669" t="s">
        <v>235</v>
      </c>
      <c r="AE10" s="669"/>
      <c r="AF10" s="669"/>
      <c r="AG10" s="669"/>
      <c r="AH10" s="669"/>
      <c r="AI10" s="669"/>
      <c r="AJ10" s="669"/>
      <c r="AK10" s="669"/>
      <c r="AL10" s="670" t="s">
        <v>235</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17674</v>
      </c>
      <c r="BH10" s="666"/>
      <c r="BI10" s="666"/>
      <c r="BJ10" s="666"/>
      <c r="BK10" s="666"/>
      <c r="BL10" s="666"/>
      <c r="BM10" s="666"/>
      <c r="BN10" s="667"/>
      <c r="BO10" s="668">
        <v>2.2999999999999998</v>
      </c>
      <c r="BP10" s="668"/>
      <c r="BQ10" s="668"/>
      <c r="BR10" s="668"/>
      <c r="BS10" s="669" t="s">
        <v>229</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t="s">
        <v>235</v>
      </c>
      <c r="CS10" s="666"/>
      <c r="CT10" s="666"/>
      <c r="CU10" s="666"/>
      <c r="CV10" s="666"/>
      <c r="CW10" s="666"/>
      <c r="CX10" s="666"/>
      <c r="CY10" s="667"/>
      <c r="CZ10" s="668" t="s">
        <v>229</v>
      </c>
      <c r="DA10" s="668"/>
      <c r="DB10" s="668"/>
      <c r="DC10" s="668"/>
      <c r="DD10" s="674" t="s">
        <v>176</v>
      </c>
      <c r="DE10" s="666"/>
      <c r="DF10" s="666"/>
      <c r="DG10" s="666"/>
      <c r="DH10" s="666"/>
      <c r="DI10" s="666"/>
      <c r="DJ10" s="666"/>
      <c r="DK10" s="666"/>
      <c r="DL10" s="666"/>
      <c r="DM10" s="666"/>
      <c r="DN10" s="666"/>
      <c r="DO10" s="666"/>
      <c r="DP10" s="667"/>
      <c r="DQ10" s="674" t="s">
        <v>229</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189978</v>
      </c>
      <c r="S11" s="666"/>
      <c r="T11" s="666"/>
      <c r="U11" s="666"/>
      <c r="V11" s="666"/>
      <c r="W11" s="666"/>
      <c r="X11" s="666"/>
      <c r="Y11" s="667"/>
      <c r="Z11" s="670">
        <v>2.2000000000000002</v>
      </c>
      <c r="AA11" s="671"/>
      <c r="AB11" s="671"/>
      <c r="AC11" s="683"/>
      <c r="AD11" s="674">
        <v>189978</v>
      </c>
      <c r="AE11" s="666"/>
      <c r="AF11" s="666"/>
      <c r="AG11" s="666"/>
      <c r="AH11" s="666"/>
      <c r="AI11" s="666"/>
      <c r="AJ11" s="666"/>
      <c r="AK11" s="667"/>
      <c r="AL11" s="670">
        <v>3.6</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23185</v>
      </c>
      <c r="BH11" s="666"/>
      <c r="BI11" s="666"/>
      <c r="BJ11" s="666"/>
      <c r="BK11" s="666"/>
      <c r="BL11" s="666"/>
      <c r="BM11" s="666"/>
      <c r="BN11" s="667"/>
      <c r="BO11" s="668">
        <v>3.1</v>
      </c>
      <c r="BP11" s="668"/>
      <c r="BQ11" s="668"/>
      <c r="BR11" s="668"/>
      <c r="BS11" s="669" t="s">
        <v>235</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581426</v>
      </c>
      <c r="CS11" s="666"/>
      <c r="CT11" s="666"/>
      <c r="CU11" s="666"/>
      <c r="CV11" s="666"/>
      <c r="CW11" s="666"/>
      <c r="CX11" s="666"/>
      <c r="CY11" s="667"/>
      <c r="CZ11" s="668">
        <v>7</v>
      </c>
      <c r="DA11" s="668"/>
      <c r="DB11" s="668"/>
      <c r="DC11" s="668"/>
      <c r="DD11" s="674">
        <v>207848</v>
      </c>
      <c r="DE11" s="666"/>
      <c r="DF11" s="666"/>
      <c r="DG11" s="666"/>
      <c r="DH11" s="666"/>
      <c r="DI11" s="666"/>
      <c r="DJ11" s="666"/>
      <c r="DK11" s="666"/>
      <c r="DL11" s="666"/>
      <c r="DM11" s="666"/>
      <c r="DN11" s="666"/>
      <c r="DO11" s="666"/>
      <c r="DP11" s="667"/>
      <c r="DQ11" s="674">
        <v>289871</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t="s">
        <v>235</v>
      </c>
      <c r="S12" s="666"/>
      <c r="T12" s="666"/>
      <c r="U12" s="666"/>
      <c r="V12" s="666"/>
      <c r="W12" s="666"/>
      <c r="X12" s="666"/>
      <c r="Y12" s="667"/>
      <c r="Z12" s="668" t="s">
        <v>235</v>
      </c>
      <c r="AA12" s="668"/>
      <c r="AB12" s="668"/>
      <c r="AC12" s="668"/>
      <c r="AD12" s="669" t="s">
        <v>176</v>
      </c>
      <c r="AE12" s="669"/>
      <c r="AF12" s="669"/>
      <c r="AG12" s="669"/>
      <c r="AH12" s="669"/>
      <c r="AI12" s="669"/>
      <c r="AJ12" s="669"/>
      <c r="AK12" s="669"/>
      <c r="AL12" s="670" t="s">
        <v>235</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363753</v>
      </c>
      <c r="BH12" s="666"/>
      <c r="BI12" s="666"/>
      <c r="BJ12" s="666"/>
      <c r="BK12" s="666"/>
      <c r="BL12" s="666"/>
      <c r="BM12" s="666"/>
      <c r="BN12" s="667"/>
      <c r="BO12" s="668">
        <v>48.2</v>
      </c>
      <c r="BP12" s="668"/>
      <c r="BQ12" s="668"/>
      <c r="BR12" s="668"/>
      <c r="BS12" s="669" t="s">
        <v>235</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91727</v>
      </c>
      <c r="CS12" s="666"/>
      <c r="CT12" s="666"/>
      <c r="CU12" s="666"/>
      <c r="CV12" s="666"/>
      <c r="CW12" s="666"/>
      <c r="CX12" s="666"/>
      <c r="CY12" s="667"/>
      <c r="CZ12" s="668">
        <v>1.1000000000000001</v>
      </c>
      <c r="DA12" s="668"/>
      <c r="DB12" s="668"/>
      <c r="DC12" s="668"/>
      <c r="DD12" s="674">
        <v>14209</v>
      </c>
      <c r="DE12" s="666"/>
      <c r="DF12" s="666"/>
      <c r="DG12" s="666"/>
      <c r="DH12" s="666"/>
      <c r="DI12" s="666"/>
      <c r="DJ12" s="666"/>
      <c r="DK12" s="666"/>
      <c r="DL12" s="666"/>
      <c r="DM12" s="666"/>
      <c r="DN12" s="666"/>
      <c r="DO12" s="666"/>
      <c r="DP12" s="667"/>
      <c r="DQ12" s="674">
        <v>64021</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176</v>
      </c>
      <c r="S13" s="666"/>
      <c r="T13" s="666"/>
      <c r="U13" s="666"/>
      <c r="V13" s="666"/>
      <c r="W13" s="666"/>
      <c r="X13" s="666"/>
      <c r="Y13" s="667"/>
      <c r="Z13" s="668" t="s">
        <v>235</v>
      </c>
      <c r="AA13" s="668"/>
      <c r="AB13" s="668"/>
      <c r="AC13" s="668"/>
      <c r="AD13" s="669" t="s">
        <v>235</v>
      </c>
      <c r="AE13" s="669"/>
      <c r="AF13" s="669"/>
      <c r="AG13" s="669"/>
      <c r="AH13" s="669"/>
      <c r="AI13" s="669"/>
      <c r="AJ13" s="669"/>
      <c r="AK13" s="669"/>
      <c r="AL13" s="670" t="s">
        <v>235</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361497</v>
      </c>
      <c r="BH13" s="666"/>
      <c r="BI13" s="666"/>
      <c r="BJ13" s="666"/>
      <c r="BK13" s="666"/>
      <c r="BL13" s="666"/>
      <c r="BM13" s="666"/>
      <c r="BN13" s="667"/>
      <c r="BO13" s="668">
        <v>47.9</v>
      </c>
      <c r="BP13" s="668"/>
      <c r="BQ13" s="668"/>
      <c r="BR13" s="668"/>
      <c r="BS13" s="669" t="s">
        <v>229</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634864</v>
      </c>
      <c r="CS13" s="666"/>
      <c r="CT13" s="666"/>
      <c r="CU13" s="666"/>
      <c r="CV13" s="666"/>
      <c r="CW13" s="666"/>
      <c r="CX13" s="666"/>
      <c r="CY13" s="667"/>
      <c r="CZ13" s="668">
        <v>7.7</v>
      </c>
      <c r="DA13" s="668"/>
      <c r="DB13" s="668"/>
      <c r="DC13" s="668"/>
      <c r="DD13" s="674">
        <v>315860</v>
      </c>
      <c r="DE13" s="666"/>
      <c r="DF13" s="666"/>
      <c r="DG13" s="666"/>
      <c r="DH13" s="666"/>
      <c r="DI13" s="666"/>
      <c r="DJ13" s="666"/>
      <c r="DK13" s="666"/>
      <c r="DL13" s="666"/>
      <c r="DM13" s="666"/>
      <c r="DN13" s="666"/>
      <c r="DO13" s="666"/>
      <c r="DP13" s="667"/>
      <c r="DQ13" s="674">
        <v>287044</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235</v>
      </c>
      <c r="S14" s="666"/>
      <c r="T14" s="666"/>
      <c r="U14" s="666"/>
      <c r="V14" s="666"/>
      <c r="W14" s="666"/>
      <c r="X14" s="666"/>
      <c r="Y14" s="667"/>
      <c r="Z14" s="668" t="s">
        <v>235</v>
      </c>
      <c r="AA14" s="668"/>
      <c r="AB14" s="668"/>
      <c r="AC14" s="668"/>
      <c r="AD14" s="669" t="s">
        <v>235</v>
      </c>
      <c r="AE14" s="669"/>
      <c r="AF14" s="669"/>
      <c r="AG14" s="669"/>
      <c r="AH14" s="669"/>
      <c r="AI14" s="669"/>
      <c r="AJ14" s="669"/>
      <c r="AK14" s="669"/>
      <c r="AL14" s="670" t="s">
        <v>176</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35800</v>
      </c>
      <c r="BH14" s="666"/>
      <c r="BI14" s="666"/>
      <c r="BJ14" s="666"/>
      <c r="BK14" s="666"/>
      <c r="BL14" s="666"/>
      <c r="BM14" s="666"/>
      <c r="BN14" s="667"/>
      <c r="BO14" s="668">
        <v>4.7</v>
      </c>
      <c r="BP14" s="668"/>
      <c r="BQ14" s="668"/>
      <c r="BR14" s="668"/>
      <c r="BS14" s="669" t="s">
        <v>229</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282500</v>
      </c>
      <c r="CS14" s="666"/>
      <c r="CT14" s="666"/>
      <c r="CU14" s="666"/>
      <c r="CV14" s="666"/>
      <c r="CW14" s="666"/>
      <c r="CX14" s="666"/>
      <c r="CY14" s="667"/>
      <c r="CZ14" s="668">
        <v>3.4</v>
      </c>
      <c r="DA14" s="668"/>
      <c r="DB14" s="668"/>
      <c r="DC14" s="668"/>
      <c r="DD14" s="674">
        <v>2750</v>
      </c>
      <c r="DE14" s="666"/>
      <c r="DF14" s="666"/>
      <c r="DG14" s="666"/>
      <c r="DH14" s="666"/>
      <c r="DI14" s="666"/>
      <c r="DJ14" s="666"/>
      <c r="DK14" s="666"/>
      <c r="DL14" s="666"/>
      <c r="DM14" s="666"/>
      <c r="DN14" s="666"/>
      <c r="DO14" s="666"/>
      <c r="DP14" s="667"/>
      <c r="DQ14" s="674">
        <v>275585</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176</v>
      </c>
      <c r="S15" s="666"/>
      <c r="T15" s="666"/>
      <c r="U15" s="666"/>
      <c r="V15" s="666"/>
      <c r="W15" s="666"/>
      <c r="X15" s="666"/>
      <c r="Y15" s="667"/>
      <c r="Z15" s="668" t="s">
        <v>229</v>
      </c>
      <c r="AA15" s="668"/>
      <c r="AB15" s="668"/>
      <c r="AC15" s="668"/>
      <c r="AD15" s="669" t="s">
        <v>229</v>
      </c>
      <c r="AE15" s="669"/>
      <c r="AF15" s="669"/>
      <c r="AG15" s="669"/>
      <c r="AH15" s="669"/>
      <c r="AI15" s="669"/>
      <c r="AJ15" s="669"/>
      <c r="AK15" s="669"/>
      <c r="AL15" s="670" t="s">
        <v>235</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44861</v>
      </c>
      <c r="BH15" s="666"/>
      <c r="BI15" s="666"/>
      <c r="BJ15" s="666"/>
      <c r="BK15" s="666"/>
      <c r="BL15" s="666"/>
      <c r="BM15" s="666"/>
      <c r="BN15" s="667"/>
      <c r="BO15" s="668">
        <v>5.9</v>
      </c>
      <c r="BP15" s="668"/>
      <c r="BQ15" s="668"/>
      <c r="BR15" s="668"/>
      <c r="BS15" s="669" t="s">
        <v>229</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517769</v>
      </c>
      <c r="CS15" s="666"/>
      <c r="CT15" s="666"/>
      <c r="CU15" s="666"/>
      <c r="CV15" s="666"/>
      <c r="CW15" s="666"/>
      <c r="CX15" s="666"/>
      <c r="CY15" s="667"/>
      <c r="CZ15" s="668">
        <v>6.3</v>
      </c>
      <c r="DA15" s="668"/>
      <c r="DB15" s="668"/>
      <c r="DC15" s="668"/>
      <c r="DD15" s="674">
        <v>43146</v>
      </c>
      <c r="DE15" s="666"/>
      <c r="DF15" s="666"/>
      <c r="DG15" s="666"/>
      <c r="DH15" s="666"/>
      <c r="DI15" s="666"/>
      <c r="DJ15" s="666"/>
      <c r="DK15" s="666"/>
      <c r="DL15" s="666"/>
      <c r="DM15" s="666"/>
      <c r="DN15" s="666"/>
      <c r="DO15" s="666"/>
      <c r="DP15" s="667"/>
      <c r="DQ15" s="674">
        <v>420685</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5009</v>
      </c>
      <c r="S16" s="666"/>
      <c r="T16" s="666"/>
      <c r="U16" s="666"/>
      <c r="V16" s="666"/>
      <c r="W16" s="666"/>
      <c r="X16" s="666"/>
      <c r="Y16" s="667"/>
      <c r="Z16" s="668">
        <v>0.1</v>
      </c>
      <c r="AA16" s="668"/>
      <c r="AB16" s="668"/>
      <c r="AC16" s="668"/>
      <c r="AD16" s="669">
        <v>5009</v>
      </c>
      <c r="AE16" s="669"/>
      <c r="AF16" s="669"/>
      <c r="AG16" s="669"/>
      <c r="AH16" s="669"/>
      <c r="AI16" s="669"/>
      <c r="AJ16" s="669"/>
      <c r="AK16" s="669"/>
      <c r="AL16" s="670">
        <v>0.1</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t="s">
        <v>235</v>
      </c>
      <c r="BH16" s="666"/>
      <c r="BI16" s="666"/>
      <c r="BJ16" s="666"/>
      <c r="BK16" s="666"/>
      <c r="BL16" s="666"/>
      <c r="BM16" s="666"/>
      <c r="BN16" s="667"/>
      <c r="BO16" s="668" t="s">
        <v>235</v>
      </c>
      <c r="BP16" s="668"/>
      <c r="BQ16" s="668"/>
      <c r="BR16" s="668"/>
      <c r="BS16" s="669" t="s">
        <v>229</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v>34197</v>
      </c>
      <c r="CS16" s="666"/>
      <c r="CT16" s="666"/>
      <c r="CU16" s="666"/>
      <c r="CV16" s="666"/>
      <c r="CW16" s="666"/>
      <c r="CX16" s="666"/>
      <c r="CY16" s="667"/>
      <c r="CZ16" s="668">
        <v>0.4</v>
      </c>
      <c r="DA16" s="668"/>
      <c r="DB16" s="668"/>
      <c r="DC16" s="668"/>
      <c r="DD16" s="674" t="s">
        <v>229</v>
      </c>
      <c r="DE16" s="666"/>
      <c r="DF16" s="666"/>
      <c r="DG16" s="666"/>
      <c r="DH16" s="666"/>
      <c r="DI16" s="666"/>
      <c r="DJ16" s="666"/>
      <c r="DK16" s="666"/>
      <c r="DL16" s="666"/>
      <c r="DM16" s="666"/>
      <c r="DN16" s="666"/>
      <c r="DO16" s="666"/>
      <c r="DP16" s="667"/>
      <c r="DQ16" s="674">
        <v>8817</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11686</v>
      </c>
      <c r="S17" s="666"/>
      <c r="T17" s="666"/>
      <c r="U17" s="666"/>
      <c r="V17" s="666"/>
      <c r="W17" s="666"/>
      <c r="X17" s="666"/>
      <c r="Y17" s="667"/>
      <c r="Z17" s="668">
        <v>0.1</v>
      </c>
      <c r="AA17" s="668"/>
      <c r="AB17" s="668"/>
      <c r="AC17" s="668"/>
      <c r="AD17" s="669">
        <v>11686</v>
      </c>
      <c r="AE17" s="669"/>
      <c r="AF17" s="669"/>
      <c r="AG17" s="669"/>
      <c r="AH17" s="669"/>
      <c r="AI17" s="669"/>
      <c r="AJ17" s="669"/>
      <c r="AK17" s="669"/>
      <c r="AL17" s="670">
        <v>0.2</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229</v>
      </c>
      <c r="BH17" s="666"/>
      <c r="BI17" s="666"/>
      <c r="BJ17" s="666"/>
      <c r="BK17" s="666"/>
      <c r="BL17" s="666"/>
      <c r="BM17" s="666"/>
      <c r="BN17" s="667"/>
      <c r="BO17" s="668" t="s">
        <v>235</v>
      </c>
      <c r="BP17" s="668"/>
      <c r="BQ17" s="668"/>
      <c r="BR17" s="668"/>
      <c r="BS17" s="669" t="s">
        <v>229</v>
      </c>
      <c r="BT17" s="669"/>
      <c r="BU17" s="669"/>
      <c r="BV17" s="669"/>
      <c r="BW17" s="669"/>
      <c r="BX17" s="669"/>
      <c r="BY17" s="669"/>
      <c r="BZ17" s="669"/>
      <c r="CA17" s="669"/>
      <c r="CB17" s="673"/>
      <c r="CD17" s="680" t="s">
        <v>269</v>
      </c>
      <c r="CE17" s="681"/>
      <c r="CF17" s="681"/>
      <c r="CG17" s="681"/>
      <c r="CH17" s="681"/>
      <c r="CI17" s="681"/>
      <c r="CJ17" s="681"/>
      <c r="CK17" s="681"/>
      <c r="CL17" s="681"/>
      <c r="CM17" s="681"/>
      <c r="CN17" s="681"/>
      <c r="CO17" s="681"/>
      <c r="CP17" s="681"/>
      <c r="CQ17" s="682"/>
      <c r="CR17" s="665">
        <v>1384134</v>
      </c>
      <c r="CS17" s="666"/>
      <c r="CT17" s="666"/>
      <c r="CU17" s="666"/>
      <c r="CV17" s="666"/>
      <c r="CW17" s="666"/>
      <c r="CX17" s="666"/>
      <c r="CY17" s="667"/>
      <c r="CZ17" s="668">
        <v>16.7</v>
      </c>
      <c r="DA17" s="668"/>
      <c r="DB17" s="668"/>
      <c r="DC17" s="668"/>
      <c r="DD17" s="674" t="s">
        <v>235</v>
      </c>
      <c r="DE17" s="666"/>
      <c r="DF17" s="666"/>
      <c r="DG17" s="666"/>
      <c r="DH17" s="666"/>
      <c r="DI17" s="666"/>
      <c r="DJ17" s="666"/>
      <c r="DK17" s="666"/>
      <c r="DL17" s="666"/>
      <c r="DM17" s="666"/>
      <c r="DN17" s="666"/>
      <c r="DO17" s="666"/>
      <c r="DP17" s="667"/>
      <c r="DQ17" s="674">
        <v>1376873</v>
      </c>
      <c r="DR17" s="666"/>
      <c r="DS17" s="666"/>
      <c r="DT17" s="666"/>
      <c r="DU17" s="666"/>
      <c r="DV17" s="666"/>
      <c r="DW17" s="666"/>
      <c r="DX17" s="666"/>
      <c r="DY17" s="666"/>
      <c r="DZ17" s="666"/>
      <c r="EA17" s="666"/>
      <c r="EB17" s="666"/>
      <c r="EC17" s="675"/>
    </row>
    <row r="18" spans="2:133" ht="11.25" customHeight="1" x14ac:dyDescent="0.15">
      <c r="B18" s="662" t="s">
        <v>270</v>
      </c>
      <c r="C18" s="663"/>
      <c r="D18" s="663"/>
      <c r="E18" s="663"/>
      <c r="F18" s="663"/>
      <c r="G18" s="663"/>
      <c r="H18" s="663"/>
      <c r="I18" s="663"/>
      <c r="J18" s="663"/>
      <c r="K18" s="663"/>
      <c r="L18" s="663"/>
      <c r="M18" s="663"/>
      <c r="N18" s="663"/>
      <c r="O18" s="663"/>
      <c r="P18" s="663"/>
      <c r="Q18" s="664"/>
      <c r="R18" s="665">
        <v>5966</v>
      </c>
      <c r="S18" s="666"/>
      <c r="T18" s="666"/>
      <c r="U18" s="666"/>
      <c r="V18" s="666"/>
      <c r="W18" s="666"/>
      <c r="X18" s="666"/>
      <c r="Y18" s="667"/>
      <c r="Z18" s="668">
        <v>0.1</v>
      </c>
      <c r="AA18" s="668"/>
      <c r="AB18" s="668"/>
      <c r="AC18" s="668"/>
      <c r="AD18" s="669">
        <v>5966</v>
      </c>
      <c r="AE18" s="669"/>
      <c r="AF18" s="669"/>
      <c r="AG18" s="669"/>
      <c r="AH18" s="669"/>
      <c r="AI18" s="669"/>
      <c r="AJ18" s="669"/>
      <c r="AK18" s="669"/>
      <c r="AL18" s="670">
        <v>0.1</v>
      </c>
      <c r="AM18" s="671"/>
      <c r="AN18" s="671"/>
      <c r="AO18" s="672"/>
      <c r="AP18" s="662" t="s">
        <v>271</v>
      </c>
      <c r="AQ18" s="663"/>
      <c r="AR18" s="663"/>
      <c r="AS18" s="663"/>
      <c r="AT18" s="663"/>
      <c r="AU18" s="663"/>
      <c r="AV18" s="663"/>
      <c r="AW18" s="663"/>
      <c r="AX18" s="663"/>
      <c r="AY18" s="663"/>
      <c r="AZ18" s="663"/>
      <c r="BA18" s="663"/>
      <c r="BB18" s="663"/>
      <c r="BC18" s="663"/>
      <c r="BD18" s="663"/>
      <c r="BE18" s="663"/>
      <c r="BF18" s="664"/>
      <c r="BG18" s="665" t="s">
        <v>235</v>
      </c>
      <c r="BH18" s="666"/>
      <c r="BI18" s="666"/>
      <c r="BJ18" s="666"/>
      <c r="BK18" s="666"/>
      <c r="BL18" s="666"/>
      <c r="BM18" s="666"/>
      <c r="BN18" s="667"/>
      <c r="BO18" s="668" t="s">
        <v>235</v>
      </c>
      <c r="BP18" s="668"/>
      <c r="BQ18" s="668"/>
      <c r="BR18" s="668"/>
      <c r="BS18" s="669" t="s">
        <v>229</v>
      </c>
      <c r="BT18" s="669"/>
      <c r="BU18" s="669"/>
      <c r="BV18" s="669"/>
      <c r="BW18" s="669"/>
      <c r="BX18" s="669"/>
      <c r="BY18" s="669"/>
      <c r="BZ18" s="669"/>
      <c r="CA18" s="669"/>
      <c r="CB18" s="673"/>
      <c r="CD18" s="680" t="s">
        <v>272</v>
      </c>
      <c r="CE18" s="681"/>
      <c r="CF18" s="681"/>
      <c r="CG18" s="681"/>
      <c r="CH18" s="681"/>
      <c r="CI18" s="681"/>
      <c r="CJ18" s="681"/>
      <c r="CK18" s="681"/>
      <c r="CL18" s="681"/>
      <c r="CM18" s="681"/>
      <c r="CN18" s="681"/>
      <c r="CO18" s="681"/>
      <c r="CP18" s="681"/>
      <c r="CQ18" s="682"/>
      <c r="CR18" s="665" t="s">
        <v>229</v>
      </c>
      <c r="CS18" s="666"/>
      <c r="CT18" s="666"/>
      <c r="CU18" s="666"/>
      <c r="CV18" s="666"/>
      <c r="CW18" s="666"/>
      <c r="CX18" s="666"/>
      <c r="CY18" s="667"/>
      <c r="CZ18" s="668" t="s">
        <v>235</v>
      </c>
      <c r="DA18" s="668"/>
      <c r="DB18" s="668"/>
      <c r="DC18" s="668"/>
      <c r="DD18" s="674" t="s">
        <v>235</v>
      </c>
      <c r="DE18" s="666"/>
      <c r="DF18" s="666"/>
      <c r="DG18" s="666"/>
      <c r="DH18" s="666"/>
      <c r="DI18" s="666"/>
      <c r="DJ18" s="666"/>
      <c r="DK18" s="666"/>
      <c r="DL18" s="666"/>
      <c r="DM18" s="666"/>
      <c r="DN18" s="666"/>
      <c r="DO18" s="666"/>
      <c r="DP18" s="667"/>
      <c r="DQ18" s="674" t="s">
        <v>235</v>
      </c>
      <c r="DR18" s="666"/>
      <c r="DS18" s="666"/>
      <c r="DT18" s="666"/>
      <c r="DU18" s="666"/>
      <c r="DV18" s="666"/>
      <c r="DW18" s="666"/>
      <c r="DX18" s="666"/>
      <c r="DY18" s="666"/>
      <c r="DZ18" s="666"/>
      <c r="EA18" s="666"/>
      <c r="EB18" s="666"/>
      <c r="EC18" s="675"/>
    </row>
    <row r="19" spans="2:133" ht="11.25" customHeight="1" x14ac:dyDescent="0.15">
      <c r="B19" s="662" t="s">
        <v>273</v>
      </c>
      <c r="C19" s="663"/>
      <c r="D19" s="663"/>
      <c r="E19" s="663"/>
      <c r="F19" s="663"/>
      <c r="G19" s="663"/>
      <c r="H19" s="663"/>
      <c r="I19" s="663"/>
      <c r="J19" s="663"/>
      <c r="K19" s="663"/>
      <c r="L19" s="663"/>
      <c r="M19" s="663"/>
      <c r="N19" s="663"/>
      <c r="O19" s="663"/>
      <c r="P19" s="663"/>
      <c r="Q19" s="664"/>
      <c r="R19" s="665">
        <v>1650</v>
      </c>
      <c r="S19" s="666"/>
      <c r="T19" s="666"/>
      <c r="U19" s="666"/>
      <c r="V19" s="666"/>
      <c r="W19" s="666"/>
      <c r="X19" s="666"/>
      <c r="Y19" s="667"/>
      <c r="Z19" s="668">
        <v>0</v>
      </c>
      <c r="AA19" s="668"/>
      <c r="AB19" s="668"/>
      <c r="AC19" s="668"/>
      <c r="AD19" s="669">
        <v>1650</v>
      </c>
      <c r="AE19" s="669"/>
      <c r="AF19" s="669"/>
      <c r="AG19" s="669"/>
      <c r="AH19" s="669"/>
      <c r="AI19" s="669"/>
      <c r="AJ19" s="669"/>
      <c r="AK19" s="669"/>
      <c r="AL19" s="670">
        <v>0</v>
      </c>
      <c r="AM19" s="671"/>
      <c r="AN19" s="671"/>
      <c r="AO19" s="672"/>
      <c r="AP19" s="662" t="s">
        <v>274</v>
      </c>
      <c r="AQ19" s="663"/>
      <c r="AR19" s="663"/>
      <c r="AS19" s="663"/>
      <c r="AT19" s="663"/>
      <c r="AU19" s="663"/>
      <c r="AV19" s="663"/>
      <c r="AW19" s="663"/>
      <c r="AX19" s="663"/>
      <c r="AY19" s="663"/>
      <c r="AZ19" s="663"/>
      <c r="BA19" s="663"/>
      <c r="BB19" s="663"/>
      <c r="BC19" s="663"/>
      <c r="BD19" s="663"/>
      <c r="BE19" s="663"/>
      <c r="BF19" s="664"/>
      <c r="BG19" s="665" t="s">
        <v>229</v>
      </c>
      <c r="BH19" s="666"/>
      <c r="BI19" s="666"/>
      <c r="BJ19" s="666"/>
      <c r="BK19" s="666"/>
      <c r="BL19" s="666"/>
      <c r="BM19" s="666"/>
      <c r="BN19" s="667"/>
      <c r="BO19" s="668" t="s">
        <v>235</v>
      </c>
      <c r="BP19" s="668"/>
      <c r="BQ19" s="668"/>
      <c r="BR19" s="668"/>
      <c r="BS19" s="669" t="s">
        <v>235</v>
      </c>
      <c r="BT19" s="669"/>
      <c r="BU19" s="669"/>
      <c r="BV19" s="669"/>
      <c r="BW19" s="669"/>
      <c r="BX19" s="669"/>
      <c r="BY19" s="669"/>
      <c r="BZ19" s="669"/>
      <c r="CA19" s="669"/>
      <c r="CB19" s="673"/>
      <c r="CD19" s="680" t="s">
        <v>275</v>
      </c>
      <c r="CE19" s="681"/>
      <c r="CF19" s="681"/>
      <c r="CG19" s="681"/>
      <c r="CH19" s="681"/>
      <c r="CI19" s="681"/>
      <c r="CJ19" s="681"/>
      <c r="CK19" s="681"/>
      <c r="CL19" s="681"/>
      <c r="CM19" s="681"/>
      <c r="CN19" s="681"/>
      <c r="CO19" s="681"/>
      <c r="CP19" s="681"/>
      <c r="CQ19" s="682"/>
      <c r="CR19" s="665" t="s">
        <v>235</v>
      </c>
      <c r="CS19" s="666"/>
      <c r="CT19" s="666"/>
      <c r="CU19" s="666"/>
      <c r="CV19" s="666"/>
      <c r="CW19" s="666"/>
      <c r="CX19" s="666"/>
      <c r="CY19" s="667"/>
      <c r="CZ19" s="668" t="s">
        <v>235</v>
      </c>
      <c r="DA19" s="668"/>
      <c r="DB19" s="668"/>
      <c r="DC19" s="668"/>
      <c r="DD19" s="674" t="s">
        <v>235</v>
      </c>
      <c r="DE19" s="666"/>
      <c r="DF19" s="666"/>
      <c r="DG19" s="666"/>
      <c r="DH19" s="666"/>
      <c r="DI19" s="666"/>
      <c r="DJ19" s="666"/>
      <c r="DK19" s="666"/>
      <c r="DL19" s="666"/>
      <c r="DM19" s="666"/>
      <c r="DN19" s="666"/>
      <c r="DO19" s="666"/>
      <c r="DP19" s="667"/>
      <c r="DQ19" s="674" t="s">
        <v>229</v>
      </c>
      <c r="DR19" s="666"/>
      <c r="DS19" s="666"/>
      <c r="DT19" s="666"/>
      <c r="DU19" s="666"/>
      <c r="DV19" s="666"/>
      <c r="DW19" s="666"/>
      <c r="DX19" s="666"/>
      <c r="DY19" s="666"/>
      <c r="DZ19" s="666"/>
      <c r="EA19" s="666"/>
      <c r="EB19" s="666"/>
      <c r="EC19" s="675"/>
    </row>
    <row r="20" spans="2:133" ht="11.25" customHeight="1" x14ac:dyDescent="0.15">
      <c r="B20" s="662" t="s">
        <v>276</v>
      </c>
      <c r="C20" s="663"/>
      <c r="D20" s="663"/>
      <c r="E20" s="663"/>
      <c r="F20" s="663"/>
      <c r="G20" s="663"/>
      <c r="H20" s="663"/>
      <c r="I20" s="663"/>
      <c r="J20" s="663"/>
      <c r="K20" s="663"/>
      <c r="L20" s="663"/>
      <c r="M20" s="663"/>
      <c r="N20" s="663"/>
      <c r="O20" s="663"/>
      <c r="P20" s="663"/>
      <c r="Q20" s="664"/>
      <c r="R20" s="665">
        <v>1935</v>
      </c>
      <c r="S20" s="666"/>
      <c r="T20" s="666"/>
      <c r="U20" s="666"/>
      <c r="V20" s="666"/>
      <c r="W20" s="666"/>
      <c r="X20" s="666"/>
      <c r="Y20" s="667"/>
      <c r="Z20" s="668">
        <v>0</v>
      </c>
      <c r="AA20" s="668"/>
      <c r="AB20" s="668"/>
      <c r="AC20" s="668"/>
      <c r="AD20" s="669">
        <v>1935</v>
      </c>
      <c r="AE20" s="669"/>
      <c r="AF20" s="669"/>
      <c r="AG20" s="669"/>
      <c r="AH20" s="669"/>
      <c r="AI20" s="669"/>
      <c r="AJ20" s="669"/>
      <c r="AK20" s="669"/>
      <c r="AL20" s="670">
        <v>0</v>
      </c>
      <c r="AM20" s="671"/>
      <c r="AN20" s="671"/>
      <c r="AO20" s="672"/>
      <c r="AP20" s="662" t="s">
        <v>277</v>
      </c>
      <c r="AQ20" s="663"/>
      <c r="AR20" s="663"/>
      <c r="AS20" s="663"/>
      <c r="AT20" s="663"/>
      <c r="AU20" s="663"/>
      <c r="AV20" s="663"/>
      <c r="AW20" s="663"/>
      <c r="AX20" s="663"/>
      <c r="AY20" s="663"/>
      <c r="AZ20" s="663"/>
      <c r="BA20" s="663"/>
      <c r="BB20" s="663"/>
      <c r="BC20" s="663"/>
      <c r="BD20" s="663"/>
      <c r="BE20" s="663"/>
      <c r="BF20" s="664"/>
      <c r="BG20" s="665" t="s">
        <v>235</v>
      </c>
      <c r="BH20" s="666"/>
      <c r="BI20" s="666"/>
      <c r="BJ20" s="666"/>
      <c r="BK20" s="666"/>
      <c r="BL20" s="666"/>
      <c r="BM20" s="666"/>
      <c r="BN20" s="667"/>
      <c r="BO20" s="668" t="s">
        <v>235</v>
      </c>
      <c r="BP20" s="668"/>
      <c r="BQ20" s="668"/>
      <c r="BR20" s="668"/>
      <c r="BS20" s="669" t="s">
        <v>229</v>
      </c>
      <c r="BT20" s="669"/>
      <c r="BU20" s="669"/>
      <c r="BV20" s="669"/>
      <c r="BW20" s="669"/>
      <c r="BX20" s="669"/>
      <c r="BY20" s="669"/>
      <c r="BZ20" s="669"/>
      <c r="CA20" s="669"/>
      <c r="CB20" s="673"/>
      <c r="CD20" s="680" t="s">
        <v>278</v>
      </c>
      <c r="CE20" s="681"/>
      <c r="CF20" s="681"/>
      <c r="CG20" s="681"/>
      <c r="CH20" s="681"/>
      <c r="CI20" s="681"/>
      <c r="CJ20" s="681"/>
      <c r="CK20" s="681"/>
      <c r="CL20" s="681"/>
      <c r="CM20" s="681"/>
      <c r="CN20" s="681"/>
      <c r="CO20" s="681"/>
      <c r="CP20" s="681"/>
      <c r="CQ20" s="682"/>
      <c r="CR20" s="665">
        <v>8278708</v>
      </c>
      <c r="CS20" s="666"/>
      <c r="CT20" s="666"/>
      <c r="CU20" s="666"/>
      <c r="CV20" s="666"/>
      <c r="CW20" s="666"/>
      <c r="CX20" s="666"/>
      <c r="CY20" s="667"/>
      <c r="CZ20" s="668">
        <v>100</v>
      </c>
      <c r="DA20" s="668"/>
      <c r="DB20" s="668"/>
      <c r="DC20" s="668"/>
      <c r="DD20" s="674">
        <v>764804</v>
      </c>
      <c r="DE20" s="666"/>
      <c r="DF20" s="666"/>
      <c r="DG20" s="666"/>
      <c r="DH20" s="666"/>
      <c r="DI20" s="666"/>
      <c r="DJ20" s="666"/>
      <c r="DK20" s="666"/>
      <c r="DL20" s="666"/>
      <c r="DM20" s="666"/>
      <c r="DN20" s="666"/>
      <c r="DO20" s="666"/>
      <c r="DP20" s="667"/>
      <c r="DQ20" s="674">
        <v>6207871</v>
      </c>
      <c r="DR20" s="666"/>
      <c r="DS20" s="666"/>
      <c r="DT20" s="666"/>
      <c r="DU20" s="666"/>
      <c r="DV20" s="666"/>
      <c r="DW20" s="666"/>
      <c r="DX20" s="666"/>
      <c r="DY20" s="666"/>
      <c r="DZ20" s="666"/>
      <c r="EA20" s="666"/>
      <c r="EB20" s="666"/>
      <c r="EC20" s="675"/>
    </row>
    <row r="21" spans="2:133" ht="11.25" customHeight="1" x14ac:dyDescent="0.15">
      <c r="B21" s="662" t="s">
        <v>279</v>
      </c>
      <c r="C21" s="663"/>
      <c r="D21" s="663"/>
      <c r="E21" s="663"/>
      <c r="F21" s="663"/>
      <c r="G21" s="663"/>
      <c r="H21" s="663"/>
      <c r="I21" s="663"/>
      <c r="J21" s="663"/>
      <c r="K21" s="663"/>
      <c r="L21" s="663"/>
      <c r="M21" s="663"/>
      <c r="N21" s="663"/>
      <c r="O21" s="663"/>
      <c r="P21" s="663"/>
      <c r="Q21" s="664"/>
      <c r="R21" s="665">
        <v>418</v>
      </c>
      <c r="S21" s="666"/>
      <c r="T21" s="666"/>
      <c r="U21" s="666"/>
      <c r="V21" s="666"/>
      <c r="W21" s="666"/>
      <c r="X21" s="666"/>
      <c r="Y21" s="667"/>
      <c r="Z21" s="668">
        <v>0</v>
      </c>
      <c r="AA21" s="668"/>
      <c r="AB21" s="668"/>
      <c r="AC21" s="668"/>
      <c r="AD21" s="669">
        <v>418</v>
      </c>
      <c r="AE21" s="669"/>
      <c r="AF21" s="669"/>
      <c r="AG21" s="669"/>
      <c r="AH21" s="669"/>
      <c r="AI21" s="669"/>
      <c r="AJ21" s="669"/>
      <c r="AK21" s="669"/>
      <c r="AL21" s="670">
        <v>0</v>
      </c>
      <c r="AM21" s="671"/>
      <c r="AN21" s="671"/>
      <c r="AO21" s="672"/>
      <c r="AP21" s="684" t="s">
        <v>280</v>
      </c>
      <c r="AQ21" s="685"/>
      <c r="AR21" s="685"/>
      <c r="AS21" s="685"/>
      <c r="AT21" s="685"/>
      <c r="AU21" s="685"/>
      <c r="AV21" s="685"/>
      <c r="AW21" s="685"/>
      <c r="AX21" s="685"/>
      <c r="AY21" s="685"/>
      <c r="AZ21" s="685"/>
      <c r="BA21" s="685"/>
      <c r="BB21" s="685"/>
      <c r="BC21" s="685"/>
      <c r="BD21" s="685"/>
      <c r="BE21" s="685"/>
      <c r="BF21" s="686"/>
      <c r="BG21" s="665" t="s">
        <v>235</v>
      </c>
      <c r="BH21" s="666"/>
      <c r="BI21" s="666"/>
      <c r="BJ21" s="666"/>
      <c r="BK21" s="666"/>
      <c r="BL21" s="666"/>
      <c r="BM21" s="666"/>
      <c r="BN21" s="667"/>
      <c r="BO21" s="668" t="s">
        <v>235</v>
      </c>
      <c r="BP21" s="668"/>
      <c r="BQ21" s="668"/>
      <c r="BR21" s="668"/>
      <c r="BS21" s="669" t="s">
        <v>235</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281</v>
      </c>
      <c r="C22" s="702"/>
      <c r="D22" s="702"/>
      <c r="E22" s="702"/>
      <c r="F22" s="702"/>
      <c r="G22" s="702"/>
      <c r="H22" s="702"/>
      <c r="I22" s="702"/>
      <c r="J22" s="702"/>
      <c r="K22" s="702"/>
      <c r="L22" s="702"/>
      <c r="M22" s="702"/>
      <c r="N22" s="702"/>
      <c r="O22" s="702"/>
      <c r="P22" s="702"/>
      <c r="Q22" s="703"/>
      <c r="R22" s="665">
        <v>1963</v>
      </c>
      <c r="S22" s="666"/>
      <c r="T22" s="666"/>
      <c r="U22" s="666"/>
      <c r="V22" s="666"/>
      <c r="W22" s="666"/>
      <c r="X22" s="666"/>
      <c r="Y22" s="667"/>
      <c r="Z22" s="668">
        <v>0</v>
      </c>
      <c r="AA22" s="668"/>
      <c r="AB22" s="668"/>
      <c r="AC22" s="668"/>
      <c r="AD22" s="669" t="s">
        <v>235</v>
      </c>
      <c r="AE22" s="669"/>
      <c r="AF22" s="669"/>
      <c r="AG22" s="669"/>
      <c r="AH22" s="669"/>
      <c r="AI22" s="669"/>
      <c r="AJ22" s="669"/>
      <c r="AK22" s="669"/>
      <c r="AL22" s="670" t="s">
        <v>235</v>
      </c>
      <c r="AM22" s="671"/>
      <c r="AN22" s="671"/>
      <c r="AO22" s="672"/>
      <c r="AP22" s="684" t="s">
        <v>282</v>
      </c>
      <c r="AQ22" s="685"/>
      <c r="AR22" s="685"/>
      <c r="AS22" s="685"/>
      <c r="AT22" s="685"/>
      <c r="AU22" s="685"/>
      <c r="AV22" s="685"/>
      <c r="AW22" s="685"/>
      <c r="AX22" s="685"/>
      <c r="AY22" s="685"/>
      <c r="AZ22" s="685"/>
      <c r="BA22" s="685"/>
      <c r="BB22" s="685"/>
      <c r="BC22" s="685"/>
      <c r="BD22" s="685"/>
      <c r="BE22" s="685"/>
      <c r="BF22" s="686"/>
      <c r="BG22" s="665" t="s">
        <v>235</v>
      </c>
      <c r="BH22" s="666"/>
      <c r="BI22" s="666"/>
      <c r="BJ22" s="666"/>
      <c r="BK22" s="666"/>
      <c r="BL22" s="666"/>
      <c r="BM22" s="666"/>
      <c r="BN22" s="667"/>
      <c r="BO22" s="668" t="s">
        <v>229</v>
      </c>
      <c r="BP22" s="668"/>
      <c r="BQ22" s="668"/>
      <c r="BR22" s="668"/>
      <c r="BS22" s="669" t="s">
        <v>229</v>
      </c>
      <c r="BT22" s="669"/>
      <c r="BU22" s="669"/>
      <c r="BV22" s="669"/>
      <c r="BW22" s="669"/>
      <c r="BX22" s="669"/>
      <c r="BY22" s="669"/>
      <c r="BZ22" s="669"/>
      <c r="CA22" s="669"/>
      <c r="CB22" s="673"/>
      <c r="CD22" s="647" t="s">
        <v>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284</v>
      </c>
      <c r="C23" s="663"/>
      <c r="D23" s="663"/>
      <c r="E23" s="663"/>
      <c r="F23" s="663"/>
      <c r="G23" s="663"/>
      <c r="H23" s="663"/>
      <c r="I23" s="663"/>
      <c r="J23" s="663"/>
      <c r="K23" s="663"/>
      <c r="L23" s="663"/>
      <c r="M23" s="663"/>
      <c r="N23" s="663"/>
      <c r="O23" s="663"/>
      <c r="P23" s="663"/>
      <c r="Q23" s="664"/>
      <c r="R23" s="665">
        <v>4650657</v>
      </c>
      <c r="S23" s="666"/>
      <c r="T23" s="666"/>
      <c r="U23" s="666"/>
      <c r="V23" s="666"/>
      <c r="W23" s="666"/>
      <c r="X23" s="666"/>
      <c r="Y23" s="667"/>
      <c r="Z23" s="668">
        <v>54.5</v>
      </c>
      <c r="AA23" s="668"/>
      <c r="AB23" s="668"/>
      <c r="AC23" s="668"/>
      <c r="AD23" s="669">
        <v>4190553</v>
      </c>
      <c r="AE23" s="669"/>
      <c r="AF23" s="669"/>
      <c r="AG23" s="669"/>
      <c r="AH23" s="669"/>
      <c r="AI23" s="669"/>
      <c r="AJ23" s="669"/>
      <c r="AK23" s="669"/>
      <c r="AL23" s="670">
        <v>79.099999999999994</v>
      </c>
      <c r="AM23" s="671"/>
      <c r="AN23" s="671"/>
      <c r="AO23" s="672"/>
      <c r="AP23" s="684" t="s">
        <v>285</v>
      </c>
      <c r="AQ23" s="685"/>
      <c r="AR23" s="685"/>
      <c r="AS23" s="685"/>
      <c r="AT23" s="685"/>
      <c r="AU23" s="685"/>
      <c r="AV23" s="685"/>
      <c r="AW23" s="685"/>
      <c r="AX23" s="685"/>
      <c r="AY23" s="685"/>
      <c r="AZ23" s="685"/>
      <c r="BA23" s="685"/>
      <c r="BB23" s="685"/>
      <c r="BC23" s="685"/>
      <c r="BD23" s="685"/>
      <c r="BE23" s="685"/>
      <c r="BF23" s="686"/>
      <c r="BG23" s="665" t="s">
        <v>229</v>
      </c>
      <c r="BH23" s="666"/>
      <c r="BI23" s="666"/>
      <c r="BJ23" s="666"/>
      <c r="BK23" s="666"/>
      <c r="BL23" s="666"/>
      <c r="BM23" s="666"/>
      <c r="BN23" s="667"/>
      <c r="BO23" s="668" t="s">
        <v>235</v>
      </c>
      <c r="BP23" s="668"/>
      <c r="BQ23" s="668"/>
      <c r="BR23" s="668"/>
      <c r="BS23" s="669" t="s">
        <v>176</v>
      </c>
      <c r="BT23" s="669"/>
      <c r="BU23" s="669"/>
      <c r="BV23" s="669"/>
      <c r="BW23" s="669"/>
      <c r="BX23" s="669"/>
      <c r="BY23" s="669"/>
      <c r="BZ23" s="669"/>
      <c r="CA23" s="669"/>
      <c r="CB23" s="673"/>
      <c r="CD23" s="647" t="s">
        <v>223</v>
      </c>
      <c r="CE23" s="648"/>
      <c r="CF23" s="648"/>
      <c r="CG23" s="648"/>
      <c r="CH23" s="648"/>
      <c r="CI23" s="648"/>
      <c r="CJ23" s="648"/>
      <c r="CK23" s="648"/>
      <c r="CL23" s="648"/>
      <c r="CM23" s="648"/>
      <c r="CN23" s="648"/>
      <c r="CO23" s="648"/>
      <c r="CP23" s="648"/>
      <c r="CQ23" s="649"/>
      <c r="CR23" s="647" t="s">
        <v>286</v>
      </c>
      <c r="CS23" s="648"/>
      <c r="CT23" s="648"/>
      <c r="CU23" s="648"/>
      <c r="CV23" s="648"/>
      <c r="CW23" s="648"/>
      <c r="CX23" s="648"/>
      <c r="CY23" s="649"/>
      <c r="CZ23" s="647" t="s">
        <v>287</v>
      </c>
      <c r="DA23" s="648"/>
      <c r="DB23" s="648"/>
      <c r="DC23" s="649"/>
      <c r="DD23" s="647" t="s">
        <v>288</v>
      </c>
      <c r="DE23" s="648"/>
      <c r="DF23" s="648"/>
      <c r="DG23" s="648"/>
      <c r="DH23" s="648"/>
      <c r="DI23" s="648"/>
      <c r="DJ23" s="648"/>
      <c r="DK23" s="649"/>
      <c r="DL23" s="696" t="s">
        <v>289</v>
      </c>
      <c r="DM23" s="697"/>
      <c r="DN23" s="697"/>
      <c r="DO23" s="697"/>
      <c r="DP23" s="697"/>
      <c r="DQ23" s="697"/>
      <c r="DR23" s="697"/>
      <c r="DS23" s="697"/>
      <c r="DT23" s="697"/>
      <c r="DU23" s="697"/>
      <c r="DV23" s="698"/>
      <c r="DW23" s="647" t="s">
        <v>290</v>
      </c>
      <c r="DX23" s="648"/>
      <c r="DY23" s="648"/>
      <c r="DZ23" s="648"/>
      <c r="EA23" s="648"/>
      <c r="EB23" s="648"/>
      <c r="EC23" s="649"/>
    </row>
    <row r="24" spans="2:133" ht="11.25" customHeight="1" x14ac:dyDescent="0.15">
      <c r="B24" s="662" t="s">
        <v>291</v>
      </c>
      <c r="C24" s="663"/>
      <c r="D24" s="663"/>
      <c r="E24" s="663"/>
      <c r="F24" s="663"/>
      <c r="G24" s="663"/>
      <c r="H24" s="663"/>
      <c r="I24" s="663"/>
      <c r="J24" s="663"/>
      <c r="K24" s="663"/>
      <c r="L24" s="663"/>
      <c r="M24" s="663"/>
      <c r="N24" s="663"/>
      <c r="O24" s="663"/>
      <c r="P24" s="663"/>
      <c r="Q24" s="664"/>
      <c r="R24" s="665">
        <v>4190553</v>
      </c>
      <c r="S24" s="666"/>
      <c r="T24" s="666"/>
      <c r="U24" s="666"/>
      <c r="V24" s="666"/>
      <c r="W24" s="666"/>
      <c r="X24" s="666"/>
      <c r="Y24" s="667"/>
      <c r="Z24" s="668">
        <v>49.1</v>
      </c>
      <c r="AA24" s="668"/>
      <c r="AB24" s="668"/>
      <c r="AC24" s="668"/>
      <c r="AD24" s="669">
        <v>4190553</v>
      </c>
      <c r="AE24" s="669"/>
      <c r="AF24" s="669"/>
      <c r="AG24" s="669"/>
      <c r="AH24" s="669"/>
      <c r="AI24" s="669"/>
      <c r="AJ24" s="669"/>
      <c r="AK24" s="669"/>
      <c r="AL24" s="670">
        <v>79.099999999999994</v>
      </c>
      <c r="AM24" s="671"/>
      <c r="AN24" s="671"/>
      <c r="AO24" s="672"/>
      <c r="AP24" s="684" t="s">
        <v>292</v>
      </c>
      <c r="AQ24" s="685"/>
      <c r="AR24" s="685"/>
      <c r="AS24" s="685"/>
      <c r="AT24" s="685"/>
      <c r="AU24" s="685"/>
      <c r="AV24" s="685"/>
      <c r="AW24" s="685"/>
      <c r="AX24" s="685"/>
      <c r="AY24" s="685"/>
      <c r="AZ24" s="685"/>
      <c r="BA24" s="685"/>
      <c r="BB24" s="685"/>
      <c r="BC24" s="685"/>
      <c r="BD24" s="685"/>
      <c r="BE24" s="685"/>
      <c r="BF24" s="686"/>
      <c r="BG24" s="665" t="s">
        <v>229</v>
      </c>
      <c r="BH24" s="666"/>
      <c r="BI24" s="666"/>
      <c r="BJ24" s="666"/>
      <c r="BK24" s="666"/>
      <c r="BL24" s="666"/>
      <c r="BM24" s="666"/>
      <c r="BN24" s="667"/>
      <c r="BO24" s="668" t="s">
        <v>235</v>
      </c>
      <c r="BP24" s="668"/>
      <c r="BQ24" s="668"/>
      <c r="BR24" s="668"/>
      <c r="BS24" s="669" t="s">
        <v>229</v>
      </c>
      <c r="BT24" s="669"/>
      <c r="BU24" s="669"/>
      <c r="BV24" s="669"/>
      <c r="BW24" s="669"/>
      <c r="BX24" s="669"/>
      <c r="BY24" s="669"/>
      <c r="BZ24" s="669"/>
      <c r="CA24" s="669"/>
      <c r="CB24" s="673"/>
      <c r="CD24" s="676" t="s">
        <v>293</v>
      </c>
      <c r="CE24" s="677"/>
      <c r="CF24" s="677"/>
      <c r="CG24" s="677"/>
      <c r="CH24" s="677"/>
      <c r="CI24" s="677"/>
      <c r="CJ24" s="677"/>
      <c r="CK24" s="677"/>
      <c r="CL24" s="677"/>
      <c r="CM24" s="677"/>
      <c r="CN24" s="677"/>
      <c r="CO24" s="677"/>
      <c r="CP24" s="677"/>
      <c r="CQ24" s="678"/>
      <c r="CR24" s="654">
        <v>3871277</v>
      </c>
      <c r="CS24" s="655"/>
      <c r="CT24" s="655"/>
      <c r="CU24" s="655"/>
      <c r="CV24" s="655"/>
      <c r="CW24" s="655"/>
      <c r="CX24" s="655"/>
      <c r="CY24" s="656"/>
      <c r="CZ24" s="659">
        <v>46.8</v>
      </c>
      <c r="DA24" s="660"/>
      <c r="DB24" s="660"/>
      <c r="DC24" s="679"/>
      <c r="DD24" s="707">
        <v>3130893</v>
      </c>
      <c r="DE24" s="655"/>
      <c r="DF24" s="655"/>
      <c r="DG24" s="655"/>
      <c r="DH24" s="655"/>
      <c r="DI24" s="655"/>
      <c r="DJ24" s="655"/>
      <c r="DK24" s="656"/>
      <c r="DL24" s="707">
        <v>3084620</v>
      </c>
      <c r="DM24" s="655"/>
      <c r="DN24" s="655"/>
      <c r="DO24" s="655"/>
      <c r="DP24" s="655"/>
      <c r="DQ24" s="655"/>
      <c r="DR24" s="655"/>
      <c r="DS24" s="655"/>
      <c r="DT24" s="655"/>
      <c r="DU24" s="655"/>
      <c r="DV24" s="656"/>
      <c r="DW24" s="659">
        <v>56.4</v>
      </c>
      <c r="DX24" s="660"/>
      <c r="DY24" s="660"/>
      <c r="DZ24" s="660"/>
      <c r="EA24" s="660"/>
      <c r="EB24" s="660"/>
      <c r="EC24" s="661"/>
    </row>
    <row r="25" spans="2:133" ht="11.25" customHeight="1" x14ac:dyDescent="0.15">
      <c r="B25" s="662" t="s">
        <v>294</v>
      </c>
      <c r="C25" s="663"/>
      <c r="D25" s="663"/>
      <c r="E25" s="663"/>
      <c r="F25" s="663"/>
      <c r="G25" s="663"/>
      <c r="H25" s="663"/>
      <c r="I25" s="663"/>
      <c r="J25" s="663"/>
      <c r="K25" s="663"/>
      <c r="L25" s="663"/>
      <c r="M25" s="663"/>
      <c r="N25" s="663"/>
      <c r="O25" s="663"/>
      <c r="P25" s="663"/>
      <c r="Q25" s="664"/>
      <c r="R25" s="665">
        <v>460104</v>
      </c>
      <c r="S25" s="666"/>
      <c r="T25" s="666"/>
      <c r="U25" s="666"/>
      <c r="V25" s="666"/>
      <c r="W25" s="666"/>
      <c r="X25" s="666"/>
      <c r="Y25" s="667"/>
      <c r="Z25" s="668">
        <v>5.4</v>
      </c>
      <c r="AA25" s="668"/>
      <c r="AB25" s="668"/>
      <c r="AC25" s="668"/>
      <c r="AD25" s="669" t="s">
        <v>235</v>
      </c>
      <c r="AE25" s="669"/>
      <c r="AF25" s="669"/>
      <c r="AG25" s="669"/>
      <c r="AH25" s="669"/>
      <c r="AI25" s="669"/>
      <c r="AJ25" s="669"/>
      <c r="AK25" s="669"/>
      <c r="AL25" s="670" t="s">
        <v>235</v>
      </c>
      <c r="AM25" s="671"/>
      <c r="AN25" s="671"/>
      <c r="AO25" s="672"/>
      <c r="AP25" s="684" t="s">
        <v>295</v>
      </c>
      <c r="AQ25" s="685"/>
      <c r="AR25" s="685"/>
      <c r="AS25" s="685"/>
      <c r="AT25" s="685"/>
      <c r="AU25" s="685"/>
      <c r="AV25" s="685"/>
      <c r="AW25" s="685"/>
      <c r="AX25" s="685"/>
      <c r="AY25" s="685"/>
      <c r="AZ25" s="685"/>
      <c r="BA25" s="685"/>
      <c r="BB25" s="685"/>
      <c r="BC25" s="685"/>
      <c r="BD25" s="685"/>
      <c r="BE25" s="685"/>
      <c r="BF25" s="686"/>
      <c r="BG25" s="665" t="s">
        <v>235</v>
      </c>
      <c r="BH25" s="666"/>
      <c r="BI25" s="666"/>
      <c r="BJ25" s="666"/>
      <c r="BK25" s="666"/>
      <c r="BL25" s="666"/>
      <c r="BM25" s="666"/>
      <c r="BN25" s="667"/>
      <c r="BO25" s="668" t="s">
        <v>229</v>
      </c>
      <c r="BP25" s="668"/>
      <c r="BQ25" s="668"/>
      <c r="BR25" s="668"/>
      <c r="BS25" s="669" t="s">
        <v>235</v>
      </c>
      <c r="BT25" s="669"/>
      <c r="BU25" s="669"/>
      <c r="BV25" s="669"/>
      <c r="BW25" s="669"/>
      <c r="BX25" s="669"/>
      <c r="BY25" s="669"/>
      <c r="BZ25" s="669"/>
      <c r="CA25" s="669"/>
      <c r="CB25" s="673"/>
      <c r="CD25" s="680" t="s">
        <v>296</v>
      </c>
      <c r="CE25" s="681"/>
      <c r="CF25" s="681"/>
      <c r="CG25" s="681"/>
      <c r="CH25" s="681"/>
      <c r="CI25" s="681"/>
      <c r="CJ25" s="681"/>
      <c r="CK25" s="681"/>
      <c r="CL25" s="681"/>
      <c r="CM25" s="681"/>
      <c r="CN25" s="681"/>
      <c r="CO25" s="681"/>
      <c r="CP25" s="681"/>
      <c r="CQ25" s="682"/>
      <c r="CR25" s="665">
        <v>1670366</v>
      </c>
      <c r="CS25" s="704"/>
      <c r="CT25" s="704"/>
      <c r="CU25" s="704"/>
      <c r="CV25" s="704"/>
      <c r="CW25" s="704"/>
      <c r="CX25" s="704"/>
      <c r="CY25" s="705"/>
      <c r="CZ25" s="670">
        <v>20.2</v>
      </c>
      <c r="DA25" s="699"/>
      <c r="DB25" s="699"/>
      <c r="DC25" s="706"/>
      <c r="DD25" s="674">
        <v>1575540</v>
      </c>
      <c r="DE25" s="704"/>
      <c r="DF25" s="704"/>
      <c r="DG25" s="704"/>
      <c r="DH25" s="704"/>
      <c r="DI25" s="704"/>
      <c r="DJ25" s="704"/>
      <c r="DK25" s="705"/>
      <c r="DL25" s="674">
        <v>1529500</v>
      </c>
      <c r="DM25" s="704"/>
      <c r="DN25" s="704"/>
      <c r="DO25" s="704"/>
      <c r="DP25" s="704"/>
      <c r="DQ25" s="704"/>
      <c r="DR25" s="704"/>
      <c r="DS25" s="704"/>
      <c r="DT25" s="704"/>
      <c r="DU25" s="704"/>
      <c r="DV25" s="705"/>
      <c r="DW25" s="670">
        <v>28</v>
      </c>
      <c r="DX25" s="699"/>
      <c r="DY25" s="699"/>
      <c r="DZ25" s="699"/>
      <c r="EA25" s="699"/>
      <c r="EB25" s="699"/>
      <c r="EC25" s="700"/>
    </row>
    <row r="26" spans="2:133" ht="11.25" customHeight="1" x14ac:dyDescent="0.15">
      <c r="B26" s="662" t="s">
        <v>297</v>
      </c>
      <c r="C26" s="663"/>
      <c r="D26" s="663"/>
      <c r="E26" s="663"/>
      <c r="F26" s="663"/>
      <c r="G26" s="663"/>
      <c r="H26" s="663"/>
      <c r="I26" s="663"/>
      <c r="J26" s="663"/>
      <c r="K26" s="663"/>
      <c r="L26" s="663"/>
      <c r="M26" s="663"/>
      <c r="N26" s="663"/>
      <c r="O26" s="663"/>
      <c r="P26" s="663"/>
      <c r="Q26" s="664"/>
      <c r="R26" s="665" t="s">
        <v>229</v>
      </c>
      <c r="S26" s="666"/>
      <c r="T26" s="666"/>
      <c r="U26" s="666"/>
      <c r="V26" s="666"/>
      <c r="W26" s="666"/>
      <c r="X26" s="666"/>
      <c r="Y26" s="667"/>
      <c r="Z26" s="668" t="s">
        <v>235</v>
      </c>
      <c r="AA26" s="668"/>
      <c r="AB26" s="668"/>
      <c r="AC26" s="668"/>
      <c r="AD26" s="669" t="s">
        <v>235</v>
      </c>
      <c r="AE26" s="669"/>
      <c r="AF26" s="669"/>
      <c r="AG26" s="669"/>
      <c r="AH26" s="669"/>
      <c r="AI26" s="669"/>
      <c r="AJ26" s="669"/>
      <c r="AK26" s="669"/>
      <c r="AL26" s="670" t="s">
        <v>235</v>
      </c>
      <c r="AM26" s="671"/>
      <c r="AN26" s="671"/>
      <c r="AO26" s="672"/>
      <c r="AP26" s="684" t="s">
        <v>298</v>
      </c>
      <c r="AQ26" s="714"/>
      <c r="AR26" s="714"/>
      <c r="AS26" s="714"/>
      <c r="AT26" s="714"/>
      <c r="AU26" s="714"/>
      <c r="AV26" s="714"/>
      <c r="AW26" s="714"/>
      <c r="AX26" s="714"/>
      <c r="AY26" s="714"/>
      <c r="AZ26" s="714"/>
      <c r="BA26" s="714"/>
      <c r="BB26" s="714"/>
      <c r="BC26" s="714"/>
      <c r="BD26" s="714"/>
      <c r="BE26" s="714"/>
      <c r="BF26" s="686"/>
      <c r="BG26" s="665" t="s">
        <v>229</v>
      </c>
      <c r="BH26" s="666"/>
      <c r="BI26" s="666"/>
      <c r="BJ26" s="666"/>
      <c r="BK26" s="666"/>
      <c r="BL26" s="666"/>
      <c r="BM26" s="666"/>
      <c r="BN26" s="667"/>
      <c r="BO26" s="668" t="s">
        <v>235</v>
      </c>
      <c r="BP26" s="668"/>
      <c r="BQ26" s="668"/>
      <c r="BR26" s="668"/>
      <c r="BS26" s="669" t="s">
        <v>235</v>
      </c>
      <c r="BT26" s="669"/>
      <c r="BU26" s="669"/>
      <c r="BV26" s="669"/>
      <c r="BW26" s="669"/>
      <c r="BX26" s="669"/>
      <c r="BY26" s="669"/>
      <c r="BZ26" s="669"/>
      <c r="CA26" s="669"/>
      <c r="CB26" s="673"/>
      <c r="CD26" s="680" t="s">
        <v>299</v>
      </c>
      <c r="CE26" s="681"/>
      <c r="CF26" s="681"/>
      <c r="CG26" s="681"/>
      <c r="CH26" s="681"/>
      <c r="CI26" s="681"/>
      <c r="CJ26" s="681"/>
      <c r="CK26" s="681"/>
      <c r="CL26" s="681"/>
      <c r="CM26" s="681"/>
      <c r="CN26" s="681"/>
      <c r="CO26" s="681"/>
      <c r="CP26" s="681"/>
      <c r="CQ26" s="682"/>
      <c r="CR26" s="665">
        <v>1093256</v>
      </c>
      <c r="CS26" s="666"/>
      <c r="CT26" s="666"/>
      <c r="CU26" s="666"/>
      <c r="CV26" s="666"/>
      <c r="CW26" s="666"/>
      <c r="CX26" s="666"/>
      <c r="CY26" s="667"/>
      <c r="CZ26" s="670">
        <v>13.2</v>
      </c>
      <c r="DA26" s="699"/>
      <c r="DB26" s="699"/>
      <c r="DC26" s="706"/>
      <c r="DD26" s="674">
        <v>1016718</v>
      </c>
      <c r="DE26" s="666"/>
      <c r="DF26" s="666"/>
      <c r="DG26" s="666"/>
      <c r="DH26" s="666"/>
      <c r="DI26" s="666"/>
      <c r="DJ26" s="666"/>
      <c r="DK26" s="667"/>
      <c r="DL26" s="674" t="s">
        <v>229</v>
      </c>
      <c r="DM26" s="666"/>
      <c r="DN26" s="666"/>
      <c r="DO26" s="666"/>
      <c r="DP26" s="666"/>
      <c r="DQ26" s="666"/>
      <c r="DR26" s="666"/>
      <c r="DS26" s="666"/>
      <c r="DT26" s="666"/>
      <c r="DU26" s="666"/>
      <c r="DV26" s="667"/>
      <c r="DW26" s="670" t="s">
        <v>235</v>
      </c>
      <c r="DX26" s="699"/>
      <c r="DY26" s="699"/>
      <c r="DZ26" s="699"/>
      <c r="EA26" s="699"/>
      <c r="EB26" s="699"/>
      <c r="EC26" s="700"/>
    </row>
    <row r="27" spans="2:133" ht="11.25" customHeight="1" x14ac:dyDescent="0.15">
      <c r="B27" s="662" t="s">
        <v>300</v>
      </c>
      <c r="C27" s="663"/>
      <c r="D27" s="663"/>
      <c r="E27" s="663"/>
      <c r="F27" s="663"/>
      <c r="G27" s="663"/>
      <c r="H27" s="663"/>
      <c r="I27" s="663"/>
      <c r="J27" s="663"/>
      <c r="K27" s="663"/>
      <c r="L27" s="663"/>
      <c r="M27" s="663"/>
      <c r="N27" s="663"/>
      <c r="O27" s="663"/>
      <c r="P27" s="663"/>
      <c r="Q27" s="664"/>
      <c r="R27" s="665">
        <v>5754884</v>
      </c>
      <c r="S27" s="666"/>
      <c r="T27" s="666"/>
      <c r="U27" s="666"/>
      <c r="V27" s="666"/>
      <c r="W27" s="666"/>
      <c r="X27" s="666"/>
      <c r="Y27" s="667"/>
      <c r="Z27" s="668">
        <v>67.400000000000006</v>
      </c>
      <c r="AA27" s="668"/>
      <c r="AB27" s="668"/>
      <c r="AC27" s="668"/>
      <c r="AD27" s="669">
        <v>5294780</v>
      </c>
      <c r="AE27" s="669"/>
      <c r="AF27" s="669"/>
      <c r="AG27" s="669"/>
      <c r="AH27" s="669"/>
      <c r="AI27" s="669"/>
      <c r="AJ27" s="669"/>
      <c r="AK27" s="669"/>
      <c r="AL27" s="670">
        <v>100</v>
      </c>
      <c r="AM27" s="671"/>
      <c r="AN27" s="671"/>
      <c r="AO27" s="672"/>
      <c r="AP27" s="662" t="s">
        <v>301</v>
      </c>
      <c r="AQ27" s="663"/>
      <c r="AR27" s="663"/>
      <c r="AS27" s="663"/>
      <c r="AT27" s="663"/>
      <c r="AU27" s="663"/>
      <c r="AV27" s="663"/>
      <c r="AW27" s="663"/>
      <c r="AX27" s="663"/>
      <c r="AY27" s="663"/>
      <c r="AZ27" s="663"/>
      <c r="BA27" s="663"/>
      <c r="BB27" s="663"/>
      <c r="BC27" s="663"/>
      <c r="BD27" s="663"/>
      <c r="BE27" s="663"/>
      <c r="BF27" s="664"/>
      <c r="BG27" s="665">
        <v>754749</v>
      </c>
      <c r="BH27" s="666"/>
      <c r="BI27" s="666"/>
      <c r="BJ27" s="666"/>
      <c r="BK27" s="666"/>
      <c r="BL27" s="666"/>
      <c r="BM27" s="666"/>
      <c r="BN27" s="667"/>
      <c r="BO27" s="668">
        <v>100</v>
      </c>
      <c r="BP27" s="668"/>
      <c r="BQ27" s="668"/>
      <c r="BR27" s="668"/>
      <c r="BS27" s="669" t="s">
        <v>235</v>
      </c>
      <c r="BT27" s="669"/>
      <c r="BU27" s="669"/>
      <c r="BV27" s="669"/>
      <c r="BW27" s="669"/>
      <c r="BX27" s="669"/>
      <c r="BY27" s="669"/>
      <c r="BZ27" s="669"/>
      <c r="CA27" s="669"/>
      <c r="CB27" s="673"/>
      <c r="CD27" s="680" t="s">
        <v>302</v>
      </c>
      <c r="CE27" s="681"/>
      <c r="CF27" s="681"/>
      <c r="CG27" s="681"/>
      <c r="CH27" s="681"/>
      <c r="CI27" s="681"/>
      <c r="CJ27" s="681"/>
      <c r="CK27" s="681"/>
      <c r="CL27" s="681"/>
      <c r="CM27" s="681"/>
      <c r="CN27" s="681"/>
      <c r="CO27" s="681"/>
      <c r="CP27" s="681"/>
      <c r="CQ27" s="682"/>
      <c r="CR27" s="665">
        <v>816777</v>
      </c>
      <c r="CS27" s="704"/>
      <c r="CT27" s="704"/>
      <c r="CU27" s="704"/>
      <c r="CV27" s="704"/>
      <c r="CW27" s="704"/>
      <c r="CX27" s="704"/>
      <c r="CY27" s="705"/>
      <c r="CZ27" s="670">
        <v>9.9</v>
      </c>
      <c r="DA27" s="699"/>
      <c r="DB27" s="699"/>
      <c r="DC27" s="706"/>
      <c r="DD27" s="674">
        <v>178480</v>
      </c>
      <c r="DE27" s="704"/>
      <c r="DF27" s="704"/>
      <c r="DG27" s="704"/>
      <c r="DH27" s="704"/>
      <c r="DI27" s="704"/>
      <c r="DJ27" s="704"/>
      <c r="DK27" s="705"/>
      <c r="DL27" s="674">
        <v>178247</v>
      </c>
      <c r="DM27" s="704"/>
      <c r="DN27" s="704"/>
      <c r="DO27" s="704"/>
      <c r="DP27" s="704"/>
      <c r="DQ27" s="704"/>
      <c r="DR27" s="704"/>
      <c r="DS27" s="704"/>
      <c r="DT27" s="704"/>
      <c r="DU27" s="704"/>
      <c r="DV27" s="705"/>
      <c r="DW27" s="670">
        <v>3.3</v>
      </c>
      <c r="DX27" s="699"/>
      <c r="DY27" s="699"/>
      <c r="DZ27" s="699"/>
      <c r="EA27" s="699"/>
      <c r="EB27" s="699"/>
      <c r="EC27" s="700"/>
    </row>
    <row r="28" spans="2:133" ht="11.25" customHeight="1" x14ac:dyDescent="0.15">
      <c r="B28" s="662" t="s">
        <v>303</v>
      </c>
      <c r="C28" s="663"/>
      <c r="D28" s="663"/>
      <c r="E28" s="663"/>
      <c r="F28" s="663"/>
      <c r="G28" s="663"/>
      <c r="H28" s="663"/>
      <c r="I28" s="663"/>
      <c r="J28" s="663"/>
      <c r="K28" s="663"/>
      <c r="L28" s="663"/>
      <c r="M28" s="663"/>
      <c r="N28" s="663"/>
      <c r="O28" s="663"/>
      <c r="P28" s="663"/>
      <c r="Q28" s="664"/>
      <c r="R28" s="665">
        <v>1143</v>
      </c>
      <c r="S28" s="666"/>
      <c r="T28" s="666"/>
      <c r="U28" s="666"/>
      <c r="V28" s="666"/>
      <c r="W28" s="666"/>
      <c r="X28" s="666"/>
      <c r="Y28" s="667"/>
      <c r="Z28" s="668">
        <v>0</v>
      </c>
      <c r="AA28" s="668"/>
      <c r="AB28" s="668"/>
      <c r="AC28" s="668"/>
      <c r="AD28" s="669">
        <v>1143</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304</v>
      </c>
      <c r="CE28" s="681"/>
      <c r="CF28" s="681"/>
      <c r="CG28" s="681"/>
      <c r="CH28" s="681"/>
      <c r="CI28" s="681"/>
      <c r="CJ28" s="681"/>
      <c r="CK28" s="681"/>
      <c r="CL28" s="681"/>
      <c r="CM28" s="681"/>
      <c r="CN28" s="681"/>
      <c r="CO28" s="681"/>
      <c r="CP28" s="681"/>
      <c r="CQ28" s="682"/>
      <c r="CR28" s="665">
        <v>1384134</v>
      </c>
      <c r="CS28" s="666"/>
      <c r="CT28" s="666"/>
      <c r="CU28" s="666"/>
      <c r="CV28" s="666"/>
      <c r="CW28" s="666"/>
      <c r="CX28" s="666"/>
      <c r="CY28" s="667"/>
      <c r="CZ28" s="670">
        <v>16.7</v>
      </c>
      <c r="DA28" s="699"/>
      <c r="DB28" s="699"/>
      <c r="DC28" s="706"/>
      <c r="DD28" s="674">
        <v>1376873</v>
      </c>
      <c r="DE28" s="666"/>
      <c r="DF28" s="666"/>
      <c r="DG28" s="666"/>
      <c r="DH28" s="666"/>
      <c r="DI28" s="666"/>
      <c r="DJ28" s="666"/>
      <c r="DK28" s="667"/>
      <c r="DL28" s="674">
        <v>1376873</v>
      </c>
      <c r="DM28" s="666"/>
      <c r="DN28" s="666"/>
      <c r="DO28" s="666"/>
      <c r="DP28" s="666"/>
      <c r="DQ28" s="666"/>
      <c r="DR28" s="666"/>
      <c r="DS28" s="666"/>
      <c r="DT28" s="666"/>
      <c r="DU28" s="666"/>
      <c r="DV28" s="667"/>
      <c r="DW28" s="670">
        <v>25.2</v>
      </c>
      <c r="DX28" s="699"/>
      <c r="DY28" s="699"/>
      <c r="DZ28" s="699"/>
      <c r="EA28" s="699"/>
      <c r="EB28" s="699"/>
      <c r="EC28" s="700"/>
    </row>
    <row r="29" spans="2:133" ht="11.25" customHeight="1" x14ac:dyDescent="0.15">
      <c r="B29" s="662" t="s">
        <v>305</v>
      </c>
      <c r="C29" s="663"/>
      <c r="D29" s="663"/>
      <c r="E29" s="663"/>
      <c r="F29" s="663"/>
      <c r="G29" s="663"/>
      <c r="H29" s="663"/>
      <c r="I29" s="663"/>
      <c r="J29" s="663"/>
      <c r="K29" s="663"/>
      <c r="L29" s="663"/>
      <c r="M29" s="663"/>
      <c r="N29" s="663"/>
      <c r="O29" s="663"/>
      <c r="P29" s="663"/>
      <c r="Q29" s="664"/>
      <c r="R29" s="665">
        <v>9699</v>
      </c>
      <c r="S29" s="666"/>
      <c r="T29" s="666"/>
      <c r="U29" s="666"/>
      <c r="V29" s="666"/>
      <c r="W29" s="666"/>
      <c r="X29" s="666"/>
      <c r="Y29" s="667"/>
      <c r="Z29" s="668">
        <v>0.1</v>
      </c>
      <c r="AA29" s="668"/>
      <c r="AB29" s="668"/>
      <c r="AC29" s="668"/>
      <c r="AD29" s="669" t="s">
        <v>235</v>
      </c>
      <c r="AE29" s="669"/>
      <c r="AF29" s="669"/>
      <c r="AG29" s="669"/>
      <c r="AH29" s="669"/>
      <c r="AI29" s="669"/>
      <c r="AJ29" s="669"/>
      <c r="AK29" s="669"/>
      <c r="AL29" s="670" t="s">
        <v>235</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306</v>
      </c>
      <c r="CE29" s="709"/>
      <c r="CF29" s="680" t="s">
        <v>70</v>
      </c>
      <c r="CG29" s="681"/>
      <c r="CH29" s="681"/>
      <c r="CI29" s="681"/>
      <c r="CJ29" s="681"/>
      <c r="CK29" s="681"/>
      <c r="CL29" s="681"/>
      <c r="CM29" s="681"/>
      <c r="CN29" s="681"/>
      <c r="CO29" s="681"/>
      <c r="CP29" s="681"/>
      <c r="CQ29" s="682"/>
      <c r="CR29" s="665">
        <v>1384134</v>
      </c>
      <c r="CS29" s="704"/>
      <c r="CT29" s="704"/>
      <c r="CU29" s="704"/>
      <c r="CV29" s="704"/>
      <c r="CW29" s="704"/>
      <c r="CX29" s="704"/>
      <c r="CY29" s="705"/>
      <c r="CZ29" s="670">
        <v>16.7</v>
      </c>
      <c r="DA29" s="699"/>
      <c r="DB29" s="699"/>
      <c r="DC29" s="706"/>
      <c r="DD29" s="674">
        <v>1376873</v>
      </c>
      <c r="DE29" s="704"/>
      <c r="DF29" s="704"/>
      <c r="DG29" s="704"/>
      <c r="DH29" s="704"/>
      <c r="DI29" s="704"/>
      <c r="DJ29" s="704"/>
      <c r="DK29" s="705"/>
      <c r="DL29" s="674">
        <v>1376873</v>
      </c>
      <c r="DM29" s="704"/>
      <c r="DN29" s="704"/>
      <c r="DO29" s="704"/>
      <c r="DP29" s="704"/>
      <c r="DQ29" s="704"/>
      <c r="DR29" s="704"/>
      <c r="DS29" s="704"/>
      <c r="DT29" s="704"/>
      <c r="DU29" s="704"/>
      <c r="DV29" s="705"/>
      <c r="DW29" s="670">
        <v>25.2</v>
      </c>
      <c r="DX29" s="699"/>
      <c r="DY29" s="699"/>
      <c r="DZ29" s="699"/>
      <c r="EA29" s="699"/>
      <c r="EB29" s="699"/>
      <c r="EC29" s="700"/>
    </row>
    <row r="30" spans="2:133" ht="11.25" customHeight="1" x14ac:dyDescent="0.15">
      <c r="B30" s="662" t="s">
        <v>307</v>
      </c>
      <c r="C30" s="663"/>
      <c r="D30" s="663"/>
      <c r="E30" s="663"/>
      <c r="F30" s="663"/>
      <c r="G30" s="663"/>
      <c r="H30" s="663"/>
      <c r="I30" s="663"/>
      <c r="J30" s="663"/>
      <c r="K30" s="663"/>
      <c r="L30" s="663"/>
      <c r="M30" s="663"/>
      <c r="N30" s="663"/>
      <c r="O30" s="663"/>
      <c r="P30" s="663"/>
      <c r="Q30" s="664"/>
      <c r="R30" s="665">
        <v>139471</v>
      </c>
      <c r="S30" s="666"/>
      <c r="T30" s="666"/>
      <c r="U30" s="666"/>
      <c r="V30" s="666"/>
      <c r="W30" s="666"/>
      <c r="X30" s="666"/>
      <c r="Y30" s="667"/>
      <c r="Z30" s="668">
        <v>1.6</v>
      </c>
      <c r="AA30" s="668"/>
      <c r="AB30" s="668"/>
      <c r="AC30" s="668"/>
      <c r="AD30" s="669" t="s">
        <v>176</v>
      </c>
      <c r="AE30" s="669"/>
      <c r="AF30" s="669"/>
      <c r="AG30" s="669"/>
      <c r="AH30" s="669"/>
      <c r="AI30" s="669"/>
      <c r="AJ30" s="669"/>
      <c r="AK30" s="669"/>
      <c r="AL30" s="670" t="s">
        <v>176</v>
      </c>
      <c r="AM30" s="671"/>
      <c r="AN30" s="671"/>
      <c r="AO30" s="672"/>
      <c r="AP30" s="644" t="s">
        <v>223</v>
      </c>
      <c r="AQ30" s="645"/>
      <c r="AR30" s="645"/>
      <c r="AS30" s="645"/>
      <c r="AT30" s="645"/>
      <c r="AU30" s="645"/>
      <c r="AV30" s="645"/>
      <c r="AW30" s="645"/>
      <c r="AX30" s="645"/>
      <c r="AY30" s="645"/>
      <c r="AZ30" s="645"/>
      <c r="BA30" s="645"/>
      <c r="BB30" s="645"/>
      <c r="BC30" s="645"/>
      <c r="BD30" s="645"/>
      <c r="BE30" s="645"/>
      <c r="BF30" s="646"/>
      <c r="BG30" s="644" t="s">
        <v>308</v>
      </c>
      <c r="BH30" s="718"/>
      <c r="BI30" s="718"/>
      <c r="BJ30" s="718"/>
      <c r="BK30" s="718"/>
      <c r="BL30" s="718"/>
      <c r="BM30" s="718"/>
      <c r="BN30" s="718"/>
      <c r="BO30" s="718"/>
      <c r="BP30" s="718"/>
      <c r="BQ30" s="719"/>
      <c r="BR30" s="644" t="s">
        <v>309</v>
      </c>
      <c r="BS30" s="718"/>
      <c r="BT30" s="718"/>
      <c r="BU30" s="718"/>
      <c r="BV30" s="718"/>
      <c r="BW30" s="718"/>
      <c r="BX30" s="718"/>
      <c r="BY30" s="718"/>
      <c r="BZ30" s="718"/>
      <c r="CA30" s="718"/>
      <c r="CB30" s="719"/>
      <c r="CD30" s="710"/>
      <c r="CE30" s="711"/>
      <c r="CF30" s="680" t="s">
        <v>310</v>
      </c>
      <c r="CG30" s="681"/>
      <c r="CH30" s="681"/>
      <c r="CI30" s="681"/>
      <c r="CJ30" s="681"/>
      <c r="CK30" s="681"/>
      <c r="CL30" s="681"/>
      <c r="CM30" s="681"/>
      <c r="CN30" s="681"/>
      <c r="CO30" s="681"/>
      <c r="CP30" s="681"/>
      <c r="CQ30" s="682"/>
      <c r="CR30" s="665">
        <v>1356364</v>
      </c>
      <c r="CS30" s="666"/>
      <c r="CT30" s="666"/>
      <c r="CU30" s="666"/>
      <c r="CV30" s="666"/>
      <c r="CW30" s="666"/>
      <c r="CX30" s="666"/>
      <c r="CY30" s="667"/>
      <c r="CZ30" s="670">
        <v>16.399999999999999</v>
      </c>
      <c r="DA30" s="699"/>
      <c r="DB30" s="699"/>
      <c r="DC30" s="706"/>
      <c r="DD30" s="674">
        <v>1349143</v>
      </c>
      <c r="DE30" s="666"/>
      <c r="DF30" s="666"/>
      <c r="DG30" s="666"/>
      <c r="DH30" s="666"/>
      <c r="DI30" s="666"/>
      <c r="DJ30" s="666"/>
      <c r="DK30" s="667"/>
      <c r="DL30" s="674">
        <v>1349143</v>
      </c>
      <c r="DM30" s="666"/>
      <c r="DN30" s="666"/>
      <c r="DO30" s="666"/>
      <c r="DP30" s="666"/>
      <c r="DQ30" s="666"/>
      <c r="DR30" s="666"/>
      <c r="DS30" s="666"/>
      <c r="DT30" s="666"/>
      <c r="DU30" s="666"/>
      <c r="DV30" s="667"/>
      <c r="DW30" s="670">
        <v>24.7</v>
      </c>
      <c r="DX30" s="699"/>
      <c r="DY30" s="699"/>
      <c r="DZ30" s="699"/>
      <c r="EA30" s="699"/>
      <c r="EB30" s="699"/>
      <c r="EC30" s="700"/>
    </row>
    <row r="31" spans="2:133" ht="11.25" customHeight="1" x14ac:dyDescent="0.15">
      <c r="B31" s="662" t="s">
        <v>311</v>
      </c>
      <c r="C31" s="663"/>
      <c r="D31" s="663"/>
      <c r="E31" s="663"/>
      <c r="F31" s="663"/>
      <c r="G31" s="663"/>
      <c r="H31" s="663"/>
      <c r="I31" s="663"/>
      <c r="J31" s="663"/>
      <c r="K31" s="663"/>
      <c r="L31" s="663"/>
      <c r="M31" s="663"/>
      <c r="N31" s="663"/>
      <c r="O31" s="663"/>
      <c r="P31" s="663"/>
      <c r="Q31" s="664"/>
      <c r="R31" s="665">
        <v>6584</v>
      </c>
      <c r="S31" s="666"/>
      <c r="T31" s="666"/>
      <c r="U31" s="666"/>
      <c r="V31" s="666"/>
      <c r="W31" s="666"/>
      <c r="X31" s="666"/>
      <c r="Y31" s="667"/>
      <c r="Z31" s="668">
        <v>0.1</v>
      </c>
      <c r="AA31" s="668"/>
      <c r="AB31" s="668"/>
      <c r="AC31" s="668"/>
      <c r="AD31" s="669" t="s">
        <v>229</v>
      </c>
      <c r="AE31" s="669"/>
      <c r="AF31" s="669"/>
      <c r="AG31" s="669"/>
      <c r="AH31" s="669"/>
      <c r="AI31" s="669"/>
      <c r="AJ31" s="669"/>
      <c r="AK31" s="669"/>
      <c r="AL31" s="670" t="s">
        <v>235</v>
      </c>
      <c r="AM31" s="671"/>
      <c r="AN31" s="671"/>
      <c r="AO31" s="672"/>
      <c r="AP31" s="722" t="s">
        <v>312</v>
      </c>
      <c r="AQ31" s="723"/>
      <c r="AR31" s="723"/>
      <c r="AS31" s="723"/>
      <c r="AT31" s="728" t="s">
        <v>313</v>
      </c>
      <c r="AU31" s="217"/>
      <c r="AV31" s="217"/>
      <c r="AW31" s="217"/>
      <c r="AX31" s="651" t="s">
        <v>189</v>
      </c>
      <c r="AY31" s="652"/>
      <c r="AZ31" s="652"/>
      <c r="BA31" s="652"/>
      <c r="BB31" s="652"/>
      <c r="BC31" s="652"/>
      <c r="BD31" s="652"/>
      <c r="BE31" s="652"/>
      <c r="BF31" s="653"/>
      <c r="BG31" s="733">
        <v>99</v>
      </c>
      <c r="BH31" s="720"/>
      <c r="BI31" s="720"/>
      <c r="BJ31" s="720"/>
      <c r="BK31" s="720"/>
      <c r="BL31" s="720"/>
      <c r="BM31" s="660">
        <v>96.4</v>
      </c>
      <c r="BN31" s="720"/>
      <c r="BO31" s="720"/>
      <c r="BP31" s="720"/>
      <c r="BQ31" s="721"/>
      <c r="BR31" s="733">
        <v>98.5</v>
      </c>
      <c r="BS31" s="720"/>
      <c r="BT31" s="720"/>
      <c r="BU31" s="720"/>
      <c r="BV31" s="720"/>
      <c r="BW31" s="720"/>
      <c r="BX31" s="660">
        <v>96</v>
      </c>
      <c r="BY31" s="720"/>
      <c r="BZ31" s="720"/>
      <c r="CA31" s="720"/>
      <c r="CB31" s="721"/>
      <c r="CD31" s="710"/>
      <c r="CE31" s="711"/>
      <c r="CF31" s="680" t="s">
        <v>314</v>
      </c>
      <c r="CG31" s="681"/>
      <c r="CH31" s="681"/>
      <c r="CI31" s="681"/>
      <c r="CJ31" s="681"/>
      <c r="CK31" s="681"/>
      <c r="CL31" s="681"/>
      <c r="CM31" s="681"/>
      <c r="CN31" s="681"/>
      <c r="CO31" s="681"/>
      <c r="CP31" s="681"/>
      <c r="CQ31" s="682"/>
      <c r="CR31" s="665">
        <v>27770</v>
      </c>
      <c r="CS31" s="704"/>
      <c r="CT31" s="704"/>
      <c r="CU31" s="704"/>
      <c r="CV31" s="704"/>
      <c r="CW31" s="704"/>
      <c r="CX31" s="704"/>
      <c r="CY31" s="705"/>
      <c r="CZ31" s="670">
        <v>0.3</v>
      </c>
      <c r="DA31" s="699"/>
      <c r="DB31" s="699"/>
      <c r="DC31" s="706"/>
      <c r="DD31" s="674">
        <v>27730</v>
      </c>
      <c r="DE31" s="704"/>
      <c r="DF31" s="704"/>
      <c r="DG31" s="704"/>
      <c r="DH31" s="704"/>
      <c r="DI31" s="704"/>
      <c r="DJ31" s="704"/>
      <c r="DK31" s="705"/>
      <c r="DL31" s="674">
        <v>27730</v>
      </c>
      <c r="DM31" s="704"/>
      <c r="DN31" s="704"/>
      <c r="DO31" s="704"/>
      <c r="DP31" s="704"/>
      <c r="DQ31" s="704"/>
      <c r="DR31" s="704"/>
      <c r="DS31" s="704"/>
      <c r="DT31" s="704"/>
      <c r="DU31" s="704"/>
      <c r="DV31" s="705"/>
      <c r="DW31" s="670">
        <v>0.5</v>
      </c>
      <c r="DX31" s="699"/>
      <c r="DY31" s="699"/>
      <c r="DZ31" s="699"/>
      <c r="EA31" s="699"/>
      <c r="EB31" s="699"/>
      <c r="EC31" s="700"/>
    </row>
    <row r="32" spans="2:133" ht="11.25" customHeight="1" x14ac:dyDescent="0.15">
      <c r="B32" s="662" t="s">
        <v>315</v>
      </c>
      <c r="C32" s="663"/>
      <c r="D32" s="663"/>
      <c r="E32" s="663"/>
      <c r="F32" s="663"/>
      <c r="G32" s="663"/>
      <c r="H32" s="663"/>
      <c r="I32" s="663"/>
      <c r="J32" s="663"/>
      <c r="K32" s="663"/>
      <c r="L32" s="663"/>
      <c r="M32" s="663"/>
      <c r="N32" s="663"/>
      <c r="O32" s="663"/>
      <c r="P32" s="663"/>
      <c r="Q32" s="664"/>
      <c r="R32" s="665">
        <v>966446</v>
      </c>
      <c r="S32" s="666"/>
      <c r="T32" s="666"/>
      <c r="U32" s="666"/>
      <c r="V32" s="666"/>
      <c r="W32" s="666"/>
      <c r="X32" s="666"/>
      <c r="Y32" s="667"/>
      <c r="Z32" s="668">
        <v>11.3</v>
      </c>
      <c r="AA32" s="668"/>
      <c r="AB32" s="668"/>
      <c r="AC32" s="668"/>
      <c r="AD32" s="669" t="s">
        <v>235</v>
      </c>
      <c r="AE32" s="669"/>
      <c r="AF32" s="669"/>
      <c r="AG32" s="669"/>
      <c r="AH32" s="669"/>
      <c r="AI32" s="669"/>
      <c r="AJ32" s="669"/>
      <c r="AK32" s="669"/>
      <c r="AL32" s="670" t="s">
        <v>235</v>
      </c>
      <c r="AM32" s="671"/>
      <c r="AN32" s="671"/>
      <c r="AO32" s="672"/>
      <c r="AP32" s="724"/>
      <c r="AQ32" s="725"/>
      <c r="AR32" s="725"/>
      <c r="AS32" s="725"/>
      <c r="AT32" s="729"/>
      <c r="AU32" s="216" t="s">
        <v>316</v>
      </c>
      <c r="AV32" s="216"/>
      <c r="AW32" s="216"/>
      <c r="AX32" s="662" t="s">
        <v>317</v>
      </c>
      <c r="AY32" s="663"/>
      <c r="AZ32" s="663"/>
      <c r="BA32" s="663"/>
      <c r="BB32" s="663"/>
      <c r="BC32" s="663"/>
      <c r="BD32" s="663"/>
      <c r="BE32" s="663"/>
      <c r="BF32" s="664"/>
      <c r="BG32" s="734">
        <v>99.3</v>
      </c>
      <c r="BH32" s="704"/>
      <c r="BI32" s="704"/>
      <c r="BJ32" s="704"/>
      <c r="BK32" s="704"/>
      <c r="BL32" s="704"/>
      <c r="BM32" s="671">
        <v>98</v>
      </c>
      <c r="BN32" s="731"/>
      <c r="BO32" s="731"/>
      <c r="BP32" s="731"/>
      <c r="BQ32" s="732"/>
      <c r="BR32" s="734">
        <v>99.4</v>
      </c>
      <c r="BS32" s="704"/>
      <c r="BT32" s="704"/>
      <c r="BU32" s="704"/>
      <c r="BV32" s="704"/>
      <c r="BW32" s="704"/>
      <c r="BX32" s="671">
        <v>98.3</v>
      </c>
      <c r="BY32" s="731"/>
      <c r="BZ32" s="731"/>
      <c r="CA32" s="731"/>
      <c r="CB32" s="732"/>
      <c r="CD32" s="712"/>
      <c r="CE32" s="713"/>
      <c r="CF32" s="680" t="s">
        <v>318</v>
      </c>
      <c r="CG32" s="681"/>
      <c r="CH32" s="681"/>
      <c r="CI32" s="681"/>
      <c r="CJ32" s="681"/>
      <c r="CK32" s="681"/>
      <c r="CL32" s="681"/>
      <c r="CM32" s="681"/>
      <c r="CN32" s="681"/>
      <c r="CO32" s="681"/>
      <c r="CP32" s="681"/>
      <c r="CQ32" s="682"/>
      <c r="CR32" s="665" t="s">
        <v>229</v>
      </c>
      <c r="CS32" s="666"/>
      <c r="CT32" s="666"/>
      <c r="CU32" s="666"/>
      <c r="CV32" s="666"/>
      <c r="CW32" s="666"/>
      <c r="CX32" s="666"/>
      <c r="CY32" s="667"/>
      <c r="CZ32" s="670" t="s">
        <v>235</v>
      </c>
      <c r="DA32" s="699"/>
      <c r="DB32" s="699"/>
      <c r="DC32" s="706"/>
      <c r="DD32" s="674" t="s">
        <v>235</v>
      </c>
      <c r="DE32" s="666"/>
      <c r="DF32" s="666"/>
      <c r="DG32" s="666"/>
      <c r="DH32" s="666"/>
      <c r="DI32" s="666"/>
      <c r="DJ32" s="666"/>
      <c r="DK32" s="667"/>
      <c r="DL32" s="674" t="s">
        <v>235</v>
      </c>
      <c r="DM32" s="666"/>
      <c r="DN32" s="666"/>
      <c r="DO32" s="666"/>
      <c r="DP32" s="666"/>
      <c r="DQ32" s="666"/>
      <c r="DR32" s="666"/>
      <c r="DS32" s="666"/>
      <c r="DT32" s="666"/>
      <c r="DU32" s="666"/>
      <c r="DV32" s="667"/>
      <c r="DW32" s="670" t="s">
        <v>229</v>
      </c>
      <c r="DX32" s="699"/>
      <c r="DY32" s="699"/>
      <c r="DZ32" s="699"/>
      <c r="EA32" s="699"/>
      <c r="EB32" s="699"/>
      <c r="EC32" s="700"/>
    </row>
    <row r="33" spans="2:133" ht="11.25" customHeight="1" x14ac:dyDescent="0.15">
      <c r="B33" s="701" t="s">
        <v>319</v>
      </c>
      <c r="C33" s="702"/>
      <c r="D33" s="702"/>
      <c r="E33" s="702"/>
      <c r="F33" s="702"/>
      <c r="G33" s="702"/>
      <c r="H33" s="702"/>
      <c r="I33" s="702"/>
      <c r="J33" s="702"/>
      <c r="K33" s="702"/>
      <c r="L33" s="702"/>
      <c r="M33" s="702"/>
      <c r="N33" s="702"/>
      <c r="O33" s="702"/>
      <c r="P33" s="702"/>
      <c r="Q33" s="703"/>
      <c r="R33" s="665" t="s">
        <v>235</v>
      </c>
      <c r="S33" s="666"/>
      <c r="T33" s="666"/>
      <c r="U33" s="666"/>
      <c r="V33" s="666"/>
      <c r="W33" s="666"/>
      <c r="X33" s="666"/>
      <c r="Y33" s="667"/>
      <c r="Z33" s="668" t="s">
        <v>235</v>
      </c>
      <c r="AA33" s="668"/>
      <c r="AB33" s="668"/>
      <c r="AC33" s="668"/>
      <c r="AD33" s="669" t="s">
        <v>229</v>
      </c>
      <c r="AE33" s="669"/>
      <c r="AF33" s="669"/>
      <c r="AG33" s="669"/>
      <c r="AH33" s="669"/>
      <c r="AI33" s="669"/>
      <c r="AJ33" s="669"/>
      <c r="AK33" s="669"/>
      <c r="AL33" s="670" t="s">
        <v>235</v>
      </c>
      <c r="AM33" s="671"/>
      <c r="AN33" s="671"/>
      <c r="AO33" s="672"/>
      <c r="AP33" s="726"/>
      <c r="AQ33" s="727"/>
      <c r="AR33" s="727"/>
      <c r="AS33" s="727"/>
      <c r="AT33" s="730"/>
      <c r="AU33" s="218"/>
      <c r="AV33" s="218"/>
      <c r="AW33" s="218"/>
      <c r="AX33" s="715" t="s">
        <v>320</v>
      </c>
      <c r="AY33" s="716"/>
      <c r="AZ33" s="716"/>
      <c r="BA33" s="716"/>
      <c r="BB33" s="716"/>
      <c r="BC33" s="716"/>
      <c r="BD33" s="716"/>
      <c r="BE33" s="716"/>
      <c r="BF33" s="717"/>
      <c r="BG33" s="735">
        <v>98.8</v>
      </c>
      <c r="BH33" s="736"/>
      <c r="BI33" s="736"/>
      <c r="BJ33" s="736"/>
      <c r="BK33" s="736"/>
      <c r="BL33" s="736"/>
      <c r="BM33" s="737">
        <v>95.4</v>
      </c>
      <c r="BN33" s="736"/>
      <c r="BO33" s="736"/>
      <c r="BP33" s="736"/>
      <c r="BQ33" s="738"/>
      <c r="BR33" s="735">
        <v>97.7</v>
      </c>
      <c r="BS33" s="736"/>
      <c r="BT33" s="736"/>
      <c r="BU33" s="736"/>
      <c r="BV33" s="736"/>
      <c r="BW33" s="736"/>
      <c r="BX33" s="737">
        <v>94.2</v>
      </c>
      <c r="BY33" s="736"/>
      <c r="BZ33" s="736"/>
      <c r="CA33" s="736"/>
      <c r="CB33" s="738"/>
      <c r="CD33" s="680" t="s">
        <v>321</v>
      </c>
      <c r="CE33" s="681"/>
      <c r="CF33" s="681"/>
      <c r="CG33" s="681"/>
      <c r="CH33" s="681"/>
      <c r="CI33" s="681"/>
      <c r="CJ33" s="681"/>
      <c r="CK33" s="681"/>
      <c r="CL33" s="681"/>
      <c r="CM33" s="681"/>
      <c r="CN33" s="681"/>
      <c r="CO33" s="681"/>
      <c r="CP33" s="681"/>
      <c r="CQ33" s="682"/>
      <c r="CR33" s="665">
        <v>3608430</v>
      </c>
      <c r="CS33" s="704"/>
      <c r="CT33" s="704"/>
      <c r="CU33" s="704"/>
      <c r="CV33" s="704"/>
      <c r="CW33" s="704"/>
      <c r="CX33" s="704"/>
      <c r="CY33" s="705"/>
      <c r="CZ33" s="670">
        <v>43.6</v>
      </c>
      <c r="DA33" s="699"/>
      <c r="DB33" s="699"/>
      <c r="DC33" s="706"/>
      <c r="DD33" s="674">
        <v>2951587</v>
      </c>
      <c r="DE33" s="704"/>
      <c r="DF33" s="704"/>
      <c r="DG33" s="704"/>
      <c r="DH33" s="704"/>
      <c r="DI33" s="704"/>
      <c r="DJ33" s="704"/>
      <c r="DK33" s="705"/>
      <c r="DL33" s="674">
        <v>2035776</v>
      </c>
      <c r="DM33" s="704"/>
      <c r="DN33" s="704"/>
      <c r="DO33" s="704"/>
      <c r="DP33" s="704"/>
      <c r="DQ33" s="704"/>
      <c r="DR33" s="704"/>
      <c r="DS33" s="704"/>
      <c r="DT33" s="704"/>
      <c r="DU33" s="704"/>
      <c r="DV33" s="705"/>
      <c r="DW33" s="670">
        <v>37.200000000000003</v>
      </c>
      <c r="DX33" s="699"/>
      <c r="DY33" s="699"/>
      <c r="DZ33" s="699"/>
      <c r="EA33" s="699"/>
      <c r="EB33" s="699"/>
      <c r="EC33" s="700"/>
    </row>
    <row r="34" spans="2:133" ht="11.25" customHeight="1" x14ac:dyDescent="0.15">
      <c r="B34" s="662" t="s">
        <v>322</v>
      </c>
      <c r="C34" s="663"/>
      <c r="D34" s="663"/>
      <c r="E34" s="663"/>
      <c r="F34" s="663"/>
      <c r="G34" s="663"/>
      <c r="H34" s="663"/>
      <c r="I34" s="663"/>
      <c r="J34" s="663"/>
      <c r="K34" s="663"/>
      <c r="L34" s="663"/>
      <c r="M34" s="663"/>
      <c r="N34" s="663"/>
      <c r="O34" s="663"/>
      <c r="P34" s="663"/>
      <c r="Q34" s="664"/>
      <c r="R34" s="665">
        <v>535964</v>
      </c>
      <c r="S34" s="666"/>
      <c r="T34" s="666"/>
      <c r="U34" s="666"/>
      <c r="V34" s="666"/>
      <c r="W34" s="666"/>
      <c r="X34" s="666"/>
      <c r="Y34" s="667"/>
      <c r="Z34" s="668">
        <v>6.3</v>
      </c>
      <c r="AA34" s="668"/>
      <c r="AB34" s="668"/>
      <c r="AC34" s="668"/>
      <c r="AD34" s="669" t="s">
        <v>229</v>
      </c>
      <c r="AE34" s="669"/>
      <c r="AF34" s="669"/>
      <c r="AG34" s="669"/>
      <c r="AH34" s="669"/>
      <c r="AI34" s="669"/>
      <c r="AJ34" s="669"/>
      <c r="AK34" s="669"/>
      <c r="AL34" s="670" t="s">
        <v>235</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323</v>
      </c>
      <c r="CE34" s="681"/>
      <c r="CF34" s="681"/>
      <c r="CG34" s="681"/>
      <c r="CH34" s="681"/>
      <c r="CI34" s="681"/>
      <c r="CJ34" s="681"/>
      <c r="CK34" s="681"/>
      <c r="CL34" s="681"/>
      <c r="CM34" s="681"/>
      <c r="CN34" s="681"/>
      <c r="CO34" s="681"/>
      <c r="CP34" s="681"/>
      <c r="CQ34" s="682"/>
      <c r="CR34" s="665">
        <v>749271</v>
      </c>
      <c r="CS34" s="666"/>
      <c r="CT34" s="666"/>
      <c r="CU34" s="666"/>
      <c r="CV34" s="666"/>
      <c r="CW34" s="666"/>
      <c r="CX34" s="666"/>
      <c r="CY34" s="667"/>
      <c r="CZ34" s="670">
        <v>9.1</v>
      </c>
      <c r="DA34" s="699"/>
      <c r="DB34" s="699"/>
      <c r="DC34" s="706"/>
      <c r="DD34" s="674">
        <v>422153</v>
      </c>
      <c r="DE34" s="666"/>
      <c r="DF34" s="666"/>
      <c r="DG34" s="666"/>
      <c r="DH34" s="666"/>
      <c r="DI34" s="666"/>
      <c r="DJ34" s="666"/>
      <c r="DK34" s="667"/>
      <c r="DL34" s="674">
        <v>288296</v>
      </c>
      <c r="DM34" s="666"/>
      <c r="DN34" s="666"/>
      <c r="DO34" s="666"/>
      <c r="DP34" s="666"/>
      <c r="DQ34" s="666"/>
      <c r="DR34" s="666"/>
      <c r="DS34" s="666"/>
      <c r="DT34" s="666"/>
      <c r="DU34" s="666"/>
      <c r="DV34" s="667"/>
      <c r="DW34" s="670">
        <v>5.3</v>
      </c>
      <c r="DX34" s="699"/>
      <c r="DY34" s="699"/>
      <c r="DZ34" s="699"/>
      <c r="EA34" s="699"/>
      <c r="EB34" s="699"/>
      <c r="EC34" s="700"/>
    </row>
    <row r="35" spans="2:133" ht="11.25" customHeight="1" x14ac:dyDescent="0.15">
      <c r="B35" s="662" t="s">
        <v>324</v>
      </c>
      <c r="C35" s="663"/>
      <c r="D35" s="663"/>
      <c r="E35" s="663"/>
      <c r="F35" s="663"/>
      <c r="G35" s="663"/>
      <c r="H35" s="663"/>
      <c r="I35" s="663"/>
      <c r="J35" s="663"/>
      <c r="K35" s="663"/>
      <c r="L35" s="663"/>
      <c r="M35" s="663"/>
      <c r="N35" s="663"/>
      <c r="O35" s="663"/>
      <c r="P35" s="663"/>
      <c r="Q35" s="664"/>
      <c r="R35" s="665">
        <v>41381</v>
      </c>
      <c r="S35" s="666"/>
      <c r="T35" s="666"/>
      <c r="U35" s="666"/>
      <c r="V35" s="666"/>
      <c r="W35" s="666"/>
      <c r="X35" s="666"/>
      <c r="Y35" s="667"/>
      <c r="Z35" s="668">
        <v>0.5</v>
      </c>
      <c r="AA35" s="668"/>
      <c r="AB35" s="668"/>
      <c r="AC35" s="668"/>
      <c r="AD35" s="669">
        <v>846</v>
      </c>
      <c r="AE35" s="669"/>
      <c r="AF35" s="669"/>
      <c r="AG35" s="669"/>
      <c r="AH35" s="669"/>
      <c r="AI35" s="669"/>
      <c r="AJ35" s="669"/>
      <c r="AK35" s="669"/>
      <c r="AL35" s="670">
        <v>0</v>
      </c>
      <c r="AM35" s="671"/>
      <c r="AN35" s="671"/>
      <c r="AO35" s="672"/>
      <c r="AP35" s="221"/>
      <c r="AQ35" s="644" t="s">
        <v>325</v>
      </c>
      <c r="AR35" s="645"/>
      <c r="AS35" s="645"/>
      <c r="AT35" s="645"/>
      <c r="AU35" s="645"/>
      <c r="AV35" s="645"/>
      <c r="AW35" s="645"/>
      <c r="AX35" s="645"/>
      <c r="AY35" s="645"/>
      <c r="AZ35" s="645"/>
      <c r="BA35" s="645"/>
      <c r="BB35" s="645"/>
      <c r="BC35" s="645"/>
      <c r="BD35" s="645"/>
      <c r="BE35" s="645"/>
      <c r="BF35" s="646"/>
      <c r="BG35" s="644" t="s">
        <v>326</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327</v>
      </c>
      <c r="CE35" s="681"/>
      <c r="CF35" s="681"/>
      <c r="CG35" s="681"/>
      <c r="CH35" s="681"/>
      <c r="CI35" s="681"/>
      <c r="CJ35" s="681"/>
      <c r="CK35" s="681"/>
      <c r="CL35" s="681"/>
      <c r="CM35" s="681"/>
      <c r="CN35" s="681"/>
      <c r="CO35" s="681"/>
      <c r="CP35" s="681"/>
      <c r="CQ35" s="682"/>
      <c r="CR35" s="665">
        <v>55909</v>
      </c>
      <c r="CS35" s="704"/>
      <c r="CT35" s="704"/>
      <c r="CU35" s="704"/>
      <c r="CV35" s="704"/>
      <c r="CW35" s="704"/>
      <c r="CX35" s="704"/>
      <c r="CY35" s="705"/>
      <c r="CZ35" s="670">
        <v>0.7</v>
      </c>
      <c r="DA35" s="699"/>
      <c r="DB35" s="699"/>
      <c r="DC35" s="706"/>
      <c r="DD35" s="674">
        <v>43045</v>
      </c>
      <c r="DE35" s="704"/>
      <c r="DF35" s="704"/>
      <c r="DG35" s="704"/>
      <c r="DH35" s="704"/>
      <c r="DI35" s="704"/>
      <c r="DJ35" s="704"/>
      <c r="DK35" s="705"/>
      <c r="DL35" s="674">
        <v>43045</v>
      </c>
      <c r="DM35" s="704"/>
      <c r="DN35" s="704"/>
      <c r="DO35" s="704"/>
      <c r="DP35" s="704"/>
      <c r="DQ35" s="704"/>
      <c r="DR35" s="704"/>
      <c r="DS35" s="704"/>
      <c r="DT35" s="704"/>
      <c r="DU35" s="704"/>
      <c r="DV35" s="705"/>
      <c r="DW35" s="670">
        <v>0.8</v>
      </c>
      <c r="DX35" s="699"/>
      <c r="DY35" s="699"/>
      <c r="DZ35" s="699"/>
      <c r="EA35" s="699"/>
      <c r="EB35" s="699"/>
      <c r="EC35" s="700"/>
    </row>
    <row r="36" spans="2:133" ht="11.25" customHeight="1" x14ac:dyDescent="0.15">
      <c r="B36" s="662" t="s">
        <v>328</v>
      </c>
      <c r="C36" s="663"/>
      <c r="D36" s="663"/>
      <c r="E36" s="663"/>
      <c r="F36" s="663"/>
      <c r="G36" s="663"/>
      <c r="H36" s="663"/>
      <c r="I36" s="663"/>
      <c r="J36" s="663"/>
      <c r="K36" s="663"/>
      <c r="L36" s="663"/>
      <c r="M36" s="663"/>
      <c r="N36" s="663"/>
      <c r="O36" s="663"/>
      <c r="P36" s="663"/>
      <c r="Q36" s="664"/>
      <c r="R36" s="665">
        <v>14814</v>
      </c>
      <c r="S36" s="666"/>
      <c r="T36" s="666"/>
      <c r="U36" s="666"/>
      <c r="V36" s="666"/>
      <c r="W36" s="666"/>
      <c r="X36" s="666"/>
      <c r="Y36" s="667"/>
      <c r="Z36" s="668">
        <v>0.2</v>
      </c>
      <c r="AA36" s="668"/>
      <c r="AB36" s="668"/>
      <c r="AC36" s="668"/>
      <c r="AD36" s="669" t="s">
        <v>229</v>
      </c>
      <c r="AE36" s="669"/>
      <c r="AF36" s="669"/>
      <c r="AG36" s="669"/>
      <c r="AH36" s="669"/>
      <c r="AI36" s="669"/>
      <c r="AJ36" s="669"/>
      <c r="AK36" s="669"/>
      <c r="AL36" s="670" t="s">
        <v>229</v>
      </c>
      <c r="AM36" s="671"/>
      <c r="AN36" s="671"/>
      <c r="AO36" s="672"/>
      <c r="AP36" s="221"/>
      <c r="AQ36" s="739" t="s">
        <v>329</v>
      </c>
      <c r="AR36" s="740"/>
      <c r="AS36" s="740"/>
      <c r="AT36" s="740"/>
      <c r="AU36" s="740"/>
      <c r="AV36" s="740"/>
      <c r="AW36" s="740"/>
      <c r="AX36" s="740"/>
      <c r="AY36" s="741"/>
      <c r="AZ36" s="654">
        <v>1293466</v>
      </c>
      <c r="BA36" s="655"/>
      <c r="BB36" s="655"/>
      <c r="BC36" s="655"/>
      <c r="BD36" s="655"/>
      <c r="BE36" s="655"/>
      <c r="BF36" s="742"/>
      <c r="BG36" s="676" t="s">
        <v>330</v>
      </c>
      <c r="BH36" s="677"/>
      <c r="BI36" s="677"/>
      <c r="BJ36" s="677"/>
      <c r="BK36" s="677"/>
      <c r="BL36" s="677"/>
      <c r="BM36" s="677"/>
      <c r="BN36" s="677"/>
      <c r="BO36" s="677"/>
      <c r="BP36" s="677"/>
      <c r="BQ36" s="677"/>
      <c r="BR36" s="677"/>
      <c r="BS36" s="677"/>
      <c r="BT36" s="677"/>
      <c r="BU36" s="678"/>
      <c r="BV36" s="654">
        <v>52758</v>
      </c>
      <c r="BW36" s="655"/>
      <c r="BX36" s="655"/>
      <c r="BY36" s="655"/>
      <c r="BZ36" s="655"/>
      <c r="CA36" s="655"/>
      <c r="CB36" s="742"/>
      <c r="CD36" s="680" t="s">
        <v>331</v>
      </c>
      <c r="CE36" s="681"/>
      <c r="CF36" s="681"/>
      <c r="CG36" s="681"/>
      <c r="CH36" s="681"/>
      <c r="CI36" s="681"/>
      <c r="CJ36" s="681"/>
      <c r="CK36" s="681"/>
      <c r="CL36" s="681"/>
      <c r="CM36" s="681"/>
      <c r="CN36" s="681"/>
      <c r="CO36" s="681"/>
      <c r="CP36" s="681"/>
      <c r="CQ36" s="682"/>
      <c r="CR36" s="665">
        <v>1476958</v>
      </c>
      <c r="CS36" s="666"/>
      <c r="CT36" s="666"/>
      <c r="CU36" s="666"/>
      <c r="CV36" s="666"/>
      <c r="CW36" s="666"/>
      <c r="CX36" s="666"/>
      <c r="CY36" s="667"/>
      <c r="CZ36" s="670">
        <v>17.8</v>
      </c>
      <c r="DA36" s="699"/>
      <c r="DB36" s="699"/>
      <c r="DC36" s="706"/>
      <c r="DD36" s="674">
        <v>1293938</v>
      </c>
      <c r="DE36" s="666"/>
      <c r="DF36" s="666"/>
      <c r="DG36" s="666"/>
      <c r="DH36" s="666"/>
      <c r="DI36" s="666"/>
      <c r="DJ36" s="666"/>
      <c r="DK36" s="667"/>
      <c r="DL36" s="674">
        <v>1047923</v>
      </c>
      <c r="DM36" s="666"/>
      <c r="DN36" s="666"/>
      <c r="DO36" s="666"/>
      <c r="DP36" s="666"/>
      <c r="DQ36" s="666"/>
      <c r="DR36" s="666"/>
      <c r="DS36" s="666"/>
      <c r="DT36" s="666"/>
      <c r="DU36" s="666"/>
      <c r="DV36" s="667"/>
      <c r="DW36" s="670">
        <v>19.2</v>
      </c>
      <c r="DX36" s="699"/>
      <c r="DY36" s="699"/>
      <c r="DZ36" s="699"/>
      <c r="EA36" s="699"/>
      <c r="EB36" s="699"/>
      <c r="EC36" s="700"/>
    </row>
    <row r="37" spans="2:133" ht="11.25" customHeight="1" x14ac:dyDescent="0.15">
      <c r="B37" s="662" t="s">
        <v>332</v>
      </c>
      <c r="C37" s="663"/>
      <c r="D37" s="663"/>
      <c r="E37" s="663"/>
      <c r="F37" s="663"/>
      <c r="G37" s="663"/>
      <c r="H37" s="663"/>
      <c r="I37" s="663"/>
      <c r="J37" s="663"/>
      <c r="K37" s="663"/>
      <c r="L37" s="663"/>
      <c r="M37" s="663"/>
      <c r="N37" s="663"/>
      <c r="O37" s="663"/>
      <c r="P37" s="663"/>
      <c r="Q37" s="664"/>
      <c r="R37" s="665">
        <v>53203</v>
      </c>
      <c r="S37" s="666"/>
      <c r="T37" s="666"/>
      <c r="U37" s="666"/>
      <c r="V37" s="666"/>
      <c r="W37" s="666"/>
      <c r="X37" s="666"/>
      <c r="Y37" s="667"/>
      <c r="Z37" s="668">
        <v>0.6</v>
      </c>
      <c r="AA37" s="668"/>
      <c r="AB37" s="668"/>
      <c r="AC37" s="668"/>
      <c r="AD37" s="669" t="s">
        <v>229</v>
      </c>
      <c r="AE37" s="669"/>
      <c r="AF37" s="669"/>
      <c r="AG37" s="669"/>
      <c r="AH37" s="669"/>
      <c r="AI37" s="669"/>
      <c r="AJ37" s="669"/>
      <c r="AK37" s="669"/>
      <c r="AL37" s="670" t="s">
        <v>235</v>
      </c>
      <c r="AM37" s="671"/>
      <c r="AN37" s="671"/>
      <c r="AO37" s="672"/>
      <c r="AQ37" s="743" t="s">
        <v>333</v>
      </c>
      <c r="AR37" s="744"/>
      <c r="AS37" s="744"/>
      <c r="AT37" s="744"/>
      <c r="AU37" s="744"/>
      <c r="AV37" s="744"/>
      <c r="AW37" s="744"/>
      <c r="AX37" s="744"/>
      <c r="AY37" s="745"/>
      <c r="AZ37" s="665">
        <v>264000</v>
      </c>
      <c r="BA37" s="666"/>
      <c r="BB37" s="666"/>
      <c r="BC37" s="666"/>
      <c r="BD37" s="704"/>
      <c r="BE37" s="704"/>
      <c r="BF37" s="732"/>
      <c r="BG37" s="680" t="s">
        <v>334</v>
      </c>
      <c r="BH37" s="681"/>
      <c r="BI37" s="681"/>
      <c r="BJ37" s="681"/>
      <c r="BK37" s="681"/>
      <c r="BL37" s="681"/>
      <c r="BM37" s="681"/>
      <c r="BN37" s="681"/>
      <c r="BO37" s="681"/>
      <c r="BP37" s="681"/>
      <c r="BQ37" s="681"/>
      <c r="BR37" s="681"/>
      <c r="BS37" s="681"/>
      <c r="BT37" s="681"/>
      <c r="BU37" s="682"/>
      <c r="BV37" s="665">
        <v>42758</v>
      </c>
      <c r="BW37" s="666"/>
      <c r="BX37" s="666"/>
      <c r="BY37" s="666"/>
      <c r="BZ37" s="666"/>
      <c r="CA37" s="666"/>
      <c r="CB37" s="675"/>
      <c r="CD37" s="680" t="s">
        <v>335</v>
      </c>
      <c r="CE37" s="681"/>
      <c r="CF37" s="681"/>
      <c r="CG37" s="681"/>
      <c r="CH37" s="681"/>
      <c r="CI37" s="681"/>
      <c r="CJ37" s="681"/>
      <c r="CK37" s="681"/>
      <c r="CL37" s="681"/>
      <c r="CM37" s="681"/>
      <c r="CN37" s="681"/>
      <c r="CO37" s="681"/>
      <c r="CP37" s="681"/>
      <c r="CQ37" s="682"/>
      <c r="CR37" s="665">
        <v>593167</v>
      </c>
      <c r="CS37" s="704"/>
      <c r="CT37" s="704"/>
      <c r="CU37" s="704"/>
      <c r="CV37" s="704"/>
      <c r="CW37" s="704"/>
      <c r="CX37" s="704"/>
      <c r="CY37" s="705"/>
      <c r="CZ37" s="670">
        <v>7.2</v>
      </c>
      <c r="DA37" s="699"/>
      <c r="DB37" s="699"/>
      <c r="DC37" s="706"/>
      <c r="DD37" s="674">
        <v>550871</v>
      </c>
      <c r="DE37" s="704"/>
      <c r="DF37" s="704"/>
      <c r="DG37" s="704"/>
      <c r="DH37" s="704"/>
      <c r="DI37" s="704"/>
      <c r="DJ37" s="704"/>
      <c r="DK37" s="705"/>
      <c r="DL37" s="674">
        <v>542005</v>
      </c>
      <c r="DM37" s="704"/>
      <c r="DN37" s="704"/>
      <c r="DO37" s="704"/>
      <c r="DP37" s="704"/>
      <c r="DQ37" s="704"/>
      <c r="DR37" s="704"/>
      <c r="DS37" s="704"/>
      <c r="DT37" s="704"/>
      <c r="DU37" s="704"/>
      <c r="DV37" s="705"/>
      <c r="DW37" s="670">
        <v>9.9</v>
      </c>
      <c r="DX37" s="699"/>
      <c r="DY37" s="699"/>
      <c r="DZ37" s="699"/>
      <c r="EA37" s="699"/>
      <c r="EB37" s="699"/>
      <c r="EC37" s="700"/>
    </row>
    <row r="38" spans="2:133" ht="11.25" customHeight="1" x14ac:dyDescent="0.15">
      <c r="B38" s="662" t="s">
        <v>336</v>
      </c>
      <c r="C38" s="663"/>
      <c r="D38" s="663"/>
      <c r="E38" s="663"/>
      <c r="F38" s="663"/>
      <c r="G38" s="663"/>
      <c r="H38" s="663"/>
      <c r="I38" s="663"/>
      <c r="J38" s="663"/>
      <c r="K38" s="663"/>
      <c r="L38" s="663"/>
      <c r="M38" s="663"/>
      <c r="N38" s="663"/>
      <c r="O38" s="663"/>
      <c r="P38" s="663"/>
      <c r="Q38" s="664"/>
      <c r="R38" s="665">
        <v>157146</v>
      </c>
      <c r="S38" s="666"/>
      <c r="T38" s="666"/>
      <c r="U38" s="666"/>
      <c r="V38" s="666"/>
      <c r="W38" s="666"/>
      <c r="X38" s="666"/>
      <c r="Y38" s="667"/>
      <c r="Z38" s="668">
        <v>1.8</v>
      </c>
      <c r="AA38" s="668"/>
      <c r="AB38" s="668"/>
      <c r="AC38" s="668"/>
      <c r="AD38" s="669" t="s">
        <v>235</v>
      </c>
      <c r="AE38" s="669"/>
      <c r="AF38" s="669"/>
      <c r="AG38" s="669"/>
      <c r="AH38" s="669"/>
      <c r="AI38" s="669"/>
      <c r="AJ38" s="669"/>
      <c r="AK38" s="669"/>
      <c r="AL38" s="670" t="s">
        <v>235</v>
      </c>
      <c r="AM38" s="671"/>
      <c r="AN38" s="671"/>
      <c r="AO38" s="672"/>
      <c r="AQ38" s="743" t="s">
        <v>337</v>
      </c>
      <c r="AR38" s="744"/>
      <c r="AS38" s="744"/>
      <c r="AT38" s="744"/>
      <c r="AU38" s="744"/>
      <c r="AV38" s="744"/>
      <c r="AW38" s="744"/>
      <c r="AX38" s="744"/>
      <c r="AY38" s="745"/>
      <c r="AZ38" s="665">
        <v>188853</v>
      </c>
      <c r="BA38" s="666"/>
      <c r="BB38" s="666"/>
      <c r="BC38" s="666"/>
      <c r="BD38" s="704"/>
      <c r="BE38" s="704"/>
      <c r="BF38" s="732"/>
      <c r="BG38" s="680" t="s">
        <v>338</v>
      </c>
      <c r="BH38" s="681"/>
      <c r="BI38" s="681"/>
      <c r="BJ38" s="681"/>
      <c r="BK38" s="681"/>
      <c r="BL38" s="681"/>
      <c r="BM38" s="681"/>
      <c r="BN38" s="681"/>
      <c r="BO38" s="681"/>
      <c r="BP38" s="681"/>
      <c r="BQ38" s="681"/>
      <c r="BR38" s="681"/>
      <c r="BS38" s="681"/>
      <c r="BT38" s="681"/>
      <c r="BU38" s="682"/>
      <c r="BV38" s="665">
        <v>1245</v>
      </c>
      <c r="BW38" s="666"/>
      <c r="BX38" s="666"/>
      <c r="BY38" s="666"/>
      <c r="BZ38" s="666"/>
      <c r="CA38" s="666"/>
      <c r="CB38" s="675"/>
      <c r="CD38" s="680" t="s">
        <v>339</v>
      </c>
      <c r="CE38" s="681"/>
      <c r="CF38" s="681"/>
      <c r="CG38" s="681"/>
      <c r="CH38" s="681"/>
      <c r="CI38" s="681"/>
      <c r="CJ38" s="681"/>
      <c r="CK38" s="681"/>
      <c r="CL38" s="681"/>
      <c r="CM38" s="681"/>
      <c r="CN38" s="681"/>
      <c r="CO38" s="681"/>
      <c r="CP38" s="681"/>
      <c r="CQ38" s="682"/>
      <c r="CR38" s="665">
        <v>995046</v>
      </c>
      <c r="CS38" s="666"/>
      <c r="CT38" s="666"/>
      <c r="CU38" s="666"/>
      <c r="CV38" s="666"/>
      <c r="CW38" s="666"/>
      <c r="CX38" s="666"/>
      <c r="CY38" s="667"/>
      <c r="CZ38" s="670">
        <v>12</v>
      </c>
      <c r="DA38" s="699"/>
      <c r="DB38" s="699"/>
      <c r="DC38" s="706"/>
      <c r="DD38" s="674">
        <v>877914</v>
      </c>
      <c r="DE38" s="666"/>
      <c r="DF38" s="666"/>
      <c r="DG38" s="666"/>
      <c r="DH38" s="666"/>
      <c r="DI38" s="666"/>
      <c r="DJ38" s="666"/>
      <c r="DK38" s="667"/>
      <c r="DL38" s="674">
        <v>656512</v>
      </c>
      <c r="DM38" s="666"/>
      <c r="DN38" s="666"/>
      <c r="DO38" s="666"/>
      <c r="DP38" s="666"/>
      <c r="DQ38" s="666"/>
      <c r="DR38" s="666"/>
      <c r="DS38" s="666"/>
      <c r="DT38" s="666"/>
      <c r="DU38" s="666"/>
      <c r="DV38" s="667"/>
      <c r="DW38" s="670">
        <v>12</v>
      </c>
      <c r="DX38" s="699"/>
      <c r="DY38" s="699"/>
      <c r="DZ38" s="699"/>
      <c r="EA38" s="699"/>
      <c r="EB38" s="699"/>
      <c r="EC38" s="700"/>
    </row>
    <row r="39" spans="2:133" ht="11.25" customHeight="1" x14ac:dyDescent="0.15">
      <c r="B39" s="662" t="s">
        <v>340</v>
      </c>
      <c r="C39" s="663"/>
      <c r="D39" s="663"/>
      <c r="E39" s="663"/>
      <c r="F39" s="663"/>
      <c r="G39" s="663"/>
      <c r="H39" s="663"/>
      <c r="I39" s="663"/>
      <c r="J39" s="663"/>
      <c r="K39" s="663"/>
      <c r="L39" s="663"/>
      <c r="M39" s="663"/>
      <c r="N39" s="663"/>
      <c r="O39" s="663"/>
      <c r="P39" s="663"/>
      <c r="Q39" s="664"/>
      <c r="R39" s="665">
        <v>61023</v>
      </c>
      <c r="S39" s="666"/>
      <c r="T39" s="666"/>
      <c r="U39" s="666"/>
      <c r="V39" s="666"/>
      <c r="W39" s="666"/>
      <c r="X39" s="666"/>
      <c r="Y39" s="667"/>
      <c r="Z39" s="668">
        <v>0.7</v>
      </c>
      <c r="AA39" s="668"/>
      <c r="AB39" s="668"/>
      <c r="AC39" s="668"/>
      <c r="AD39" s="669">
        <v>16</v>
      </c>
      <c r="AE39" s="669"/>
      <c r="AF39" s="669"/>
      <c r="AG39" s="669"/>
      <c r="AH39" s="669"/>
      <c r="AI39" s="669"/>
      <c r="AJ39" s="669"/>
      <c r="AK39" s="669"/>
      <c r="AL39" s="670">
        <v>0</v>
      </c>
      <c r="AM39" s="671"/>
      <c r="AN39" s="671"/>
      <c r="AO39" s="672"/>
      <c r="AQ39" s="743" t="s">
        <v>341</v>
      </c>
      <c r="AR39" s="744"/>
      <c r="AS39" s="744"/>
      <c r="AT39" s="744"/>
      <c r="AU39" s="744"/>
      <c r="AV39" s="744"/>
      <c r="AW39" s="744"/>
      <c r="AX39" s="744"/>
      <c r="AY39" s="745"/>
      <c r="AZ39" s="665">
        <v>129000</v>
      </c>
      <c r="BA39" s="666"/>
      <c r="BB39" s="666"/>
      <c r="BC39" s="666"/>
      <c r="BD39" s="704"/>
      <c r="BE39" s="704"/>
      <c r="BF39" s="732"/>
      <c r="BG39" s="680" t="s">
        <v>342</v>
      </c>
      <c r="BH39" s="681"/>
      <c r="BI39" s="681"/>
      <c r="BJ39" s="681"/>
      <c r="BK39" s="681"/>
      <c r="BL39" s="681"/>
      <c r="BM39" s="681"/>
      <c r="BN39" s="681"/>
      <c r="BO39" s="681"/>
      <c r="BP39" s="681"/>
      <c r="BQ39" s="681"/>
      <c r="BR39" s="681"/>
      <c r="BS39" s="681"/>
      <c r="BT39" s="681"/>
      <c r="BU39" s="682"/>
      <c r="BV39" s="665">
        <v>1803</v>
      </c>
      <c r="BW39" s="666"/>
      <c r="BX39" s="666"/>
      <c r="BY39" s="666"/>
      <c r="BZ39" s="666"/>
      <c r="CA39" s="666"/>
      <c r="CB39" s="675"/>
      <c r="CD39" s="680" t="s">
        <v>343</v>
      </c>
      <c r="CE39" s="681"/>
      <c r="CF39" s="681"/>
      <c r="CG39" s="681"/>
      <c r="CH39" s="681"/>
      <c r="CI39" s="681"/>
      <c r="CJ39" s="681"/>
      <c r="CK39" s="681"/>
      <c r="CL39" s="681"/>
      <c r="CM39" s="681"/>
      <c r="CN39" s="681"/>
      <c r="CO39" s="681"/>
      <c r="CP39" s="681"/>
      <c r="CQ39" s="682"/>
      <c r="CR39" s="665">
        <v>331246</v>
      </c>
      <c r="CS39" s="704"/>
      <c r="CT39" s="704"/>
      <c r="CU39" s="704"/>
      <c r="CV39" s="704"/>
      <c r="CW39" s="704"/>
      <c r="CX39" s="704"/>
      <c r="CY39" s="705"/>
      <c r="CZ39" s="670">
        <v>4</v>
      </c>
      <c r="DA39" s="699"/>
      <c r="DB39" s="699"/>
      <c r="DC39" s="706"/>
      <c r="DD39" s="674">
        <v>314537</v>
      </c>
      <c r="DE39" s="704"/>
      <c r="DF39" s="704"/>
      <c r="DG39" s="704"/>
      <c r="DH39" s="704"/>
      <c r="DI39" s="704"/>
      <c r="DJ39" s="704"/>
      <c r="DK39" s="705"/>
      <c r="DL39" s="674" t="s">
        <v>229</v>
      </c>
      <c r="DM39" s="704"/>
      <c r="DN39" s="704"/>
      <c r="DO39" s="704"/>
      <c r="DP39" s="704"/>
      <c r="DQ39" s="704"/>
      <c r="DR39" s="704"/>
      <c r="DS39" s="704"/>
      <c r="DT39" s="704"/>
      <c r="DU39" s="704"/>
      <c r="DV39" s="705"/>
      <c r="DW39" s="670" t="s">
        <v>229</v>
      </c>
      <c r="DX39" s="699"/>
      <c r="DY39" s="699"/>
      <c r="DZ39" s="699"/>
      <c r="EA39" s="699"/>
      <c r="EB39" s="699"/>
      <c r="EC39" s="700"/>
    </row>
    <row r="40" spans="2:133" ht="11.25" customHeight="1" x14ac:dyDescent="0.15">
      <c r="B40" s="662" t="s">
        <v>344</v>
      </c>
      <c r="C40" s="663"/>
      <c r="D40" s="663"/>
      <c r="E40" s="663"/>
      <c r="F40" s="663"/>
      <c r="G40" s="663"/>
      <c r="H40" s="663"/>
      <c r="I40" s="663"/>
      <c r="J40" s="663"/>
      <c r="K40" s="663"/>
      <c r="L40" s="663"/>
      <c r="M40" s="663"/>
      <c r="N40" s="663"/>
      <c r="O40" s="663"/>
      <c r="P40" s="663"/>
      <c r="Q40" s="664"/>
      <c r="R40" s="665">
        <v>793100</v>
      </c>
      <c r="S40" s="666"/>
      <c r="T40" s="666"/>
      <c r="U40" s="666"/>
      <c r="V40" s="666"/>
      <c r="W40" s="666"/>
      <c r="X40" s="666"/>
      <c r="Y40" s="667"/>
      <c r="Z40" s="668">
        <v>9.3000000000000007</v>
      </c>
      <c r="AA40" s="668"/>
      <c r="AB40" s="668"/>
      <c r="AC40" s="668"/>
      <c r="AD40" s="669" t="s">
        <v>235</v>
      </c>
      <c r="AE40" s="669"/>
      <c r="AF40" s="669"/>
      <c r="AG40" s="669"/>
      <c r="AH40" s="669"/>
      <c r="AI40" s="669"/>
      <c r="AJ40" s="669"/>
      <c r="AK40" s="669"/>
      <c r="AL40" s="670" t="s">
        <v>229</v>
      </c>
      <c r="AM40" s="671"/>
      <c r="AN40" s="671"/>
      <c r="AO40" s="672"/>
      <c r="AQ40" s="743" t="s">
        <v>345</v>
      </c>
      <c r="AR40" s="744"/>
      <c r="AS40" s="744"/>
      <c r="AT40" s="744"/>
      <c r="AU40" s="744"/>
      <c r="AV40" s="744"/>
      <c r="AW40" s="744"/>
      <c r="AX40" s="744"/>
      <c r="AY40" s="745"/>
      <c r="AZ40" s="665">
        <v>34420</v>
      </c>
      <c r="BA40" s="666"/>
      <c r="BB40" s="666"/>
      <c r="BC40" s="666"/>
      <c r="BD40" s="704"/>
      <c r="BE40" s="704"/>
      <c r="BF40" s="732"/>
      <c r="BG40" s="746" t="s">
        <v>346</v>
      </c>
      <c r="BH40" s="747"/>
      <c r="BI40" s="747"/>
      <c r="BJ40" s="747"/>
      <c r="BK40" s="747"/>
      <c r="BL40" s="222"/>
      <c r="BM40" s="681" t="s">
        <v>347</v>
      </c>
      <c r="BN40" s="681"/>
      <c r="BO40" s="681"/>
      <c r="BP40" s="681"/>
      <c r="BQ40" s="681"/>
      <c r="BR40" s="681"/>
      <c r="BS40" s="681"/>
      <c r="BT40" s="681"/>
      <c r="BU40" s="682"/>
      <c r="BV40" s="665">
        <v>75</v>
      </c>
      <c r="BW40" s="666"/>
      <c r="BX40" s="666"/>
      <c r="BY40" s="666"/>
      <c r="BZ40" s="666"/>
      <c r="CA40" s="666"/>
      <c r="CB40" s="675"/>
      <c r="CD40" s="680" t="s">
        <v>348</v>
      </c>
      <c r="CE40" s="681"/>
      <c r="CF40" s="681"/>
      <c r="CG40" s="681"/>
      <c r="CH40" s="681"/>
      <c r="CI40" s="681"/>
      <c r="CJ40" s="681"/>
      <c r="CK40" s="681"/>
      <c r="CL40" s="681"/>
      <c r="CM40" s="681"/>
      <c r="CN40" s="681"/>
      <c r="CO40" s="681"/>
      <c r="CP40" s="681"/>
      <c r="CQ40" s="682"/>
      <c r="CR40" s="665" t="s">
        <v>235</v>
      </c>
      <c r="CS40" s="666"/>
      <c r="CT40" s="666"/>
      <c r="CU40" s="666"/>
      <c r="CV40" s="666"/>
      <c r="CW40" s="666"/>
      <c r="CX40" s="666"/>
      <c r="CY40" s="667"/>
      <c r="CZ40" s="670" t="s">
        <v>176</v>
      </c>
      <c r="DA40" s="699"/>
      <c r="DB40" s="699"/>
      <c r="DC40" s="706"/>
      <c r="DD40" s="674" t="s">
        <v>229</v>
      </c>
      <c r="DE40" s="666"/>
      <c r="DF40" s="666"/>
      <c r="DG40" s="666"/>
      <c r="DH40" s="666"/>
      <c r="DI40" s="666"/>
      <c r="DJ40" s="666"/>
      <c r="DK40" s="667"/>
      <c r="DL40" s="674" t="s">
        <v>229</v>
      </c>
      <c r="DM40" s="666"/>
      <c r="DN40" s="666"/>
      <c r="DO40" s="666"/>
      <c r="DP40" s="666"/>
      <c r="DQ40" s="666"/>
      <c r="DR40" s="666"/>
      <c r="DS40" s="666"/>
      <c r="DT40" s="666"/>
      <c r="DU40" s="666"/>
      <c r="DV40" s="667"/>
      <c r="DW40" s="670" t="s">
        <v>235</v>
      </c>
      <c r="DX40" s="699"/>
      <c r="DY40" s="699"/>
      <c r="DZ40" s="699"/>
      <c r="EA40" s="699"/>
      <c r="EB40" s="699"/>
      <c r="EC40" s="700"/>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235</v>
      </c>
      <c r="S41" s="666"/>
      <c r="T41" s="666"/>
      <c r="U41" s="666"/>
      <c r="V41" s="666"/>
      <c r="W41" s="666"/>
      <c r="X41" s="666"/>
      <c r="Y41" s="667"/>
      <c r="Z41" s="668" t="s">
        <v>229</v>
      </c>
      <c r="AA41" s="668"/>
      <c r="AB41" s="668"/>
      <c r="AC41" s="668"/>
      <c r="AD41" s="669" t="s">
        <v>229</v>
      </c>
      <c r="AE41" s="669"/>
      <c r="AF41" s="669"/>
      <c r="AG41" s="669"/>
      <c r="AH41" s="669"/>
      <c r="AI41" s="669"/>
      <c r="AJ41" s="669"/>
      <c r="AK41" s="669"/>
      <c r="AL41" s="670" t="s">
        <v>235</v>
      </c>
      <c r="AM41" s="671"/>
      <c r="AN41" s="671"/>
      <c r="AO41" s="672"/>
      <c r="AQ41" s="743" t="s">
        <v>350</v>
      </c>
      <c r="AR41" s="744"/>
      <c r="AS41" s="744"/>
      <c r="AT41" s="744"/>
      <c r="AU41" s="744"/>
      <c r="AV41" s="744"/>
      <c r="AW41" s="744"/>
      <c r="AX41" s="744"/>
      <c r="AY41" s="745"/>
      <c r="AZ41" s="665">
        <v>95689</v>
      </c>
      <c r="BA41" s="666"/>
      <c r="BB41" s="666"/>
      <c r="BC41" s="666"/>
      <c r="BD41" s="704"/>
      <c r="BE41" s="704"/>
      <c r="BF41" s="732"/>
      <c r="BG41" s="746"/>
      <c r="BH41" s="747"/>
      <c r="BI41" s="747"/>
      <c r="BJ41" s="747"/>
      <c r="BK41" s="747"/>
      <c r="BL41" s="222"/>
      <c r="BM41" s="681" t="s">
        <v>351</v>
      </c>
      <c r="BN41" s="681"/>
      <c r="BO41" s="681"/>
      <c r="BP41" s="681"/>
      <c r="BQ41" s="681"/>
      <c r="BR41" s="681"/>
      <c r="BS41" s="681"/>
      <c r="BT41" s="681"/>
      <c r="BU41" s="682"/>
      <c r="BV41" s="665" t="s">
        <v>229</v>
      </c>
      <c r="BW41" s="666"/>
      <c r="BX41" s="666"/>
      <c r="BY41" s="666"/>
      <c r="BZ41" s="666"/>
      <c r="CA41" s="666"/>
      <c r="CB41" s="675"/>
      <c r="CD41" s="680" t="s">
        <v>352</v>
      </c>
      <c r="CE41" s="681"/>
      <c r="CF41" s="681"/>
      <c r="CG41" s="681"/>
      <c r="CH41" s="681"/>
      <c r="CI41" s="681"/>
      <c r="CJ41" s="681"/>
      <c r="CK41" s="681"/>
      <c r="CL41" s="681"/>
      <c r="CM41" s="681"/>
      <c r="CN41" s="681"/>
      <c r="CO41" s="681"/>
      <c r="CP41" s="681"/>
      <c r="CQ41" s="682"/>
      <c r="CR41" s="665" t="s">
        <v>229</v>
      </c>
      <c r="CS41" s="704"/>
      <c r="CT41" s="704"/>
      <c r="CU41" s="704"/>
      <c r="CV41" s="704"/>
      <c r="CW41" s="704"/>
      <c r="CX41" s="704"/>
      <c r="CY41" s="705"/>
      <c r="CZ41" s="670" t="s">
        <v>235</v>
      </c>
      <c r="DA41" s="699"/>
      <c r="DB41" s="699"/>
      <c r="DC41" s="706"/>
      <c r="DD41" s="674" t="s">
        <v>235</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235</v>
      </c>
      <c r="S42" s="666"/>
      <c r="T42" s="666"/>
      <c r="U42" s="666"/>
      <c r="V42" s="666"/>
      <c r="W42" s="666"/>
      <c r="X42" s="666"/>
      <c r="Y42" s="667"/>
      <c r="Z42" s="668" t="s">
        <v>176</v>
      </c>
      <c r="AA42" s="668"/>
      <c r="AB42" s="668"/>
      <c r="AC42" s="668"/>
      <c r="AD42" s="669" t="s">
        <v>176</v>
      </c>
      <c r="AE42" s="669"/>
      <c r="AF42" s="669"/>
      <c r="AG42" s="669"/>
      <c r="AH42" s="669"/>
      <c r="AI42" s="669"/>
      <c r="AJ42" s="669"/>
      <c r="AK42" s="669"/>
      <c r="AL42" s="670" t="s">
        <v>235</v>
      </c>
      <c r="AM42" s="671"/>
      <c r="AN42" s="671"/>
      <c r="AO42" s="672"/>
      <c r="AQ42" s="750" t="s">
        <v>354</v>
      </c>
      <c r="AR42" s="751"/>
      <c r="AS42" s="751"/>
      <c r="AT42" s="751"/>
      <c r="AU42" s="751"/>
      <c r="AV42" s="751"/>
      <c r="AW42" s="751"/>
      <c r="AX42" s="751"/>
      <c r="AY42" s="752"/>
      <c r="AZ42" s="759">
        <v>581504</v>
      </c>
      <c r="BA42" s="760"/>
      <c r="BB42" s="760"/>
      <c r="BC42" s="760"/>
      <c r="BD42" s="736"/>
      <c r="BE42" s="736"/>
      <c r="BF42" s="738"/>
      <c r="BG42" s="748"/>
      <c r="BH42" s="749"/>
      <c r="BI42" s="749"/>
      <c r="BJ42" s="749"/>
      <c r="BK42" s="749"/>
      <c r="BL42" s="223"/>
      <c r="BM42" s="691" t="s">
        <v>355</v>
      </c>
      <c r="BN42" s="691"/>
      <c r="BO42" s="691"/>
      <c r="BP42" s="691"/>
      <c r="BQ42" s="691"/>
      <c r="BR42" s="691"/>
      <c r="BS42" s="691"/>
      <c r="BT42" s="691"/>
      <c r="BU42" s="692"/>
      <c r="BV42" s="759">
        <v>434</v>
      </c>
      <c r="BW42" s="760"/>
      <c r="BX42" s="760"/>
      <c r="BY42" s="760"/>
      <c r="BZ42" s="760"/>
      <c r="CA42" s="760"/>
      <c r="CB42" s="772"/>
      <c r="CD42" s="662" t="s">
        <v>356</v>
      </c>
      <c r="CE42" s="663"/>
      <c r="CF42" s="663"/>
      <c r="CG42" s="663"/>
      <c r="CH42" s="663"/>
      <c r="CI42" s="663"/>
      <c r="CJ42" s="663"/>
      <c r="CK42" s="663"/>
      <c r="CL42" s="663"/>
      <c r="CM42" s="663"/>
      <c r="CN42" s="663"/>
      <c r="CO42" s="663"/>
      <c r="CP42" s="663"/>
      <c r="CQ42" s="664"/>
      <c r="CR42" s="665">
        <v>799001</v>
      </c>
      <c r="CS42" s="704"/>
      <c r="CT42" s="704"/>
      <c r="CU42" s="704"/>
      <c r="CV42" s="704"/>
      <c r="CW42" s="704"/>
      <c r="CX42" s="704"/>
      <c r="CY42" s="705"/>
      <c r="CZ42" s="670">
        <v>9.6999999999999993</v>
      </c>
      <c r="DA42" s="699"/>
      <c r="DB42" s="699"/>
      <c r="DC42" s="706"/>
      <c r="DD42" s="674">
        <v>125391</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357</v>
      </c>
      <c r="C43" s="663"/>
      <c r="D43" s="663"/>
      <c r="E43" s="663"/>
      <c r="F43" s="663"/>
      <c r="G43" s="663"/>
      <c r="H43" s="663"/>
      <c r="I43" s="663"/>
      <c r="J43" s="663"/>
      <c r="K43" s="663"/>
      <c r="L43" s="663"/>
      <c r="M43" s="663"/>
      <c r="N43" s="663"/>
      <c r="O43" s="663"/>
      <c r="P43" s="663"/>
      <c r="Q43" s="664"/>
      <c r="R43" s="665">
        <v>173800</v>
      </c>
      <c r="S43" s="666"/>
      <c r="T43" s="666"/>
      <c r="U43" s="666"/>
      <c r="V43" s="666"/>
      <c r="W43" s="666"/>
      <c r="X43" s="666"/>
      <c r="Y43" s="667"/>
      <c r="Z43" s="668">
        <v>2</v>
      </c>
      <c r="AA43" s="668"/>
      <c r="AB43" s="668"/>
      <c r="AC43" s="668"/>
      <c r="AD43" s="669" t="s">
        <v>176</v>
      </c>
      <c r="AE43" s="669"/>
      <c r="AF43" s="669"/>
      <c r="AG43" s="669"/>
      <c r="AH43" s="669"/>
      <c r="AI43" s="669"/>
      <c r="AJ43" s="669"/>
      <c r="AK43" s="669"/>
      <c r="AL43" s="670" t="s">
        <v>176</v>
      </c>
      <c r="AM43" s="671"/>
      <c r="AN43" s="671"/>
      <c r="AO43" s="672"/>
      <c r="BV43" s="224"/>
      <c r="BW43" s="224"/>
      <c r="BX43" s="224"/>
      <c r="BY43" s="224"/>
      <c r="BZ43" s="224"/>
      <c r="CA43" s="224"/>
      <c r="CB43" s="224"/>
      <c r="CD43" s="662" t="s">
        <v>358</v>
      </c>
      <c r="CE43" s="663"/>
      <c r="CF43" s="663"/>
      <c r="CG43" s="663"/>
      <c r="CH43" s="663"/>
      <c r="CI43" s="663"/>
      <c r="CJ43" s="663"/>
      <c r="CK43" s="663"/>
      <c r="CL43" s="663"/>
      <c r="CM43" s="663"/>
      <c r="CN43" s="663"/>
      <c r="CO43" s="663"/>
      <c r="CP43" s="663"/>
      <c r="CQ43" s="664"/>
      <c r="CR43" s="665">
        <v>22738</v>
      </c>
      <c r="CS43" s="704"/>
      <c r="CT43" s="704"/>
      <c r="CU43" s="704"/>
      <c r="CV43" s="704"/>
      <c r="CW43" s="704"/>
      <c r="CX43" s="704"/>
      <c r="CY43" s="705"/>
      <c r="CZ43" s="670">
        <v>0.3</v>
      </c>
      <c r="DA43" s="699"/>
      <c r="DB43" s="699"/>
      <c r="DC43" s="706"/>
      <c r="DD43" s="674">
        <v>22738</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5" t="s">
        <v>359</v>
      </c>
      <c r="C44" s="716"/>
      <c r="D44" s="716"/>
      <c r="E44" s="716"/>
      <c r="F44" s="716"/>
      <c r="G44" s="716"/>
      <c r="H44" s="716"/>
      <c r="I44" s="716"/>
      <c r="J44" s="716"/>
      <c r="K44" s="716"/>
      <c r="L44" s="716"/>
      <c r="M44" s="716"/>
      <c r="N44" s="716"/>
      <c r="O44" s="716"/>
      <c r="P44" s="716"/>
      <c r="Q44" s="717"/>
      <c r="R44" s="759">
        <v>8534858</v>
      </c>
      <c r="S44" s="760"/>
      <c r="T44" s="760"/>
      <c r="U44" s="760"/>
      <c r="V44" s="760"/>
      <c r="W44" s="760"/>
      <c r="X44" s="760"/>
      <c r="Y44" s="761"/>
      <c r="Z44" s="762">
        <v>100</v>
      </c>
      <c r="AA44" s="762"/>
      <c r="AB44" s="762"/>
      <c r="AC44" s="762"/>
      <c r="AD44" s="763">
        <v>5296785</v>
      </c>
      <c r="AE44" s="763"/>
      <c r="AF44" s="763"/>
      <c r="AG44" s="763"/>
      <c r="AH44" s="763"/>
      <c r="AI44" s="763"/>
      <c r="AJ44" s="763"/>
      <c r="AK44" s="763"/>
      <c r="AL44" s="764">
        <v>100</v>
      </c>
      <c r="AM44" s="737"/>
      <c r="AN44" s="737"/>
      <c r="AO44" s="765"/>
      <c r="CD44" s="766" t="s">
        <v>306</v>
      </c>
      <c r="CE44" s="767"/>
      <c r="CF44" s="662" t="s">
        <v>360</v>
      </c>
      <c r="CG44" s="663"/>
      <c r="CH44" s="663"/>
      <c r="CI44" s="663"/>
      <c r="CJ44" s="663"/>
      <c r="CK44" s="663"/>
      <c r="CL44" s="663"/>
      <c r="CM44" s="663"/>
      <c r="CN44" s="663"/>
      <c r="CO44" s="663"/>
      <c r="CP44" s="663"/>
      <c r="CQ44" s="664"/>
      <c r="CR44" s="665">
        <v>764804</v>
      </c>
      <c r="CS44" s="666"/>
      <c r="CT44" s="666"/>
      <c r="CU44" s="666"/>
      <c r="CV44" s="666"/>
      <c r="CW44" s="666"/>
      <c r="CX44" s="666"/>
      <c r="CY44" s="667"/>
      <c r="CZ44" s="670">
        <v>9.1999999999999993</v>
      </c>
      <c r="DA44" s="671"/>
      <c r="DB44" s="671"/>
      <c r="DC44" s="683"/>
      <c r="DD44" s="674">
        <v>116574</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361</v>
      </c>
      <c r="CG45" s="663"/>
      <c r="CH45" s="663"/>
      <c r="CI45" s="663"/>
      <c r="CJ45" s="663"/>
      <c r="CK45" s="663"/>
      <c r="CL45" s="663"/>
      <c r="CM45" s="663"/>
      <c r="CN45" s="663"/>
      <c r="CO45" s="663"/>
      <c r="CP45" s="663"/>
      <c r="CQ45" s="664"/>
      <c r="CR45" s="665">
        <v>286507</v>
      </c>
      <c r="CS45" s="704"/>
      <c r="CT45" s="704"/>
      <c r="CU45" s="704"/>
      <c r="CV45" s="704"/>
      <c r="CW45" s="704"/>
      <c r="CX45" s="704"/>
      <c r="CY45" s="705"/>
      <c r="CZ45" s="670">
        <v>3.5</v>
      </c>
      <c r="DA45" s="699"/>
      <c r="DB45" s="699"/>
      <c r="DC45" s="706"/>
      <c r="DD45" s="674">
        <v>9589</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363</v>
      </c>
      <c r="CG46" s="663"/>
      <c r="CH46" s="663"/>
      <c r="CI46" s="663"/>
      <c r="CJ46" s="663"/>
      <c r="CK46" s="663"/>
      <c r="CL46" s="663"/>
      <c r="CM46" s="663"/>
      <c r="CN46" s="663"/>
      <c r="CO46" s="663"/>
      <c r="CP46" s="663"/>
      <c r="CQ46" s="664"/>
      <c r="CR46" s="665">
        <v>446562</v>
      </c>
      <c r="CS46" s="666"/>
      <c r="CT46" s="666"/>
      <c r="CU46" s="666"/>
      <c r="CV46" s="666"/>
      <c r="CW46" s="666"/>
      <c r="CX46" s="666"/>
      <c r="CY46" s="667"/>
      <c r="CZ46" s="670">
        <v>5.4</v>
      </c>
      <c r="DA46" s="671"/>
      <c r="DB46" s="671"/>
      <c r="DC46" s="683"/>
      <c r="DD46" s="674">
        <v>106350</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365</v>
      </c>
      <c r="CG47" s="663"/>
      <c r="CH47" s="663"/>
      <c r="CI47" s="663"/>
      <c r="CJ47" s="663"/>
      <c r="CK47" s="663"/>
      <c r="CL47" s="663"/>
      <c r="CM47" s="663"/>
      <c r="CN47" s="663"/>
      <c r="CO47" s="663"/>
      <c r="CP47" s="663"/>
      <c r="CQ47" s="664"/>
      <c r="CR47" s="665">
        <v>34197</v>
      </c>
      <c r="CS47" s="704"/>
      <c r="CT47" s="704"/>
      <c r="CU47" s="704"/>
      <c r="CV47" s="704"/>
      <c r="CW47" s="704"/>
      <c r="CX47" s="704"/>
      <c r="CY47" s="705"/>
      <c r="CZ47" s="670">
        <v>0.4</v>
      </c>
      <c r="DA47" s="699"/>
      <c r="DB47" s="699"/>
      <c r="DC47" s="706"/>
      <c r="DD47" s="674">
        <v>8817</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367</v>
      </c>
      <c r="CG48" s="663"/>
      <c r="CH48" s="663"/>
      <c r="CI48" s="663"/>
      <c r="CJ48" s="663"/>
      <c r="CK48" s="663"/>
      <c r="CL48" s="663"/>
      <c r="CM48" s="663"/>
      <c r="CN48" s="663"/>
      <c r="CO48" s="663"/>
      <c r="CP48" s="663"/>
      <c r="CQ48" s="664"/>
      <c r="CR48" s="665" t="s">
        <v>235</v>
      </c>
      <c r="CS48" s="666"/>
      <c r="CT48" s="666"/>
      <c r="CU48" s="666"/>
      <c r="CV48" s="666"/>
      <c r="CW48" s="666"/>
      <c r="CX48" s="666"/>
      <c r="CY48" s="667"/>
      <c r="CZ48" s="670" t="s">
        <v>229</v>
      </c>
      <c r="DA48" s="671"/>
      <c r="DB48" s="671"/>
      <c r="DC48" s="683"/>
      <c r="DD48" s="674" t="s">
        <v>229</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5" t="s">
        <v>368</v>
      </c>
      <c r="CE49" s="716"/>
      <c r="CF49" s="716"/>
      <c r="CG49" s="716"/>
      <c r="CH49" s="716"/>
      <c r="CI49" s="716"/>
      <c r="CJ49" s="716"/>
      <c r="CK49" s="716"/>
      <c r="CL49" s="716"/>
      <c r="CM49" s="716"/>
      <c r="CN49" s="716"/>
      <c r="CO49" s="716"/>
      <c r="CP49" s="716"/>
      <c r="CQ49" s="717"/>
      <c r="CR49" s="759">
        <v>8278708</v>
      </c>
      <c r="CS49" s="736"/>
      <c r="CT49" s="736"/>
      <c r="CU49" s="736"/>
      <c r="CV49" s="736"/>
      <c r="CW49" s="736"/>
      <c r="CX49" s="736"/>
      <c r="CY49" s="773"/>
      <c r="CZ49" s="764">
        <v>100</v>
      </c>
      <c r="DA49" s="774"/>
      <c r="DB49" s="774"/>
      <c r="DC49" s="775"/>
      <c r="DD49" s="776">
        <v>6207871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UD1f547wP7DVKfHAZJEuWU/ayMo3J+xpliM2I7gWkQ9J9wMuCncyhX/ZyjkpAlyOEyvrHdcGkbVfLd41eST1xg==" saltValue="yk7G0gkiJ5rV92Sz7KvI+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370</v>
      </c>
      <c r="DK2" s="787"/>
      <c r="DL2" s="787"/>
      <c r="DM2" s="787"/>
      <c r="DN2" s="787"/>
      <c r="DO2" s="788"/>
      <c r="DP2" s="231"/>
      <c r="DQ2" s="786" t="s">
        <v>371</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35"/>
      <c r="BA5" s="235"/>
      <c r="BB5" s="235"/>
      <c r="BC5" s="235"/>
      <c r="BD5" s="235"/>
      <c r="BE5" s="236"/>
      <c r="BF5" s="236"/>
      <c r="BG5" s="236"/>
      <c r="BH5" s="236"/>
      <c r="BI5" s="236"/>
      <c r="BJ5" s="236"/>
      <c r="BK5" s="236"/>
      <c r="BL5" s="236"/>
      <c r="BM5" s="236"/>
      <c r="BN5" s="236"/>
      <c r="BO5" s="236"/>
      <c r="BP5" s="236"/>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391</v>
      </c>
      <c r="C7" s="814"/>
      <c r="D7" s="814"/>
      <c r="E7" s="814"/>
      <c r="F7" s="814"/>
      <c r="G7" s="814"/>
      <c r="H7" s="814"/>
      <c r="I7" s="814"/>
      <c r="J7" s="814"/>
      <c r="K7" s="814"/>
      <c r="L7" s="814"/>
      <c r="M7" s="814"/>
      <c r="N7" s="814"/>
      <c r="O7" s="814"/>
      <c r="P7" s="815"/>
      <c r="Q7" s="816">
        <v>8525</v>
      </c>
      <c r="R7" s="817"/>
      <c r="S7" s="817"/>
      <c r="T7" s="817"/>
      <c r="U7" s="817"/>
      <c r="V7" s="817">
        <v>8273</v>
      </c>
      <c r="W7" s="817"/>
      <c r="X7" s="817"/>
      <c r="Y7" s="817"/>
      <c r="Z7" s="817"/>
      <c r="AA7" s="817">
        <v>252</v>
      </c>
      <c r="AB7" s="817"/>
      <c r="AC7" s="817"/>
      <c r="AD7" s="817"/>
      <c r="AE7" s="818"/>
      <c r="AF7" s="819">
        <v>235</v>
      </c>
      <c r="AG7" s="820"/>
      <c r="AH7" s="820"/>
      <c r="AI7" s="820"/>
      <c r="AJ7" s="821"/>
      <c r="AK7" s="822">
        <v>53</v>
      </c>
      <c r="AL7" s="823"/>
      <c r="AM7" s="823"/>
      <c r="AN7" s="823"/>
      <c r="AO7" s="823"/>
      <c r="AP7" s="823">
        <v>9779</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613</v>
      </c>
      <c r="BT7" s="811"/>
      <c r="BU7" s="811"/>
      <c r="BV7" s="811"/>
      <c r="BW7" s="811"/>
      <c r="BX7" s="811"/>
      <c r="BY7" s="811"/>
      <c r="BZ7" s="811"/>
      <c r="CA7" s="811"/>
      <c r="CB7" s="811"/>
      <c r="CC7" s="811"/>
      <c r="CD7" s="811"/>
      <c r="CE7" s="811"/>
      <c r="CF7" s="811"/>
      <c r="CG7" s="826"/>
      <c r="CH7" s="807">
        <v>-16</v>
      </c>
      <c r="CI7" s="808"/>
      <c r="CJ7" s="808"/>
      <c r="CK7" s="808"/>
      <c r="CL7" s="809"/>
      <c r="CM7" s="807">
        <v>19</v>
      </c>
      <c r="CN7" s="808"/>
      <c r="CO7" s="808"/>
      <c r="CP7" s="808"/>
      <c r="CQ7" s="809"/>
      <c r="CR7" s="807">
        <v>11</v>
      </c>
      <c r="CS7" s="808"/>
      <c r="CT7" s="808"/>
      <c r="CU7" s="808"/>
      <c r="CV7" s="809"/>
      <c r="CW7" s="807" t="s">
        <v>615</v>
      </c>
      <c r="CX7" s="808"/>
      <c r="CY7" s="808"/>
      <c r="CZ7" s="808"/>
      <c r="DA7" s="809"/>
      <c r="DB7" s="807" t="s">
        <v>616</v>
      </c>
      <c r="DC7" s="808"/>
      <c r="DD7" s="808"/>
      <c r="DE7" s="808"/>
      <c r="DF7" s="809"/>
      <c r="DG7" s="807" t="s">
        <v>616</v>
      </c>
      <c r="DH7" s="808"/>
      <c r="DI7" s="808"/>
      <c r="DJ7" s="808"/>
      <c r="DK7" s="809"/>
      <c r="DL7" s="807" t="s">
        <v>616</v>
      </c>
      <c r="DM7" s="808"/>
      <c r="DN7" s="808"/>
      <c r="DO7" s="808"/>
      <c r="DP7" s="809"/>
      <c r="DQ7" s="807" t="s">
        <v>616</v>
      </c>
      <c r="DR7" s="808"/>
      <c r="DS7" s="808"/>
      <c r="DT7" s="808"/>
      <c r="DU7" s="809"/>
      <c r="DV7" s="810"/>
      <c r="DW7" s="811"/>
      <c r="DX7" s="811"/>
      <c r="DY7" s="811"/>
      <c r="DZ7" s="812"/>
      <c r="EA7" s="237"/>
    </row>
    <row r="8" spans="1:131" s="238" customFormat="1" ht="26.25" customHeight="1" x14ac:dyDescent="0.15">
      <c r="A8" s="241">
        <v>2</v>
      </c>
      <c r="B8" s="844" t="s">
        <v>392</v>
      </c>
      <c r="C8" s="845"/>
      <c r="D8" s="845"/>
      <c r="E8" s="845"/>
      <c r="F8" s="845"/>
      <c r="G8" s="845"/>
      <c r="H8" s="845"/>
      <c r="I8" s="845"/>
      <c r="J8" s="845"/>
      <c r="K8" s="845"/>
      <c r="L8" s="845"/>
      <c r="M8" s="845"/>
      <c r="N8" s="845"/>
      <c r="O8" s="845"/>
      <c r="P8" s="846"/>
      <c r="Q8" s="847">
        <v>24</v>
      </c>
      <c r="R8" s="848"/>
      <c r="S8" s="848"/>
      <c r="T8" s="848"/>
      <c r="U8" s="848"/>
      <c r="V8" s="848">
        <v>20</v>
      </c>
      <c r="W8" s="848"/>
      <c r="X8" s="848"/>
      <c r="Y8" s="848"/>
      <c r="Z8" s="848"/>
      <c r="AA8" s="848">
        <v>4</v>
      </c>
      <c r="AB8" s="848"/>
      <c r="AC8" s="848"/>
      <c r="AD8" s="848"/>
      <c r="AE8" s="849"/>
      <c r="AF8" s="850">
        <v>4</v>
      </c>
      <c r="AG8" s="851"/>
      <c r="AH8" s="851"/>
      <c r="AI8" s="851"/>
      <c r="AJ8" s="852"/>
      <c r="AK8" s="833">
        <v>9</v>
      </c>
      <c r="AL8" s="834"/>
      <c r="AM8" s="834"/>
      <c r="AN8" s="834"/>
      <c r="AO8" s="834"/>
      <c r="AP8" s="834" t="s">
        <v>595</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614</v>
      </c>
      <c r="BT8" s="838"/>
      <c r="BU8" s="838"/>
      <c r="BV8" s="838"/>
      <c r="BW8" s="838"/>
      <c r="BX8" s="838"/>
      <c r="BY8" s="838"/>
      <c r="BZ8" s="838"/>
      <c r="CA8" s="838"/>
      <c r="CB8" s="838"/>
      <c r="CC8" s="838"/>
      <c r="CD8" s="838"/>
      <c r="CE8" s="838"/>
      <c r="CF8" s="838"/>
      <c r="CG8" s="839"/>
      <c r="CH8" s="840">
        <v>-5</v>
      </c>
      <c r="CI8" s="841"/>
      <c r="CJ8" s="841"/>
      <c r="CK8" s="841"/>
      <c r="CL8" s="842"/>
      <c r="CM8" s="840">
        <v>15</v>
      </c>
      <c r="CN8" s="841"/>
      <c r="CO8" s="841"/>
      <c r="CP8" s="841"/>
      <c r="CQ8" s="842"/>
      <c r="CR8" s="840">
        <v>36</v>
      </c>
      <c r="CS8" s="841"/>
      <c r="CT8" s="841"/>
      <c r="CU8" s="841"/>
      <c r="CV8" s="842"/>
      <c r="CW8" s="840" t="s">
        <v>616</v>
      </c>
      <c r="CX8" s="841"/>
      <c r="CY8" s="841"/>
      <c r="CZ8" s="841"/>
      <c r="DA8" s="842"/>
      <c r="DB8" s="840" t="s">
        <v>617</v>
      </c>
      <c r="DC8" s="841"/>
      <c r="DD8" s="841"/>
      <c r="DE8" s="841"/>
      <c r="DF8" s="842"/>
      <c r="DG8" s="840" t="s">
        <v>615</v>
      </c>
      <c r="DH8" s="841"/>
      <c r="DI8" s="841"/>
      <c r="DJ8" s="841"/>
      <c r="DK8" s="842"/>
      <c r="DL8" s="840" t="s">
        <v>616</v>
      </c>
      <c r="DM8" s="841"/>
      <c r="DN8" s="841"/>
      <c r="DO8" s="841"/>
      <c r="DP8" s="842"/>
      <c r="DQ8" s="840" t="s">
        <v>618</v>
      </c>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393</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394</v>
      </c>
      <c r="B23" s="853" t="s">
        <v>395</v>
      </c>
      <c r="C23" s="854"/>
      <c r="D23" s="854"/>
      <c r="E23" s="854"/>
      <c r="F23" s="854"/>
      <c r="G23" s="854"/>
      <c r="H23" s="854"/>
      <c r="I23" s="854"/>
      <c r="J23" s="854"/>
      <c r="K23" s="854"/>
      <c r="L23" s="854"/>
      <c r="M23" s="854"/>
      <c r="N23" s="854"/>
      <c r="O23" s="854"/>
      <c r="P23" s="855"/>
      <c r="Q23" s="856">
        <v>8540</v>
      </c>
      <c r="R23" s="857"/>
      <c r="S23" s="857"/>
      <c r="T23" s="857"/>
      <c r="U23" s="857"/>
      <c r="V23" s="857">
        <v>8284</v>
      </c>
      <c r="W23" s="857"/>
      <c r="X23" s="857"/>
      <c r="Y23" s="857"/>
      <c r="Z23" s="857"/>
      <c r="AA23" s="857">
        <v>256</v>
      </c>
      <c r="AB23" s="857"/>
      <c r="AC23" s="857"/>
      <c r="AD23" s="857"/>
      <c r="AE23" s="858"/>
      <c r="AF23" s="859">
        <v>240</v>
      </c>
      <c r="AG23" s="857"/>
      <c r="AH23" s="857"/>
      <c r="AI23" s="857"/>
      <c r="AJ23" s="860"/>
      <c r="AK23" s="861"/>
      <c r="AL23" s="862"/>
      <c r="AM23" s="862"/>
      <c r="AN23" s="862"/>
      <c r="AO23" s="862"/>
      <c r="AP23" s="857">
        <v>9779</v>
      </c>
      <c r="AQ23" s="857"/>
      <c r="AR23" s="857"/>
      <c r="AS23" s="857"/>
      <c r="AT23" s="857"/>
      <c r="AU23" s="873"/>
      <c r="AV23" s="873"/>
      <c r="AW23" s="873"/>
      <c r="AX23" s="873"/>
      <c r="AY23" s="874"/>
      <c r="AZ23" s="875" t="s">
        <v>396</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397</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374</v>
      </c>
      <c r="B26" s="792"/>
      <c r="C26" s="792"/>
      <c r="D26" s="792"/>
      <c r="E26" s="792"/>
      <c r="F26" s="792"/>
      <c r="G26" s="792"/>
      <c r="H26" s="792"/>
      <c r="I26" s="792"/>
      <c r="J26" s="792"/>
      <c r="K26" s="792"/>
      <c r="L26" s="792"/>
      <c r="M26" s="792"/>
      <c r="N26" s="792"/>
      <c r="O26" s="792"/>
      <c r="P26" s="793"/>
      <c r="Q26" s="797" t="s">
        <v>399</v>
      </c>
      <c r="R26" s="798"/>
      <c r="S26" s="798"/>
      <c r="T26" s="798"/>
      <c r="U26" s="799"/>
      <c r="V26" s="797" t="s">
        <v>400</v>
      </c>
      <c r="W26" s="798"/>
      <c r="X26" s="798"/>
      <c r="Y26" s="798"/>
      <c r="Z26" s="799"/>
      <c r="AA26" s="797" t="s">
        <v>401</v>
      </c>
      <c r="AB26" s="798"/>
      <c r="AC26" s="798"/>
      <c r="AD26" s="798"/>
      <c r="AE26" s="798"/>
      <c r="AF26" s="878" t="s">
        <v>402</v>
      </c>
      <c r="AG26" s="879"/>
      <c r="AH26" s="879"/>
      <c r="AI26" s="879"/>
      <c r="AJ26" s="880"/>
      <c r="AK26" s="798" t="s">
        <v>403</v>
      </c>
      <c r="AL26" s="798"/>
      <c r="AM26" s="798"/>
      <c r="AN26" s="798"/>
      <c r="AO26" s="799"/>
      <c r="AP26" s="797" t="s">
        <v>404</v>
      </c>
      <c r="AQ26" s="798"/>
      <c r="AR26" s="798"/>
      <c r="AS26" s="798"/>
      <c r="AT26" s="799"/>
      <c r="AU26" s="797" t="s">
        <v>405</v>
      </c>
      <c r="AV26" s="798"/>
      <c r="AW26" s="798"/>
      <c r="AX26" s="798"/>
      <c r="AY26" s="799"/>
      <c r="AZ26" s="797" t="s">
        <v>406</v>
      </c>
      <c r="BA26" s="798"/>
      <c r="BB26" s="798"/>
      <c r="BC26" s="798"/>
      <c r="BD26" s="799"/>
      <c r="BE26" s="797" t="s">
        <v>381</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407</v>
      </c>
      <c r="C28" s="814"/>
      <c r="D28" s="814"/>
      <c r="E28" s="814"/>
      <c r="F28" s="814"/>
      <c r="G28" s="814"/>
      <c r="H28" s="814"/>
      <c r="I28" s="814"/>
      <c r="J28" s="814"/>
      <c r="K28" s="814"/>
      <c r="L28" s="814"/>
      <c r="M28" s="814"/>
      <c r="N28" s="814"/>
      <c r="O28" s="814"/>
      <c r="P28" s="815"/>
      <c r="Q28" s="886">
        <v>1159</v>
      </c>
      <c r="R28" s="887"/>
      <c r="S28" s="887"/>
      <c r="T28" s="887"/>
      <c r="U28" s="887"/>
      <c r="V28" s="887">
        <v>1106</v>
      </c>
      <c r="W28" s="887"/>
      <c r="X28" s="887"/>
      <c r="Y28" s="887"/>
      <c r="Z28" s="887"/>
      <c r="AA28" s="887">
        <v>53</v>
      </c>
      <c r="AB28" s="887"/>
      <c r="AC28" s="887"/>
      <c r="AD28" s="887"/>
      <c r="AE28" s="888"/>
      <c r="AF28" s="889">
        <v>53</v>
      </c>
      <c r="AG28" s="887"/>
      <c r="AH28" s="887"/>
      <c r="AI28" s="887"/>
      <c r="AJ28" s="890"/>
      <c r="AK28" s="891">
        <v>96</v>
      </c>
      <c r="AL28" s="892"/>
      <c r="AM28" s="892"/>
      <c r="AN28" s="892"/>
      <c r="AO28" s="892"/>
      <c r="AP28" s="892" t="s">
        <v>595</v>
      </c>
      <c r="AQ28" s="892"/>
      <c r="AR28" s="892"/>
      <c r="AS28" s="892"/>
      <c r="AT28" s="892"/>
      <c r="AU28" s="892" t="s">
        <v>595</v>
      </c>
      <c r="AV28" s="892"/>
      <c r="AW28" s="892"/>
      <c r="AX28" s="892"/>
      <c r="AY28" s="892"/>
      <c r="AZ28" s="893" t="s">
        <v>595</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408</v>
      </c>
      <c r="C29" s="845"/>
      <c r="D29" s="845"/>
      <c r="E29" s="845"/>
      <c r="F29" s="845"/>
      <c r="G29" s="845"/>
      <c r="H29" s="845"/>
      <c r="I29" s="845"/>
      <c r="J29" s="845"/>
      <c r="K29" s="845"/>
      <c r="L29" s="845"/>
      <c r="M29" s="845"/>
      <c r="N29" s="845"/>
      <c r="O29" s="845"/>
      <c r="P29" s="846"/>
      <c r="Q29" s="847">
        <v>1836</v>
      </c>
      <c r="R29" s="848"/>
      <c r="S29" s="848"/>
      <c r="T29" s="848"/>
      <c r="U29" s="848"/>
      <c r="V29" s="848">
        <v>1711</v>
      </c>
      <c r="W29" s="848"/>
      <c r="X29" s="848"/>
      <c r="Y29" s="848"/>
      <c r="Z29" s="848"/>
      <c r="AA29" s="848">
        <v>125</v>
      </c>
      <c r="AB29" s="848"/>
      <c r="AC29" s="848"/>
      <c r="AD29" s="848"/>
      <c r="AE29" s="849"/>
      <c r="AF29" s="850">
        <v>125</v>
      </c>
      <c r="AG29" s="851"/>
      <c r="AH29" s="851"/>
      <c r="AI29" s="851"/>
      <c r="AJ29" s="852"/>
      <c r="AK29" s="898">
        <v>308</v>
      </c>
      <c r="AL29" s="894"/>
      <c r="AM29" s="894"/>
      <c r="AN29" s="894"/>
      <c r="AO29" s="894"/>
      <c r="AP29" s="894" t="s">
        <v>595</v>
      </c>
      <c r="AQ29" s="894"/>
      <c r="AR29" s="894"/>
      <c r="AS29" s="894"/>
      <c r="AT29" s="894"/>
      <c r="AU29" s="894" t="s">
        <v>595</v>
      </c>
      <c r="AV29" s="894"/>
      <c r="AW29" s="894"/>
      <c r="AX29" s="894"/>
      <c r="AY29" s="894"/>
      <c r="AZ29" s="895" t="s">
        <v>596</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409</v>
      </c>
      <c r="C30" s="845"/>
      <c r="D30" s="845"/>
      <c r="E30" s="845"/>
      <c r="F30" s="845"/>
      <c r="G30" s="845"/>
      <c r="H30" s="845"/>
      <c r="I30" s="845"/>
      <c r="J30" s="845"/>
      <c r="K30" s="845"/>
      <c r="L30" s="845"/>
      <c r="M30" s="845"/>
      <c r="N30" s="845"/>
      <c r="O30" s="845"/>
      <c r="P30" s="846"/>
      <c r="Q30" s="847">
        <v>165</v>
      </c>
      <c r="R30" s="848"/>
      <c r="S30" s="848"/>
      <c r="T30" s="848"/>
      <c r="U30" s="848"/>
      <c r="V30" s="848">
        <v>165</v>
      </c>
      <c r="W30" s="848"/>
      <c r="X30" s="848"/>
      <c r="Y30" s="848"/>
      <c r="Z30" s="848"/>
      <c r="AA30" s="848">
        <v>0</v>
      </c>
      <c r="AB30" s="848"/>
      <c r="AC30" s="848"/>
      <c r="AD30" s="848"/>
      <c r="AE30" s="849"/>
      <c r="AF30" s="850">
        <v>0</v>
      </c>
      <c r="AG30" s="851"/>
      <c r="AH30" s="851"/>
      <c r="AI30" s="851"/>
      <c r="AJ30" s="852"/>
      <c r="AK30" s="898">
        <v>65</v>
      </c>
      <c r="AL30" s="894"/>
      <c r="AM30" s="894"/>
      <c r="AN30" s="894"/>
      <c r="AO30" s="894"/>
      <c r="AP30" s="894" t="s">
        <v>595</v>
      </c>
      <c r="AQ30" s="894"/>
      <c r="AR30" s="894"/>
      <c r="AS30" s="894"/>
      <c r="AT30" s="894"/>
      <c r="AU30" s="894" t="s">
        <v>595</v>
      </c>
      <c r="AV30" s="894"/>
      <c r="AW30" s="894"/>
      <c r="AX30" s="894"/>
      <c r="AY30" s="894"/>
      <c r="AZ30" s="895" t="s">
        <v>595</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410</v>
      </c>
      <c r="C31" s="845"/>
      <c r="D31" s="845"/>
      <c r="E31" s="845"/>
      <c r="F31" s="845"/>
      <c r="G31" s="845"/>
      <c r="H31" s="845"/>
      <c r="I31" s="845"/>
      <c r="J31" s="845"/>
      <c r="K31" s="845"/>
      <c r="L31" s="845"/>
      <c r="M31" s="845"/>
      <c r="N31" s="845"/>
      <c r="O31" s="845"/>
      <c r="P31" s="846"/>
      <c r="Q31" s="847">
        <v>133</v>
      </c>
      <c r="R31" s="848"/>
      <c r="S31" s="848"/>
      <c r="T31" s="848"/>
      <c r="U31" s="848"/>
      <c r="V31" s="848">
        <v>117</v>
      </c>
      <c r="W31" s="848"/>
      <c r="X31" s="848"/>
      <c r="Y31" s="848"/>
      <c r="Z31" s="848"/>
      <c r="AA31" s="848">
        <v>16</v>
      </c>
      <c r="AB31" s="848"/>
      <c r="AC31" s="848"/>
      <c r="AD31" s="848"/>
      <c r="AE31" s="849"/>
      <c r="AF31" s="850">
        <v>16</v>
      </c>
      <c r="AG31" s="851"/>
      <c r="AH31" s="851"/>
      <c r="AI31" s="851"/>
      <c r="AJ31" s="852"/>
      <c r="AK31" s="898">
        <v>93</v>
      </c>
      <c r="AL31" s="894"/>
      <c r="AM31" s="894"/>
      <c r="AN31" s="894"/>
      <c r="AO31" s="894"/>
      <c r="AP31" s="894" t="s">
        <v>595</v>
      </c>
      <c r="AQ31" s="894"/>
      <c r="AR31" s="894"/>
      <c r="AS31" s="894"/>
      <c r="AT31" s="894"/>
      <c r="AU31" s="894" t="s">
        <v>595</v>
      </c>
      <c r="AV31" s="894"/>
      <c r="AW31" s="894"/>
      <c r="AX31" s="894"/>
      <c r="AY31" s="894"/>
      <c r="AZ31" s="895" t="s">
        <v>595</v>
      </c>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411</v>
      </c>
      <c r="C32" s="845"/>
      <c r="D32" s="845"/>
      <c r="E32" s="845"/>
      <c r="F32" s="845"/>
      <c r="G32" s="845"/>
      <c r="H32" s="845"/>
      <c r="I32" s="845"/>
      <c r="J32" s="845"/>
      <c r="K32" s="845"/>
      <c r="L32" s="845"/>
      <c r="M32" s="845"/>
      <c r="N32" s="845"/>
      <c r="O32" s="845"/>
      <c r="P32" s="846"/>
      <c r="Q32" s="847">
        <v>195</v>
      </c>
      <c r="R32" s="848"/>
      <c r="S32" s="848"/>
      <c r="T32" s="848"/>
      <c r="U32" s="848"/>
      <c r="V32" s="848">
        <v>168</v>
      </c>
      <c r="W32" s="848"/>
      <c r="X32" s="848"/>
      <c r="Y32" s="848"/>
      <c r="Z32" s="848"/>
      <c r="AA32" s="848">
        <v>27</v>
      </c>
      <c r="AB32" s="848"/>
      <c r="AC32" s="848"/>
      <c r="AD32" s="848"/>
      <c r="AE32" s="849"/>
      <c r="AF32" s="850">
        <v>190</v>
      </c>
      <c r="AG32" s="851"/>
      <c r="AH32" s="851"/>
      <c r="AI32" s="851"/>
      <c r="AJ32" s="852"/>
      <c r="AK32" s="898">
        <v>34</v>
      </c>
      <c r="AL32" s="894"/>
      <c r="AM32" s="894"/>
      <c r="AN32" s="894"/>
      <c r="AO32" s="894"/>
      <c r="AP32" s="894">
        <v>187</v>
      </c>
      <c r="AQ32" s="894"/>
      <c r="AR32" s="894"/>
      <c r="AS32" s="894"/>
      <c r="AT32" s="894"/>
      <c r="AU32" s="894">
        <v>69</v>
      </c>
      <c r="AV32" s="894"/>
      <c r="AW32" s="894"/>
      <c r="AX32" s="894"/>
      <c r="AY32" s="894"/>
      <c r="AZ32" s="895" t="s">
        <v>597</v>
      </c>
      <c r="BA32" s="895"/>
      <c r="BB32" s="895"/>
      <c r="BC32" s="895"/>
      <c r="BD32" s="895"/>
      <c r="BE32" s="896" t="s">
        <v>412</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413</v>
      </c>
      <c r="C33" s="845"/>
      <c r="D33" s="845"/>
      <c r="E33" s="845"/>
      <c r="F33" s="845"/>
      <c r="G33" s="845"/>
      <c r="H33" s="845"/>
      <c r="I33" s="845"/>
      <c r="J33" s="845"/>
      <c r="K33" s="845"/>
      <c r="L33" s="845"/>
      <c r="M33" s="845"/>
      <c r="N33" s="845"/>
      <c r="O33" s="845"/>
      <c r="P33" s="846"/>
      <c r="Q33" s="847">
        <v>3256</v>
      </c>
      <c r="R33" s="848"/>
      <c r="S33" s="848"/>
      <c r="T33" s="848"/>
      <c r="U33" s="848"/>
      <c r="V33" s="848">
        <v>2607</v>
      </c>
      <c r="W33" s="848"/>
      <c r="X33" s="848"/>
      <c r="Y33" s="848"/>
      <c r="Z33" s="848"/>
      <c r="AA33" s="848">
        <v>649</v>
      </c>
      <c r="AB33" s="848"/>
      <c r="AC33" s="848"/>
      <c r="AD33" s="848"/>
      <c r="AE33" s="849"/>
      <c r="AF33" s="850">
        <v>1002</v>
      </c>
      <c r="AG33" s="851"/>
      <c r="AH33" s="851"/>
      <c r="AI33" s="851"/>
      <c r="AJ33" s="852"/>
      <c r="AK33" s="898">
        <v>264</v>
      </c>
      <c r="AL33" s="894"/>
      <c r="AM33" s="894"/>
      <c r="AN33" s="894"/>
      <c r="AO33" s="894"/>
      <c r="AP33" s="894">
        <v>1378</v>
      </c>
      <c r="AQ33" s="894"/>
      <c r="AR33" s="894"/>
      <c r="AS33" s="894"/>
      <c r="AT33" s="894"/>
      <c r="AU33" s="894">
        <v>860</v>
      </c>
      <c r="AV33" s="894"/>
      <c r="AW33" s="894"/>
      <c r="AX33" s="894"/>
      <c r="AY33" s="894"/>
      <c r="AZ33" s="895" t="s">
        <v>595</v>
      </c>
      <c r="BA33" s="895"/>
      <c r="BB33" s="895"/>
      <c r="BC33" s="895"/>
      <c r="BD33" s="895"/>
      <c r="BE33" s="896" t="s">
        <v>414</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415</v>
      </c>
      <c r="C34" s="845"/>
      <c r="D34" s="845"/>
      <c r="E34" s="845"/>
      <c r="F34" s="845"/>
      <c r="G34" s="845"/>
      <c r="H34" s="845"/>
      <c r="I34" s="845"/>
      <c r="J34" s="845"/>
      <c r="K34" s="845"/>
      <c r="L34" s="845"/>
      <c r="M34" s="845"/>
      <c r="N34" s="845"/>
      <c r="O34" s="845"/>
      <c r="P34" s="846"/>
      <c r="Q34" s="847">
        <v>21</v>
      </c>
      <c r="R34" s="848"/>
      <c r="S34" s="848"/>
      <c r="T34" s="848"/>
      <c r="U34" s="848"/>
      <c r="V34" s="848">
        <v>17</v>
      </c>
      <c r="W34" s="848"/>
      <c r="X34" s="848"/>
      <c r="Y34" s="848"/>
      <c r="Z34" s="848"/>
      <c r="AA34" s="848">
        <v>4</v>
      </c>
      <c r="AB34" s="848"/>
      <c r="AC34" s="848"/>
      <c r="AD34" s="848"/>
      <c r="AE34" s="849"/>
      <c r="AF34" s="850">
        <v>4</v>
      </c>
      <c r="AG34" s="851"/>
      <c r="AH34" s="851"/>
      <c r="AI34" s="851"/>
      <c r="AJ34" s="852"/>
      <c r="AK34" s="898">
        <v>11</v>
      </c>
      <c r="AL34" s="894"/>
      <c r="AM34" s="894"/>
      <c r="AN34" s="894"/>
      <c r="AO34" s="894"/>
      <c r="AP34" s="894">
        <v>82</v>
      </c>
      <c r="AQ34" s="894"/>
      <c r="AR34" s="894"/>
      <c r="AS34" s="894"/>
      <c r="AT34" s="894"/>
      <c r="AU34" s="894">
        <v>82</v>
      </c>
      <c r="AV34" s="894"/>
      <c r="AW34" s="894"/>
      <c r="AX34" s="894"/>
      <c r="AY34" s="894"/>
      <c r="AZ34" s="895" t="s">
        <v>595</v>
      </c>
      <c r="BA34" s="895"/>
      <c r="BB34" s="895"/>
      <c r="BC34" s="895"/>
      <c r="BD34" s="895"/>
      <c r="BE34" s="896" t="s">
        <v>416</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t="s">
        <v>417</v>
      </c>
      <c r="C35" s="845"/>
      <c r="D35" s="845"/>
      <c r="E35" s="845"/>
      <c r="F35" s="845"/>
      <c r="G35" s="845"/>
      <c r="H35" s="845"/>
      <c r="I35" s="845"/>
      <c r="J35" s="845"/>
      <c r="K35" s="845"/>
      <c r="L35" s="845"/>
      <c r="M35" s="845"/>
      <c r="N35" s="845"/>
      <c r="O35" s="845"/>
      <c r="P35" s="846"/>
      <c r="Q35" s="847">
        <v>157</v>
      </c>
      <c r="R35" s="848"/>
      <c r="S35" s="848"/>
      <c r="T35" s="848"/>
      <c r="U35" s="848"/>
      <c r="V35" s="848">
        <v>154</v>
      </c>
      <c r="W35" s="848"/>
      <c r="X35" s="848"/>
      <c r="Y35" s="848"/>
      <c r="Z35" s="848"/>
      <c r="AA35" s="848">
        <v>3</v>
      </c>
      <c r="AB35" s="848"/>
      <c r="AC35" s="848"/>
      <c r="AD35" s="848"/>
      <c r="AE35" s="849"/>
      <c r="AF35" s="850">
        <v>3</v>
      </c>
      <c r="AG35" s="851"/>
      <c r="AH35" s="851"/>
      <c r="AI35" s="851"/>
      <c r="AJ35" s="852"/>
      <c r="AK35" s="898">
        <v>118</v>
      </c>
      <c r="AL35" s="894"/>
      <c r="AM35" s="894"/>
      <c r="AN35" s="894"/>
      <c r="AO35" s="894"/>
      <c r="AP35" s="894">
        <v>942</v>
      </c>
      <c r="AQ35" s="894"/>
      <c r="AR35" s="894"/>
      <c r="AS35" s="894"/>
      <c r="AT35" s="894"/>
      <c r="AU35" s="894">
        <v>881</v>
      </c>
      <c r="AV35" s="894"/>
      <c r="AW35" s="894"/>
      <c r="AX35" s="894"/>
      <c r="AY35" s="894"/>
      <c r="AZ35" s="895" t="s">
        <v>595</v>
      </c>
      <c r="BA35" s="895"/>
      <c r="BB35" s="895"/>
      <c r="BC35" s="895"/>
      <c r="BD35" s="895"/>
      <c r="BE35" s="896" t="s">
        <v>418</v>
      </c>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419</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394</v>
      </c>
      <c r="B63" s="853" t="s">
        <v>420</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1392</v>
      </c>
      <c r="AG63" s="908"/>
      <c r="AH63" s="908"/>
      <c r="AI63" s="908"/>
      <c r="AJ63" s="909"/>
      <c r="AK63" s="910"/>
      <c r="AL63" s="905"/>
      <c r="AM63" s="905"/>
      <c r="AN63" s="905"/>
      <c r="AO63" s="905"/>
      <c r="AP63" s="908">
        <v>2589</v>
      </c>
      <c r="AQ63" s="908"/>
      <c r="AR63" s="908"/>
      <c r="AS63" s="908"/>
      <c r="AT63" s="908"/>
      <c r="AU63" s="908">
        <v>1891</v>
      </c>
      <c r="AV63" s="908"/>
      <c r="AW63" s="908"/>
      <c r="AX63" s="908"/>
      <c r="AY63" s="908"/>
      <c r="AZ63" s="912"/>
      <c r="BA63" s="912"/>
      <c r="BB63" s="912"/>
      <c r="BC63" s="912"/>
      <c r="BD63" s="912"/>
      <c r="BE63" s="913"/>
      <c r="BF63" s="913"/>
      <c r="BG63" s="913"/>
      <c r="BH63" s="913"/>
      <c r="BI63" s="914"/>
      <c r="BJ63" s="915" t="s">
        <v>421</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422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423</v>
      </c>
      <c r="B66" s="792"/>
      <c r="C66" s="792"/>
      <c r="D66" s="792"/>
      <c r="E66" s="792"/>
      <c r="F66" s="792"/>
      <c r="G66" s="792"/>
      <c r="H66" s="792"/>
      <c r="I66" s="792"/>
      <c r="J66" s="792"/>
      <c r="K66" s="792"/>
      <c r="L66" s="792"/>
      <c r="M66" s="792"/>
      <c r="N66" s="792"/>
      <c r="O66" s="792"/>
      <c r="P66" s="793"/>
      <c r="Q66" s="797" t="s">
        <v>424</v>
      </c>
      <c r="R66" s="798"/>
      <c r="S66" s="798"/>
      <c r="T66" s="798"/>
      <c r="U66" s="799"/>
      <c r="V66" s="797" t="s">
        <v>425</v>
      </c>
      <c r="W66" s="798"/>
      <c r="X66" s="798"/>
      <c r="Y66" s="798"/>
      <c r="Z66" s="799"/>
      <c r="AA66" s="797" t="s">
        <v>426</v>
      </c>
      <c r="AB66" s="798"/>
      <c r="AC66" s="798"/>
      <c r="AD66" s="798"/>
      <c r="AE66" s="799"/>
      <c r="AF66" s="918" t="s">
        <v>427</v>
      </c>
      <c r="AG66" s="879"/>
      <c r="AH66" s="879"/>
      <c r="AI66" s="879"/>
      <c r="AJ66" s="919"/>
      <c r="AK66" s="797" t="s">
        <v>428</v>
      </c>
      <c r="AL66" s="792"/>
      <c r="AM66" s="792"/>
      <c r="AN66" s="792"/>
      <c r="AO66" s="793"/>
      <c r="AP66" s="797" t="s">
        <v>429</v>
      </c>
      <c r="AQ66" s="798"/>
      <c r="AR66" s="798"/>
      <c r="AS66" s="798"/>
      <c r="AT66" s="799"/>
      <c r="AU66" s="797" t="s">
        <v>430</v>
      </c>
      <c r="AV66" s="798"/>
      <c r="AW66" s="798"/>
      <c r="AX66" s="798"/>
      <c r="AY66" s="799"/>
      <c r="AZ66" s="797" t="s">
        <v>381</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598</v>
      </c>
      <c r="C68" s="934"/>
      <c r="D68" s="934"/>
      <c r="E68" s="934"/>
      <c r="F68" s="934"/>
      <c r="G68" s="934"/>
      <c r="H68" s="934"/>
      <c r="I68" s="934"/>
      <c r="J68" s="934"/>
      <c r="K68" s="934"/>
      <c r="L68" s="934"/>
      <c r="M68" s="934"/>
      <c r="N68" s="934"/>
      <c r="O68" s="934"/>
      <c r="P68" s="935"/>
      <c r="Q68" s="936">
        <v>4911</v>
      </c>
      <c r="R68" s="930"/>
      <c r="S68" s="930"/>
      <c r="T68" s="930"/>
      <c r="U68" s="930"/>
      <c r="V68" s="930">
        <v>4452</v>
      </c>
      <c r="W68" s="930"/>
      <c r="X68" s="930"/>
      <c r="Y68" s="930"/>
      <c r="Z68" s="930"/>
      <c r="AA68" s="930">
        <v>459</v>
      </c>
      <c r="AB68" s="930"/>
      <c r="AC68" s="930"/>
      <c r="AD68" s="930"/>
      <c r="AE68" s="930"/>
      <c r="AF68" s="930">
        <v>459</v>
      </c>
      <c r="AG68" s="930"/>
      <c r="AH68" s="930"/>
      <c r="AI68" s="930"/>
      <c r="AJ68" s="930"/>
      <c r="AK68" s="930">
        <v>27</v>
      </c>
      <c r="AL68" s="930"/>
      <c r="AM68" s="930"/>
      <c r="AN68" s="930"/>
      <c r="AO68" s="930"/>
      <c r="AP68" s="930" t="s">
        <v>611</v>
      </c>
      <c r="AQ68" s="930"/>
      <c r="AR68" s="930"/>
      <c r="AS68" s="930"/>
      <c r="AT68" s="930"/>
      <c r="AU68" s="930" t="s">
        <v>611</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599</v>
      </c>
      <c r="C69" s="938"/>
      <c r="D69" s="938"/>
      <c r="E69" s="938"/>
      <c r="F69" s="938"/>
      <c r="G69" s="938"/>
      <c r="H69" s="938"/>
      <c r="I69" s="938"/>
      <c r="J69" s="938"/>
      <c r="K69" s="938"/>
      <c r="L69" s="938"/>
      <c r="M69" s="938"/>
      <c r="N69" s="938"/>
      <c r="O69" s="938"/>
      <c r="P69" s="939"/>
      <c r="Q69" s="940">
        <v>135</v>
      </c>
      <c r="R69" s="894"/>
      <c r="S69" s="894"/>
      <c r="T69" s="894"/>
      <c r="U69" s="894"/>
      <c r="V69" s="894">
        <v>91</v>
      </c>
      <c r="W69" s="894"/>
      <c r="X69" s="894"/>
      <c r="Y69" s="894"/>
      <c r="Z69" s="894"/>
      <c r="AA69" s="894">
        <v>44</v>
      </c>
      <c r="AB69" s="894"/>
      <c r="AC69" s="894"/>
      <c r="AD69" s="894"/>
      <c r="AE69" s="894"/>
      <c r="AF69" s="894">
        <v>44</v>
      </c>
      <c r="AG69" s="894"/>
      <c r="AH69" s="894"/>
      <c r="AI69" s="894"/>
      <c r="AJ69" s="894"/>
      <c r="AK69" s="894" t="s">
        <v>611</v>
      </c>
      <c r="AL69" s="894"/>
      <c r="AM69" s="894"/>
      <c r="AN69" s="894"/>
      <c r="AO69" s="894"/>
      <c r="AP69" s="894" t="s">
        <v>611</v>
      </c>
      <c r="AQ69" s="894"/>
      <c r="AR69" s="894"/>
      <c r="AS69" s="894"/>
      <c r="AT69" s="894"/>
      <c r="AU69" s="894" t="s">
        <v>611</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600</v>
      </c>
      <c r="C70" s="938"/>
      <c r="D70" s="938"/>
      <c r="E70" s="938"/>
      <c r="F70" s="938"/>
      <c r="G70" s="938"/>
      <c r="H70" s="938"/>
      <c r="I70" s="938"/>
      <c r="J70" s="938"/>
      <c r="K70" s="938"/>
      <c r="L70" s="938"/>
      <c r="M70" s="938"/>
      <c r="N70" s="938"/>
      <c r="O70" s="938"/>
      <c r="P70" s="939"/>
      <c r="Q70" s="940">
        <v>2</v>
      </c>
      <c r="R70" s="894"/>
      <c r="S70" s="894"/>
      <c r="T70" s="894"/>
      <c r="U70" s="894"/>
      <c r="V70" s="894">
        <v>1</v>
      </c>
      <c r="W70" s="894"/>
      <c r="X70" s="894"/>
      <c r="Y70" s="894"/>
      <c r="Z70" s="894"/>
      <c r="AA70" s="894">
        <v>1</v>
      </c>
      <c r="AB70" s="894"/>
      <c r="AC70" s="894"/>
      <c r="AD70" s="894"/>
      <c r="AE70" s="894"/>
      <c r="AF70" s="894">
        <v>1</v>
      </c>
      <c r="AG70" s="894"/>
      <c r="AH70" s="894"/>
      <c r="AI70" s="894"/>
      <c r="AJ70" s="894"/>
      <c r="AK70" s="894" t="s">
        <v>611</v>
      </c>
      <c r="AL70" s="894"/>
      <c r="AM70" s="894"/>
      <c r="AN70" s="894"/>
      <c r="AO70" s="894"/>
      <c r="AP70" s="894" t="s">
        <v>611</v>
      </c>
      <c r="AQ70" s="894"/>
      <c r="AR70" s="894"/>
      <c r="AS70" s="894"/>
      <c r="AT70" s="894"/>
      <c r="AU70" s="894" t="s">
        <v>611</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601</v>
      </c>
      <c r="C71" s="938"/>
      <c r="D71" s="938"/>
      <c r="E71" s="938"/>
      <c r="F71" s="938"/>
      <c r="G71" s="938"/>
      <c r="H71" s="938"/>
      <c r="I71" s="938"/>
      <c r="J71" s="938"/>
      <c r="K71" s="938"/>
      <c r="L71" s="938"/>
      <c r="M71" s="938"/>
      <c r="N71" s="938"/>
      <c r="O71" s="938"/>
      <c r="P71" s="939"/>
      <c r="Q71" s="940">
        <v>73</v>
      </c>
      <c r="R71" s="894"/>
      <c r="S71" s="894"/>
      <c r="T71" s="894"/>
      <c r="U71" s="894"/>
      <c r="V71" s="894">
        <v>69</v>
      </c>
      <c r="W71" s="894"/>
      <c r="X71" s="894"/>
      <c r="Y71" s="894"/>
      <c r="Z71" s="894"/>
      <c r="AA71" s="894">
        <v>4</v>
      </c>
      <c r="AB71" s="894"/>
      <c r="AC71" s="894"/>
      <c r="AD71" s="894"/>
      <c r="AE71" s="894"/>
      <c r="AF71" s="894">
        <v>4</v>
      </c>
      <c r="AG71" s="894"/>
      <c r="AH71" s="894"/>
      <c r="AI71" s="894"/>
      <c r="AJ71" s="894"/>
      <c r="AK71" s="894">
        <v>18</v>
      </c>
      <c r="AL71" s="894"/>
      <c r="AM71" s="894"/>
      <c r="AN71" s="894"/>
      <c r="AO71" s="894"/>
      <c r="AP71" s="894" t="s">
        <v>611</v>
      </c>
      <c r="AQ71" s="894"/>
      <c r="AR71" s="894"/>
      <c r="AS71" s="894"/>
      <c r="AT71" s="894"/>
      <c r="AU71" s="894" t="s">
        <v>611</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602</v>
      </c>
      <c r="C72" s="938"/>
      <c r="D72" s="938"/>
      <c r="E72" s="938"/>
      <c r="F72" s="938"/>
      <c r="G72" s="938"/>
      <c r="H72" s="938"/>
      <c r="I72" s="938"/>
      <c r="J72" s="938"/>
      <c r="K72" s="938"/>
      <c r="L72" s="938"/>
      <c r="M72" s="938"/>
      <c r="N72" s="938"/>
      <c r="O72" s="938"/>
      <c r="P72" s="939"/>
      <c r="Q72" s="940">
        <v>138691</v>
      </c>
      <c r="R72" s="894"/>
      <c r="S72" s="894"/>
      <c r="T72" s="894"/>
      <c r="U72" s="894"/>
      <c r="V72" s="894">
        <v>129824</v>
      </c>
      <c r="W72" s="894"/>
      <c r="X72" s="894"/>
      <c r="Y72" s="894"/>
      <c r="Z72" s="894"/>
      <c r="AA72" s="894">
        <v>8867</v>
      </c>
      <c r="AB72" s="894"/>
      <c r="AC72" s="894"/>
      <c r="AD72" s="894"/>
      <c r="AE72" s="894"/>
      <c r="AF72" s="894">
        <v>8867</v>
      </c>
      <c r="AG72" s="894"/>
      <c r="AH72" s="894"/>
      <c r="AI72" s="894"/>
      <c r="AJ72" s="894"/>
      <c r="AK72" s="894" t="s">
        <v>611</v>
      </c>
      <c r="AL72" s="894"/>
      <c r="AM72" s="894"/>
      <c r="AN72" s="894"/>
      <c r="AO72" s="894"/>
      <c r="AP72" s="894" t="s">
        <v>611</v>
      </c>
      <c r="AQ72" s="894"/>
      <c r="AR72" s="894"/>
      <c r="AS72" s="894"/>
      <c r="AT72" s="894"/>
      <c r="AU72" s="894" t="s">
        <v>611</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603</v>
      </c>
      <c r="C73" s="938"/>
      <c r="D73" s="938"/>
      <c r="E73" s="938"/>
      <c r="F73" s="938"/>
      <c r="G73" s="938"/>
      <c r="H73" s="938"/>
      <c r="I73" s="938"/>
      <c r="J73" s="938"/>
      <c r="K73" s="938"/>
      <c r="L73" s="938"/>
      <c r="M73" s="938"/>
      <c r="N73" s="938"/>
      <c r="O73" s="938"/>
      <c r="P73" s="939"/>
      <c r="Q73" s="940">
        <v>59</v>
      </c>
      <c r="R73" s="894"/>
      <c r="S73" s="894"/>
      <c r="T73" s="894"/>
      <c r="U73" s="894"/>
      <c r="V73" s="894">
        <v>54</v>
      </c>
      <c r="W73" s="894"/>
      <c r="X73" s="894"/>
      <c r="Y73" s="894"/>
      <c r="Z73" s="894"/>
      <c r="AA73" s="894">
        <v>5</v>
      </c>
      <c r="AB73" s="894"/>
      <c r="AC73" s="894"/>
      <c r="AD73" s="894"/>
      <c r="AE73" s="894"/>
      <c r="AF73" s="894">
        <v>5</v>
      </c>
      <c r="AG73" s="894"/>
      <c r="AH73" s="894"/>
      <c r="AI73" s="894"/>
      <c r="AJ73" s="894"/>
      <c r="AK73" s="894" t="s">
        <v>611</v>
      </c>
      <c r="AL73" s="894"/>
      <c r="AM73" s="894"/>
      <c r="AN73" s="894"/>
      <c r="AO73" s="894"/>
      <c r="AP73" s="894" t="s">
        <v>611</v>
      </c>
      <c r="AQ73" s="894"/>
      <c r="AR73" s="894"/>
      <c r="AS73" s="894"/>
      <c r="AT73" s="894"/>
      <c r="AU73" s="894" t="s">
        <v>611</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604</v>
      </c>
      <c r="C74" s="938"/>
      <c r="D74" s="938"/>
      <c r="E74" s="938"/>
      <c r="F74" s="938"/>
      <c r="G74" s="938"/>
      <c r="H74" s="938"/>
      <c r="I74" s="938"/>
      <c r="J74" s="938"/>
      <c r="K74" s="938"/>
      <c r="L74" s="938"/>
      <c r="M74" s="938"/>
      <c r="N74" s="938"/>
      <c r="O74" s="938"/>
      <c r="P74" s="939"/>
      <c r="Q74" s="940">
        <v>0</v>
      </c>
      <c r="R74" s="894"/>
      <c r="S74" s="894"/>
      <c r="T74" s="894"/>
      <c r="U74" s="894"/>
      <c r="V74" s="894">
        <v>0</v>
      </c>
      <c r="W74" s="894"/>
      <c r="X74" s="894"/>
      <c r="Y74" s="894"/>
      <c r="Z74" s="894"/>
      <c r="AA74" s="894">
        <v>0</v>
      </c>
      <c r="AB74" s="894"/>
      <c r="AC74" s="894"/>
      <c r="AD74" s="894"/>
      <c r="AE74" s="894"/>
      <c r="AF74" s="894">
        <v>0</v>
      </c>
      <c r="AG74" s="894"/>
      <c r="AH74" s="894"/>
      <c r="AI74" s="894"/>
      <c r="AJ74" s="894"/>
      <c r="AK74" s="894" t="s">
        <v>611</v>
      </c>
      <c r="AL74" s="894"/>
      <c r="AM74" s="894"/>
      <c r="AN74" s="894"/>
      <c r="AO74" s="894"/>
      <c r="AP74" s="894" t="s">
        <v>611</v>
      </c>
      <c r="AQ74" s="894"/>
      <c r="AR74" s="894"/>
      <c r="AS74" s="894"/>
      <c r="AT74" s="894"/>
      <c r="AU74" s="894" t="s">
        <v>611</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605</v>
      </c>
      <c r="C75" s="938"/>
      <c r="D75" s="938"/>
      <c r="E75" s="938"/>
      <c r="F75" s="938"/>
      <c r="G75" s="938"/>
      <c r="H75" s="938"/>
      <c r="I75" s="938"/>
      <c r="J75" s="938"/>
      <c r="K75" s="938"/>
      <c r="L75" s="938"/>
      <c r="M75" s="938"/>
      <c r="N75" s="938"/>
      <c r="O75" s="938"/>
      <c r="P75" s="939"/>
      <c r="Q75" s="941">
        <v>1156</v>
      </c>
      <c r="R75" s="942"/>
      <c r="S75" s="942"/>
      <c r="T75" s="942"/>
      <c r="U75" s="898"/>
      <c r="V75" s="943">
        <v>1073</v>
      </c>
      <c r="W75" s="942"/>
      <c r="X75" s="942"/>
      <c r="Y75" s="942"/>
      <c r="Z75" s="898"/>
      <c r="AA75" s="943">
        <v>83</v>
      </c>
      <c r="AB75" s="942"/>
      <c r="AC75" s="942"/>
      <c r="AD75" s="942"/>
      <c r="AE75" s="898"/>
      <c r="AF75" s="943">
        <v>83</v>
      </c>
      <c r="AG75" s="942"/>
      <c r="AH75" s="942"/>
      <c r="AI75" s="942"/>
      <c r="AJ75" s="898"/>
      <c r="AK75" s="943" t="s">
        <v>611</v>
      </c>
      <c r="AL75" s="942"/>
      <c r="AM75" s="942"/>
      <c r="AN75" s="942"/>
      <c r="AO75" s="898"/>
      <c r="AP75" s="943" t="s">
        <v>611</v>
      </c>
      <c r="AQ75" s="942"/>
      <c r="AR75" s="942"/>
      <c r="AS75" s="942"/>
      <c r="AT75" s="898"/>
      <c r="AU75" s="943" t="s">
        <v>611</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t="s">
        <v>606</v>
      </c>
      <c r="C76" s="938"/>
      <c r="D76" s="938"/>
      <c r="E76" s="938"/>
      <c r="F76" s="938"/>
      <c r="G76" s="938"/>
      <c r="H76" s="938"/>
      <c r="I76" s="938"/>
      <c r="J76" s="938"/>
      <c r="K76" s="938"/>
      <c r="L76" s="938"/>
      <c r="M76" s="938"/>
      <c r="N76" s="938"/>
      <c r="O76" s="938"/>
      <c r="P76" s="939"/>
      <c r="Q76" s="941">
        <v>256</v>
      </c>
      <c r="R76" s="942"/>
      <c r="S76" s="942"/>
      <c r="T76" s="942"/>
      <c r="U76" s="898"/>
      <c r="V76" s="943">
        <v>241</v>
      </c>
      <c r="W76" s="942"/>
      <c r="X76" s="942"/>
      <c r="Y76" s="942"/>
      <c r="Z76" s="898"/>
      <c r="AA76" s="943">
        <v>15</v>
      </c>
      <c r="AB76" s="942"/>
      <c r="AC76" s="942"/>
      <c r="AD76" s="942"/>
      <c r="AE76" s="898"/>
      <c r="AF76" s="943">
        <v>15</v>
      </c>
      <c r="AG76" s="942"/>
      <c r="AH76" s="942"/>
      <c r="AI76" s="942"/>
      <c r="AJ76" s="898"/>
      <c r="AK76" s="943" t="s">
        <v>611</v>
      </c>
      <c r="AL76" s="942"/>
      <c r="AM76" s="942"/>
      <c r="AN76" s="942"/>
      <c r="AO76" s="898"/>
      <c r="AP76" s="943" t="s">
        <v>612</v>
      </c>
      <c r="AQ76" s="942"/>
      <c r="AR76" s="942"/>
      <c r="AS76" s="942"/>
      <c r="AT76" s="898"/>
      <c r="AU76" s="943" t="s">
        <v>611</v>
      </c>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t="s">
        <v>607</v>
      </c>
      <c r="C77" s="938"/>
      <c r="D77" s="938"/>
      <c r="E77" s="938"/>
      <c r="F77" s="938"/>
      <c r="G77" s="938"/>
      <c r="H77" s="938"/>
      <c r="I77" s="938"/>
      <c r="J77" s="938"/>
      <c r="K77" s="938"/>
      <c r="L77" s="938"/>
      <c r="M77" s="938"/>
      <c r="N77" s="938"/>
      <c r="O77" s="938"/>
      <c r="P77" s="939"/>
      <c r="Q77" s="941">
        <v>256</v>
      </c>
      <c r="R77" s="942"/>
      <c r="S77" s="942"/>
      <c r="T77" s="942"/>
      <c r="U77" s="898"/>
      <c r="V77" s="943">
        <v>236</v>
      </c>
      <c r="W77" s="942"/>
      <c r="X77" s="942"/>
      <c r="Y77" s="942"/>
      <c r="Z77" s="898"/>
      <c r="AA77" s="943">
        <v>20</v>
      </c>
      <c r="AB77" s="942"/>
      <c r="AC77" s="942"/>
      <c r="AD77" s="942"/>
      <c r="AE77" s="898"/>
      <c r="AF77" s="943">
        <v>20</v>
      </c>
      <c r="AG77" s="942"/>
      <c r="AH77" s="942"/>
      <c r="AI77" s="942"/>
      <c r="AJ77" s="898"/>
      <c r="AK77" s="943" t="s">
        <v>611</v>
      </c>
      <c r="AL77" s="942"/>
      <c r="AM77" s="942"/>
      <c r="AN77" s="942"/>
      <c r="AO77" s="898"/>
      <c r="AP77" s="943" t="s">
        <v>611</v>
      </c>
      <c r="AQ77" s="942"/>
      <c r="AR77" s="942"/>
      <c r="AS77" s="942"/>
      <c r="AT77" s="898"/>
      <c r="AU77" s="943" t="s">
        <v>611</v>
      </c>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t="s">
        <v>608</v>
      </c>
      <c r="C78" s="938"/>
      <c r="D78" s="938"/>
      <c r="E78" s="938"/>
      <c r="F78" s="938"/>
      <c r="G78" s="938"/>
      <c r="H78" s="938"/>
      <c r="I78" s="938"/>
      <c r="J78" s="938"/>
      <c r="K78" s="938"/>
      <c r="L78" s="938"/>
      <c r="M78" s="938"/>
      <c r="N78" s="938"/>
      <c r="O78" s="938"/>
      <c r="P78" s="939"/>
      <c r="Q78" s="940">
        <v>35</v>
      </c>
      <c r="R78" s="894"/>
      <c r="S78" s="894"/>
      <c r="T78" s="894"/>
      <c r="U78" s="894"/>
      <c r="V78" s="894">
        <v>30</v>
      </c>
      <c r="W78" s="894"/>
      <c r="X78" s="894"/>
      <c r="Y78" s="894"/>
      <c r="Z78" s="894"/>
      <c r="AA78" s="894">
        <v>5</v>
      </c>
      <c r="AB78" s="894"/>
      <c r="AC78" s="894"/>
      <c r="AD78" s="894"/>
      <c r="AE78" s="894"/>
      <c r="AF78" s="894">
        <v>5</v>
      </c>
      <c r="AG78" s="894"/>
      <c r="AH78" s="894"/>
      <c r="AI78" s="894"/>
      <c r="AJ78" s="894"/>
      <c r="AK78" s="894" t="s">
        <v>611</v>
      </c>
      <c r="AL78" s="894"/>
      <c r="AM78" s="894"/>
      <c r="AN78" s="894"/>
      <c r="AO78" s="894"/>
      <c r="AP78" s="894" t="s">
        <v>611</v>
      </c>
      <c r="AQ78" s="894"/>
      <c r="AR78" s="894"/>
      <c r="AS78" s="894"/>
      <c r="AT78" s="894"/>
      <c r="AU78" s="894" t="s">
        <v>611</v>
      </c>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t="s">
        <v>609</v>
      </c>
      <c r="C79" s="938"/>
      <c r="D79" s="938"/>
      <c r="E79" s="938"/>
      <c r="F79" s="938"/>
      <c r="G79" s="938"/>
      <c r="H79" s="938"/>
      <c r="I79" s="938"/>
      <c r="J79" s="938"/>
      <c r="K79" s="938"/>
      <c r="L79" s="938"/>
      <c r="M79" s="938"/>
      <c r="N79" s="938"/>
      <c r="O79" s="938"/>
      <c r="P79" s="939"/>
      <c r="Q79" s="940">
        <v>621</v>
      </c>
      <c r="R79" s="894"/>
      <c r="S79" s="894"/>
      <c r="T79" s="894"/>
      <c r="U79" s="894"/>
      <c r="V79" s="894">
        <v>495</v>
      </c>
      <c r="W79" s="894"/>
      <c r="X79" s="894"/>
      <c r="Y79" s="894"/>
      <c r="Z79" s="894"/>
      <c r="AA79" s="894">
        <v>126</v>
      </c>
      <c r="AB79" s="894"/>
      <c r="AC79" s="894"/>
      <c r="AD79" s="894"/>
      <c r="AE79" s="894"/>
      <c r="AF79" s="894">
        <v>126</v>
      </c>
      <c r="AG79" s="894"/>
      <c r="AH79" s="894"/>
      <c r="AI79" s="894"/>
      <c r="AJ79" s="894"/>
      <c r="AK79" s="894">
        <v>150</v>
      </c>
      <c r="AL79" s="894"/>
      <c r="AM79" s="894"/>
      <c r="AN79" s="894"/>
      <c r="AO79" s="894"/>
      <c r="AP79" s="894">
        <v>10</v>
      </c>
      <c r="AQ79" s="894"/>
      <c r="AR79" s="894"/>
      <c r="AS79" s="894"/>
      <c r="AT79" s="894"/>
      <c r="AU79" s="894">
        <v>7</v>
      </c>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t="s">
        <v>610</v>
      </c>
      <c r="C80" s="938"/>
      <c r="D80" s="938"/>
      <c r="E80" s="938"/>
      <c r="F80" s="938"/>
      <c r="G80" s="938"/>
      <c r="H80" s="938"/>
      <c r="I80" s="938"/>
      <c r="J80" s="938"/>
      <c r="K80" s="938"/>
      <c r="L80" s="938"/>
      <c r="M80" s="938"/>
      <c r="N80" s="938"/>
      <c r="O80" s="938"/>
      <c r="P80" s="939"/>
      <c r="Q80" s="940">
        <v>533</v>
      </c>
      <c r="R80" s="894"/>
      <c r="S80" s="894"/>
      <c r="T80" s="894"/>
      <c r="U80" s="894"/>
      <c r="V80" s="894">
        <v>450</v>
      </c>
      <c r="W80" s="894"/>
      <c r="X80" s="894"/>
      <c r="Y80" s="894"/>
      <c r="Z80" s="894"/>
      <c r="AA80" s="894">
        <v>83</v>
      </c>
      <c r="AB80" s="894"/>
      <c r="AC80" s="894"/>
      <c r="AD80" s="894"/>
      <c r="AE80" s="894"/>
      <c r="AF80" s="894">
        <v>83</v>
      </c>
      <c r="AG80" s="894"/>
      <c r="AH80" s="894"/>
      <c r="AI80" s="894"/>
      <c r="AJ80" s="894"/>
      <c r="AK80" s="894" t="s">
        <v>611</v>
      </c>
      <c r="AL80" s="894"/>
      <c r="AM80" s="894"/>
      <c r="AN80" s="894"/>
      <c r="AO80" s="894"/>
      <c r="AP80" s="894" t="s">
        <v>611</v>
      </c>
      <c r="AQ80" s="894"/>
      <c r="AR80" s="894"/>
      <c r="AS80" s="894"/>
      <c r="AT80" s="894"/>
      <c r="AU80" s="894" t="s">
        <v>611</v>
      </c>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394</v>
      </c>
      <c r="B88" s="853" t="s">
        <v>431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9712</v>
      </c>
      <c r="AG88" s="908"/>
      <c r="AH88" s="908"/>
      <c r="AI88" s="908"/>
      <c r="AJ88" s="908"/>
      <c r="AK88" s="905"/>
      <c r="AL88" s="905"/>
      <c r="AM88" s="905"/>
      <c r="AN88" s="905"/>
      <c r="AO88" s="905"/>
      <c r="AP88" s="908">
        <v>10</v>
      </c>
      <c r="AQ88" s="908"/>
      <c r="AR88" s="908"/>
      <c r="AS88" s="908"/>
      <c r="AT88" s="908"/>
      <c r="AU88" s="908">
        <v>7</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53" t="s">
        <v>432</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47</v>
      </c>
      <c r="CS102" s="916"/>
      <c r="CT102" s="916"/>
      <c r="CU102" s="916"/>
      <c r="CV102" s="955"/>
      <c r="CW102" s="954" t="s">
        <v>616</v>
      </c>
      <c r="CX102" s="916"/>
      <c r="CY102" s="916"/>
      <c r="CZ102" s="916"/>
      <c r="DA102" s="955"/>
      <c r="DB102" s="954" t="s">
        <v>616</v>
      </c>
      <c r="DC102" s="916"/>
      <c r="DD102" s="916"/>
      <c r="DE102" s="916"/>
      <c r="DF102" s="955"/>
      <c r="DG102" s="954" t="s">
        <v>616</v>
      </c>
      <c r="DH102" s="916"/>
      <c r="DI102" s="916"/>
      <c r="DJ102" s="916"/>
      <c r="DK102" s="955"/>
      <c r="DL102" s="954" t="s">
        <v>616</v>
      </c>
      <c r="DM102" s="916"/>
      <c r="DN102" s="916"/>
      <c r="DO102" s="916"/>
      <c r="DP102" s="955"/>
      <c r="DQ102" s="954" t="s">
        <v>616</v>
      </c>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437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440</v>
      </c>
      <c r="AB109" s="957"/>
      <c r="AC109" s="957"/>
      <c r="AD109" s="957"/>
      <c r="AE109" s="958"/>
      <c r="AF109" s="956" t="s">
        <v>441</v>
      </c>
      <c r="AG109" s="957"/>
      <c r="AH109" s="957"/>
      <c r="AI109" s="957"/>
      <c r="AJ109" s="958"/>
      <c r="AK109" s="956" t="s">
        <v>308</v>
      </c>
      <c r="AL109" s="957"/>
      <c r="AM109" s="957"/>
      <c r="AN109" s="957"/>
      <c r="AO109" s="958"/>
      <c r="AP109" s="956" t="s">
        <v>442</v>
      </c>
      <c r="AQ109" s="957"/>
      <c r="AR109" s="957"/>
      <c r="AS109" s="957"/>
      <c r="AT109" s="959"/>
      <c r="AU109" s="976" t="s">
        <v>439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440</v>
      </c>
      <c r="BR109" s="957"/>
      <c r="BS109" s="957"/>
      <c r="BT109" s="957"/>
      <c r="BU109" s="958"/>
      <c r="BV109" s="956" t="s">
        <v>441</v>
      </c>
      <c r="BW109" s="957"/>
      <c r="BX109" s="957"/>
      <c r="BY109" s="957"/>
      <c r="BZ109" s="958"/>
      <c r="CA109" s="956" t="s">
        <v>308</v>
      </c>
      <c r="CB109" s="957"/>
      <c r="CC109" s="957"/>
      <c r="CD109" s="957"/>
      <c r="CE109" s="958"/>
      <c r="CF109" s="977" t="s">
        <v>442</v>
      </c>
      <c r="CG109" s="977"/>
      <c r="CH109" s="977"/>
      <c r="CI109" s="977"/>
      <c r="CJ109" s="977"/>
      <c r="CK109" s="956" t="s">
        <v>443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440</v>
      </c>
      <c r="DH109" s="957"/>
      <c r="DI109" s="957"/>
      <c r="DJ109" s="957"/>
      <c r="DK109" s="958"/>
      <c r="DL109" s="956" t="s">
        <v>441</v>
      </c>
      <c r="DM109" s="957"/>
      <c r="DN109" s="957"/>
      <c r="DO109" s="957"/>
      <c r="DP109" s="958"/>
      <c r="DQ109" s="956" t="s">
        <v>308</v>
      </c>
      <c r="DR109" s="957"/>
      <c r="DS109" s="957"/>
      <c r="DT109" s="957"/>
      <c r="DU109" s="958"/>
      <c r="DV109" s="956" t="s">
        <v>442</v>
      </c>
      <c r="DW109" s="957"/>
      <c r="DX109" s="957"/>
      <c r="DY109" s="957"/>
      <c r="DZ109" s="959"/>
    </row>
    <row r="110" spans="1:131" s="233" customFormat="1" ht="26.25" customHeight="1" x14ac:dyDescent="0.15">
      <c r="A110" s="960" t="s">
        <v>444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1397129</v>
      </c>
      <c r="AB110" s="964"/>
      <c r="AC110" s="964"/>
      <c r="AD110" s="964"/>
      <c r="AE110" s="965"/>
      <c r="AF110" s="966">
        <v>1341977</v>
      </c>
      <c r="AG110" s="964"/>
      <c r="AH110" s="964"/>
      <c r="AI110" s="964"/>
      <c r="AJ110" s="965"/>
      <c r="AK110" s="966">
        <v>1384134</v>
      </c>
      <c r="AL110" s="964"/>
      <c r="AM110" s="964"/>
      <c r="AN110" s="964"/>
      <c r="AO110" s="965"/>
      <c r="AP110" s="967">
        <v>32.6</v>
      </c>
      <c r="AQ110" s="968"/>
      <c r="AR110" s="968"/>
      <c r="AS110" s="968"/>
      <c r="AT110" s="969"/>
      <c r="AU110" s="970" t="s">
        <v>73</v>
      </c>
      <c r="AV110" s="971"/>
      <c r="AW110" s="971"/>
      <c r="AX110" s="971"/>
      <c r="AY110" s="971"/>
      <c r="AZ110" s="993" t="s">
        <v>445</v>
      </c>
      <c r="BA110" s="961"/>
      <c r="BB110" s="961"/>
      <c r="BC110" s="961"/>
      <c r="BD110" s="961"/>
      <c r="BE110" s="961"/>
      <c r="BF110" s="961"/>
      <c r="BG110" s="961"/>
      <c r="BH110" s="961"/>
      <c r="BI110" s="961"/>
      <c r="BJ110" s="961"/>
      <c r="BK110" s="961"/>
      <c r="BL110" s="961"/>
      <c r="BM110" s="961"/>
      <c r="BN110" s="961"/>
      <c r="BO110" s="961"/>
      <c r="BP110" s="962"/>
      <c r="BQ110" s="994">
        <v>11004456</v>
      </c>
      <c r="BR110" s="995"/>
      <c r="BS110" s="995"/>
      <c r="BT110" s="995"/>
      <c r="BU110" s="995"/>
      <c r="BV110" s="995">
        <v>10342365</v>
      </c>
      <c r="BW110" s="995"/>
      <c r="BX110" s="995"/>
      <c r="BY110" s="995"/>
      <c r="BZ110" s="995"/>
      <c r="CA110" s="995">
        <v>9779101</v>
      </c>
      <c r="CB110" s="995"/>
      <c r="CC110" s="995"/>
      <c r="CD110" s="995"/>
      <c r="CE110" s="995"/>
      <c r="CF110" s="1008">
        <v>230.5</v>
      </c>
      <c r="CG110" s="1009"/>
      <c r="CH110" s="1009"/>
      <c r="CI110" s="1009"/>
      <c r="CJ110" s="1009"/>
      <c r="CK110" s="1010" t="s">
        <v>446</v>
      </c>
      <c r="CL110" s="1011"/>
      <c r="CM110" s="993" t="s">
        <v>447</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448</v>
      </c>
      <c r="DH110" s="995"/>
      <c r="DI110" s="995"/>
      <c r="DJ110" s="995"/>
      <c r="DK110" s="995"/>
      <c r="DL110" s="995" t="s">
        <v>448</v>
      </c>
      <c r="DM110" s="995"/>
      <c r="DN110" s="995"/>
      <c r="DO110" s="995"/>
      <c r="DP110" s="995"/>
      <c r="DQ110" s="995" t="s">
        <v>421</v>
      </c>
      <c r="DR110" s="995"/>
      <c r="DS110" s="995"/>
      <c r="DT110" s="995"/>
      <c r="DU110" s="995"/>
      <c r="DV110" s="996" t="s">
        <v>235</v>
      </c>
      <c r="DW110" s="996"/>
      <c r="DX110" s="996"/>
      <c r="DY110" s="996"/>
      <c r="DZ110" s="997"/>
    </row>
    <row r="111" spans="1:131" s="233" customFormat="1" ht="26.25" customHeight="1" x14ac:dyDescent="0.15">
      <c r="A111" s="998" t="s">
        <v>449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235</v>
      </c>
      <c r="AB111" s="1002"/>
      <c r="AC111" s="1002"/>
      <c r="AD111" s="1002"/>
      <c r="AE111" s="1003"/>
      <c r="AF111" s="1004" t="s">
        <v>448</v>
      </c>
      <c r="AG111" s="1002"/>
      <c r="AH111" s="1002"/>
      <c r="AI111" s="1002"/>
      <c r="AJ111" s="1003"/>
      <c r="AK111" s="1004" t="s">
        <v>235</v>
      </c>
      <c r="AL111" s="1002"/>
      <c r="AM111" s="1002"/>
      <c r="AN111" s="1002"/>
      <c r="AO111" s="1003"/>
      <c r="AP111" s="1005" t="s">
        <v>448</v>
      </c>
      <c r="AQ111" s="1006"/>
      <c r="AR111" s="1006"/>
      <c r="AS111" s="1006"/>
      <c r="AT111" s="1007"/>
      <c r="AU111" s="972"/>
      <c r="AV111" s="973"/>
      <c r="AW111" s="973"/>
      <c r="AX111" s="973"/>
      <c r="AY111" s="973"/>
      <c r="AZ111" s="986" t="s">
        <v>450</v>
      </c>
      <c r="BA111" s="987"/>
      <c r="BB111" s="987"/>
      <c r="BC111" s="987"/>
      <c r="BD111" s="987"/>
      <c r="BE111" s="987"/>
      <c r="BF111" s="987"/>
      <c r="BG111" s="987"/>
      <c r="BH111" s="987"/>
      <c r="BI111" s="987"/>
      <c r="BJ111" s="987"/>
      <c r="BK111" s="987"/>
      <c r="BL111" s="987"/>
      <c r="BM111" s="987"/>
      <c r="BN111" s="987"/>
      <c r="BO111" s="987"/>
      <c r="BP111" s="988"/>
      <c r="BQ111" s="989" t="s">
        <v>448</v>
      </c>
      <c r="BR111" s="990"/>
      <c r="BS111" s="990"/>
      <c r="BT111" s="990"/>
      <c r="BU111" s="990"/>
      <c r="BV111" s="990" t="s">
        <v>451</v>
      </c>
      <c r="BW111" s="990"/>
      <c r="BX111" s="990"/>
      <c r="BY111" s="990"/>
      <c r="BZ111" s="990"/>
      <c r="CA111" s="990" t="s">
        <v>451</v>
      </c>
      <c r="CB111" s="990"/>
      <c r="CC111" s="990"/>
      <c r="CD111" s="990"/>
      <c r="CE111" s="990"/>
      <c r="CF111" s="984" t="s">
        <v>448</v>
      </c>
      <c r="CG111" s="985"/>
      <c r="CH111" s="985"/>
      <c r="CI111" s="985"/>
      <c r="CJ111" s="985"/>
      <c r="CK111" s="1012"/>
      <c r="CL111" s="1013"/>
      <c r="CM111" s="986" t="s">
        <v>452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448</v>
      </c>
      <c r="DH111" s="990"/>
      <c r="DI111" s="990"/>
      <c r="DJ111" s="990"/>
      <c r="DK111" s="990"/>
      <c r="DL111" s="990" t="s">
        <v>448</v>
      </c>
      <c r="DM111" s="990"/>
      <c r="DN111" s="990"/>
      <c r="DO111" s="990"/>
      <c r="DP111" s="990"/>
      <c r="DQ111" s="990" t="s">
        <v>448</v>
      </c>
      <c r="DR111" s="990"/>
      <c r="DS111" s="990"/>
      <c r="DT111" s="990"/>
      <c r="DU111" s="990"/>
      <c r="DV111" s="991" t="s">
        <v>451</v>
      </c>
      <c r="DW111" s="991"/>
      <c r="DX111" s="991"/>
      <c r="DY111" s="991"/>
      <c r="DZ111" s="992"/>
    </row>
    <row r="112" spans="1:131" s="233" customFormat="1" ht="26.25" customHeight="1" x14ac:dyDescent="0.15">
      <c r="A112" s="1016" t="s">
        <v>453</v>
      </c>
      <c r="B112" s="1017"/>
      <c r="C112" s="987" t="s">
        <v>454</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451</v>
      </c>
      <c r="AB112" s="1023"/>
      <c r="AC112" s="1023"/>
      <c r="AD112" s="1023"/>
      <c r="AE112" s="1024"/>
      <c r="AF112" s="1025" t="s">
        <v>235</v>
      </c>
      <c r="AG112" s="1023"/>
      <c r="AH112" s="1023"/>
      <c r="AI112" s="1023"/>
      <c r="AJ112" s="1024"/>
      <c r="AK112" s="1025" t="s">
        <v>451</v>
      </c>
      <c r="AL112" s="1023"/>
      <c r="AM112" s="1023"/>
      <c r="AN112" s="1023"/>
      <c r="AO112" s="1024"/>
      <c r="AP112" s="1026" t="s">
        <v>451</v>
      </c>
      <c r="AQ112" s="1027"/>
      <c r="AR112" s="1027"/>
      <c r="AS112" s="1027"/>
      <c r="AT112" s="1028"/>
      <c r="AU112" s="972"/>
      <c r="AV112" s="973"/>
      <c r="AW112" s="973"/>
      <c r="AX112" s="973"/>
      <c r="AY112" s="973"/>
      <c r="AZ112" s="986" t="s">
        <v>455</v>
      </c>
      <c r="BA112" s="987"/>
      <c r="BB112" s="987"/>
      <c r="BC112" s="987"/>
      <c r="BD112" s="987"/>
      <c r="BE112" s="987"/>
      <c r="BF112" s="987"/>
      <c r="BG112" s="987"/>
      <c r="BH112" s="987"/>
      <c r="BI112" s="987"/>
      <c r="BJ112" s="987"/>
      <c r="BK112" s="987"/>
      <c r="BL112" s="987"/>
      <c r="BM112" s="987"/>
      <c r="BN112" s="987"/>
      <c r="BO112" s="987"/>
      <c r="BP112" s="988"/>
      <c r="BQ112" s="989">
        <v>2287438</v>
      </c>
      <c r="BR112" s="990"/>
      <c r="BS112" s="990"/>
      <c r="BT112" s="990"/>
      <c r="BU112" s="990"/>
      <c r="BV112" s="990">
        <v>2073281</v>
      </c>
      <c r="BW112" s="990"/>
      <c r="BX112" s="990"/>
      <c r="BY112" s="990"/>
      <c r="BZ112" s="990"/>
      <c r="CA112" s="990">
        <v>1891237</v>
      </c>
      <c r="CB112" s="990"/>
      <c r="CC112" s="990"/>
      <c r="CD112" s="990"/>
      <c r="CE112" s="990"/>
      <c r="CF112" s="984">
        <v>44.6</v>
      </c>
      <c r="CG112" s="985"/>
      <c r="CH112" s="985"/>
      <c r="CI112" s="985"/>
      <c r="CJ112" s="985"/>
      <c r="CK112" s="1012"/>
      <c r="CL112" s="1013"/>
      <c r="CM112" s="986" t="s">
        <v>456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235</v>
      </c>
      <c r="DH112" s="990"/>
      <c r="DI112" s="990"/>
      <c r="DJ112" s="990"/>
      <c r="DK112" s="990"/>
      <c r="DL112" s="990" t="s">
        <v>451</v>
      </c>
      <c r="DM112" s="990"/>
      <c r="DN112" s="990"/>
      <c r="DO112" s="990"/>
      <c r="DP112" s="990"/>
      <c r="DQ112" s="990" t="s">
        <v>451</v>
      </c>
      <c r="DR112" s="990"/>
      <c r="DS112" s="990"/>
      <c r="DT112" s="990"/>
      <c r="DU112" s="990"/>
      <c r="DV112" s="991" t="s">
        <v>451</v>
      </c>
      <c r="DW112" s="991"/>
      <c r="DX112" s="991"/>
      <c r="DY112" s="991"/>
      <c r="DZ112" s="992"/>
    </row>
    <row r="113" spans="1:130" s="233" customFormat="1" ht="26.25" customHeight="1" x14ac:dyDescent="0.15">
      <c r="A113" s="1018"/>
      <c r="B113" s="1019"/>
      <c r="C113" s="987" t="s">
        <v>457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268903</v>
      </c>
      <c r="AB113" s="1002"/>
      <c r="AC113" s="1002"/>
      <c r="AD113" s="1002"/>
      <c r="AE113" s="1003"/>
      <c r="AF113" s="1004">
        <v>284393</v>
      </c>
      <c r="AG113" s="1002"/>
      <c r="AH113" s="1002"/>
      <c r="AI113" s="1002"/>
      <c r="AJ113" s="1003"/>
      <c r="AK113" s="1004">
        <v>276636</v>
      </c>
      <c r="AL113" s="1002"/>
      <c r="AM113" s="1002"/>
      <c r="AN113" s="1002"/>
      <c r="AO113" s="1003"/>
      <c r="AP113" s="1005">
        <v>6.5</v>
      </c>
      <c r="AQ113" s="1006"/>
      <c r="AR113" s="1006"/>
      <c r="AS113" s="1006"/>
      <c r="AT113" s="1007"/>
      <c r="AU113" s="972"/>
      <c r="AV113" s="973"/>
      <c r="AW113" s="973"/>
      <c r="AX113" s="973"/>
      <c r="AY113" s="973"/>
      <c r="AZ113" s="986" t="s">
        <v>458</v>
      </c>
      <c r="BA113" s="987"/>
      <c r="BB113" s="987"/>
      <c r="BC113" s="987"/>
      <c r="BD113" s="987"/>
      <c r="BE113" s="987"/>
      <c r="BF113" s="987"/>
      <c r="BG113" s="987"/>
      <c r="BH113" s="987"/>
      <c r="BI113" s="987"/>
      <c r="BJ113" s="987"/>
      <c r="BK113" s="987"/>
      <c r="BL113" s="987"/>
      <c r="BM113" s="987"/>
      <c r="BN113" s="987"/>
      <c r="BO113" s="987"/>
      <c r="BP113" s="988"/>
      <c r="BQ113" s="989">
        <v>73487</v>
      </c>
      <c r="BR113" s="990"/>
      <c r="BS113" s="990"/>
      <c r="BT113" s="990"/>
      <c r="BU113" s="990"/>
      <c r="BV113" s="990">
        <v>35991</v>
      </c>
      <c r="BW113" s="990"/>
      <c r="BX113" s="990"/>
      <c r="BY113" s="990"/>
      <c r="BZ113" s="990"/>
      <c r="CA113" s="990">
        <v>7401</v>
      </c>
      <c r="CB113" s="990"/>
      <c r="CC113" s="990"/>
      <c r="CD113" s="990"/>
      <c r="CE113" s="990"/>
      <c r="CF113" s="984">
        <v>0.2</v>
      </c>
      <c r="CG113" s="985"/>
      <c r="CH113" s="985"/>
      <c r="CI113" s="985"/>
      <c r="CJ113" s="985"/>
      <c r="CK113" s="1012"/>
      <c r="CL113" s="1013"/>
      <c r="CM113" s="986" t="s">
        <v>459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451</v>
      </c>
      <c r="DH113" s="1023"/>
      <c r="DI113" s="1023"/>
      <c r="DJ113" s="1023"/>
      <c r="DK113" s="1024"/>
      <c r="DL113" s="1025" t="s">
        <v>451</v>
      </c>
      <c r="DM113" s="1023"/>
      <c r="DN113" s="1023"/>
      <c r="DO113" s="1023"/>
      <c r="DP113" s="1024"/>
      <c r="DQ113" s="1025" t="s">
        <v>451</v>
      </c>
      <c r="DR113" s="1023"/>
      <c r="DS113" s="1023"/>
      <c r="DT113" s="1023"/>
      <c r="DU113" s="1024"/>
      <c r="DV113" s="1026" t="s">
        <v>235</v>
      </c>
      <c r="DW113" s="1027"/>
      <c r="DX113" s="1027"/>
      <c r="DY113" s="1027"/>
      <c r="DZ113" s="1028"/>
    </row>
    <row r="114" spans="1:130" s="233" customFormat="1" ht="26.25" customHeight="1" x14ac:dyDescent="0.15">
      <c r="A114" s="1018"/>
      <c r="B114" s="1019"/>
      <c r="C114" s="987" t="s">
        <v>460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46690</v>
      </c>
      <c r="AB114" s="1023"/>
      <c r="AC114" s="1023"/>
      <c r="AD114" s="1023"/>
      <c r="AE114" s="1024"/>
      <c r="AF114" s="1025">
        <v>31022</v>
      </c>
      <c r="AG114" s="1023"/>
      <c r="AH114" s="1023"/>
      <c r="AI114" s="1023"/>
      <c r="AJ114" s="1024"/>
      <c r="AK114" s="1025">
        <v>24767</v>
      </c>
      <c r="AL114" s="1023"/>
      <c r="AM114" s="1023"/>
      <c r="AN114" s="1023"/>
      <c r="AO114" s="1024"/>
      <c r="AP114" s="1026">
        <v>0.6</v>
      </c>
      <c r="AQ114" s="1027"/>
      <c r="AR114" s="1027"/>
      <c r="AS114" s="1027"/>
      <c r="AT114" s="1028"/>
      <c r="AU114" s="972"/>
      <c r="AV114" s="973"/>
      <c r="AW114" s="973"/>
      <c r="AX114" s="973"/>
      <c r="AY114" s="973"/>
      <c r="AZ114" s="986" t="s">
        <v>461</v>
      </c>
      <c r="BA114" s="987"/>
      <c r="BB114" s="987"/>
      <c r="BC114" s="987"/>
      <c r="BD114" s="987"/>
      <c r="BE114" s="987"/>
      <c r="BF114" s="987"/>
      <c r="BG114" s="987"/>
      <c r="BH114" s="987"/>
      <c r="BI114" s="987"/>
      <c r="BJ114" s="987"/>
      <c r="BK114" s="987"/>
      <c r="BL114" s="987"/>
      <c r="BM114" s="987"/>
      <c r="BN114" s="987"/>
      <c r="BO114" s="987"/>
      <c r="BP114" s="988"/>
      <c r="BQ114" s="989">
        <v>782775</v>
      </c>
      <c r="BR114" s="990"/>
      <c r="BS114" s="990"/>
      <c r="BT114" s="990"/>
      <c r="BU114" s="990"/>
      <c r="BV114" s="990">
        <v>683366</v>
      </c>
      <c r="BW114" s="990"/>
      <c r="BX114" s="990"/>
      <c r="BY114" s="990"/>
      <c r="BZ114" s="990"/>
      <c r="CA114" s="990">
        <v>598339</v>
      </c>
      <c r="CB114" s="990"/>
      <c r="CC114" s="990"/>
      <c r="CD114" s="990"/>
      <c r="CE114" s="990"/>
      <c r="CF114" s="984">
        <v>14.1</v>
      </c>
      <c r="CG114" s="985"/>
      <c r="CH114" s="985"/>
      <c r="CI114" s="985"/>
      <c r="CJ114" s="985"/>
      <c r="CK114" s="1012"/>
      <c r="CL114" s="1013"/>
      <c r="CM114" s="986" t="s">
        <v>462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451</v>
      </c>
      <c r="DH114" s="1023"/>
      <c r="DI114" s="1023"/>
      <c r="DJ114" s="1023"/>
      <c r="DK114" s="1024"/>
      <c r="DL114" s="1025" t="s">
        <v>448</v>
      </c>
      <c r="DM114" s="1023"/>
      <c r="DN114" s="1023"/>
      <c r="DO114" s="1023"/>
      <c r="DP114" s="1024"/>
      <c r="DQ114" s="1025" t="s">
        <v>451</v>
      </c>
      <c r="DR114" s="1023"/>
      <c r="DS114" s="1023"/>
      <c r="DT114" s="1023"/>
      <c r="DU114" s="1024"/>
      <c r="DV114" s="1026" t="s">
        <v>451</v>
      </c>
      <c r="DW114" s="1027"/>
      <c r="DX114" s="1027"/>
      <c r="DY114" s="1027"/>
      <c r="DZ114" s="1028"/>
    </row>
    <row r="115" spans="1:130" s="233" customFormat="1" ht="26.25" customHeight="1" x14ac:dyDescent="0.15">
      <c r="A115" s="1018"/>
      <c r="B115" s="1019"/>
      <c r="C115" s="987" t="s">
        <v>463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451</v>
      </c>
      <c r="AB115" s="1002"/>
      <c r="AC115" s="1002"/>
      <c r="AD115" s="1002"/>
      <c r="AE115" s="1003"/>
      <c r="AF115" s="1004" t="s">
        <v>448</v>
      </c>
      <c r="AG115" s="1002"/>
      <c r="AH115" s="1002"/>
      <c r="AI115" s="1002"/>
      <c r="AJ115" s="1003"/>
      <c r="AK115" s="1004" t="s">
        <v>451</v>
      </c>
      <c r="AL115" s="1002"/>
      <c r="AM115" s="1002"/>
      <c r="AN115" s="1002"/>
      <c r="AO115" s="1003"/>
      <c r="AP115" s="1005" t="s">
        <v>451</v>
      </c>
      <c r="AQ115" s="1006"/>
      <c r="AR115" s="1006"/>
      <c r="AS115" s="1006"/>
      <c r="AT115" s="1007"/>
      <c r="AU115" s="972"/>
      <c r="AV115" s="973"/>
      <c r="AW115" s="973"/>
      <c r="AX115" s="973"/>
      <c r="AY115" s="973"/>
      <c r="AZ115" s="986" t="s">
        <v>464</v>
      </c>
      <c r="BA115" s="987"/>
      <c r="BB115" s="987"/>
      <c r="BC115" s="987"/>
      <c r="BD115" s="987"/>
      <c r="BE115" s="987"/>
      <c r="BF115" s="987"/>
      <c r="BG115" s="987"/>
      <c r="BH115" s="987"/>
      <c r="BI115" s="987"/>
      <c r="BJ115" s="987"/>
      <c r="BK115" s="987"/>
      <c r="BL115" s="987"/>
      <c r="BM115" s="987"/>
      <c r="BN115" s="987"/>
      <c r="BO115" s="987"/>
      <c r="BP115" s="988"/>
      <c r="BQ115" s="989" t="s">
        <v>451</v>
      </c>
      <c r="BR115" s="990"/>
      <c r="BS115" s="990"/>
      <c r="BT115" s="990"/>
      <c r="BU115" s="990"/>
      <c r="BV115" s="990" t="s">
        <v>451</v>
      </c>
      <c r="BW115" s="990"/>
      <c r="BX115" s="990"/>
      <c r="BY115" s="990"/>
      <c r="BZ115" s="990"/>
      <c r="CA115" s="990" t="s">
        <v>451</v>
      </c>
      <c r="CB115" s="990"/>
      <c r="CC115" s="990"/>
      <c r="CD115" s="990"/>
      <c r="CE115" s="990"/>
      <c r="CF115" s="984" t="s">
        <v>448</v>
      </c>
      <c r="CG115" s="985"/>
      <c r="CH115" s="985"/>
      <c r="CI115" s="985"/>
      <c r="CJ115" s="985"/>
      <c r="CK115" s="1012"/>
      <c r="CL115" s="1013"/>
      <c r="CM115" s="986" t="s">
        <v>465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448</v>
      </c>
      <c r="DH115" s="1023"/>
      <c r="DI115" s="1023"/>
      <c r="DJ115" s="1023"/>
      <c r="DK115" s="1024"/>
      <c r="DL115" s="1025" t="s">
        <v>421</v>
      </c>
      <c r="DM115" s="1023"/>
      <c r="DN115" s="1023"/>
      <c r="DO115" s="1023"/>
      <c r="DP115" s="1024"/>
      <c r="DQ115" s="1025" t="s">
        <v>451</v>
      </c>
      <c r="DR115" s="1023"/>
      <c r="DS115" s="1023"/>
      <c r="DT115" s="1023"/>
      <c r="DU115" s="1024"/>
      <c r="DV115" s="1026" t="s">
        <v>448</v>
      </c>
      <c r="DW115" s="1027"/>
      <c r="DX115" s="1027"/>
      <c r="DY115" s="1027"/>
      <c r="DZ115" s="1028"/>
    </row>
    <row r="116" spans="1:130" s="233" customFormat="1" ht="26.25" customHeight="1" x14ac:dyDescent="0.15">
      <c r="A116" s="1020"/>
      <c r="B116" s="1021"/>
      <c r="C116" s="1029" t="s">
        <v>466</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451</v>
      </c>
      <c r="AB116" s="1023"/>
      <c r="AC116" s="1023"/>
      <c r="AD116" s="1023"/>
      <c r="AE116" s="1024"/>
      <c r="AF116" s="1025" t="s">
        <v>448</v>
      </c>
      <c r="AG116" s="1023"/>
      <c r="AH116" s="1023"/>
      <c r="AI116" s="1023"/>
      <c r="AJ116" s="1024"/>
      <c r="AK116" s="1025" t="s">
        <v>448</v>
      </c>
      <c r="AL116" s="1023"/>
      <c r="AM116" s="1023"/>
      <c r="AN116" s="1023"/>
      <c r="AO116" s="1024"/>
      <c r="AP116" s="1026" t="s">
        <v>451</v>
      </c>
      <c r="AQ116" s="1027"/>
      <c r="AR116" s="1027"/>
      <c r="AS116" s="1027"/>
      <c r="AT116" s="1028"/>
      <c r="AU116" s="972"/>
      <c r="AV116" s="973"/>
      <c r="AW116" s="973"/>
      <c r="AX116" s="973"/>
      <c r="AY116" s="973"/>
      <c r="AZ116" s="1031" t="s">
        <v>467</v>
      </c>
      <c r="BA116" s="1032"/>
      <c r="BB116" s="1032"/>
      <c r="BC116" s="1032"/>
      <c r="BD116" s="1032"/>
      <c r="BE116" s="1032"/>
      <c r="BF116" s="1032"/>
      <c r="BG116" s="1032"/>
      <c r="BH116" s="1032"/>
      <c r="BI116" s="1032"/>
      <c r="BJ116" s="1032"/>
      <c r="BK116" s="1032"/>
      <c r="BL116" s="1032"/>
      <c r="BM116" s="1032"/>
      <c r="BN116" s="1032"/>
      <c r="BO116" s="1032"/>
      <c r="BP116" s="1033"/>
      <c r="BQ116" s="989" t="s">
        <v>421</v>
      </c>
      <c r="BR116" s="990"/>
      <c r="BS116" s="990"/>
      <c r="BT116" s="990"/>
      <c r="BU116" s="990"/>
      <c r="BV116" s="990" t="s">
        <v>451</v>
      </c>
      <c r="BW116" s="990"/>
      <c r="BX116" s="990"/>
      <c r="BY116" s="990"/>
      <c r="BZ116" s="990"/>
      <c r="CA116" s="990" t="s">
        <v>451</v>
      </c>
      <c r="CB116" s="990"/>
      <c r="CC116" s="990"/>
      <c r="CD116" s="990"/>
      <c r="CE116" s="990"/>
      <c r="CF116" s="984" t="s">
        <v>448</v>
      </c>
      <c r="CG116" s="985"/>
      <c r="CH116" s="985"/>
      <c r="CI116" s="985"/>
      <c r="CJ116" s="985"/>
      <c r="CK116" s="1012"/>
      <c r="CL116" s="1013"/>
      <c r="CM116" s="986" t="s">
        <v>468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451</v>
      </c>
      <c r="DH116" s="1023"/>
      <c r="DI116" s="1023"/>
      <c r="DJ116" s="1023"/>
      <c r="DK116" s="1024"/>
      <c r="DL116" s="1025" t="s">
        <v>235</v>
      </c>
      <c r="DM116" s="1023"/>
      <c r="DN116" s="1023"/>
      <c r="DO116" s="1023"/>
      <c r="DP116" s="1024"/>
      <c r="DQ116" s="1025" t="s">
        <v>235</v>
      </c>
      <c r="DR116" s="1023"/>
      <c r="DS116" s="1023"/>
      <c r="DT116" s="1023"/>
      <c r="DU116" s="1024"/>
      <c r="DV116" s="1026" t="s">
        <v>235</v>
      </c>
      <c r="DW116" s="1027"/>
      <c r="DX116" s="1027"/>
      <c r="DY116" s="1027"/>
      <c r="DZ116" s="1028"/>
    </row>
    <row r="117" spans="1:130" s="233" customFormat="1" ht="26.25" customHeight="1" x14ac:dyDescent="0.15">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469</v>
      </c>
      <c r="Z117" s="958"/>
      <c r="AA117" s="1042">
        <v>1712722</v>
      </c>
      <c r="AB117" s="1043"/>
      <c r="AC117" s="1043"/>
      <c r="AD117" s="1043"/>
      <c r="AE117" s="1044"/>
      <c r="AF117" s="1045">
        <v>1657392</v>
      </c>
      <c r="AG117" s="1043"/>
      <c r="AH117" s="1043"/>
      <c r="AI117" s="1043"/>
      <c r="AJ117" s="1044"/>
      <c r="AK117" s="1045">
        <v>1685537</v>
      </c>
      <c r="AL117" s="1043"/>
      <c r="AM117" s="1043"/>
      <c r="AN117" s="1043"/>
      <c r="AO117" s="1044"/>
      <c r="AP117" s="1046"/>
      <c r="AQ117" s="1047"/>
      <c r="AR117" s="1047"/>
      <c r="AS117" s="1047"/>
      <c r="AT117" s="1048"/>
      <c r="AU117" s="972"/>
      <c r="AV117" s="973"/>
      <c r="AW117" s="973"/>
      <c r="AX117" s="973"/>
      <c r="AY117" s="973"/>
      <c r="AZ117" s="1038" t="s">
        <v>470</v>
      </c>
      <c r="BA117" s="1039"/>
      <c r="BB117" s="1039"/>
      <c r="BC117" s="1039"/>
      <c r="BD117" s="1039"/>
      <c r="BE117" s="1039"/>
      <c r="BF117" s="1039"/>
      <c r="BG117" s="1039"/>
      <c r="BH117" s="1039"/>
      <c r="BI117" s="1039"/>
      <c r="BJ117" s="1039"/>
      <c r="BK117" s="1039"/>
      <c r="BL117" s="1039"/>
      <c r="BM117" s="1039"/>
      <c r="BN117" s="1039"/>
      <c r="BO117" s="1039"/>
      <c r="BP117" s="1040"/>
      <c r="BQ117" s="989" t="s">
        <v>138</v>
      </c>
      <c r="BR117" s="990"/>
      <c r="BS117" s="990"/>
      <c r="BT117" s="990"/>
      <c r="BU117" s="990"/>
      <c r="BV117" s="990" t="s">
        <v>471</v>
      </c>
      <c r="BW117" s="990"/>
      <c r="BX117" s="990"/>
      <c r="BY117" s="990"/>
      <c r="BZ117" s="990"/>
      <c r="CA117" s="990" t="s">
        <v>138</v>
      </c>
      <c r="CB117" s="990"/>
      <c r="CC117" s="990"/>
      <c r="CD117" s="990"/>
      <c r="CE117" s="990"/>
      <c r="CF117" s="984" t="s">
        <v>138</v>
      </c>
      <c r="CG117" s="985"/>
      <c r="CH117" s="985"/>
      <c r="CI117" s="985"/>
      <c r="CJ117" s="985"/>
      <c r="CK117" s="1012"/>
      <c r="CL117" s="1013"/>
      <c r="CM117" s="986" t="s">
        <v>472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451</v>
      </c>
      <c r="DH117" s="1023"/>
      <c r="DI117" s="1023"/>
      <c r="DJ117" s="1023"/>
      <c r="DK117" s="1024"/>
      <c r="DL117" s="1025" t="s">
        <v>421</v>
      </c>
      <c r="DM117" s="1023"/>
      <c r="DN117" s="1023"/>
      <c r="DO117" s="1023"/>
      <c r="DP117" s="1024"/>
      <c r="DQ117" s="1025" t="s">
        <v>471</v>
      </c>
      <c r="DR117" s="1023"/>
      <c r="DS117" s="1023"/>
      <c r="DT117" s="1023"/>
      <c r="DU117" s="1024"/>
      <c r="DV117" s="1026" t="s">
        <v>473</v>
      </c>
      <c r="DW117" s="1027"/>
      <c r="DX117" s="1027"/>
      <c r="DY117" s="1027"/>
      <c r="DZ117" s="1028"/>
    </row>
    <row r="118" spans="1:130" s="233" customFormat="1" ht="26.25" customHeight="1" x14ac:dyDescent="0.15">
      <c r="A118" s="976" t="s">
        <v>443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440</v>
      </c>
      <c r="AB118" s="957"/>
      <c r="AC118" s="957"/>
      <c r="AD118" s="957"/>
      <c r="AE118" s="958"/>
      <c r="AF118" s="956" t="s">
        <v>441</v>
      </c>
      <c r="AG118" s="957"/>
      <c r="AH118" s="957"/>
      <c r="AI118" s="957"/>
      <c r="AJ118" s="958"/>
      <c r="AK118" s="956" t="s">
        <v>308</v>
      </c>
      <c r="AL118" s="957"/>
      <c r="AM118" s="957"/>
      <c r="AN118" s="957"/>
      <c r="AO118" s="958"/>
      <c r="AP118" s="1034" t="s">
        <v>442</v>
      </c>
      <c r="AQ118" s="1035"/>
      <c r="AR118" s="1035"/>
      <c r="AS118" s="1035"/>
      <c r="AT118" s="1036"/>
      <c r="AU118" s="972"/>
      <c r="AV118" s="973"/>
      <c r="AW118" s="973"/>
      <c r="AX118" s="973"/>
      <c r="AY118" s="973"/>
      <c r="AZ118" s="1037" t="s">
        <v>474</v>
      </c>
      <c r="BA118" s="1029"/>
      <c r="BB118" s="1029"/>
      <c r="BC118" s="1029"/>
      <c r="BD118" s="1029"/>
      <c r="BE118" s="1029"/>
      <c r="BF118" s="1029"/>
      <c r="BG118" s="1029"/>
      <c r="BH118" s="1029"/>
      <c r="BI118" s="1029"/>
      <c r="BJ118" s="1029"/>
      <c r="BK118" s="1029"/>
      <c r="BL118" s="1029"/>
      <c r="BM118" s="1029"/>
      <c r="BN118" s="1029"/>
      <c r="BO118" s="1029"/>
      <c r="BP118" s="1030"/>
      <c r="BQ118" s="1063" t="s">
        <v>138</v>
      </c>
      <c r="BR118" s="1064"/>
      <c r="BS118" s="1064"/>
      <c r="BT118" s="1064"/>
      <c r="BU118" s="1064"/>
      <c r="BV118" s="1064" t="s">
        <v>138</v>
      </c>
      <c r="BW118" s="1064"/>
      <c r="BX118" s="1064"/>
      <c r="BY118" s="1064"/>
      <c r="BZ118" s="1064"/>
      <c r="CA118" s="1064" t="s">
        <v>475</v>
      </c>
      <c r="CB118" s="1064"/>
      <c r="CC118" s="1064"/>
      <c r="CD118" s="1064"/>
      <c r="CE118" s="1064"/>
      <c r="CF118" s="984" t="s">
        <v>138</v>
      </c>
      <c r="CG118" s="985"/>
      <c r="CH118" s="985"/>
      <c r="CI118" s="985"/>
      <c r="CJ118" s="985"/>
      <c r="CK118" s="1012"/>
      <c r="CL118" s="1013"/>
      <c r="CM118" s="986" t="s">
        <v>476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421</v>
      </c>
      <c r="DH118" s="1023"/>
      <c r="DI118" s="1023"/>
      <c r="DJ118" s="1023"/>
      <c r="DK118" s="1024"/>
      <c r="DL118" s="1025" t="s">
        <v>471</v>
      </c>
      <c r="DM118" s="1023"/>
      <c r="DN118" s="1023"/>
      <c r="DO118" s="1023"/>
      <c r="DP118" s="1024"/>
      <c r="DQ118" s="1025" t="s">
        <v>477</v>
      </c>
      <c r="DR118" s="1023"/>
      <c r="DS118" s="1023"/>
      <c r="DT118" s="1023"/>
      <c r="DU118" s="1024"/>
      <c r="DV118" s="1026" t="s">
        <v>473</v>
      </c>
      <c r="DW118" s="1027"/>
      <c r="DX118" s="1027"/>
      <c r="DY118" s="1027"/>
      <c r="DZ118" s="1028"/>
    </row>
    <row r="119" spans="1:130" s="233" customFormat="1" ht="26.25" customHeight="1" x14ac:dyDescent="0.15">
      <c r="A119" s="1120" t="s">
        <v>446</v>
      </c>
      <c r="B119" s="1011"/>
      <c r="C119" s="993" t="s">
        <v>447</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473</v>
      </c>
      <c r="AB119" s="964"/>
      <c r="AC119" s="964"/>
      <c r="AD119" s="964"/>
      <c r="AE119" s="965"/>
      <c r="AF119" s="966" t="s">
        <v>451</v>
      </c>
      <c r="AG119" s="964"/>
      <c r="AH119" s="964"/>
      <c r="AI119" s="964"/>
      <c r="AJ119" s="965"/>
      <c r="AK119" s="966" t="s">
        <v>471</v>
      </c>
      <c r="AL119" s="964"/>
      <c r="AM119" s="964"/>
      <c r="AN119" s="964"/>
      <c r="AO119" s="965"/>
      <c r="AP119" s="967" t="s">
        <v>471</v>
      </c>
      <c r="AQ119" s="968"/>
      <c r="AR119" s="968"/>
      <c r="AS119" s="968"/>
      <c r="AT119" s="969"/>
      <c r="AU119" s="974"/>
      <c r="AV119" s="975"/>
      <c r="AW119" s="975"/>
      <c r="AX119" s="975"/>
      <c r="AY119" s="975"/>
      <c r="AZ119" s="254" t="s">
        <v>189</v>
      </c>
      <c r="BA119" s="254"/>
      <c r="BB119" s="254"/>
      <c r="BC119" s="254"/>
      <c r="BD119" s="254"/>
      <c r="BE119" s="254"/>
      <c r="BF119" s="254"/>
      <c r="BG119" s="254"/>
      <c r="BH119" s="254"/>
      <c r="BI119" s="254"/>
      <c r="BJ119" s="254"/>
      <c r="BK119" s="254"/>
      <c r="BL119" s="254"/>
      <c r="BM119" s="254"/>
      <c r="BN119" s="254"/>
      <c r="BO119" s="1041" t="s">
        <v>478</v>
      </c>
      <c r="BP119" s="1069"/>
      <c r="BQ119" s="1063">
        <v>14148156</v>
      </c>
      <c r="BR119" s="1064"/>
      <c r="BS119" s="1064"/>
      <c r="BT119" s="1064"/>
      <c r="BU119" s="1064"/>
      <c r="BV119" s="1064">
        <v>13135003</v>
      </c>
      <c r="BW119" s="1064"/>
      <c r="BX119" s="1064"/>
      <c r="BY119" s="1064"/>
      <c r="BZ119" s="1064"/>
      <c r="CA119" s="1064">
        <v>12276078</v>
      </c>
      <c r="CB119" s="1064"/>
      <c r="CC119" s="1064"/>
      <c r="CD119" s="1064"/>
      <c r="CE119" s="1064"/>
      <c r="CF119" s="1065"/>
      <c r="CG119" s="1066"/>
      <c r="CH119" s="1066"/>
      <c r="CI119" s="1066"/>
      <c r="CJ119" s="1067"/>
      <c r="CK119" s="1014"/>
      <c r="CL119" s="1015"/>
      <c r="CM119" s="1037" t="s">
        <v>479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451</v>
      </c>
      <c r="DH119" s="1050"/>
      <c r="DI119" s="1050"/>
      <c r="DJ119" s="1050"/>
      <c r="DK119" s="1051"/>
      <c r="DL119" s="1049" t="s">
        <v>421</v>
      </c>
      <c r="DM119" s="1050"/>
      <c r="DN119" s="1050"/>
      <c r="DO119" s="1050"/>
      <c r="DP119" s="1051"/>
      <c r="DQ119" s="1049" t="s">
        <v>138</v>
      </c>
      <c r="DR119" s="1050"/>
      <c r="DS119" s="1050"/>
      <c r="DT119" s="1050"/>
      <c r="DU119" s="1051"/>
      <c r="DV119" s="1052" t="s">
        <v>471</v>
      </c>
      <c r="DW119" s="1053"/>
      <c r="DX119" s="1053"/>
      <c r="DY119" s="1053"/>
      <c r="DZ119" s="1054"/>
    </row>
    <row r="120" spans="1:130" s="233" customFormat="1" ht="26.25" customHeight="1" x14ac:dyDescent="0.15">
      <c r="A120" s="1121"/>
      <c r="B120" s="1013"/>
      <c r="C120" s="986" t="s">
        <v>452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138</v>
      </c>
      <c r="AB120" s="1023"/>
      <c r="AC120" s="1023"/>
      <c r="AD120" s="1023"/>
      <c r="AE120" s="1024"/>
      <c r="AF120" s="1025" t="s">
        <v>138</v>
      </c>
      <c r="AG120" s="1023"/>
      <c r="AH120" s="1023"/>
      <c r="AI120" s="1023"/>
      <c r="AJ120" s="1024"/>
      <c r="AK120" s="1025" t="s">
        <v>451</v>
      </c>
      <c r="AL120" s="1023"/>
      <c r="AM120" s="1023"/>
      <c r="AN120" s="1023"/>
      <c r="AO120" s="1024"/>
      <c r="AP120" s="1026" t="s">
        <v>480</v>
      </c>
      <c r="AQ120" s="1027"/>
      <c r="AR120" s="1027"/>
      <c r="AS120" s="1027"/>
      <c r="AT120" s="1028"/>
      <c r="AU120" s="1055" t="s">
        <v>481</v>
      </c>
      <c r="AV120" s="1056"/>
      <c r="AW120" s="1056"/>
      <c r="AX120" s="1056"/>
      <c r="AY120" s="1057"/>
      <c r="AZ120" s="993" t="s">
        <v>482</v>
      </c>
      <c r="BA120" s="961"/>
      <c r="BB120" s="961"/>
      <c r="BC120" s="961"/>
      <c r="BD120" s="961"/>
      <c r="BE120" s="961"/>
      <c r="BF120" s="961"/>
      <c r="BG120" s="961"/>
      <c r="BH120" s="961"/>
      <c r="BI120" s="961"/>
      <c r="BJ120" s="961"/>
      <c r="BK120" s="961"/>
      <c r="BL120" s="961"/>
      <c r="BM120" s="961"/>
      <c r="BN120" s="961"/>
      <c r="BO120" s="961"/>
      <c r="BP120" s="962"/>
      <c r="BQ120" s="994">
        <v>3065876</v>
      </c>
      <c r="BR120" s="995"/>
      <c r="BS120" s="995"/>
      <c r="BT120" s="995"/>
      <c r="BU120" s="995"/>
      <c r="BV120" s="995">
        <v>3048666</v>
      </c>
      <c r="BW120" s="995"/>
      <c r="BX120" s="995"/>
      <c r="BY120" s="995"/>
      <c r="BZ120" s="995"/>
      <c r="CA120" s="995">
        <v>3360205</v>
      </c>
      <c r="CB120" s="995"/>
      <c r="CC120" s="995"/>
      <c r="CD120" s="995"/>
      <c r="CE120" s="995"/>
      <c r="CF120" s="1008">
        <v>79.2</v>
      </c>
      <c r="CG120" s="1009"/>
      <c r="CH120" s="1009"/>
      <c r="CI120" s="1009"/>
      <c r="CJ120" s="1009"/>
      <c r="CK120" s="1070" t="s">
        <v>483</v>
      </c>
      <c r="CL120" s="1071"/>
      <c r="CM120" s="1071"/>
      <c r="CN120" s="1071"/>
      <c r="CO120" s="1072"/>
      <c r="CP120" s="1078" t="s">
        <v>484</v>
      </c>
      <c r="CQ120" s="1079"/>
      <c r="CR120" s="1079"/>
      <c r="CS120" s="1079"/>
      <c r="CT120" s="1079"/>
      <c r="CU120" s="1079"/>
      <c r="CV120" s="1079"/>
      <c r="CW120" s="1079"/>
      <c r="CX120" s="1079"/>
      <c r="CY120" s="1079"/>
      <c r="CZ120" s="1079"/>
      <c r="DA120" s="1079"/>
      <c r="DB120" s="1079"/>
      <c r="DC120" s="1079"/>
      <c r="DD120" s="1079"/>
      <c r="DE120" s="1079"/>
      <c r="DF120" s="1080"/>
      <c r="DG120" s="994">
        <v>999005</v>
      </c>
      <c r="DH120" s="995"/>
      <c r="DI120" s="995"/>
      <c r="DJ120" s="995"/>
      <c r="DK120" s="995"/>
      <c r="DL120" s="995">
        <v>932194</v>
      </c>
      <c r="DM120" s="995"/>
      <c r="DN120" s="995"/>
      <c r="DO120" s="995"/>
      <c r="DP120" s="995"/>
      <c r="DQ120" s="995">
        <v>881045</v>
      </c>
      <c r="DR120" s="995"/>
      <c r="DS120" s="995"/>
      <c r="DT120" s="995"/>
      <c r="DU120" s="995"/>
      <c r="DV120" s="996">
        <v>20.8</v>
      </c>
      <c r="DW120" s="996"/>
      <c r="DX120" s="996"/>
      <c r="DY120" s="996"/>
      <c r="DZ120" s="997"/>
    </row>
    <row r="121" spans="1:130" s="233" customFormat="1" ht="26.25" customHeight="1" x14ac:dyDescent="0.15">
      <c r="A121" s="1121"/>
      <c r="B121" s="1013"/>
      <c r="C121" s="1038" t="s">
        <v>485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486</v>
      </c>
      <c r="AB121" s="1023"/>
      <c r="AC121" s="1023"/>
      <c r="AD121" s="1023"/>
      <c r="AE121" s="1024"/>
      <c r="AF121" s="1025" t="s">
        <v>235</v>
      </c>
      <c r="AG121" s="1023"/>
      <c r="AH121" s="1023"/>
      <c r="AI121" s="1023"/>
      <c r="AJ121" s="1024"/>
      <c r="AK121" s="1025" t="s">
        <v>486</v>
      </c>
      <c r="AL121" s="1023"/>
      <c r="AM121" s="1023"/>
      <c r="AN121" s="1023"/>
      <c r="AO121" s="1024"/>
      <c r="AP121" s="1026" t="s">
        <v>138</v>
      </c>
      <c r="AQ121" s="1027"/>
      <c r="AR121" s="1027"/>
      <c r="AS121" s="1027"/>
      <c r="AT121" s="1028"/>
      <c r="AU121" s="1058"/>
      <c r="AV121" s="1059"/>
      <c r="AW121" s="1059"/>
      <c r="AX121" s="1059"/>
      <c r="AY121" s="1060"/>
      <c r="AZ121" s="986" t="s">
        <v>487</v>
      </c>
      <c r="BA121" s="987"/>
      <c r="BB121" s="987"/>
      <c r="BC121" s="987"/>
      <c r="BD121" s="987"/>
      <c r="BE121" s="987"/>
      <c r="BF121" s="987"/>
      <c r="BG121" s="987"/>
      <c r="BH121" s="987"/>
      <c r="BI121" s="987"/>
      <c r="BJ121" s="987"/>
      <c r="BK121" s="987"/>
      <c r="BL121" s="987"/>
      <c r="BM121" s="987"/>
      <c r="BN121" s="987"/>
      <c r="BO121" s="987"/>
      <c r="BP121" s="988"/>
      <c r="BQ121" s="989">
        <v>23694</v>
      </c>
      <c r="BR121" s="990"/>
      <c r="BS121" s="990"/>
      <c r="BT121" s="990"/>
      <c r="BU121" s="990"/>
      <c r="BV121" s="990">
        <v>8454</v>
      </c>
      <c r="BW121" s="990"/>
      <c r="BX121" s="990"/>
      <c r="BY121" s="990"/>
      <c r="BZ121" s="990"/>
      <c r="CA121" s="990">
        <v>1233</v>
      </c>
      <c r="CB121" s="990"/>
      <c r="CC121" s="990"/>
      <c r="CD121" s="990"/>
      <c r="CE121" s="990"/>
      <c r="CF121" s="984">
        <v>0</v>
      </c>
      <c r="CG121" s="985"/>
      <c r="CH121" s="985"/>
      <c r="CI121" s="985"/>
      <c r="CJ121" s="985"/>
      <c r="CK121" s="1073"/>
      <c r="CL121" s="1074"/>
      <c r="CM121" s="1074"/>
      <c r="CN121" s="1074"/>
      <c r="CO121" s="1075"/>
      <c r="CP121" s="1083" t="s">
        <v>488</v>
      </c>
      <c r="CQ121" s="1084"/>
      <c r="CR121" s="1084"/>
      <c r="CS121" s="1084"/>
      <c r="CT121" s="1084"/>
      <c r="CU121" s="1084"/>
      <c r="CV121" s="1084"/>
      <c r="CW121" s="1084"/>
      <c r="CX121" s="1084"/>
      <c r="CY121" s="1084"/>
      <c r="CZ121" s="1084"/>
      <c r="DA121" s="1084"/>
      <c r="DB121" s="1084"/>
      <c r="DC121" s="1084"/>
      <c r="DD121" s="1084"/>
      <c r="DE121" s="1084"/>
      <c r="DF121" s="1085"/>
      <c r="DG121" s="989">
        <v>1107924</v>
      </c>
      <c r="DH121" s="990"/>
      <c r="DI121" s="990"/>
      <c r="DJ121" s="990"/>
      <c r="DK121" s="990"/>
      <c r="DL121" s="990">
        <v>976308</v>
      </c>
      <c r="DM121" s="990"/>
      <c r="DN121" s="990"/>
      <c r="DO121" s="990"/>
      <c r="DP121" s="990"/>
      <c r="DQ121" s="990">
        <v>859951</v>
      </c>
      <c r="DR121" s="990"/>
      <c r="DS121" s="990"/>
      <c r="DT121" s="990"/>
      <c r="DU121" s="990"/>
      <c r="DV121" s="991">
        <v>20.3</v>
      </c>
      <c r="DW121" s="991"/>
      <c r="DX121" s="991"/>
      <c r="DY121" s="991"/>
      <c r="DZ121" s="992"/>
    </row>
    <row r="122" spans="1:130" s="233" customFormat="1" ht="26.25" customHeight="1" x14ac:dyDescent="0.15">
      <c r="A122" s="1121"/>
      <c r="B122" s="1013"/>
      <c r="C122" s="986" t="s">
        <v>462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421</v>
      </c>
      <c r="AB122" s="1023"/>
      <c r="AC122" s="1023"/>
      <c r="AD122" s="1023"/>
      <c r="AE122" s="1024"/>
      <c r="AF122" s="1025" t="s">
        <v>451</v>
      </c>
      <c r="AG122" s="1023"/>
      <c r="AH122" s="1023"/>
      <c r="AI122" s="1023"/>
      <c r="AJ122" s="1024"/>
      <c r="AK122" s="1025" t="s">
        <v>471</v>
      </c>
      <c r="AL122" s="1023"/>
      <c r="AM122" s="1023"/>
      <c r="AN122" s="1023"/>
      <c r="AO122" s="1024"/>
      <c r="AP122" s="1026" t="s">
        <v>421</v>
      </c>
      <c r="AQ122" s="1027"/>
      <c r="AR122" s="1027"/>
      <c r="AS122" s="1027"/>
      <c r="AT122" s="1028"/>
      <c r="AU122" s="1058"/>
      <c r="AV122" s="1059"/>
      <c r="AW122" s="1059"/>
      <c r="AX122" s="1059"/>
      <c r="AY122" s="1060"/>
      <c r="AZ122" s="1037" t="s">
        <v>489</v>
      </c>
      <c r="BA122" s="1029"/>
      <c r="BB122" s="1029"/>
      <c r="BC122" s="1029"/>
      <c r="BD122" s="1029"/>
      <c r="BE122" s="1029"/>
      <c r="BF122" s="1029"/>
      <c r="BG122" s="1029"/>
      <c r="BH122" s="1029"/>
      <c r="BI122" s="1029"/>
      <c r="BJ122" s="1029"/>
      <c r="BK122" s="1029"/>
      <c r="BL122" s="1029"/>
      <c r="BM122" s="1029"/>
      <c r="BN122" s="1029"/>
      <c r="BO122" s="1029"/>
      <c r="BP122" s="1030"/>
      <c r="BQ122" s="1063">
        <v>9834806</v>
      </c>
      <c r="BR122" s="1064"/>
      <c r="BS122" s="1064"/>
      <c r="BT122" s="1064"/>
      <c r="BU122" s="1064"/>
      <c r="BV122" s="1064">
        <v>9160524</v>
      </c>
      <c r="BW122" s="1064"/>
      <c r="BX122" s="1064"/>
      <c r="BY122" s="1064"/>
      <c r="BZ122" s="1064"/>
      <c r="CA122" s="1064">
        <v>8614172</v>
      </c>
      <c r="CB122" s="1064"/>
      <c r="CC122" s="1064"/>
      <c r="CD122" s="1064"/>
      <c r="CE122" s="1064"/>
      <c r="CF122" s="1081">
        <v>203.1</v>
      </c>
      <c r="CG122" s="1082"/>
      <c r="CH122" s="1082"/>
      <c r="CI122" s="1082"/>
      <c r="CJ122" s="1082"/>
      <c r="CK122" s="1073"/>
      <c r="CL122" s="1074"/>
      <c r="CM122" s="1074"/>
      <c r="CN122" s="1074"/>
      <c r="CO122" s="1075"/>
      <c r="CP122" s="1083" t="s">
        <v>490</v>
      </c>
      <c r="CQ122" s="1084"/>
      <c r="CR122" s="1084"/>
      <c r="CS122" s="1084"/>
      <c r="CT122" s="1084"/>
      <c r="CU122" s="1084"/>
      <c r="CV122" s="1084"/>
      <c r="CW122" s="1084"/>
      <c r="CX122" s="1084"/>
      <c r="CY122" s="1084"/>
      <c r="CZ122" s="1084"/>
      <c r="DA122" s="1084"/>
      <c r="DB122" s="1084"/>
      <c r="DC122" s="1084"/>
      <c r="DD122" s="1084"/>
      <c r="DE122" s="1084"/>
      <c r="DF122" s="1085"/>
      <c r="DG122" s="989">
        <v>94180</v>
      </c>
      <c r="DH122" s="990"/>
      <c r="DI122" s="990"/>
      <c r="DJ122" s="990"/>
      <c r="DK122" s="990"/>
      <c r="DL122" s="990">
        <v>87945</v>
      </c>
      <c r="DM122" s="990"/>
      <c r="DN122" s="990"/>
      <c r="DO122" s="990"/>
      <c r="DP122" s="990"/>
      <c r="DQ122" s="990">
        <v>81585</v>
      </c>
      <c r="DR122" s="990"/>
      <c r="DS122" s="990"/>
      <c r="DT122" s="990"/>
      <c r="DU122" s="990"/>
      <c r="DV122" s="991">
        <v>1.9</v>
      </c>
      <c r="DW122" s="991"/>
      <c r="DX122" s="991"/>
      <c r="DY122" s="991"/>
      <c r="DZ122" s="992"/>
    </row>
    <row r="123" spans="1:130" s="233" customFormat="1" ht="26.25" customHeight="1" x14ac:dyDescent="0.15">
      <c r="A123" s="1121"/>
      <c r="B123" s="1013"/>
      <c r="C123" s="986" t="s">
        <v>468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451</v>
      </c>
      <c r="AB123" s="1023"/>
      <c r="AC123" s="1023"/>
      <c r="AD123" s="1023"/>
      <c r="AE123" s="1024"/>
      <c r="AF123" s="1025" t="s">
        <v>421</v>
      </c>
      <c r="AG123" s="1023"/>
      <c r="AH123" s="1023"/>
      <c r="AI123" s="1023"/>
      <c r="AJ123" s="1024"/>
      <c r="AK123" s="1025" t="s">
        <v>486</v>
      </c>
      <c r="AL123" s="1023"/>
      <c r="AM123" s="1023"/>
      <c r="AN123" s="1023"/>
      <c r="AO123" s="1024"/>
      <c r="AP123" s="1026" t="s">
        <v>451</v>
      </c>
      <c r="AQ123" s="1027"/>
      <c r="AR123" s="1027"/>
      <c r="AS123" s="1027"/>
      <c r="AT123" s="1028"/>
      <c r="AU123" s="1061"/>
      <c r="AV123" s="1062"/>
      <c r="AW123" s="1062"/>
      <c r="AX123" s="1062"/>
      <c r="AY123" s="1062"/>
      <c r="AZ123" s="254" t="s">
        <v>189</v>
      </c>
      <c r="BA123" s="254"/>
      <c r="BB123" s="254"/>
      <c r="BC123" s="254"/>
      <c r="BD123" s="254"/>
      <c r="BE123" s="254"/>
      <c r="BF123" s="254"/>
      <c r="BG123" s="254"/>
      <c r="BH123" s="254"/>
      <c r="BI123" s="254"/>
      <c r="BJ123" s="254"/>
      <c r="BK123" s="254"/>
      <c r="BL123" s="254"/>
      <c r="BM123" s="254"/>
      <c r="BN123" s="254"/>
      <c r="BO123" s="1041" t="s">
        <v>491</v>
      </c>
      <c r="BP123" s="1069"/>
      <c r="BQ123" s="1127">
        <v>12924376</v>
      </c>
      <c r="BR123" s="1128"/>
      <c r="BS123" s="1128"/>
      <c r="BT123" s="1128"/>
      <c r="BU123" s="1128"/>
      <c r="BV123" s="1128">
        <v>12217644</v>
      </c>
      <c r="BW123" s="1128"/>
      <c r="BX123" s="1128"/>
      <c r="BY123" s="1128"/>
      <c r="BZ123" s="1128"/>
      <c r="CA123" s="1128">
        <v>11975610</v>
      </c>
      <c r="CB123" s="1128"/>
      <c r="CC123" s="1128"/>
      <c r="CD123" s="1128"/>
      <c r="CE123" s="1128"/>
      <c r="CF123" s="1065"/>
      <c r="CG123" s="1066"/>
      <c r="CH123" s="1066"/>
      <c r="CI123" s="1066"/>
      <c r="CJ123" s="1067"/>
      <c r="CK123" s="1073"/>
      <c r="CL123" s="1074"/>
      <c r="CM123" s="1074"/>
      <c r="CN123" s="1074"/>
      <c r="CO123" s="1075"/>
      <c r="CP123" s="1083" t="s">
        <v>492</v>
      </c>
      <c r="CQ123" s="1084"/>
      <c r="CR123" s="1084"/>
      <c r="CS123" s="1084"/>
      <c r="CT123" s="1084"/>
      <c r="CU123" s="1084"/>
      <c r="CV123" s="1084"/>
      <c r="CW123" s="1084"/>
      <c r="CX123" s="1084"/>
      <c r="CY123" s="1084"/>
      <c r="CZ123" s="1084"/>
      <c r="DA123" s="1084"/>
      <c r="DB123" s="1084"/>
      <c r="DC123" s="1084"/>
      <c r="DD123" s="1084"/>
      <c r="DE123" s="1084"/>
      <c r="DF123" s="1085"/>
      <c r="DG123" s="1022">
        <v>86329</v>
      </c>
      <c r="DH123" s="1023"/>
      <c r="DI123" s="1023"/>
      <c r="DJ123" s="1023"/>
      <c r="DK123" s="1024"/>
      <c r="DL123" s="1025">
        <v>76834</v>
      </c>
      <c r="DM123" s="1023"/>
      <c r="DN123" s="1023"/>
      <c r="DO123" s="1023"/>
      <c r="DP123" s="1024"/>
      <c r="DQ123" s="1025">
        <v>68656</v>
      </c>
      <c r="DR123" s="1023"/>
      <c r="DS123" s="1023"/>
      <c r="DT123" s="1023"/>
      <c r="DU123" s="1024"/>
      <c r="DV123" s="1026">
        <v>1.6</v>
      </c>
      <c r="DW123" s="1027"/>
      <c r="DX123" s="1027"/>
      <c r="DY123" s="1027"/>
      <c r="DZ123" s="1028"/>
    </row>
    <row r="124" spans="1:130" s="233" customFormat="1" ht="26.25" customHeight="1" thickBot="1" x14ac:dyDescent="0.2">
      <c r="A124" s="1121"/>
      <c r="B124" s="1013"/>
      <c r="C124" s="986" t="s">
        <v>472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421</v>
      </c>
      <c r="AB124" s="1023"/>
      <c r="AC124" s="1023"/>
      <c r="AD124" s="1023"/>
      <c r="AE124" s="1024"/>
      <c r="AF124" s="1025" t="s">
        <v>138</v>
      </c>
      <c r="AG124" s="1023"/>
      <c r="AH124" s="1023"/>
      <c r="AI124" s="1023"/>
      <c r="AJ124" s="1024"/>
      <c r="AK124" s="1025" t="s">
        <v>451</v>
      </c>
      <c r="AL124" s="1023"/>
      <c r="AM124" s="1023"/>
      <c r="AN124" s="1023"/>
      <c r="AO124" s="1024"/>
      <c r="AP124" s="1026" t="s">
        <v>451</v>
      </c>
      <c r="AQ124" s="1027"/>
      <c r="AR124" s="1027"/>
      <c r="AS124" s="1027"/>
      <c r="AT124" s="1028"/>
      <c r="AU124" s="1123" t="s">
        <v>493</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31.1</v>
      </c>
      <c r="BR124" s="1091"/>
      <c r="BS124" s="1091"/>
      <c r="BT124" s="1091"/>
      <c r="BU124" s="1091"/>
      <c r="BV124" s="1091">
        <v>22.9</v>
      </c>
      <c r="BW124" s="1091"/>
      <c r="BX124" s="1091"/>
      <c r="BY124" s="1091"/>
      <c r="BZ124" s="1091"/>
      <c r="CA124" s="1091">
        <v>7</v>
      </c>
      <c r="CB124" s="1091"/>
      <c r="CC124" s="1091"/>
      <c r="CD124" s="1091"/>
      <c r="CE124" s="1091"/>
      <c r="CF124" s="1092"/>
      <c r="CG124" s="1093"/>
      <c r="CH124" s="1093"/>
      <c r="CI124" s="1093"/>
      <c r="CJ124" s="1094"/>
      <c r="CK124" s="1076"/>
      <c r="CL124" s="1076"/>
      <c r="CM124" s="1076"/>
      <c r="CN124" s="1076"/>
      <c r="CO124" s="1077"/>
      <c r="CP124" s="1083" t="s">
        <v>494</v>
      </c>
      <c r="CQ124" s="1084"/>
      <c r="CR124" s="1084"/>
      <c r="CS124" s="1084"/>
      <c r="CT124" s="1084"/>
      <c r="CU124" s="1084"/>
      <c r="CV124" s="1084"/>
      <c r="CW124" s="1084"/>
      <c r="CX124" s="1084"/>
      <c r="CY124" s="1084"/>
      <c r="CZ124" s="1084"/>
      <c r="DA124" s="1084"/>
      <c r="DB124" s="1084"/>
      <c r="DC124" s="1084"/>
      <c r="DD124" s="1084"/>
      <c r="DE124" s="1084"/>
      <c r="DF124" s="1085"/>
      <c r="DG124" s="1068" t="s">
        <v>475</v>
      </c>
      <c r="DH124" s="1050"/>
      <c r="DI124" s="1050"/>
      <c r="DJ124" s="1050"/>
      <c r="DK124" s="1051"/>
      <c r="DL124" s="1049" t="s">
        <v>451</v>
      </c>
      <c r="DM124" s="1050"/>
      <c r="DN124" s="1050"/>
      <c r="DO124" s="1050"/>
      <c r="DP124" s="1051"/>
      <c r="DQ124" s="1049" t="s">
        <v>235</v>
      </c>
      <c r="DR124" s="1050"/>
      <c r="DS124" s="1050"/>
      <c r="DT124" s="1050"/>
      <c r="DU124" s="1051"/>
      <c r="DV124" s="1052" t="s">
        <v>138</v>
      </c>
      <c r="DW124" s="1053"/>
      <c r="DX124" s="1053"/>
      <c r="DY124" s="1053"/>
      <c r="DZ124" s="1054"/>
    </row>
    <row r="125" spans="1:130" s="233" customFormat="1" ht="26.25" customHeight="1" x14ac:dyDescent="0.15">
      <c r="A125" s="1121"/>
      <c r="B125" s="1013"/>
      <c r="C125" s="986" t="s">
        <v>476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451</v>
      </c>
      <c r="AB125" s="1023"/>
      <c r="AC125" s="1023"/>
      <c r="AD125" s="1023"/>
      <c r="AE125" s="1024"/>
      <c r="AF125" s="1025" t="s">
        <v>475</v>
      </c>
      <c r="AG125" s="1023"/>
      <c r="AH125" s="1023"/>
      <c r="AI125" s="1023"/>
      <c r="AJ125" s="1024"/>
      <c r="AK125" s="1025" t="s">
        <v>421</v>
      </c>
      <c r="AL125" s="1023"/>
      <c r="AM125" s="1023"/>
      <c r="AN125" s="1023"/>
      <c r="AO125" s="1024"/>
      <c r="AP125" s="1026" t="s">
        <v>421</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495</v>
      </c>
      <c r="CL125" s="1071"/>
      <c r="CM125" s="1071"/>
      <c r="CN125" s="1071"/>
      <c r="CO125" s="1072"/>
      <c r="CP125" s="993" t="s">
        <v>496</v>
      </c>
      <c r="CQ125" s="961"/>
      <c r="CR125" s="961"/>
      <c r="CS125" s="961"/>
      <c r="CT125" s="961"/>
      <c r="CU125" s="961"/>
      <c r="CV125" s="961"/>
      <c r="CW125" s="961"/>
      <c r="CX125" s="961"/>
      <c r="CY125" s="961"/>
      <c r="CZ125" s="961"/>
      <c r="DA125" s="961"/>
      <c r="DB125" s="961"/>
      <c r="DC125" s="961"/>
      <c r="DD125" s="961"/>
      <c r="DE125" s="961"/>
      <c r="DF125" s="962"/>
      <c r="DG125" s="994" t="s">
        <v>421</v>
      </c>
      <c r="DH125" s="995"/>
      <c r="DI125" s="995"/>
      <c r="DJ125" s="995"/>
      <c r="DK125" s="995"/>
      <c r="DL125" s="995" t="s">
        <v>138</v>
      </c>
      <c r="DM125" s="995"/>
      <c r="DN125" s="995"/>
      <c r="DO125" s="995"/>
      <c r="DP125" s="995"/>
      <c r="DQ125" s="995" t="s">
        <v>138</v>
      </c>
      <c r="DR125" s="995"/>
      <c r="DS125" s="995"/>
      <c r="DT125" s="995"/>
      <c r="DU125" s="995"/>
      <c r="DV125" s="996" t="s">
        <v>138</v>
      </c>
      <c r="DW125" s="996"/>
      <c r="DX125" s="996"/>
      <c r="DY125" s="996"/>
      <c r="DZ125" s="997"/>
    </row>
    <row r="126" spans="1:130" s="233" customFormat="1" ht="26.25" customHeight="1" thickBot="1" x14ac:dyDescent="0.2">
      <c r="A126" s="1121"/>
      <c r="B126" s="1013"/>
      <c r="C126" s="986" t="s">
        <v>479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451</v>
      </c>
      <c r="AB126" s="1023"/>
      <c r="AC126" s="1023"/>
      <c r="AD126" s="1023"/>
      <c r="AE126" s="1024"/>
      <c r="AF126" s="1025" t="s">
        <v>138</v>
      </c>
      <c r="AG126" s="1023"/>
      <c r="AH126" s="1023"/>
      <c r="AI126" s="1023"/>
      <c r="AJ126" s="1024"/>
      <c r="AK126" s="1025" t="s">
        <v>421</v>
      </c>
      <c r="AL126" s="1023"/>
      <c r="AM126" s="1023"/>
      <c r="AN126" s="1023"/>
      <c r="AO126" s="1024"/>
      <c r="AP126" s="1026" t="s">
        <v>421</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497</v>
      </c>
      <c r="CQ126" s="987"/>
      <c r="CR126" s="987"/>
      <c r="CS126" s="987"/>
      <c r="CT126" s="987"/>
      <c r="CU126" s="987"/>
      <c r="CV126" s="987"/>
      <c r="CW126" s="987"/>
      <c r="CX126" s="987"/>
      <c r="CY126" s="987"/>
      <c r="CZ126" s="987"/>
      <c r="DA126" s="987"/>
      <c r="DB126" s="987"/>
      <c r="DC126" s="987"/>
      <c r="DD126" s="987"/>
      <c r="DE126" s="987"/>
      <c r="DF126" s="988"/>
      <c r="DG126" s="989" t="s">
        <v>421</v>
      </c>
      <c r="DH126" s="990"/>
      <c r="DI126" s="990"/>
      <c r="DJ126" s="990"/>
      <c r="DK126" s="990"/>
      <c r="DL126" s="990" t="s">
        <v>138</v>
      </c>
      <c r="DM126" s="990"/>
      <c r="DN126" s="990"/>
      <c r="DO126" s="990"/>
      <c r="DP126" s="990"/>
      <c r="DQ126" s="990" t="s">
        <v>475</v>
      </c>
      <c r="DR126" s="990"/>
      <c r="DS126" s="990"/>
      <c r="DT126" s="990"/>
      <c r="DU126" s="990"/>
      <c r="DV126" s="991" t="s">
        <v>421</v>
      </c>
      <c r="DW126" s="991"/>
      <c r="DX126" s="991"/>
      <c r="DY126" s="991"/>
      <c r="DZ126" s="992"/>
    </row>
    <row r="127" spans="1:130" s="233" customFormat="1" ht="26.25" customHeight="1" x14ac:dyDescent="0.15">
      <c r="A127" s="1122"/>
      <c r="B127" s="1015"/>
      <c r="C127" s="1037" t="s">
        <v>498</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421</v>
      </c>
      <c r="AB127" s="1023"/>
      <c r="AC127" s="1023"/>
      <c r="AD127" s="1023"/>
      <c r="AE127" s="1024"/>
      <c r="AF127" s="1025" t="s">
        <v>421</v>
      </c>
      <c r="AG127" s="1023"/>
      <c r="AH127" s="1023"/>
      <c r="AI127" s="1023"/>
      <c r="AJ127" s="1024"/>
      <c r="AK127" s="1025" t="s">
        <v>138</v>
      </c>
      <c r="AL127" s="1023"/>
      <c r="AM127" s="1023"/>
      <c r="AN127" s="1023"/>
      <c r="AO127" s="1024"/>
      <c r="AP127" s="1026" t="s">
        <v>451</v>
      </c>
      <c r="AQ127" s="1027"/>
      <c r="AR127" s="1027"/>
      <c r="AS127" s="1027"/>
      <c r="AT127" s="1028"/>
      <c r="AU127" s="235"/>
      <c r="AV127" s="235"/>
      <c r="AW127" s="235"/>
      <c r="AX127" s="1095" t="s">
        <v>499</v>
      </c>
      <c r="AY127" s="1096"/>
      <c r="AZ127" s="1096"/>
      <c r="BA127" s="1096"/>
      <c r="BB127" s="1096"/>
      <c r="BC127" s="1096"/>
      <c r="BD127" s="1096"/>
      <c r="BE127" s="1097"/>
      <c r="BF127" s="1098" t="s">
        <v>500</v>
      </c>
      <c r="BG127" s="1096"/>
      <c r="BH127" s="1096"/>
      <c r="BI127" s="1096"/>
      <c r="BJ127" s="1096"/>
      <c r="BK127" s="1096"/>
      <c r="BL127" s="1097"/>
      <c r="BM127" s="1098" t="s">
        <v>501</v>
      </c>
      <c r="BN127" s="1096"/>
      <c r="BO127" s="1096"/>
      <c r="BP127" s="1096"/>
      <c r="BQ127" s="1096"/>
      <c r="BR127" s="1096"/>
      <c r="BS127" s="1097"/>
      <c r="BT127" s="1098" t="s">
        <v>502</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503</v>
      </c>
      <c r="CQ127" s="987"/>
      <c r="CR127" s="987"/>
      <c r="CS127" s="987"/>
      <c r="CT127" s="987"/>
      <c r="CU127" s="987"/>
      <c r="CV127" s="987"/>
      <c r="CW127" s="987"/>
      <c r="CX127" s="987"/>
      <c r="CY127" s="987"/>
      <c r="CZ127" s="987"/>
      <c r="DA127" s="987"/>
      <c r="DB127" s="987"/>
      <c r="DC127" s="987"/>
      <c r="DD127" s="987"/>
      <c r="DE127" s="987"/>
      <c r="DF127" s="988"/>
      <c r="DG127" s="989" t="s">
        <v>421</v>
      </c>
      <c r="DH127" s="990"/>
      <c r="DI127" s="990"/>
      <c r="DJ127" s="990"/>
      <c r="DK127" s="990"/>
      <c r="DL127" s="990" t="s">
        <v>421</v>
      </c>
      <c r="DM127" s="990"/>
      <c r="DN127" s="990"/>
      <c r="DO127" s="990"/>
      <c r="DP127" s="990"/>
      <c r="DQ127" s="990" t="s">
        <v>421</v>
      </c>
      <c r="DR127" s="990"/>
      <c r="DS127" s="990"/>
      <c r="DT127" s="990"/>
      <c r="DU127" s="990"/>
      <c r="DV127" s="991" t="s">
        <v>471</v>
      </c>
      <c r="DW127" s="991"/>
      <c r="DX127" s="991"/>
      <c r="DY127" s="991"/>
      <c r="DZ127" s="992"/>
    </row>
    <row r="128" spans="1:130" s="233" customFormat="1" ht="26.25" customHeight="1" thickBot="1" x14ac:dyDescent="0.2">
      <c r="A128" s="1105" t="s">
        <v>504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505</v>
      </c>
      <c r="X128" s="1107"/>
      <c r="Y128" s="1107"/>
      <c r="Z128" s="1108"/>
      <c r="AA128" s="1109">
        <v>26174</v>
      </c>
      <c r="AB128" s="1110"/>
      <c r="AC128" s="1110"/>
      <c r="AD128" s="1110"/>
      <c r="AE128" s="1111"/>
      <c r="AF128" s="1112">
        <v>15346</v>
      </c>
      <c r="AG128" s="1110"/>
      <c r="AH128" s="1110"/>
      <c r="AI128" s="1110"/>
      <c r="AJ128" s="1111"/>
      <c r="AK128" s="1112">
        <v>7261</v>
      </c>
      <c r="AL128" s="1110"/>
      <c r="AM128" s="1110"/>
      <c r="AN128" s="1110"/>
      <c r="AO128" s="1111"/>
      <c r="AP128" s="1113"/>
      <c r="AQ128" s="1114"/>
      <c r="AR128" s="1114"/>
      <c r="AS128" s="1114"/>
      <c r="AT128" s="1115"/>
      <c r="AU128" s="235"/>
      <c r="AV128" s="235"/>
      <c r="AW128" s="235"/>
      <c r="AX128" s="960" t="s">
        <v>506</v>
      </c>
      <c r="AY128" s="961"/>
      <c r="AZ128" s="961"/>
      <c r="BA128" s="961"/>
      <c r="BB128" s="961"/>
      <c r="BC128" s="961"/>
      <c r="BD128" s="961"/>
      <c r="BE128" s="962"/>
      <c r="BF128" s="1116" t="s">
        <v>235</v>
      </c>
      <c r="BG128" s="1117"/>
      <c r="BH128" s="1117"/>
      <c r="BI128" s="1117"/>
      <c r="BJ128" s="1117"/>
      <c r="BK128" s="1117"/>
      <c r="BL128" s="1118"/>
      <c r="BM128" s="1116">
        <v>14.72</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507</v>
      </c>
      <c r="CQ128" s="790"/>
      <c r="CR128" s="790"/>
      <c r="CS128" s="790"/>
      <c r="CT128" s="790"/>
      <c r="CU128" s="790"/>
      <c r="CV128" s="790"/>
      <c r="CW128" s="790"/>
      <c r="CX128" s="790"/>
      <c r="CY128" s="790"/>
      <c r="CZ128" s="790"/>
      <c r="DA128" s="790"/>
      <c r="DB128" s="790"/>
      <c r="DC128" s="790"/>
      <c r="DD128" s="790"/>
      <c r="DE128" s="790"/>
      <c r="DF128" s="1100"/>
      <c r="DG128" s="1101" t="s">
        <v>235</v>
      </c>
      <c r="DH128" s="1102"/>
      <c r="DI128" s="1102"/>
      <c r="DJ128" s="1102"/>
      <c r="DK128" s="1102"/>
      <c r="DL128" s="1102" t="s">
        <v>421</v>
      </c>
      <c r="DM128" s="1102"/>
      <c r="DN128" s="1102"/>
      <c r="DO128" s="1102"/>
      <c r="DP128" s="1102"/>
      <c r="DQ128" s="1102" t="s">
        <v>235</v>
      </c>
      <c r="DR128" s="1102"/>
      <c r="DS128" s="1102"/>
      <c r="DT128" s="1102"/>
      <c r="DU128" s="1102"/>
      <c r="DV128" s="1103" t="s">
        <v>421</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508</v>
      </c>
      <c r="X129" s="1135"/>
      <c r="Y129" s="1135"/>
      <c r="Z129" s="1136"/>
      <c r="AA129" s="1022">
        <v>5180055</v>
      </c>
      <c r="AB129" s="1023"/>
      <c r="AC129" s="1023"/>
      <c r="AD129" s="1023"/>
      <c r="AE129" s="1024"/>
      <c r="AF129" s="1025">
        <v>5203938</v>
      </c>
      <c r="AG129" s="1023"/>
      <c r="AH129" s="1023"/>
      <c r="AI129" s="1023"/>
      <c r="AJ129" s="1024"/>
      <c r="AK129" s="1025">
        <v>5456792</v>
      </c>
      <c r="AL129" s="1023"/>
      <c r="AM129" s="1023"/>
      <c r="AN129" s="1023"/>
      <c r="AO129" s="1024"/>
      <c r="AP129" s="1137"/>
      <c r="AQ129" s="1138"/>
      <c r="AR129" s="1138"/>
      <c r="AS129" s="1138"/>
      <c r="AT129" s="1139"/>
      <c r="AU129" s="236"/>
      <c r="AV129" s="236"/>
      <c r="AW129" s="236"/>
      <c r="AX129" s="1129" t="s">
        <v>509</v>
      </c>
      <c r="AY129" s="987"/>
      <c r="AZ129" s="987"/>
      <c r="BA129" s="987"/>
      <c r="BB129" s="987"/>
      <c r="BC129" s="987"/>
      <c r="BD129" s="987"/>
      <c r="BE129" s="988"/>
      <c r="BF129" s="1130" t="s">
        <v>235</v>
      </c>
      <c r="BG129" s="1131"/>
      <c r="BH129" s="1131"/>
      <c r="BI129" s="1131"/>
      <c r="BJ129" s="1131"/>
      <c r="BK129" s="1131"/>
      <c r="BL129" s="1132"/>
      <c r="BM129" s="1130">
        <v>19.72</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510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511</v>
      </c>
      <c r="X130" s="1135"/>
      <c r="Y130" s="1135"/>
      <c r="Z130" s="1136"/>
      <c r="AA130" s="1022">
        <v>1245504</v>
      </c>
      <c r="AB130" s="1023"/>
      <c r="AC130" s="1023"/>
      <c r="AD130" s="1023"/>
      <c r="AE130" s="1024"/>
      <c r="AF130" s="1025">
        <v>1198130</v>
      </c>
      <c r="AG130" s="1023"/>
      <c r="AH130" s="1023"/>
      <c r="AI130" s="1023"/>
      <c r="AJ130" s="1024"/>
      <c r="AK130" s="1025">
        <v>1215051</v>
      </c>
      <c r="AL130" s="1023"/>
      <c r="AM130" s="1023"/>
      <c r="AN130" s="1023"/>
      <c r="AO130" s="1024"/>
      <c r="AP130" s="1137"/>
      <c r="AQ130" s="1138"/>
      <c r="AR130" s="1138"/>
      <c r="AS130" s="1138"/>
      <c r="AT130" s="1139"/>
      <c r="AU130" s="236"/>
      <c r="AV130" s="236"/>
      <c r="AW130" s="236"/>
      <c r="AX130" s="1129" t="s">
        <v>512</v>
      </c>
      <c r="AY130" s="987"/>
      <c r="AZ130" s="987"/>
      <c r="BA130" s="987"/>
      <c r="BB130" s="987"/>
      <c r="BC130" s="987"/>
      <c r="BD130" s="987"/>
      <c r="BE130" s="988"/>
      <c r="BF130" s="1165">
        <v>11</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513</v>
      </c>
      <c r="X131" s="1172"/>
      <c r="Y131" s="1172"/>
      <c r="Z131" s="1173"/>
      <c r="AA131" s="1068">
        <v>3934551</v>
      </c>
      <c r="AB131" s="1050"/>
      <c r="AC131" s="1050"/>
      <c r="AD131" s="1050"/>
      <c r="AE131" s="1051"/>
      <c r="AF131" s="1049">
        <v>4005808</v>
      </c>
      <c r="AG131" s="1050"/>
      <c r="AH131" s="1050"/>
      <c r="AI131" s="1050"/>
      <c r="AJ131" s="1051"/>
      <c r="AK131" s="1049">
        <v>4241741</v>
      </c>
      <c r="AL131" s="1050"/>
      <c r="AM131" s="1050"/>
      <c r="AN131" s="1050"/>
      <c r="AO131" s="1051"/>
      <c r="AP131" s="1174"/>
      <c r="AQ131" s="1175"/>
      <c r="AR131" s="1175"/>
      <c r="AS131" s="1175"/>
      <c r="AT131" s="1176"/>
      <c r="AU131" s="236"/>
      <c r="AV131" s="236"/>
      <c r="AW131" s="236"/>
      <c r="AX131" s="1147" t="s">
        <v>514</v>
      </c>
      <c r="AY131" s="790"/>
      <c r="AZ131" s="790"/>
      <c r="BA131" s="790"/>
      <c r="BB131" s="790"/>
      <c r="BC131" s="790"/>
      <c r="BD131" s="790"/>
      <c r="BE131" s="1100"/>
      <c r="BF131" s="1148">
        <v>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515</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516</v>
      </c>
      <c r="W132" s="1158"/>
      <c r="X132" s="1158"/>
      <c r="Y132" s="1158"/>
      <c r="Z132" s="1159"/>
      <c r="AA132" s="1160">
        <v>11.209512849999999</v>
      </c>
      <c r="AB132" s="1161"/>
      <c r="AC132" s="1161"/>
      <c r="AD132" s="1161"/>
      <c r="AE132" s="1162"/>
      <c r="AF132" s="1163">
        <v>11.081809209999999</v>
      </c>
      <c r="AG132" s="1161"/>
      <c r="AH132" s="1161"/>
      <c r="AI132" s="1161"/>
      <c r="AJ132" s="1162"/>
      <c r="AK132" s="1163">
        <v>10.92063377</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517</v>
      </c>
      <c r="W133" s="1141"/>
      <c r="X133" s="1141"/>
      <c r="Y133" s="1141"/>
      <c r="Z133" s="1142"/>
      <c r="AA133" s="1143">
        <v>10.3</v>
      </c>
      <c r="AB133" s="1144"/>
      <c r="AC133" s="1144"/>
      <c r="AD133" s="1144"/>
      <c r="AE133" s="1145"/>
      <c r="AF133" s="1143">
        <v>10.7</v>
      </c>
      <c r="AG133" s="1144"/>
      <c r="AH133" s="1144"/>
      <c r="AI133" s="1144"/>
      <c r="AJ133" s="1145"/>
      <c r="AK133" s="1143">
        <v>11</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61v5TpmCMg6VvotGMj2Oox1DoGTROq1RPmG9WYBy0k+JHgIWvzA2hzcA9zmfRsGY2IwT7pm7aRAhQ4Tnu4wxvw==" saltValue="KcJhn8FXF+fUsg5OqFSGp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yNJlS3rfRNRrNGlwX+hM51NuEc1GxQZbHWS3s7iRWNNVxAaa/TyAZGaqyUiBWosfzy0PaErJJKlc5jCw19eDLQ==" saltValue="AQkyVRybqE8o9b9bNqK5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D2jrH9iuXiYTPTdP1tdfsO86o5TP/dJ8AklHgpa6URBHnnkMIkAmtMY+eICvQH8o4pDIgu0DzqsFToQURDnMw==" saltValue="HA88Yu3e3GCRuSGB+wNF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521</v>
      </c>
      <c r="AP7" s="275"/>
      <c r="AQ7" s="276" t="s">
        <v>522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523</v>
      </c>
      <c r="AQ8" s="282" t="s">
        <v>524</v>
      </c>
      <c r="AR8" s="283" t="s">
        <v>525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526</v>
      </c>
      <c r="AL9" s="1181"/>
      <c r="AM9" s="1181"/>
      <c r="AN9" s="1182"/>
      <c r="AO9" s="284">
        <v>1670366</v>
      </c>
      <c r="AP9" s="284">
        <v>204677</v>
      </c>
      <c r="AQ9" s="285">
        <v>138005</v>
      </c>
      <c r="AR9" s="286">
        <v>48.3</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527</v>
      </c>
      <c r="AL10" s="1181"/>
      <c r="AM10" s="1181"/>
      <c r="AN10" s="1182"/>
      <c r="AO10" s="287">
        <v>378315</v>
      </c>
      <c r="AP10" s="287">
        <v>46356</v>
      </c>
      <c r="AQ10" s="288">
        <v>18944</v>
      </c>
      <c r="AR10" s="289">
        <v>144.69999999999999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528</v>
      </c>
      <c r="AL11" s="1181"/>
      <c r="AM11" s="1181"/>
      <c r="AN11" s="1182"/>
      <c r="AO11" s="287">
        <v>28245</v>
      </c>
      <c r="AP11" s="287">
        <v>3461</v>
      </c>
      <c r="AQ11" s="288">
        <v>1141</v>
      </c>
      <c r="AR11" s="289">
        <v>203.3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529</v>
      </c>
      <c r="AL12" s="1181"/>
      <c r="AM12" s="1181"/>
      <c r="AN12" s="1182"/>
      <c r="AO12" s="287" t="s">
        <v>530</v>
      </c>
      <c r="AP12" s="287" t="s">
        <v>530</v>
      </c>
      <c r="AQ12" s="288" t="s">
        <v>530</v>
      </c>
      <c r="AR12" s="289" t="s">
        <v>530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531</v>
      </c>
      <c r="AL13" s="1181"/>
      <c r="AM13" s="1181"/>
      <c r="AN13" s="1182"/>
      <c r="AO13" s="287">
        <v>180609</v>
      </c>
      <c r="AP13" s="287">
        <v>22131</v>
      </c>
      <c r="AQ13" s="288">
        <v>5446</v>
      </c>
      <c r="AR13" s="289">
        <v>306.39999999999998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532</v>
      </c>
      <c r="AL14" s="1181"/>
      <c r="AM14" s="1181"/>
      <c r="AN14" s="1182"/>
      <c r="AO14" s="287">
        <v>22738</v>
      </c>
      <c r="AP14" s="287">
        <v>2786</v>
      </c>
      <c r="AQ14" s="288">
        <v>2970</v>
      </c>
      <c r="AR14" s="289">
        <v>-6.2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533</v>
      </c>
      <c r="AL15" s="1184"/>
      <c r="AM15" s="1184"/>
      <c r="AN15" s="1185"/>
      <c r="AO15" s="287">
        <v>-163494</v>
      </c>
      <c r="AP15" s="287">
        <v>-20034</v>
      </c>
      <c r="AQ15" s="288">
        <v>-11906</v>
      </c>
      <c r="AR15" s="289">
        <v>68.3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189</v>
      </c>
      <c r="AL16" s="1184"/>
      <c r="AM16" s="1184"/>
      <c r="AN16" s="1185"/>
      <c r="AO16" s="287">
        <v>2116779</v>
      </c>
      <c r="AP16" s="287">
        <v>259377</v>
      </c>
      <c r="AQ16" s="288">
        <v>154600</v>
      </c>
      <c r="AR16" s="289">
        <v>67.8</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535</v>
      </c>
      <c r="AP20" s="296" t="s">
        <v>536</v>
      </c>
      <c r="AQ20" s="297" t="s">
        <v>537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538</v>
      </c>
      <c r="AL21" s="1187"/>
      <c r="AM21" s="1187"/>
      <c r="AN21" s="1188"/>
      <c r="AO21" s="300">
        <v>22.67</v>
      </c>
      <c r="AP21" s="301">
        <v>13.81</v>
      </c>
      <c r="AQ21" s="302">
        <v>8.86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539</v>
      </c>
      <c r="AL22" s="1187"/>
      <c r="AM22" s="1187"/>
      <c r="AN22" s="1188"/>
      <c r="AO22" s="305">
        <v>93.3</v>
      </c>
      <c r="AP22" s="306">
        <v>95.5</v>
      </c>
      <c r="AQ22" s="307">
        <v>-2.2000000000000002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540</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541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521</v>
      </c>
      <c r="AP30" s="275"/>
      <c r="AQ30" s="276" t="s">
        <v>522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523</v>
      </c>
      <c r="AQ31" s="282" t="s">
        <v>524</v>
      </c>
      <c r="AR31" s="283" t="s">
        <v>525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543</v>
      </c>
      <c r="AL32" s="1195"/>
      <c r="AM32" s="1195"/>
      <c r="AN32" s="1196"/>
      <c r="AO32" s="315">
        <v>1384134</v>
      </c>
      <c r="AP32" s="315">
        <v>169603</v>
      </c>
      <c r="AQ32" s="316">
        <v>81359</v>
      </c>
      <c r="AR32" s="317">
        <v>108.5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544</v>
      </c>
      <c r="AL33" s="1195"/>
      <c r="AM33" s="1195"/>
      <c r="AN33" s="1196"/>
      <c r="AO33" s="315" t="s">
        <v>530</v>
      </c>
      <c r="AP33" s="315" t="s">
        <v>530</v>
      </c>
      <c r="AQ33" s="316" t="s">
        <v>530</v>
      </c>
      <c r="AR33" s="317" t="s">
        <v>530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545</v>
      </c>
      <c r="AL34" s="1195"/>
      <c r="AM34" s="1195"/>
      <c r="AN34" s="1196"/>
      <c r="AO34" s="315" t="s">
        <v>530</v>
      </c>
      <c r="AP34" s="315" t="s">
        <v>530</v>
      </c>
      <c r="AQ34" s="316" t="s">
        <v>530</v>
      </c>
      <c r="AR34" s="317" t="s">
        <v>530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546</v>
      </c>
      <c r="AL35" s="1195"/>
      <c r="AM35" s="1195"/>
      <c r="AN35" s="1196"/>
      <c r="AO35" s="315">
        <v>276636</v>
      </c>
      <c r="AP35" s="315">
        <v>33897</v>
      </c>
      <c r="AQ35" s="316">
        <v>18647</v>
      </c>
      <c r="AR35" s="317">
        <v>81.8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547</v>
      </c>
      <c r="AL36" s="1195"/>
      <c r="AM36" s="1195"/>
      <c r="AN36" s="1196"/>
      <c r="AO36" s="315">
        <v>24767</v>
      </c>
      <c r="AP36" s="315">
        <v>3035</v>
      </c>
      <c r="AQ36" s="316">
        <v>4480</v>
      </c>
      <c r="AR36" s="317">
        <v>-32.299999999999997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548</v>
      </c>
      <c r="AL37" s="1195"/>
      <c r="AM37" s="1195"/>
      <c r="AN37" s="1196"/>
      <c r="AO37" s="315" t="s">
        <v>530</v>
      </c>
      <c r="AP37" s="315" t="s">
        <v>530</v>
      </c>
      <c r="AQ37" s="316">
        <v>815</v>
      </c>
      <c r="AR37" s="317" t="s">
        <v>530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549</v>
      </c>
      <c r="AL38" s="1198"/>
      <c r="AM38" s="1198"/>
      <c r="AN38" s="1199"/>
      <c r="AO38" s="318" t="s">
        <v>530</v>
      </c>
      <c r="AP38" s="318" t="s">
        <v>530</v>
      </c>
      <c r="AQ38" s="319">
        <v>14</v>
      </c>
      <c r="AR38" s="307" t="s">
        <v>530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550</v>
      </c>
      <c r="AL39" s="1198"/>
      <c r="AM39" s="1198"/>
      <c r="AN39" s="1199"/>
      <c r="AO39" s="315">
        <v>-7261</v>
      </c>
      <c r="AP39" s="315">
        <v>-890</v>
      </c>
      <c r="AQ39" s="316">
        <v>-4008</v>
      </c>
      <c r="AR39" s="317">
        <v>-77.8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551</v>
      </c>
      <c r="AL40" s="1195"/>
      <c r="AM40" s="1195"/>
      <c r="AN40" s="1196"/>
      <c r="AO40" s="315">
        <v>-1215051</v>
      </c>
      <c r="AP40" s="315">
        <v>-148885</v>
      </c>
      <c r="AQ40" s="316">
        <v>-68941</v>
      </c>
      <c r="AR40" s="317">
        <v>116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301</v>
      </c>
      <c r="AL41" s="1201"/>
      <c r="AM41" s="1201"/>
      <c r="AN41" s="1202"/>
      <c r="AO41" s="315">
        <v>463225</v>
      </c>
      <c r="AP41" s="315">
        <v>56761</v>
      </c>
      <c r="AQ41" s="316">
        <v>32367</v>
      </c>
      <c r="AR41" s="317">
        <v>75.400000000000006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521</v>
      </c>
      <c r="AN49" s="1191" t="s">
        <v>555</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556</v>
      </c>
      <c r="AO50" s="332" t="s">
        <v>557</v>
      </c>
      <c r="AP50" s="333" t="s">
        <v>558</v>
      </c>
      <c r="AQ50" s="334" t="s">
        <v>559</v>
      </c>
      <c r="AR50" s="335" t="s">
        <v>560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561</v>
      </c>
      <c r="AL51" s="328"/>
      <c r="AM51" s="336">
        <v>985428</v>
      </c>
      <c r="AN51" s="337">
        <v>105869</v>
      </c>
      <c r="AO51" s="338">
        <v>-26.8</v>
      </c>
      <c r="AP51" s="339">
        <v>116162</v>
      </c>
      <c r="AQ51" s="340">
        <v>-3.1</v>
      </c>
      <c r="AR51" s="341">
        <v>-23.7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562</v>
      </c>
      <c r="AM52" s="344">
        <v>715004</v>
      </c>
      <c r="AN52" s="345">
        <v>76816</v>
      </c>
      <c r="AO52" s="346">
        <v>-32.6</v>
      </c>
      <c r="AP52" s="347">
        <v>61562</v>
      </c>
      <c r="AQ52" s="348">
        <v>-7.4</v>
      </c>
      <c r="AR52" s="349">
        <v>-25.2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563</v>
      </c>
      <c r="AL53" s="328"/>
      <c r="AM53" s="336">
        <v>1527684</v>
      </c>
      <c r="AN53" s="337">
        <v>170519</v>
      </c>
      <c r="AO53" s="338">
        <v>61.1</v>
      </c>
      <c r="AP53" s="339">
        <v>121449</v>
      </c>
      <c r="AQ53" s="340">
        <v>4.5999999999999996</v>
      </c>
      <c r="AR53" s="341">
        <v>56.5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562</v>
      </c>
      <c r="AM54" s="344">
        <v>703569</v>
      </c>
      <c r="AN54" s="345">
        <v>78532</v>
      </c>
      <c r="AO54" s="346">
        <v>2.2000000000000002</v>
      </c>
      <c r="AP54" s="347">
        <v>62922</v>
      </c>
      <c r="AQ54" s="348">
        <v>2.2000000000000002</v>
      </c>
      <c r="AR54" s="349">
        <v>0</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564</v>
      </c>
      <c r="AL55" s="328"/>
      <c r="AM55" s="336">
        <v>642530</v>
      </c>
      <c r="AN55" s="337">
        <v>73879</v>
      </c>
      <c r="AO55" s="338">
        <v>-56.7</v>
      </c>
      <c r="AP55" s="339">
        <v>145139</v>
      </c>
      <c r="AQ55" s="340">
        <v>19.5</v>
      </c>
      <c r="AR55" s="341">
        <v>-76.2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562</v>
      </c>
      <c r="AM56" s="344">
        <v>435040</v>
      </c>
      <c r="AN56" s="345">
        <v>50022</v>
      </c>
      <c r="AO56" s="346">
        <v>-36.299999999999997</v>
      </c>
      <c r="AP56" s="347">
        <v>83762</v>
      </c>
      <c r="AQ56" s="348">
        <v>33.1</v>
      </c>
      <c r="AR56" s="349">
        <v>-69.400000000000006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565</v>
      </c>
      <c r="AL57" s="328"/>
      <c r="AM57" s="336">
        <v>615599</v>
      </c>
      <c r="AN57" s="337">
        <v>72783</v>
      </c>
      <c r="AO57" s="338">
        <v>-1.5</v>
      </c>
      <c r="AP57" s="339">
        <v>125391</v>
      </c>
      <c r="AQ57" s="340">
        <v>-13.6</v>
      </c>
      <c r="AR57" s="341">
        <v>12.1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562</v>
      </c>
      <c r="AM58" s="344">
        <v>402489</v>
      </c>
      <c r="AN58" s="345">
        <v>47587</v>
      </c>
      <c r="AO58" s="346">
        <v>-4.9000000000000004</v>
      </c>
      <c r="AP58" s="347">
        <v>68516</v>
      </c>
      <c r="AQ58" s="348">
        <v>-18.2</v>
      </c>
      <c r="AR58" s="349">
        <v>13.3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566</v>
      </c>
      <c r="AL59" s="328"/>
      <c r="AM59" s="336">
        <v>764804</v>
      </c>
      <c r="AN59" s="337">
        <v>93714</v>
      </c>
      <c r="AO59" s="338">
        <v>28.8</v>
      </c>
      <c r="AP59" s="339">
        <v>138402</v>
      </c>
      <c r="AQ59" s="340">
        <v>10.4</v>
      </c>
      <c r="AR59" s="341">
        <v>18.399999999999999</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562</v>
      </c>
      <c r="AM60" s="344">
        <v>446562</v>
      </c>
      <c r="AN60" s="345">
        <v>54719</v>
      </c>
      <c r="AO60" s="346">
        <v>15</v>
      </c>
      <c r="AP60" s="347">
        <v>70652</v>
      </c>
      <c r="AQ60" s="348">
        <v>3.1</v>
      </c>
      <c r="AR60" s="349">
        <v>11.9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567</v>
      </c>
      <c r="AL61" s="350"/>
      <c r="AM61" s="351">
        <v>907209</v>
      </c>
      <c r="AN61" s="352">
        <v>103353</v>
      </c>
      <c r="AO61" s="353">
        <v>1</v>
      </c>
      <c r="AP61" s="354">
        <v>129309</v>
      </c>
      <c r="AQ61" s="355">
        <v>3.6</v>
      </c>
      <c r="AR61" s="341">
        <v>-2.6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562</v>
      </c>
      <c r="AM62" s="344">
        <v>540533</v>
      </c>
      <c r="AN62" s="345">
        <v>61535</v>
      </c>
      <c r="AO62" s="346">
        <v>-11.3</v>
      </c>
      <c r="AP62" s="347">
        <v>69483</v>
      </c>
      <c r="AQ62" s="348">
        <v>2.6</v>
      </c>
      <c r="AR62" s="349">
        <v>-13.9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foP34ReWyEiXjQni7+WIuWfZ8HmUlgxXgTZq2EJjJ1IIFTsCImymsFbMnU67puJtFpxAkKFS4ELi/N52WNmRSA==" saltValue="1HcG2OUenic0p5KP7nG0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569</v>
      </c>
    </row>
    <row r="120" spans="125:125" ht="13.5" hidden="1" customHeight="1" x14ac:dyDescent="0.15"/>
    <row r="121" spans="125:125" ht="13.5" hidden="1" customHeight="1" x14ac:dyDescent="0.15">
      <c r="DU121" s="262"/>
    </row>
  </sheetData>
  <sheetProtection algorithmName="SHA-512" hashValue="J8Rl0kRd7cI9fgqpCi09AWquwGmlicdugvBlAKXw0jtfEdfuYnK1KVOgtcZ/gnbUMiX6ntUlhXB7V92imVJPdw==" saltValue="tNzzq1hq2lfqQHZnFAkU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570</v>
      </c>
    </row>
  </sheetData>
  <sheetProtection algorithmName="SHA-512" hashValue="uqflI6BCLvJEg4Cv/pxrPU1tGblLR+I8EGxJID6uW5GdKTAe5gdNMdcrMC1h9g8dOeqWrObsTHY2SP3VHpWCzg==" saltValue="D0zmmQOte4fg1/eF7lrZ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03" t="s">
        <v>3</v>
      </c>
      <c r="D47" s="1203"/>
      <c r="E47" s="1204"/>
      <c r="F47" s="11">
        <v>18.329999999999998</v>
      </c>
      <c r="G47" s="12">
        <v>16.95</v>
      </c>
      <c r="H47" s="12">
        <v>14.47</v>
      </c>
      <c r="I47" s="12">
        <v>14.47</v>
      </c>
      <c r="J47" s="13">
        <v>13.85</v>
      </c>
    </row>
    <row r="48" spans="2:10" ht="57.75" customHeight="1" x14ac:dyDescent="0.15">
      <c r="B48" s="14"/>
      <c r="C48" s="1205" t="s">
        <v>4</v>
      </c>
      <c r="D48" s="1205"/>
      <c r="E48" s="1206"/>
      <c r="F48" s="15">
        <v>2.21</v>
      </c>
      <c r="G48" s="16">
        <v>2.3199999999999998</v>
      </c>
      <c r="H48" s="16">
        <v>2.2999999999999998</v>
      </c>
      <c r="I48" s="16">
        <v>2.93</v>
      </c>
      <c r="J48" s="17">
        <v>4.3899999999999997</v>
      </c>
    </row>
    <row r="49" spans="2:10" ht="57.75" customHeight="1" thickBot="1" x14ac:dyDescent="0.2">
      <c r="B49" s="18"/>
      <c r="C49" s="1207" t="s">
        <v>5</v>
      </c>
      <c r="D49" s="1207"/>
      <c r="E49" s="1208"/>
      <c r="F49" s="19" t="s">
        <v>576</v>
      </c>
      <c r="G49" s="20" t="s">
        <v>577</v>
      </c>
      <c r="H49" s="20" t="s">
        <v>578</v>
      </c>
      <c r="I49" s="20">
        <v>0.7</v>
      </c>
      <c r="J49" s="21">
        <v>1.65</v>
      </c>
    </row>
    <row r="50" spans="2:10" x14ac:dyDescent="0.15"/>
  </sheetData>
  <sheetProtection algorithmName="SHA-512" hashValue="/BDE8UjBWJIfeMmul5zgj+UruXiLQOokAKWG1rA91PqZrPMKWm7n5XwC3Ub8BU9wSi7ZZrntIWMcOUrKz7Kg4g==" saltValue="+/FMegEuYeUKda2kNzq1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2023-10-10T07:28:33Z</cp:lastPrinted>
  <dcterms:created xsi:type="dcterms:W3CDTF">2023-02-20T06:54:10Z</dcterms:created>
  <dcterms:modified xsi:type="dcterms:W3CDTF">2023-10-10T07:28:38Z</dcterms:modified>
  <cp:category/>
</cp:coreProperties>
</file>