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172.18.254.231\全庁共有フォルダ\01 総務課\11 財務\【令和５年度】\00_財政関係\00_財政分析関係\4_財政状況資料集\"/>
    </mc:Choice>
  </mc:AlternateContent>
  <xr:revisionPtr revIDLastSave="0" documentId="13_ncr:1_{466E1322-29E3-410E-9290-69D4931458B4}" xr6:coauthVersionLast="47" xr6:coauthVersionMax="47" xr10:uidLastSave="{00000000-0000-0000-0000-000000000000}"/>
  <bookViews>
    <workbookView xWindow="1968" yWindow="0" windowWidth="21036" windowHeight="120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U36" i="10" s="1"/>
  <c r="U37" i="10" s="1"/>
  <c r="AM34" i="10" l="1"/>
  <c r="BE34"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<sst xmlns="http://schemas.openxmlformats.org/spreadsheetml/2006/main" count="1186" uniqueCount="633">
  <si>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</si>
  <si>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</si>
  <si>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</si>
  <si>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</si>
  <si>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</si>
  <si>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</si>
  <si>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</si>
  <si>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</si>
  <si>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</si>
  <si>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</si>
  <si>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</si>
  <si>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</si>
  <si>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</si>
  <si>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</si>
  <si>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</si>
  <si>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</si>
  <si>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</si>
  <si>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</si>
  <si>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</si>
  <si>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</si>
  <si>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</si>
  <si>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</si>
  <si>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</si>
  <si>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</si>
  <si>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</si>
  <si>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</si>
  <si>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</si>
  <si>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</si>
  <si>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</si>
  <si>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</si>
  <si>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</si>
  <si>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</si>
  <si>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</si>
  <si>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</si>
  <si>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</si>
  <si>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</si>
  <si>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</si>
  <si>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</si>
  <si>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</si>
  <si>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</si>
  <si>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</si>
  <si>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</si>
  <si>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</si>
  <si>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</si>
  <si>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</si>
  <si>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</si>
  <si>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</si>
  <si>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</si>
  <si>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</si>
  <si>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</si>
  <si>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</si>
  <si>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</si>
  <si>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</si>
  <si>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</si>
  <si>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</si>
  <si>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</si>
  <si>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</si>
  <si>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</si>
  <si>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</si>
  <si>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</si>
  <si>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</si>
  <si>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</si>
  <si>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</si>
  <si>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</si>
  <si>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</si>
  <si>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</si>
  <si>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</si>
  <si>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</si>
  <si>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</si>
  <si>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</si>
  <si>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</si>
  <si>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</si>
  <si>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</si>
  <si>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</si>
  <si>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</si>
  <si>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</si>
  <si>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</si>
  <si>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</si>
  <si>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</si>
  <si>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</si>
  <si>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</si>
  <si>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</si>
  <si>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</si>
  <si>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</si>
  <si>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</si>
  <si>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</si>
  <si>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</si>
  <si>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</si>
  <si>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</si>
  <si>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</si>
  <si>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</si>
  <si>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</si>
  <si>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</si>
  <si>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</si>
  <si>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</si>
  <si>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</si>
  <si>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</si>
  <si>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</si>
  <si>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板野町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</si>
  <si>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</si>
  <si>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</si>
  <si>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</si>
  <si>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</si>
  <si>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</si>
  <si>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</si>
  <si>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</si>
  <si>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</si>
  <si>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</si>
  <si>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</si>
  <si>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</si>
  <si>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</si>
  <si>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</si>
  <si>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</si>
  <si>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</si>
  <si>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</si>
  <si>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</si>
  <si>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</si>
  <si>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</si>
  <si>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</si>
  <si>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</si>
  <si>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</si>
  <si>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</si>
  <si>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</si>
  <si>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</si>
  <si>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</si>
  <si>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</si>
  <si>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</si>
  <si>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</si>
  <si>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</si>
  <si>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</si>
  <si>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</si>
  <si>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</si>
  <si>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</si>
  <si>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</si>
  <si>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</si>
  <si>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</si>
  <si>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</si>
  <si>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</si>
  <si>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</si>
  <si>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</si>
  <si>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</si>
  <si>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</si>
  <si>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</si>
  <si>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</si>
  <si>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</si>
  <si>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</si>
  <si>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</si>
  <si>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</si>
  <si>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</si>
  <si>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</si>
  <si>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</si>
  <si>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</si>
  <si>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</si>
  <si>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</si>
  <si>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</si>
  <si>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</si>
  <si>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</si>
  <si>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</si>
  <si>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</si>
  <si>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</si>
  <si>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</si>
  <si>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</si>
  <si>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</si>
  <si>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</si>
  <si>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</si>
  <si>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</si>
  <si>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</si>
  <si>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</si>
  <si>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</si>
  <si>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</si>
  <si>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</si>
  <si>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</si>
  <si>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</si>
  <si>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</si>
  <si>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</si>
  <si>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</si>
  <si>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</si>
  <si>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</si>
  <si>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</si>
  <si>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</si>
  <si>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</si>
  <si>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</si>
  <si>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</si>
  <si>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</si>
  <si>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</si>
  <si>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</si>
  <si>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</si>
  <si>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</si>
  <si>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</si>
  <si>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</si>
  <si>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</si>
  <si>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</si>
  <si>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</si>
  <si>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</si>
  <si>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</si>
  <si>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</si>
  <si>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</si>
  <si>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</si>
  <si>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</si>
  <si>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</si>
  <si>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</si>
  <si>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</si>
  <si>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</si>
  <si>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</si>
  <si>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</si>
  <si>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</si>
  <si>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</si>
  <si>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</si>
  <si>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</si>
  <si>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</si>
  <si>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</si>
  <si>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</si>
  <si>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</si>
  <si>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</si>
  <si>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</si>
  <si>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</si>
  <si>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</si>
  <si>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</si>
  <si>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</si>
  <si>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</si>
  <si>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</si>
  <si>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</si>
  <si>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</si>
  <si>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</si>
  <si>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</si>
  <si>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</si>
  <si>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</si>
  <si>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</si>
  <si>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</si>
  <si>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</si>
  <si>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</si>
  <si>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</si>
  <si>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</si>
  <si>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t>
    <phoneticPr fontId="5"/>
  </si>
  <si>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</si>
  <si>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</si>
  <si>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</si>
  <si>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</si>
  <si>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</si>
  <si>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</si>
  <si>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</si>
  <si>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</si>
  <si>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</si>
  <si>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</si>
  <si>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</si>
  <si>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</si>
  <si>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</si>
  <si>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</si>
  <si>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</si>
  <si>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</si>
  <si>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</si>
  <si>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</si>
  <si>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</si>
  <si>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</si>
  <si>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</si>
  <si>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</si>
  <si>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</si>
  <si>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</si>
  <si>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</si>
  <si>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</si>
  <si>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</si>
  <si>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</si>
  <si>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</si>
  <si>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</si>
  <si>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</si>
  <si>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</si>
  <si>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</si>
  <si>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</si>
  <si>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</si>
  <si>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</si>
  <si>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</si>
  <si>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</si>
  <si>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</si>
  <si>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</si>
  <si>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</si>
  <si>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</si>
  <si>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</si>
  <si>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</si>
  <si>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</si>
  <si>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</si>
  <si>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</si>
  <si>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</si>
  <si>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</si>
  <si>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</si>
  <si>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</si>
  <si>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</si>
  <si>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</si>
  <si>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</si>
  <si>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</si>
  <si>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</si>
  <si>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</si>
  <si>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</si>
  <si>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</si>
  <si>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</si>
  <si>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</si>
  <si>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</si>
  <si>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</si>
  <si>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</si>
  <si>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</si>
  <si>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</si>
  <si>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</si>
  <si>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</si>
  <si>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</si>
  <si>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徳島県板野町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</si>
  <si>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</si>
  <si>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</si>
  <si>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</si>
  <si>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</si>
  <si>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</si>
  <si>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</si>
  <si>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</si>
  <si>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</si>
  <si>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</si>
  <si>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</si>
  <si>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</si>
  <si>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</si>
  <si>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</si>
  <si>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</si>
  <si>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</si>
  <si>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</si>
  <si>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</si>
  <si>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</si>
  <si>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</si>
  <si>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</si>
  <si>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板野町住宅新築資金等貸付事業特別会計</t>
    <phoneticPr fontId="5"/>
  </si>
  <si>
    <t>板野町奨学金貸与事業特別会計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</si>
  <si>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</si>
  <si>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</si>
  <si>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</si>
  <si>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</si>
  <si>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</si>
  <si>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</si>
  <si>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</si>
  <si>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</si>
  <si>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</si>
  <si>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</si>
  <si>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</si>
  <si>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</si>
  <si>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</si>
  <si>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板野町特別会計国民健康保険</t>
    <phoneticPr fontId="5"/>
  </si>
  <si>
    <t>板野町介護保険（保険事業）特別会計</t>
    <phoneticPr fontId="5"/>
  </si>
  <si>
    <t>板野町後期高齢者医療特別会計</t>
    <phoneticPr fontId="5"/>
  </si>
  <si>
    <t>板野町介護保険（介護サービス事業）特別会計</t>
    <phoneticPr fontId="5"/>
  </si>
  <si>
    <t>板野町水道事業会計</t>
    <phoneticPr fontId="5"/>
  </si>
  <si>
    <t>法適用企業</t>
    <phoneticPr fontId="5"/>
  </si>
  <si>
    <t>板野町公共下水道事業特別会計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</si>
  <si>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</si>
  <si>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</si>
  <si>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</si>
  <si>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</si>
  <si>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</si>
  <si>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</si>
  <si>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</si>
  <si>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</si>
  <si>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</si>
  <si>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</si>
  <si>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</si>
  <si>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</si>
  <si>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</si>
  <si>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</si>
  <si>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</si>
  <si>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</si>
  <si>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</si>
  <si>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</si>
  <si>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</si>
  <si>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</si>
  <si>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</si>
  <si>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</si>
  <si>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</si>
  <si>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</si>
  <si>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</si>
  <si>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</si>
  <si>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</si>
  <si>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</si>
  <si>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</si>
  <si>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</si>
  <si>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</si>
  <si>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</si>
  <si>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</si>
  <si>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</si>
  <si>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</si>
  <si>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</si>
  <si>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</si>
  <si>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</si>
  <si>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</si>
  <si>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</si>
  <si>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</si>
  <si>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</si>
  <si>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</si>
  <si>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</si>
  <si>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</si>
  <si>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</si>
  <si>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</si>
  <si>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</si>
  <si>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</si>
  <si>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</si>
  <si>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</si>
  <si>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</si>
  <si>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</si>
  <si>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</si>
  <si>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</si>
  <si>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</si>
  <si>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</si>
  <si>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</si>
  <si>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</si>
  <si>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板野町公共下水道事業特別会計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</si>
  <si>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</si>
  <si>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</si>
  <si>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板野町介護保険(介護サービス事業)特別会計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</si>
  <si>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</si>
  <si>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板野町介護保険(保険事業)特別会計</t>
    <phoneticPr fontId="5"/>
  </si>
  <si>
    <t>(Ｆ)</t>
    <phoneticPr fontId="5"/>
  </si>
  <si>
    <t>板野町後期高齢者医療特別会計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</si>
  <si>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</si>
  <si>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</si>
  <si>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</si>
  <si>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</si>
  <si>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</si>
  <si>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</si>
  <si>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</si>
  <si>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</si>
  <si>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</si>
  <si>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</si>
  <si>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</si>
  <si>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</si>
  <si>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</si>
  <si>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</si>
  <si>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</si>
  <si>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</si>
  <si>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</si>
  <si>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</si>
  <si>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</si>
  <si>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</si>
  <si>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</si>
  <si>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</si>
  <si>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</si>
  <si>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</si>
  <si>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</si>
  <si>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</si>
  <si>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</si>
  <si>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</si>
  <si>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</si>
  <si>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</si>
  <si>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</si>
  <si>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</si>
  <si>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</si>
  <si>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</si>
  <si>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</si>
  <si>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</si>
  <si>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</si>
  <si>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</si>
  <si>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</si>
  <si>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</si>
  <si>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</si>
  <si>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</si>
  <si>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</si>
  <si>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</si>
  <si>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</si>
  <si>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</si>
  <si>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</si>
  <si>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</si>
  <si>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</si>
  <si>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</si>
  <si>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</si>
  <si>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</si>
  <si>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</si>
  <si>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</si>
  <si>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</si>
  <si>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</si>
  <si>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</si>
  <si>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</si>
  <si>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</si>
  <si>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</si>
  <si>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</si>
  <si>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</si>
  <si>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</si>
  <si>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</si>
  <si>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</si>
  <si>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</si>
  <si>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</si>
  <si>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</si>
  <si>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</si>
  <si>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</si>
  <si>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</si>
  <si>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</si>
  <si>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</si>
  <si>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</si>
  <si>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</si>
  <si>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</si>
  <si>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</si>
  <si>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</si>
  <si>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</si>
  <si>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</si>
  <si>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</si>
  <si>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</si>
  <si>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</si>
  <si>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4.66</t>
  </si>
  <si>
    <t>▲ 7.25</t>
  </si>
  <si>
    <t>板野町水道事業会計</t>
  </si>
  <si>
    <t>一般会計</t>
  </si>
  <si>
    <t>板野町特別会計国民健康保険</t>
  </si>
  <si>
    <t>▲ 0.96</t>
  </si>
  <si>
    <t>▲ 0.51</t>
  </si>
  <si>
    <t>▲ 0.45</t>
  </si>
  <si>
    <t>板野町介護保険（保険事業）特別会計</t>
  </si>
  <si>
    <t>板野町介護保険（介護サービス事業）特別会計</t>
  </si>
  <si>
    <t>板野町後期高齢者医療特別会計</t>
  </si>
  <si>
    <t>板野町住宅新築資金等貸付事業特別会計</t>
  </si>
  <si>
    <t>板野町奨学金貸与事業特別会計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</si>
  <si>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</si>
  <si>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</si>
  <si>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</si>
  <si>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</si>
  <si>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</si>
  <si>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</si>
  <si>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</si>
  <si>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</si>
  <si>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</si>
  <si>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</si>
  <si>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3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</si>
  <si>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35"/>
  </si>
  <si>
    <t>徳島県市町村総合事務組合（徳島滞納整理機構特別会計）</t>
    <rPh sb="0" eb="12">
      <t>トクシマケンシチョウソンソウゴウジムクミアイ</t>
    </rPh>
    <rPh sb="13" eb="15">
      <t>トクシマ</t>
    </rPh>
    <rPh sb="15" eb="17">
      <t>タイノウ</t>
    </rPh>
    <rPh sb="17" eb="19">
      <t>セイリ</t>
    </rPh>
    <rPh sb="19" eb="21">
      <t>キコウ</t>
    </rPh>
    <rPh sb="21" eb="23">
      <t>トクベツ</t>
    </rPh>
    <rPh sb="23" eb="25">
      <t>カイケイ</t>
    </rPh>
    <phoneticPr fontId="35"/>
  </si>
  <si>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35"/>
  </si>
  <si>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5"/>
  </si>
  <si>
    <t>中央広域環境施設組合</t>
    <rPh sb="0" eb="10">
      <t>チュウオウコウイキカンキョウシセツクミアイ</t>
    </rPh>
    <phoneticPr fontId="35"/>
  </si>
  <si>
    <t>板野西部消防組合</t>
    <rPh sb="0" eb="2">
      <t>イタノ</t>
    </rPh>
    <rPh sb="2" eb="4">
      <t>セイブ</t>
    </rPh>
    <rPh sb="4" eb="6">
      <t>ショウボウ</t>
    </rPh>
    <rPh sb="6" eb="8">
      <t>クミアイ</t>
    </rPh>
    <phoneticPr fontId="35"/>
  </si>
  <si>
    <t>板野西部青少年補導センター組合</t>
    <rPh sb="0" eb="2">
      <t>イタノ</t>
    </rPh>
    <rPh sb="2" eb="4">
      <t>セイブ</t>
    </rPh>
    <rPh sb="4" eb="7">
      <t>セイショウネン</t>
    </rPh>
    <rPh sb="7" eb="9">
      <t>ホドウ</t>
    </rPh>
    <rPh sb="13" eb="15">
      <t>クミアイ</t>
    </rPh>
    <phoneticPr fontId="35"/>
  </si>
  <si>
    <t>松茂町ほか二町競艇事業組合</t>
    <rPh sb="0" eb="3">
      <t>マツシゲチョウ</t>
    </rPh>
    <rPh sb="5" eb="7">
      <t>ニチョウ</t>
    </rPh>
    <rPh sb="7" eb="9">
      <t>キョウテイ</t>
    </rPh>
    <rPh sb="9" eb="11">
      <t>ジギョウ</t>
    </rPh>
    <rPh sb="11" eb="13">
      <t>クミアイ</t>
    </rPh>
    <phoneticPr fontId="35"/>
  </si>
  <si>
    <t>○</t>
    <phoneticPr fontId="2"/>
  </si>
  <si>
    <t>板野町土地開発公社</t>
    <rPh sb="0" eb="3">
      <t>イタノチョウ</t>
    </rPh>
    <rPh sb="3" eb="5">
      <t>トチ</t>
    </rPh>
    <rPh sb="5" eb="7">
      <t>カイハツ</t>
    </rPh>
    <rPh sb="7" eb="9">
      <t>コウシャ</t>
    </rPh>
    <phoneticPr fontId="2"/>
  </si>
  <si>
    <t>役場庁舎改築等基金</t>
  </si>
  <si>
    <t>地方創生基金</t>
    <rPh sb="0" eb="2">
      <t>チホウ</t>
    </rPh>
    <rPh sb="2" eb="4">
      <t>ソウセイ</t>
    </rPh>
    <phoneticPr fontId="2"/>
  </si>
  <si>
    <t>高齢者保健福祉基金</t>
  </si>
  <si>
    <t>公共施設等整備基金</t>
    <phoneticPr fontId="2"/>
  </si>
  <si>
    <t>産業振興資本管理基金</t>
    <phoneticPr fontId="2"/>
  </si>
  <si>
    <t>※8：職員の状況については、令和3年地方公務員給与実態調査に基づいている。</t>
    <phoneticPr fontId="2"/>
  </si>
  <si>
    <t>歳出合計</t>
    <phoneticPr fontId="5"/>
  </si>
  <si>
    <t>-</t>
    <phoneticPr fontId="5"/>
  </si>
  <si>
    <t>-</t>
    <phoneticPr fontId="5"/>
  </si>
  <si>
    <t>失業対策事業費</t>
    <phoneticPr fontId="5"/>
  </si>
  <si>
    <t>災害復旧事業費</t>
    <phoneticPr fontId="5"/>
  </si>
  <si>
    <t>　うち単独</t>
    <phoneticPr fontId="5"/>
  </si>
  <si>
    <t>　うち補助</t>
    <phoneticPr fontId="5"/>
  </si>
  <si>
    <t>普通建設事業費</t>
    <phoneticPr fontId="5"/>
  </si>
  <si>
    <t>歳入合計</t>
    <phoneticPr fontId="5"/>
  </si>
  <si>
    <t>　　うち人件費</t>
    <phoneticPr fontId="5"/>
  </si>
  <si>
    <t>-</t>
    <phoneticPr fontId="5"/>
  </si>
  <si>
    <t>　うち臨時財政対策債</t>
    <phoneticPr fontId="5"/>
  </si>
  <si>
    <t>保険給付費</t>
    <phoneticPr fontId="5"/>
  </si>
  <si>
    <t>その他</t>
    <phoneticPr fontId="5"/>
  </si>
  <si>
    <t>　うち猶予特例債</t>
    <phoneticPr fontId="16"/>
  </si>
  <si>
    <t>-</t>
    <phoneticPr fontId="5"/>
  </si>
  <si>
    <t>　前年度繰上充用金</t>
    <phoneticPr fontId="5"/>
  </si>
  <si>
    <t>国庫支出金</t>
    <phoneticPr fontId="5"/>
  </si>
  <si>
    <t>国民健康保険</t>
    <phoneticPr fontId="5"/>
  </si>
  <si>
    <t>-</t>
    <phoneticPr fontId="5"/>
  </si>
  <si>
    <t>　投資・出資金・貸付金</t>
    <phoneticPr fontId="5"/>
  </si>
  <si>
    <t>保険税(料)収入額</t>
    <phoneticPr fontId="5"/>
  </si>
  <si>
    <t>被保険者
1人当り</t>
    <phoneticPr fontId="5"/>
  </si>
  <si>
    <t>交通</t>
    <phoneticPr fontId="5"/>
  </si>
  <si>
    <t>　積立金</t>
    <phoneticPr fontId="5"/>
  </si>
  <si>
    <t>工業用水道</t>
    <phoneticPr fontId="5"/>
  </si>
  <si>
    <t>　繰出金</t>
    <phoneticPr fontId="5"/>
  </si>
  <si>
    <t>上水道</t>
    <phoneticPr fontId="5"/>
  </si>
  <si>
    <t>　　うち一部事務組合負担金</t>
    <phoneticPr fontId="5"/>
  </si>
  <si>
    <t>下水道</t>
    <phoneticPr fontId="5"/>
  </si>
  <si>
    <t>合計</t>
    <phoneticPr fontId="5"/>
  </si>
  <si>
    <t>　維持補修費</t>
    <phoneticPr fontId="5"/>
  </si>
  <si>
    <t>　物件費</t>
    <phoneticPr fontId="5"/>
  </si>
  <si>
    <t>・計</t>
    <phoneticPr fontId="5"/>
  </si>
  <si>
    <t>　うち利子</t>
    <phoneticPr fontId="25"/>
  </si>
  <si>
    <t>-</t>
    <phoneticPr fontId="5"/>
  </si>
  <si>
    <t>　うち元金</t>
    <phoneticPr fontId="25"/>
  </si>
  <si>
    <t>元利償還金</t>
    <phoneticPr fontId="5"/>
  </si>
  <si>
    <t>-</t>
    <phoneticPr fontId="5"/>
  </si>
  <si>
    <t>-</t>
    <phoneticPr fontId="5"/>
  </si>
  <si>
    <t>　公債費</t>
    <phoneticPr fontId="5"/>
  </si>
  <si>
    <t>交通安全対策特別交付金</t>
    <phoneticPr fontId="5"/>
  </si>
  <si>
    <t>　扶助費</t>
    <phoneticPr fontId="5"/>
  </si>
  <si>
    <t>(一般財源計)</t>
    <phoneticPr fontId="5"/>
  </si>
  <si>
    <t>-</t>
    <phoneticPr fontId="5"/>
  </si>
  <si>
    <t>-</t>
    <phoneticPr fontId="5"/>
  </si>
  <si>
    <t>　震災復興特別交付税</t>
    <phoneticPr fontId="25"/>
  </si>
  <si>
    <t>　人件費</t>
    <phoneticPr fontId="5"/>
  </si>
  <si>
    <t>　法定外目的税</t>
    <phoneticPr fontId="5"/>
  </si>
  <si>
    <t>　特別交付税</t>
    <phoneticPr fontId="5"/>
  </si>
  <si>
    <t>　　水利地益税等</t>
    <phoneticPr fontId="5"/>
  </si>
  <si>
    <t>　普通交付税</t>
    <phoneticPr fontId="5"/>
  </si>
  <si>
    <t>充当一般財源等</t>
    <phoneticPr fontId="5"/>
  </si>
  <si>
    <t>構成比</t>
    <phoneticPr fontId="5"/>
  </si>
  <si>
    <t>　　都市計画税</t>
    <phoneticPr fontId="5"/>
  </si>
  <si>
    <t>-</t>
    <phoneticPr fontId="5"/>
  </si>
  <si>
    <t>　　事業所税</t>
    <phoneticPr fontId="5"/>
  </si>
  <si>
    <t>　新型コロナウイルス感染症対策地方税減収補塡特別交付金</t>
    <phoneticPr fontId="5"/>
  </si>
  <si>
    <t>　　入湯税</t>
    <phoneticPr fontId="5"/>
  </si>
  <si>
    <t>-</t>
    <phoneticPr fontId="5"/>
  </si>
  <si>
    <t>　法定目的税</t>
    <phoneticPr fontId="5"/>
  </si>
  <si>
    <t>前年度繰上充用金</t>
    <phoneticPr fontId="5"/>
  </si>
  <si>
    <t>　個人住民税減収補塡特例交付金</t>
    <phoneticPr fontId="5"/>
  </si>
  <si>
    <t>-</t>
    <phoneticPr fontId="5"/>
  </si>
  <si>
    <t>　法定外普通税</t>
    <phoneticPr fontId="5"/>
  </si>
  <si>
    <t>-</t>
    <phoneticPr fontId="5"/>
  </si>
  <si>
    <t>　　特別土地保有税</t>
    <phoneticPr fontId="5"/>
  </si>
  <si>
    <t>法人事業税交付金</t>
    <phoneticPr fontId="16"/>
  </si>
  <si>
    <t>　　鉱産税</t>
    <phoneticPr fontId="5"/>
  </si>
  <si>
    <t>自動車税環境性能割交付金</t>
    <phoneticPr fontId="5"/>
  </si>
  <si>
    <t>　　市町村たばこ税</t>
    <phoneticPr fontId="5"/>
  </si>
  <si>
    <t>　　軽自動車税</t>
    <phoneticPr fontId="5"/>
  </si>
  <si>
    <t>　　　うち純固定資産税</t>
    <phoneticPr fontId="5"/>
  </si>
  <si>
    <t>　　固定資産税</t>
    <phoneticPr fontId="5"/>
  </si>
  <si>
    <t>　　　法人税割</t>
    <phoneticPr fontId="5"/>
  </si>
  <si>
    <t>　　　法人均等割</t>
    <phoneticPr fontId="5"/>
  </si>
  <si>
    <t>分離課税所得割交付金</t>
    <phoneticPr fontId="25"/>
  </si>
  <si>
    <t>　　　所得割</t>
    <phoneticPr fontId="5"/>
  </si>
  <si>
    <t>　　　個人均等割</t>
    <phoneticPr fontId="5"/>
  </si>
  <si>
    <t>　　市町村民税</t>
    <phoneticPr fontId="5"/>
  </si>
  <si>
    <t>　法定普通税</t>
    <phoneticPr fontId="5"/>
  </si>
  <si>
    <t>地方譲与税</t>
    <phoneticPr fontId="5"/>
  </si>
  <si>
    <t>目的別歳出の状況（単位 千円・％）</t>
    <phoneticPr fontId="5"/>
  </si>
  <si>
    <t>歳出の状況（単位 千円・％）</t>
    <phoneticPr fontId="5"/>
  </si>
  <si>
    <t>徳島県板野町</t>
    <phoneticPr fontId="25"/>
  </si>
  <si>
    <t>令和3年度</t>
    <phoneticPr fontId="2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</si>
  <si>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</si>
  <si>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</si>
  <si>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２年度は、道の駅整備事業の完了により地方債残高が増加したことから、将来負担額も増加したために将来負担比率が１０年ぶりに算定された一方、道の駅関連施設を一括して有形固定資産に計上したことにより、減価償却累計額の増加分を資産の増加分が上回ったために、一時的に有形固定資産減価償却率は減少した。
　対して、令和３年度は充当可能基金への積立額が増加したことにより、将来負担額を充当可能財源等が上回ったために将来負担比率は再び算定なしとなり改善された一方、有形固定資産減価償却率については、資産の増加分を減価償却累計額の増加分が上回ったために１．４ポイント上昇し、悪化した。</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</si>
  <si>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</si>
  <si>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</si>
  <si>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</si>
  <si>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</si>
  <si>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</si>
  <si>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</si>
  <si>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令和２年度に道の駅整備事業の完了により１０年ぶりに比率が算定されたが、令和３年度においては、充当可能基金への積立額が増加したことにより、再び比率算定なしへと改善された。
　一方、実質公債費比率については、これまで減少傾向が続いており、令和３年度は一部事務組合に対する地方債負担額が減少したことなどにより、令和２年度と比較して１．０ポイント減少し改善された。しかし、道の駅整備事業により発行した地方債の償還が始まると比率の上昇が懸念されることから、今後は起債事業の峻別により新規地方債発行額の抑制を図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</si>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</sst>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4D6EC47-4FED-4EF8-BAC5-971E79989AE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DD60-46F6-B304-91596E30BC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39828</c:v>
                </c:pt>
                <c:pt idx="1">
                  <c:v>100122</c:v>
                </c:pt>
                <c:pt idx="2">
                  <c:v>92476</c:v>
                </c:pt>
                <c:pt idx="3">
                  <c:v>178586</c:v>
                </c:pt>
                <c:pt idx="4">
                  <c:v>35046</c:v>
                </c:pt>
              </c:numCache>
            </c:numRef>
          </c:val>
          <c:smooth val="0"/>
          <c:extLst>
            <c:ext xmlns:c16="http://schemas.microsoft.com/office/drawing/2014/chart" uri="{C3380CC4-5D6E-409C-BE32-E72D297353CC}">
              <c16:uniqueId val="{00000001-DD60-46F6-B304-91596E30BCA3}"/>
            </c:ext>
          </c:extLst>
        </c:ser>
        <c:dLbls>
          <c:showLegendKey val="0"/>
          <c:showVal val="0"/>
          <c:showCatName val="0"/>
          <c:showSerName val="0"/>
          <c:showPercent val="0"/>
          <c:showBubbleSize val="0"/>
        </c:dLbls>
        <c:marker val="1"/>
        <c:smooth val="0"/>
        <c:axId val="-1197600032"/>
        <c:axId val="-1197595680"/>
      </c:lineChart>
      <c:catAx>
        <c:axId val="-1197600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7595680"/>
        <c:crosses val="autoZero"/>
        <c:auto val="1"/>
        <c:lblAlgn val="ctr"/>
        <c:lblOffset val="100"/>
        <c:tickLblSkip val="1"/>
        <c:tickMarkSkip val="1"/>
        <c:noMultiLvlLbl val="0"/>
      </c:catAx>
      <c:valAx>
        <c:axId val="-1197595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7600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14.41</c:v>
                </c:pt>
                <c:pt idx="1">
                  <c:v>21.04</c:v>
                </c:pt>
                <c:pt idx="2">
                  <c:v>7.88</c:v>
                </c:pt>
                <c:pt idx="3">
                  <c:v>6.78</c:v>
                </c:pt>
                <c:pt idx="4">
                  <c:v>6.85</c:v>
                </c:pt>
              </c:numCache>
            </c:numRef>
          </c:val>
          <c:extLst>
            <c:ext xmlns:c16="http://schemas.microsoft.com/office/drawing/2014/chart" uri="{C3380CC4-5D6E-409C-BE32-E72D297353CC}">
              <c16:uniqueId val="{00000000-1BC8-4D23-AAC0-D437EFF4A8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16.170000000000002</c:v>
                </c:pt>
                <c:pt idx="1">
                  <c:v>4.79</c:v>
                </c:pt>
                <c:pt idx="2">
                  <c:v>10.24</c:v>
                </c:pt>
                <c:pt idx="3">
                  <c:v>11.25</c:v>
                </c:pt>
                <c:pt idx="4">
                  <c:v>14.27</c:v>
                </c:pt>
              </c:numCache>
            </c:numRef>
          </c:val>
          <c:extLst>
            <c:ext xmlns:c16="http://schemas.microsoft.com/office/drawing/2014/chart" uri="{C3380CC4-5D6E-409C-BE32-E72D297353CC}">
              <c16:uniqueId val="{00000001-1BC8-4D23-AAC0-D437EFF4A813}"/>
            </c:ext>
          </c:extLst>
        </c:ser>
        <c:dLbls>
          <c:showLegendKey val="0"/>
          <c:showVal val="0"/>
          <c:showCatName val="0"/>
          <c:showSerName val="0"/>
          <c:showPercent val="0"/>
          <c:showBubbleSize val="0"/>
        </c:dLbls>
        <c:gapWidth val="250"/>
        <c:overlap val="100"/>
        <c:axId val="-574175280"/>
        <c:axId val="-574174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3.61</c:v>
                </c:pt>
                <c:pt idx="1">
                  <c:v>-4.66</c:v>
                </c:pt>
                <c:pt idx="2">
                  <c:v>-7.25</c:v>
                </c:pt>
                <c:pt idx="3">
                  <c:v>0.87</c:v>
                </c:pt>
                <c:pt idx="4">
                  <c:v>4.1900000000000004</c:v>
                </c:pt>
              </c:numCache>
            </c:numRef>
          </c:val>
          <c:smooth val="0"/>
          <c:extLst>
            <c:ext xmlns:c16="http://schemas.microsoft.com/office/drawing/2014/chart" uri="{C3380CC4-5D6E-409C-BE32-E72D297353CC}">
              <c16:uniqueId val="{00000002-1BC8-4D23-AAC0-D437EFF4A813}"/>
            </c:ext>
          </c:extLst>
        </c:ser>
        <c:dLbls>
          <c:showLegendKey val="0"/>
          <c:showVal val="0"/>
          <c:showCatName val="0"/>
          <c:showSerName val="0"/>
          <c:showPercent val="0"/>
          <c:showBubbleSize val="0"/>
        </c:dLbls>
        <c:marker val="1"/>
        <c:smooth val="0"/>
        <c:axId val="-574175280"/>
        <c:axId val="-574174736"/>
      </c:lineChart>
      <c:catAx>
        <c:axId val="-57417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4174736"/>
        <c:crosses val="autoZero"/>
        <c:auto val="1"/>
        <c:lblAlgn val="ctr"/>
        <c:lblOffset val="100"/>
        <c:tickLblSkip val="1"/>
        <c:tickMarkSkip val="1"/>
        <c:noMultiLvlLbl val="0"/>
      </c:catAx>
      <c:valAx>
        <c:axId val="-574174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417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0CA-426B-A569-791001600C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CA-426B-A569-791001600CFA}"/>
            </c:ext>
          </c:extLst>
        </c:ser>
        <c:ser>
          <c:idx val="2"/>
          <c:order val="2"/>
          <c:tx>
            <c:strRef>
              <c:f>データシート!$A$29</c:f>
              <c:strCache>
                <c:ptCount val="1"/>
                <c:pt idx="0">
                  <c:v>板野町奨学金貸与事業特別会計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0CA-426B-A569-791001600CFA}"/>
            </c:ext>
          </c:extLst>
        </c:ser>
        <c:ser>
          <c:idx val="3"/>
          <c:order val="3"/>
          <c:tx>
            <c:strRef>
              <c:f>データシート!$A$30</c:f>
              <c:strCache>
                <c:ptCount val="1"/>
                <c:pt idx="0">
                  <c:v>板野町住宅新築資金等貸付事業特別会計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0.01</c:v>
                </c:pt>
                <c:pt idx="8">
                  <c:v>#N/A</c:v>
                </c:pt>
                <c:pt idx="9">
                  <c:v>0</c:v>
                </c:pt>
              </c:numCache>
            </c:numRef>
          </c:val>
          <c:extLst>
            <c:ext xmlns:c16="http://schemas.microsoft.com/office/drawing/2014/chart" uri="{C3380CC4-5D6E-409C-BE32-E72D297353CC}">
              <c16:uniqueId val="{00000003-40CA-426B-A569-791001600CFA}"/>
            </c:ext>
          </c:extLst>
        </c:ser>
        <c:ser>
          <c:idx val="4"/>
          <c:order val="4"/>
          <c:tx>
            <c:strRef>
              <c:f>データシート!$A$31</c:f>
              <c:strCache>
                <c:ptCount val="1"/>
                <c:pt idx="0">
                  <c:v>板野町後期高齢者医療特別会計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0.02</c:v>
                </c:pt>
                <c:pt idx="8">
                  <c:v>#N/A</c:v>
                </c:pt>
                <c:pt idx="9">
                  <c:v>0.01</c:v>
                </c:pt>
              </c:numCache>
            </c:numRef>
          </c:val>
          <c:extLst>
            <c:ext xmlns:c16="http://schemas.microsoft.com/office/drawing/2014/chart" uri="{C3380CC4-5D6E-409C-BE32-E72D297353CC}">
              <c16:uniqueId val="{00000004-40CA-426B-A569-791001600CFA}"/>
            </c:ext>
          </c:extLst>
        </c:ser>
        <c:ser>
          <c:idx val="5"/>
          <c:order val="5"/>
          <c:tx>
            <c:strRef>
              <c:f>データシート!$A$32</c:f>
              <c:strCache>
                <c:ptCount val="1"/>
                <c:pt idx="0">
                  <c:v>板野町介護保険（介護サービス事業）特別会計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c:v>
                </c:pt>
                <c:pt idx="2">
                  <c:v>#N/A</c:v>
                </c:pt>
                <c:pt idx="3">
                  <c:v>0.18</c:v>
                </c:pt>
                <c:pt idx="4">
                  <c:v>#N/A</c:v>
                </c:pt>
                <c:pt idx="5">
                  <c:v>0.15</c:v>
                </c:pt>
                <c:pt idx="6">
                  <c:v>#N/A</c:v>
                </c:pt>
                <c:pt idx="7">
                  <c:v>0.12</c:v>
                </c:pt>
                <c:pt idx="8">
                  <c:v>#N/A</c:v>
                </c:pt>
                <c:pt idx="9">
                  <c:v>7.0000000000000007E-2</c:v>
                </c:pt>
              </c:numCache>
            </c:numRef>
          </c:val>
          <c:extLst>
            <c:ext xmlns:c16="http://schemas.microsoft.com/office/drawing/2014/chart" uri="{C3380CC4-5D6E-409C-BE32-E72D297353CC}">
              <c16:uniqueId val="{00000005-40CA-426B-A569-791001600CFA}"/>
            </c:ext>
          </c:extLst>
        </c:ser>
        <c:ser>
          <c:idx val="6"/>
          <c:order val="6"/>
          <c:tx>
            <c:strRef>
              <c:f>データシート!$A$33</c:f>
              <c:strCache>
                <c:ptCount val="1"/>
                <c:pt idx="0">
                  <c:v>板野町介護保険（保険事業）特別会計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2.4</c:v>
                </c:pt>
                <c:pt idx="2">
                  <c:v>#N/A</c:v>
                </c:pt>
                <c:pt idx="3">
                  <c:v>1.01</c:v>
                </c:pt>
                <c:pt idx="4">
                  <c:v>#N/A</c:v>
                </c:pt>
                <c:pt idx="5">
                  <c:v>0.65</c:v>
                </c:pt>
                <c:pt idx="6">
                  <c:v>#N/A</c:v>
                </c:pt>
                <c:pt idx="7">
                  <c:v>0.37</c:v>
                </c:pt>
                <c:pt idx="8">
                  <c:v>#N/A</c:v>
                </c:pt>
                <c:pt idx="9">
                  <c:v>0.42</c:v>
                </c:pt>
              </c:numCache>
            </c:numRef>
          </c:val>
          <c:extLst>
            <c:ext xmlns:c16="http://schemas.microsoft.com/office/drawing/2014/chart" uri="{C3380CC4-5D6E-409C-BE32-E72D297353CC}">
              <c16:uniqueId val="{00000006-40CA-426B-A569-791001600CFA}"/>
            </c:ext>
          </c:extLst>
        </c:ser>
        <c:ser>
          <c:idx val="7"/>
          <c:order val="7"/>
          <c:tx>
            <c:strRef>
              <c:f>データシート!$A$34</c:f>
              <c:strCache>
                <c:ptCount val="1"/>
                <c:pt idx="0">
                  <c:v>板野町特別会計国民健康保険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0.96</c:v>
                </c:pt>
                <c:pt idx="1">
                  <c:v>#N/A</c:v>
                </c:pt>
                <c:pt idx="2">
                  <c:v>0.51</c:v>
                </c:pt>
                <c:pt idx="3">
                  <c:v>#N/A</c:v>
                </c:pt>
                <c:pt idx="4">
                  <c:v>0.45</c:v>
                </c:pt>
                <c:pt idx="5">
                  <c:v>#N/A</c:v>
                </c:pt>
                <c:pt idx="6">
                  <c:v>#N/A</c:v>
                </c:pt>
                <c:pt idx="7">
                  <c:v>0.16</c:v>
                </c:pt>
                <c:pt idx="8">
                  <c:v>#N/A</c:v>
                </c:pt>
                <c:pt idx="9">
                  <c:v>0.7</c:v>
                </c:pt>
              </c:numCache>
            </c:numRef>
          </c:val>
          <c:extLst>
            <c:ext xmlns:c16="http://schemas.microsoft.com/office/drawing/2014/chart" uri="{C3380CC4-5D6E-409C-BE32-E72D297353CC}">
              <c16:uniqueId val="{00000007-40CA-426B-A569-791001600CF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14.38</c:v>
                </c:pt>
                <c:pt idx="2">
                  <c:v>#N/A</c:v>
                </c:pt>
                <c:pt idx="3">
                  <c:v>21.02</c:v>
                </c:pt>
                <c:pt idx="4">
                  <c:v>#N/A</c:v>
                </c:pt>
                <c:pt idx="5">
                  <c:v>7.85</c:v>
                </c:pt>
                <c:pt idx="6">
                  <c:v>#N/A</c:v>
                </c:pt>
                <c:pt idx="7">
                  <c:v>6.75</c:v>
                </c:pt>
                <c:pt idx="8">
                  <c:v>#N/A</c:v>
                </c:pt>
                <c:pt idx="9">
                  <c:v>6.83</c:v>
                </c:pt>
              </c:numCache>
            </c:numRef>
          </c:val>
          <c:extLst>
            <c:ext xmlns:c16="http://schemas.microsoft.com/office/drawing/2014/chart" uri="{C3380CC4-5D6E-409C-BE32-E72D297353CC}">
              <c16:uniqueId val="{00000008-40CA-426B-A569-791001600CFA}"/>
            </c:ext>
          </c:extLst>
        </c:ser>
        <c:ser>
          <c:idx val="9"/>
          <c:order val="9"/>
          <c:tx>
            <c:strRef>
              <c:f>データシート!$A$36</c:f>
              <c:strCache>
                <c:ptCount val="1"/>
                <c:pt idx="0">
                  <c:v>板野町水道事業会計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13.6</c:v>
                </c:pt>
                <c:pt idx="2">
                  <c:v>#N/A</c:v>
                </c:pt>
                <c:pt idx="3">
                  <c:v>14.04</c:v>
                </c:pt>
                <c:pt idx="4">
                  <c:v>#N/A</c:v>
                </c:pt>
                <c:pt idx="5">
                  <c:v>14.18</c:v>
                </c:pt>
                <c:pt idx="6">
                  <c:v>#N/A</c:v>
                </c:pt>
                <c:pt idx="7">
                  <c:v>13.85</c:v>
                </c:pt>
                <c:pt idx="8">
                  <c:v>#N/A</c:v>
                </c:pt>
                <c:pt idx="9">
                  <c:v>13.43</c:v>
                </c:pt>
              </c:numCache>
            </c:numRef>
          </c:val>
          <c:extLst>
            <c:ext xmlns:c16="http://schemas.microsoft.com/office/drawing/2014/chart" uri="{C3380CC4-5D6E-409C-BE32-E72D297353CC}">
              <c16:uniqueId val="{00000009-40CA-426B-A569-791001600CFA}"/>
            </c:ext>
          </c:extLst>
        </c:ser>
        <c:dLbls>
          <c:showLegendKey val="0"/>
          <c:showVal val="0"/>
          <c:showCatName val="0"/>
          <c:showSerName val="0"/>
          <c:showPercent val="0"/>
          <c:showBubbleSize val="0"/>
        </c:dLbls>
        <c:gapWidth val="150"/>
        <c:overlap val="100"/>
        <c:axId val="-574177456"/>
        <c:axId val="-574174192"/>
      </c:barChart>
      <c:catAx>
        <c:axId val="-57417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4174192"/>
        <c:crosses val="autoZero"/>
        <c:auto val="1"/>
        <c:lblAlgn val="ctr"/>
        <c:lblOffset val="100"/>
        <c:tickLblSkip val="1"/>
        <c:tickMarkSkip val="1"/>
        <c:noMultiLvlLbl val="0"/>
      </c:catAx>
      <c:valAx>
        <c:axId val="-574174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4177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391</c:v>
                </c:pt>
                <c:pt idx="5">
                  <c:v>387</c:v>
                </c:pt>
                <c:pt idx="8">
                  <c:v>374</c:v>
                </c:pt>
                <c:pt idx="11">
                  <c:v>373</c:v>
                </c:pt>
                <c:pt idx="14">
                  <c:v>381</c:v>
                </c:pt>
              </c:numCache>
            </c:numRef>
          </c:val>
          <c:extLst>
            <c:ext xmlns:c16="http://schemas.microsoft.com/office/drawing/2014/chart" uri="{C3380CC4-5D6E-409C-BE32-E72D297353CC}">
              <c16:uniqueId val="{00000000-5F5A-41A1-9F4D-B6C8C39590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5A-41A1-9F4D-B6C8C39590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F5A-41A1-9F4D-B6C8C39590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84</c:v>
                </c:pt>
                <c:pt idx="3">
                  <c:v>84</c:v>
                </c:pt>
                <c:pt idx="6">
                  <c:v>60</c:v>
                </c:pt>
                <c:pt idx="9">
                  <c:v>5</c:v>
                </c:pt>
                <c:pt idx="12">
                  <c:v>5</c:v>
                </c:pt>
              </c:numCache>
            </c:numRef>
          </c:val>
          <c:extLst>
            <c:ext xmlns:c16="http://schemas.microsoft.com/office/drawing/2014/chart" uri="{C3380CC4-5D6E-409C-BE32-E72D297353CC}">
              <c16:uniqueId val="{00000003-5F5A-41A1-9F4D-B6C8C39590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131</c:v>
                </c:pt>
                <c:pt idx="3">
                  <c:v>134</c:v>
                </c:pt>
                <c:pt idx="6">
                  <c:v>136</c:v>
                </c:pt>
                <c:pt idx="9">
                  <c:v>139</c:v>
                </c:pt>
                <c:pt idx="12">
                  <c:v>143</c:v>
                </c:pt>
              </c:numCache>
            </c:numRef>
          </c:val>
          <c:extLst>
            <c:ext xmlns:c16="http://schemas.microsoft.com/office/drawing/2014/chart" uri="{C3380CC4-5D6E-409C-BE32-E72D297353CC}">
              <c16:uniqueId val="{00000004-5F5A-41A1-9F4D-B6C8C39590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5A-41A1-9F4D-B6C8C39590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5A-41A1-9F4D-B6C8C39590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414</c:v>
                </c:pt>
                <c:pt idx="3">
                  <c:v>399</c:v>
                </c:pt>
                <c:pt idx="6">
                  <c:v>388</c:v>
                </c:pt>
                <c:pt idx="9">
                  <c:v>363</c:v>
                </c:pt>
                <c:pt idx="12">
                  <c:v>380</c:v>
                </c:pt>
              </c:numCache>
            </c:numRef>
          </c:val>
          <c:extLst>
            <c:ext xmlns:c16="http://schemas.microsoft.com/office/drawing/2014/chart" uri="{C3380CC4-5D6E-409C-BE32-E72D297353CC}">
              <c16:uniqueId val="{00000007-5F5A-41A1-9F4D-B6C8C3959056}"/>
            </c:ext>
          </c:extLst>
        </c:ser>
        <c:dLbls>
          <c:showLegendKey val="0"/>
          <c:showVal val="0"/>
          <c:showCatName val="0"/>
          <c:showSerName val="0"/>
          <c:showPercent val="0"/>
          <c:showBubbleSize val="0"/>
        </c:dLbls>
        <c:gapWidth val="100"/>
        <c:overlap val="100"/>
        <c:axId val="-574180176"/>
        <c:axId val="-574179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238</c:v>
                </c:pt>
                <c:pt idx="2">
                  <c:v>#N/A</c:v>
                </c:pt>
                <c:pt idx="3">
                  <c:v>#N/A</c:v>
                </c:pt>
                <c:pt idx="4">
                  <c:v>230</c:v>
                </c:pt>
                <c:pt idx="5">
                  <c:v>#N/A</c:v>
                </c:pt>
                <c:pt idx="6">
                  <c:v>#N/A</c:v>
                </c:pt>
                <c:pt idx="7">
                  <c:v>210</c:v>
                </c:pt>
                <c:pt idx="8">
                  <c:v>#N/A</c:v>
                </c:pt>
                <c:pt idx="9">
                  <c:v>#N/A</c:v>
                </c:pt>
                <c:pt idx="10">
                  <c:v>134</c:v>
                </c:pt>
                <c:pt idx="11">
                  <c:v>#N/A</c:v>
                </c:pt>
                <c:pt idx="12">
                  <c:v>#N/A</c:v>
                </c:pt>
                <c:pt idx="13">
                  <c:v>147</c:v>
                </c:pt>
                <c:pt idx="14">
                  <c:v>#N/A</c:v>
                </c:pt>
              </c:numCache>
            </c:numRef>
          </c:val>
          <c:smooth val="0"/>
          <c:extLst>
            <c:ext xmlns:c16="http://schemas.microsoft.com/office/drawing/2014/chart" uri="{C3380CC4-5D6E-409C-BE32-E72D297353CC}">
              <c16:uniqueId val="{00000008-5F5A-41A1-9F4D-B6C8C3959056}"/>
            </c:ext>
          </c:extLst>
        </c:ser>
        <c:dLbls>
          <c:showLegendKey val="0"/>
          <c:showVal val="0"/>
          <c:showCatName val="0"/>
          <c:showSerName val="0"/>
          <c:showPercent val="0"/>
          <c:showBubbleSize val="0"/>
        </c:dLbls>
        <c:marker val="1"/>
        <c:smooth val="0"/>
        <c:axId val="-574180176"/>
        <c:axId val="-574179632"/>
      </c:lineChart>
      <c:catAx>
        <c:axId val="-57418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4179632"/>
        <c:crosses val="autoZero"/>
        <c:auto val="1"/>
        <c:lblAlgn val="ctr"/>
        <c:lblOffset val="100"/>
        <c:tickLblSkip val="1"/>
        <c:tickMarkSkip val="1"/>
        <c:noMultiLvlLbl val="0"/>
      </c:catAx>
      <c:valAx>
        <c:axId val="-574179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418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4392</c:v>
                </c:pt>
                <c:pt idx="5">
                  <c:v>4333</c:v>
                </c:pt>
                <c:pt idx="8">
                  <c:v>4568</c:v>
                </c:pt>
                <c:pt idx="11">
                  <c:v>4652</c:v>
                </c:pt>
                <c:pt idx="14">
                  <c:v>4533</c:v>
                </c:pt>
              </c:numCache>
            </c:numRef>
          </c:val>
          <c:extLst>
            <c:ext xmlns:c16="http://schemas.microsoft.com/office/drawing/2014/chart" uri="{C3380CC4-5D6E-409C-BE32-E72D297353CC}">
              <c16:uniqueId val="{00000000-5A1B-4951-A534-F8AE177406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68</c:v>
                </c:pt>
                <c:pt idx="5">
                  <c:v>68</c:v>
                </c:pt>
                <c:pt idx="8">
                  <c:v>63</c:v>
                </c:pt>
                <c:pt idx="11">
                  <c:v>53</c:v>
                </c:pt>
                <c:pt idx="14">
                  <c:v>53</c:v>
                </c:pt>
              </c:numCache>
            </c:numRef>
          </c:val>
          <c:extLst>
            <c:ext xmlns:c16="http://schemas.microsoft.com/office/drawing/2014/chart" uri="{C3380CC4-5D6E-409C-BE32-E72D297353CC}">
              <c16:uniqueId val="{00000001-5A1B-4951-A534-F8AE177406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3521</c:v>
                </c:pt>
                <c:pt idx="5">
                  <c:v>3156</c:v>
                </c:pt>
                <c:pt idx="8">
                  <c:v>3484</c:v>
                </c:pt>
                <c:pt idx="11">
                  <c:v>2798</c:v>
                </c:pt>
                <c:pt idx="14">
                  <c:v>3544</c:v>
                </c:pt>
              </c:numCache>
            </c:numRef>
          </c:val>
          <c:extLst>
            <c:ext xmlns:c16="http://schemas.microsoft.com/office/drawing/2014/chart" uri="{C3380CC4-5D6E-409C-BE32-E72D297353CC}">
              <c16:uniqueId val="{00000002-5A1B-4951-A534-F8AE177406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1B-4951-A534-F8AE177406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1B-4951-A534-F8AE177406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1B-4951-A534-F8AE177406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528</c:v>
                </c:pt>
                <c:pt idx="3">
                  <c:v>438</c:v>
                </c:pt>
                <c:pt idx="6">
                  <c:v>429</c:v>
                </c:pt>
                <c:pt idx="9">
                  <c:v>389</c:v>
                </c:pt>
                <c:pt idx="12">
                  <c:v>354</c:v>
                </c:pt>
              </c:numCache>
            </c:numRef>
          </c:val>
          <c:extLst>
            <c:ext xmlns:c16="http://schemas.microsoft.com/office/drawing/2014/chart" uri="{C3380CC4-5D6E-409C-BE32-E72D297353CC}">
              <c16:uniqueId val="{00000006-5A1B-4951-A534-F8AE177406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163</c:v>
                </c:pt>
                <c:pt idx="3">
                  <c:v>82</c:v>
                </c:pt>
                <c:pt idx="6">
                  <c:v>21</c:v>
                </c:pt>
                <c:pt idx="9">
                  <c:v>7</c:v>
                </c:pt>
                <c:pt idx="12">
                  <c:v>2</c:v>
                </c:pt>
              </c:numCache>
            </c:numRef>
          </c:val>
          <c:extLst>
            <c:ext xmlns:c16="http://schemas.microsoft.com/office/drawing/2014/chart" uri="{C3380CC4-5D6E-409C-BE32-E72D297353CC}">
              <c16:uniqueId val="{00000007-5A1B-4951-A534-F8AE177406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2063</c:v>
                </c:pt>
                <c:pt idx="3">
                  <c:v>2041</c:v>
                </c:pt>
                <c:pt idx="6">
                  <c:v>2021</c:v>
                </c:pt>
                <c:pt idx="9">
                  <c:v>1999</c:v>
                </c:pt>
                <c:pt idx="12">
                  <c:v>1982</c:v>
                </c:pt>
              </c:numCache>
            </c:numRef>
          </c:val>
          <c:extLst>
            <c:ext xmlns:c16="http://schemas.microsoft.com/office/drawing/2014/chart" uri="{C3380CC4-5D6E-409C-BE32-E72D297353CC}">
              <c16:uniqueId val="{00000008-5A1B-4951-A534-F8AE177406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A1B-4951-A534-F8AE177406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4096</c:v>
                </c:pt>
                <c:pt idx="3">
                  <c:v>4632</c:v>
                </c:pt>
                <c:pt idx="6">
                  <c:v>5132</c:v>
                </c:pt>
                <c:pt idx="9">
                  <c:v>5740</c:v>
                </c:pt>
                <c:pt idx="12">
                  <c:v>5692</c:v>
                </c:pt>
              </c:numCache>
            </c:numRef>
          </c:val>
          <c:extLst>
            <c:ext xmlns:c16="http://schemas.microsoft.com/office/drawing/2014/chart" uri="{C3380CC4-5D6E-409C-BE32-E72D297353CC}">
              <c16:uniqueId val="{0000000A-5A1B-4951-A534-F8AE1774062A}"/>
            </c:ext>
          </c:extLst>
        </c:ser>
        <c:dLbls>
          <c:showLegendKey val="0"/>
          <c:showVal val="0"/>
          <c:showCatName val="0"/>
          <c:showSerName val="0"/>
          <c:showPercent val="0"/>
          <c:showBubbleSize val="0"/>
        </c:dLbls>
        <c:gapWidth val="100"/>
        <c:overlap val="100"/>
        <c:axId val="-574178000"/>
        <c:axId val="-574176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633</c:v>
                </c:pt>
                <c:pt idx="11">
                  <c:v>#N/A</c:v>
                </c:pt>
                <c:pt idx="12">
                  <c:v>#N/A</c:v>
                </c:pt>
                <c:pt idx="13">
                  <c:v>0</c:v>
                </c:pt>
                <c:pt idx="14">
                  <c:v>#N/A</c:v>
                </c:pt>
              </c:numCache>
            </c:numRef>
          </c:val>
          <c:smooth val="0"/>
          <c:extLst>
            <c:ext xmlns:c16="http://schemas.microsoft.com/office/drawing/2014/chart" uri="{C3380CC4-5D6E-409C-BE32-E72D297353CC}">
              <c16:uniqueId val="{0000000B-5A1B-4951-A534-F8AE1774062A}"/>
            </c:ext>
          </c:extLst>
        </c:ser>
        <c:dLbls>
          <c:showLegendKey val="0"/>
          <c:showVal val="0"/>
          <c:showCatName val="0"/>
          <c:showSerName val="0"/>
          <c:showPercent val="0"/>
          <c:showBubbleSize val="0"/>
        </c:dLbls>
        <c:marker val="1"/>
        <c:smooth val="0"/>
        <c:axId val="-574178000"/>
        <c:axId val="-574176912"/>
      </c:lineChart>
      <c:catAx>
        <c:axId val="-57417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4176912"/>
        <c:crosses val="autoZero"/>
        <c:auto val="1"/>
        <c:lblAlgn val="ctr"/>
        <c:lblOffset val="100"/>
        <c:tickLblSkip val="1"/>
        <c:tickMarkSkip val="1"/>
        <c:noMultiLvlLbl val="0"/>
      </c:catAx>
      <c:valAx>
        <c:axId val="-57417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417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369</c:v>
                </c:pt>
                <c:pt idx="1">
                  <c:v>428</c:v>
                </c:pt>
                <c:pt idx="2">
                  <c:v>578</c:v>
                </c:pt>
              </c:numCache>
            </c:numRef>
          </c:val>
          <c:extLst>
            <c:ext xmlns:c16="http://schemas.microsoft.com/office/drawing/2014/chart" uri="{C3380CC4-5D6E-409C-BE32-E72D297353CC}">
              <c16:uniqueId val="{00000000-6C50-4C63-A311-322E6B1FFB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482</c:v>
                </c:pt>
                <c:pt idx="1">
                  <c:v>452</c:v>
                </c:pt>
                <c:pt idx="2">
                  <c:v>782</c:v>
                </c:pt>
              </c:numCache>
            </c:numRef>
          </c:val>
          <c:extLst>
            <c:ext xmlns:c16="http://schemas.microsoft.com/office/drawing/2014/chart" uri="{C3380CC4-5D6E-409C-BE32-E72D297353CC}">
              <c16:uniqueId val="{00000001-6C50-4C63-A311-322E6B1FFB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2634</c:v>
                </c:pt>
                <c:pt idx="1">
                  <c:v>1921</c:v>
                </c:pt>
                <c:pt idx="2">
                  <c:v>2188</c:v>
                </c:pt>
              </c:numCache>
            </c:numRef>
          </c:val>
          <c:extLst>
            <c:ext xmlns:c16="http://schemas.microsoft.com/office/drawing/2014/chart" uri="{C3380CC4-5D6E-409C-BE32-E72D297353CC}">
              <c16:uniqueId val="{00000002-6C50-4C63-A311-322E6B1FFB6E}"/>
            </c:ext>
          </c:extLst>
        </c:ser>
        <c:dLbls>
          <c:showLegendKey val="0"/>
          <c:showVal val="0"/>
          <c:showCatName val="0"/>
          <c:showSerName val="0"/>
          <c:showPercent val="0"/>
          <c:showBubbleSize val="0"/>
        </c:dLbls>
        <c:gapWidth val="120"/>
        <c:overlap val="100"/>
        <c:axId val="-836865696"/>
        <c:axId val="-836866240"/>
      </c:barChart>
      <c:catAx>
        <c:axId val="-83686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36866240"/>
        <c:crosses val="autoZero"/>
        <c:auto val="1"/>
        <c:lblAlgn val="ctr"/>
        <c:lblOffset val="100"/>
        <c:tickLblSkip val="1"/>
        <c:tickMarkSkip val="1"/>
        <c:noMultiLvlLbl val="0"/>
      </c:catAx>
      <c:valAx>
        <c:axId val="-836866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3686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{9A1B8B7A-1D58-404E-AB3C-606A402F67CF}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91B-406E-AC45-4EC5384D12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{A1974A91-3602-4D44-AD05-30FE56D85354}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1B-406E-AC45-4EC5384D12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{AD70D9AA-5617-4B28-B1D6-F09EBFFF1D6F}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1B-406E-AC45-4EC5384D12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{E707097D-1FEB-4F8F-9881-9E7F6D0DA2F3}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1B-406E-AC45-4EC5384D12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{D0B251BE-862B-4E38-BD83-56017C6D32B4}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1B-406E-AC45-4EC5384D122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{67DDF7B4-47D0-4703-98C5-CC2F011E7B09}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91B-406E-AC45-4EC5384D122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{8730D6A8-59E1-4251-BC21-0E8CA1B488CA}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91B-406E-AC45-4EC5384D122E}"/>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{B7702486-167E-4BF8-AF45-B237396FF40D}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91B-406E-AC45-4EC5384D122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{640F9A90-EC67-41CE-A2F2-4806095CA3BB}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91B-406E-AC45-4EC5384D12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61.5</c:v>
                </c:pt>
                <c:pt idx="8">
                  <c:v>62.8</c:v>
                </c:pt>
                <c:pt idx="16">
                  <c:v>64</c:v>
                </c:pt>
                <c:pt idx="24">
                  <c:v>61.6</c:v>
                </c:pt>
                <c:pt idx="32">
                  <c:v>63</c:v>
                </c:pt>
              </c:numCache>
            </c:numRef>
          </c:xVal>
          <c:yVal>
            <c:numRef>
              <c:f>公会計指標分析・財政指標組合せ分析表!$BP$51:$DC$51</c:f>
              <c:numCache>
                <c:formatCode>#,##0.0;"▲ "#,##0.0</c:formatCode>
                <c:ptCount val="40"/>
                <c:pt idx="24">
                  <c:v>18.3</c:v>
                </c:pt>
              </c:numCache>
            </c:numRef>
          </c:yVal>
          <c:smooth val="0"/>
          <c:extLst>
            <c:ext xmlns:c16="http://schemas.microsoft.com/office/drawing/2014/chart" uri="{C3380CC4-5D6E-409C-BE32-E72D297353CC}">
              <c16:uniqueId val="{00000009-F91B-406E-AC45-4EC5384D12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{31B187E6-0FB2-486A-AB55-0EF3D43BB843}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91B-406E-AC45-4EC5384D122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{69498B78-3521-4967-9E9C-5795186627B9}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1B-406E-AC45-4EC5384D12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{CED7FA16-DE7F-4C02-89F6-4B12221EBBCD}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1B-406E-AC45-4EC5384D12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{7E2F99B4-9F7E-4E01-9567-2832F961791A}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1B-406E-AC45-4EC5384D12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{3BCC2AFF-B0E0-4449-AE4A-6C1B7A29D198}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1B-406E-AC45-4EC5384D122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{0E514BEC-3232-4B4D-84D9-C4BAE11D88A7}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91B-406E-AC45-4EC5384D122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{AC0A63F0-9A04-4947-849C-9251265D5BE0}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91B-406E-AC45-4EC5384D122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{33DEDD3D-2473-4DEC-9821-83BA1E152471}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91B-406E-AC45-4EC5384D122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{AD8EC612-AF9A-4824-8C9B-C73E897A1698}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91B-406E-AC45-4EC5384D12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F91B-406E-AC45-4EC5384D122E}"/>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{D50EC941-F1DA-4415-8629-B77E177AE474}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B4D-4A9F-B155-647FB2B4F9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{2F677B1F-1089-48FB-B7C2-E03B4833A748}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4D-4A9F-B155-647FB2B4F9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{DB858745-12C2-41E3-BCC8-67FDBBCDE429}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4D-4A9F-B155-647FB2B4F9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{74CA3648-9BE3-45A1-9B70-8D943655E2A9}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4D-4A9F-B155-647FB2B4F9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{154D0B7A-ED24-44DF-81C4-B7B036126AFF}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4D-4A9F-B155-647FB2B4F98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{7834575A-BAC2-496A-889D-B86743B90516}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B4D-4A9F-B155-647FB2B4F98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{AB9AF6FC-910C-46D7-B285-C99557D86498}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B4D-4A9F-B155-647FB2B4F98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{D0904A67-E284-4AFF-9D82-B6207CE8B15C}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B4D-4A9F-B155-647FB2B4F98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{F5FAAEE6-73AB-46D7-9485-5AA8E0DC8995}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B4D-4A9F-B155-647FB2B4F9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8.1</c:v>
                </c:pt>
                <c:pt idx="16">
                  <c:v>7</c:v>
                </c:pt>
                <c:pt idx="24">
                  <c:v>5.8</c:v>
                </c:pt>
                <c:pt idx="32">
                  <c:v>4.8</c:v>
                </c:pt>
              </c:numCache>
            </c:numRef>
          </c:xVal>
          <c:yVal>
            <c:numRef>
              <c:f>公会計指標分析・財政指標組合せ分析表!$BP$73:$DC$73</c:f>
              <c:numCache>
                <c:formatCode>#,##0.0;"▲ "#,##0.0</c:formatCode>
                <c:ptCount val="40"/>
                <c:pt idx="24">
                  <c:v>18.3</c:v>
                </c:pt>
              </c:numCache>
            </c:numRef>
          </c:yVal>
          <c:smooth val="0"/>
          <c:extLst>
            <c:ext xmlns:c16="http://schemas.microsoft.com/office/drawing/2014/chart" uri="{C3380CC4-5D6E-409C-BE32-E72D297353CC}">
              <c16:uniqueId val="{00000009-7B4D-4A9F-B155-647FB2B4F9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8920725772258097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{15BCD513-051F-42BB-8E0D-FEA968D38936}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B4D-4A9F-B155-647FB2B4F98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{18E64895-A61F-4C9E-B683-9630FD4DC6F4}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4D-4A9F-B155-647FB2B4F9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{899CFDAF-BA57-4850-A936-C649F718CF0F}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4D-4A9F-B155-647FB2B4F9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{08C60991-A7C8-4F7E-87EF-6C6737A3AAEE}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4D-4A9F-B155-647FB2B4F9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{A59DB0DB-3F69-4BB3-8E33-53312AD1870C}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4D-4A9F-B155-647FB2B4F985}"/>
                </c:ext>
              </c:extLst>
            </c:dLbl>
            <c:dLbl>
              <c:idx val="8"/>
              <c:layout>
                <c:manualLayout>
                  <c:x val="0"/>
                  <c:y val="1.892072577225809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{E482D49A-100F-4BE3-9B57-85B9EC0C54AC}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B4D-4A9F-B155-647FB2B4F98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{D53F3DCB-77CD-4FBB-B3F9-5BF93D07C46B}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B4D-4A9F-B155-647FB2B4F98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{3305B6F9-0C9F-4244-B27F-E22C0551F508}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B4D-4A9F-B155-647FB2B4F98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{8B33A5DF-43E7-41A7-8EC4-6803B812379B}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B4D-4A9F-B155-647FB2B4F9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7B4D-4A9F-B155-647FB2B4F985}"/>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4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道の駅整備事業に係る地方債の償還が開始したことや下水道事業特別会計に対する公営企業債の償還に伴う繰出金が増加したことから、元利償還金等は前年度から１３百万円増加した。</a:t>
          </a:r>
        </a:p>
        <a:p>
          <a:r>
            <a:rPr kumimoji="1" lang="ja-JP" altLang="en-US" sz="1400">
              <a:latin typeface="ＭＳ ゴシック" pitchFamily="49" charset="-128"/>
              <a:ea typeface="ＭＳ ゴシック" pitchFamily="49" charset="-128"/>
            </a:rPr>
            <a:t>　今後も防災行政無線更新事業に係る地方債の償還開始に伴う元利償還金の増加や、下水道事業特別会計に対する公営企業債の償還に伴う繰出金の増加が見込まれることから、比率の上昇が懸念されるため、今まで以上に厳しく起債事業の峻別・抑制を行い、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おいて、道の駅整備事業や防災行政無線更新事業による地方債発行額の増加により将来負担額が前年度から大幅に増加したことに加えて、道の駅整備事業の財源として基金を取り崩したことから充当可能財源等が大幅に減少したことにより、平成２２年度以来１０年ぶりに将来負担比率が算定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しかし、今年度は減債基金をはじめ充当可能基金へ７７９百万円積み立てことにより充当可能財源等が前年度から６２８百万円増加したことなどにより再び比率算定なしとなった。</a:t>
          </a:r>
        </a:p>
        <a:p>
          <a:r>
            <a:rPr kumimoji="1" lang="ja-JP" altLang="en-US" sz="1400">
              <a:latin typeface="ＭＳ ゴシック" pitchFamily="49" charset="-128"/>
              <a:ea typeface="ＭＳ ゴシック" pitchFamily="49" charset="-128"/>
            </a:rPr>
            <a:t>　今後は、地方債の新規発行抑制に努めるとともに、充当可能基金への積立額の増加を図り、比率算定なしを維持していく。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徳島県板野町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決算剰余金などを含め、「減債基金」に３３０百万円、「財政調整基金」に１５０百万円積み立てたことなどにより、基金全体としては７４８百万円増加した。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基金の使途の明確化を図るために、決算剰余金は基本的に減債基金やその他特定目的基金へ積立てていく予定である。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・公共施設等整備基金：町の公共施設の整備充実に資する経費に充てる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・産業振興資本管理基金：町の企業誘致用地の保全管理及び企業誘致を促進するための事業の経費に充てる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・高齢者保健福祉基金：町特性に応じた高齢者保健福祉の増進を図り、地域における在宅福祉の向上と健康づくり等の事業の経費に充てる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・公共施設等整備基金：決算剰余金などを含め、１５０百万円を積み立てたことにより、前年度より１５０万円増加した。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・産業振興資本管理基金：企業誘致のための用地造成に係る経費に充当するため１２百万円取り崩したことにより、前年度から１２百万円の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・高齢者保健福祉基金：５０百万円を積み立てた一方、高齢者保健福祉事業に係る経費に充当するため７百万円取り崩したことにより、前年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度から４３百万円の増加となった。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・公共施設等整備基金：老朽化している公共施設の維持補修に係る経費に充当するため、今後も計画的に積立て及び取崩しを行っていく。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・産業振興資本管理基金：令和３年度末で進行していた用地造成事業が完了したため、令和４年度以降はあまり増減がない見込みである。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・高齢者保健福祉基金：町の高齢者保健福祉事業に充当するため、今後も計画的に積立て及び取崩しをを行っていく。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決算剰余金などを含め、１５０百万円を積み立てたことにより、前年度より１５０万円増加した。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財政調整基金の残高は、標準財政規模の１０％から２０％の範囲内を目途に積立てることとしている。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決算剰余金などを含め、３３０百万円を積み立てたことにより、前年度より３３０百万円増加した。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今後、道の駅整備事業に係る地方債の元利償還金の増加が見込まれるため、それに備えて毎年度計画的に積立てを行う予定としている。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A23B8E-EC6A-4F14-A634-0A53E9FEE2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1D44673-9601-4B89-B11C-2871C5EA86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5A2C1CC-93B2-41E8-B986-127B0754713B}"/>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F314F04-F2F1-4887-B225-7C7865678DE7}"/>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EF8F318B-B809-4E8E-A9CF-B4192CCC764F}"/>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2A6BE918-6378-4179-894B-AFE43B941990}"/>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EA8D705F-E772-4881-A4D3-E839AC00BDFF}"/>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4EAF3A46-6A40-40EB-9E72-20B9979081BF}"/>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94603DB9-BA01-4976-AF73-053F6752F09B}"/>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D18860E5-B2AB-488D-AC89-93510A8716B0}"/>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695F17C0-FF59-4609-83D7-5EF8D504F704}"/>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50D76B8E-A6F2-4BE1-B127-DA11A15C95D7}"/>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CC4076DF-8CB7-4327-B5B3-5E6E59C6D8D2}"/>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97DC54FF-6D2B-4626-8DAC-F8E79BF70064}"/>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21353558-C1CE-4760-9A7F-BC1178CDA0EF}"/>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D89610A1-A8C4-4008-8B99-931B3BC9D2D8}"/>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12C9DB83-334B-4FEF-86DF-8C60A646A4B2}"/>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48FC751B-FB2A-4F21-BD47-3FD8ACA5B6B4}"/>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61061C6D-E4B8-48FC-83FB-B464229A2B46}"/>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3455BA29-E7CA-4B4D-8F9E-714760B62823}"/>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13,165
12,996
36.22
6,752,710
6,444,356
277,411
4,051,881
5,691,897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F1198876-46FA-4247-9C77-84A475BCEBE7}"/>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3A9DCD37-B900-477A-90B2-04D55AD8D639}"/>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9E88AD8E-464B-4C74-A41C-8FDB487FA0A2}"/>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C5871E3A-6A07-4632-9F1E-9DFF12D8D068}"/>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C6105F2F-4709-44D0-A24C-C06189474634}"/>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A3B8A3CA-ACBD-4DFE-84A5-2D0CBBD6C31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BD21071-1A4A-493E-B9E6-F6D76E4856A3}"/>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64CAD6DC-860E-464E-AFEA-904294FDAEF6}"/>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BF1CE872-C958-4983-AC5B-3B3047DF63CD}"/>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255E8059-9DBC-4258-A863-EF47A6227E1B}"/>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5D9F47DB-10BF-44CF-9B6E-C08818A10D05}"/>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93B2E2DE-D404-4977-BACC-6D0BA524D04B}"/>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66512ABD-80CF-4218-ACA2-007A4A9F115F}"/>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1A5A9665-10B8-4F3F-B7BD-C78A66DC5079}"/>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FAE644F-4401-4297-801B-9583882C24E1}"/>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BF133DCE-DD4D-4C66-AEA9-92BC4E1A30A8}"/>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4CF0DBD9-3D9B-4C54-A81E-F90E230DB32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B696827D-4E2F-442C-8511-F374FAF7424E}"/>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4C5A17CB-868F-437D-8C46-7D7F566CD38B}"/>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CAD1C666-46E5-4585-9442-451A4CF0BDAA}"/>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6D48BBC-EA1B-4351-BE05-362300FEF71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CC853398-A150-41BC-A377-9E37E01702F1}"/>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A0B28285-DFD3-4FD7-B78F-060F2DFC0982}"/>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FFE8A942-BEC3-4770-99E6-5273674C3374}"/>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D9E2A7C8-5B18-4B81-AFF2-B51E30882D43}"/>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7031A3D4-23DE-497E-BF80-6E333002298B}"/>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87E90414-9C8C-45F6-83DE-76CABDD833C5}"/>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7E2E2B4A-F207-4042-A4FB-115BDBE9173F}"/>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9AEB2808-EBE4-4417-B86F-6529433F90B4}"/>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410528D1-1F38-4762-823D-E8B22CEC9DDC}"/>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3C9A6CE4-4149-4F30-80E0-D2DD5DDD6F62}"/>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508CE9A5-1E4D-48E3-8CFF-D7992BB17C5C}"/>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BB0FACD7-B37A-4332-8AE4-F6300291F926}"/>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EC710B72-17B4-4E48-83D5-275E2FCA014B}"/>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FE93AC1A-183A-4A06-BD7E-40B94A6EBC60}"/>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から１．４ポイント上昇し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、類似団体平均と比較しても０．</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結果となった。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要因としては、令和２年度に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道の駅整備事業が完了し、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道の駅関連施設が一括して有形固定資産に計上されたこと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により一時的に比率が減少したが、令和３年度は資産の増加分を減価償却累計額の増加分が上回ったためである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55CA5093-7C91-4D3A-AC14-0230F0944293}"/>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B88D4B17-2002-454A-87B9-38D1C12B5AC1}"/>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4AABB892-5431-4B59-8256-B18D4E681D34}"/>
            </a:ext>
          </a:extLst>
        </xdr:cNvPr>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2C7A0952-12D3-42CE-940F-CD929909EB70}"/>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144C1F97-5C5D-4B0F-9D62-3D65905EE5FA}"/>
            </a:ext>
          </a:extLst>
        </xdr:cNvPr>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C2B5F53F-A1B9-43F1-ACDE-BFBF7770D9EA}"/>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C28831D3-2E8A-4592-8146-AF29222C5898}"/>
            </a:ext>
          </a:extLst>
        </xdr:cNvPr>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29CC5BBF-AC8D-4A32-A8BF-C5AC82F55575}"/>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EFD22F53-320C-470D-9F45-F3FFDC59B347}"/>
            </a:ext>
          </a:extLst>
        </xdr:cNvPr>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C66F8CBB-1DFA-4B19-8C0F-E9BD4F09C99C}"/>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4565FD0-1B28-4588-A560-4C760FFC50C4}"/>
            </a:ext>
          </a:extLst>
        </xdr:cNvPr>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FD8EC945-2D2C-415E-AEDE-F4BDD43CBA43}"/>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6EF25A7-2979-4D3C-83EC-26CD2B2C9A11}"/>
            </a:ext>
          </a:extLst>
        </xdr:cNvPr>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C55E32A-922F-489D-8639-113901CBF6D4}"/>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1C79B545-7231-40DA-A934-554980CF6840}"/>
            </a:ext>
          </a:extLst>
        </xdr:cNvPr>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17EE0B4B-0C5A-4042-83A3-F923C0AEB473}"/>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A004E61B-8360-4F31-9588-98BD0818DB98}"/>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63601093-85D3-4C2D-8C7F-C7A7C8C4410A}"/>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75" name="直線コネクタ 74">
          <a:extLst>
            <a:ext uri="{FF2B5EF4-FFF2-40B4-BE49-F238E27FC236}">
              <a16:creationId xmlns:a16="http://schemas.microsoft.com/office/drawing/2014/main" id="{662B9074-EF90-4512-894E-072DDC706E9E}"/>
            </a:ext>
          </a:extLst>
        </xdr:cNvPr>
        <xdr:cNvCxnSpPr/>
      </xdr:nvCxnSpPr>
      <xdr:spPr>
        <a:xfrm flipV="1">
          <a:off x="4206240" y="5084082"/>
          <a:ext cx="127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6" name="有形固定資産減価償却率最小値テキスト">
          <a:extLst>
            <a:ext uri="{FF2B5EF4-FFF2-40B4-BE49-F238E27FC236}">
              <a16:creationId xmlns:a16="http://schemas.microsoft.com/office/drawing/2014/main" id="{693E8938-C724-4099-A3F8-23B21AF3ED5C}"/>
            </a:ext>
          </a:extLst>
        </xdr:cNvPr>
        <xdr:cNvSpPr txBox="1"/>
      </xdr:nvSpPr>
      <xdr:spPr>
        <a:xfrm>
          <a:off x="4258945" y="652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7" name="直線コネクタ 76">
          <a:extLst>
            <a:ext uri="{FF2B5EF4-FFF2-40B4-BE49-F238E27FC236}">
              <a16:creationId xmlns:a16="http://schemas.microsoft.com/office/drawing/2014/main" id="{2C991715-28D0-40D0-BDD1-234E70C8F69F}"/>
            </a:ext>
          </a:extLst>
        </xdr:cNvPr>
        <xdr:cNvCxnSpPr/>
      </xdr:nvCxnSpPr>
      <xdr:spPr>
        <a:xfrm>
          <a:off x="4119245" y="651791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8" name="有形固定資産減価償却率最大値テキスト">
          <a:extLst>
            <a:ext uri="{FF2B5EF4-FFF2-40B4-BE49-F238E27FC236}">
              <a16:creationId xmlns:a16="http://schemas.microsoft.com/office/drawing/2014/main" id="{E080D029-2926-481F-BA03-305E58D9E2FE}"/>
            </a:ext>
          </a:extLst>
        </xdr:cNvPr>
        <xdr:cNvSpPr txBox="1"/>
      </xdr:nvSpPr>
      <xdr:spPr>
        <a:xfrm>
          <a:off x="4258945" y="486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9" name="直線コネクタ 78">
          <a:extLst>
            <a:ext uri="{FF2B5EF4-FFF2-40B4-BE49-F238E27FC236}">
              <a16:creationId xmlns:a16="http://schemas.microsoft.com/office/drawing/2014/main" id="{8C469D2F-B3A9-42C0-9493-E02A2CE2AB93}"/>
            </a:ext>
          </a:extLst>
        </xdr:cNvPr>
        <xdr:cNvCxnSpPr/>
      </xdr:nvCxnSpPr>
      <xdr:spPr>
        <a:xfrm>
          <a:off x="4119245" y="508408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80" name="有形固定資産減価償却率平均値テキスト">
          <a:extLst>
            <a:ext uri="{FF2B5EF4-FFF2-40B4-BE49-F238E27FC236}">
              <a16:creationId xmlns:a16="http://schemas.microsoft.com/office/drawing/2014/main" id="{7776E0F6-8B7A-4B8F-B7BD-39C150AEBF6A}"/>
            </a:ext>
          </a:extLst>
        </xdr:cNvPr>
        <xdr:cNvSpPr txBox="1"/>
      </xdr:nvSpPr>
      <xdr:spPr>
        <a:xfrm>
          <a:off x="4258945" y="5655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1" name="フローチャート: 判断 80">
          <a:extLst>
            <a:ext uri="{FF2B5EF4-FFF2-40B4-BE49-F238E27FC236}">
              <a16:creationId xmlns:a16="http://schemas.microsoft.com/office/drawing/2014/main" id="{56FDC8B9-DBA3-4FA0-94E2-C89EE792EB06}"/>
            </a:ext>
          </a:extLst>
        </xdr:cNvPr>
        <xdr:cNvSpPr/>
      </xdr:nvSpPr>
      <xdr:spPr>
        <a:xfrm>
          <a:off x="4157345" y="580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82" name="フローチャート: 判断 81">
          <a:extLst>
            <a:ext uri="{FF2B5EF4-FFF2-40B4-BE49-F238E27FC236}">
              <a16:creationId xmlns:a16="http://schemas.microsoft.com/office/drawing/2014/main" id="{724FDFA1-2C08-4B62-9752-8ED4226868E6}"/>
            </a:ext>
          </a:extLst>
        </xdr:cNvPr>
        <xdr:cNvSpPr/>
      </xdr:nvSpPr>
      <xdr:spPr>
        <a:xfrm>
          <a:off x="3537585" y="57767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83" name="フローチャート: 判断 82">
          <a:extLst>
            <a:ext uri="{FF2B5EF4-FFF2-40B4-BE49-F238E27FC236}">
              <a16:creationId xmlns:a16="http://schemas.microsoft.com/office/drawing/2014/main" id="{C4AAEA24-37D7-4CBB-AD94-E183957FCB2A}"/>
            </a:ext>
          </a:extLst>
        </xdr:cNvPr>
        <xdr:cNvSpPr/>
      </xdr:nvSpPr>
      <xdr:spPr>
        <a:xfrm>
          <a:off x="2867025" y="57521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84" name="フローチャート: 判断 83">
          <a:extLst>
            <a:ext uri="{FF2B5EF4-FFF2-40B4-BE49-F238E27FC236}">
              <a16:creationId xmlns:a16="http://schemas.microsoft.com/office/drawing/2014/main" id="{7B2A970A-A3D2-4B2A-89C0-EB205FCC0A37}"/>
            </a:ext>
          </a:extLst>
        </xdr:cNvPr>
        <xdr:cNvSpPr/>
      </xdr:nvSpPr>
      <xdr:spPr>
        <a:xfrm>
          <a:off x="2196465" y="57150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85" name="フローチャート: 判断 84">
          <a:extLst>
            <a:ext uri="{FF2B5EF4-FFF2-40B4-BE49-F238E27FC236}">
              <a16:creationId xmlns:a16="http://schemas.microsoft.com/office/drawing/2014/main" id="{E5902D76-0BC9-4BCA-987A-FCD5312157F6}"/>
            </a:ext>
          </a:extLst>
        </xdr:cNvPr>
        <xdr:cNvSpPr/>
      </xdr:nvSpPr>
      <xdr:spPr>
        <a:xfrm>
          <a:off x="1525905" y="56965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1FBD3F2-35B8-47D1-96E5-8108B67729EA}"/>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93A3D68-33C2-49CC-AF3B-452969A237FC}"/>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DB93AE5-4E52-45A3-B10F-7E6F081986DF}"/>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24D0F0C-53F7-4707-8AE5-466E2A7F11BE}"/>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8D4D5C7D-2CE7-4625-9346-383144521F45}"/>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91" name="楕円 90">
          <a:extLst>
            <a:ext uri="{FF2B5EF4-FFF2-40B4-BE49-F238E27FC236}">
              <a16:creationId xmlns:a16="http://schemas.microsoft.com/office/drawing/2014/main" id="{B896E9E5-AC1C-4CA3-980D-82360D36A8F4}"/>
            </a:ext>
          </a:extLst>
        </xdr:cNvPr>
        <xdr:cNvSpPr/>
      </xdr:nvSpPr>
      <xdr:spPr>
        <a:xfrm>
          <a:off x="4157345" y="580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154866</xdr:rowOff>
    </xdr:from>
    <xdr:ext cx="405111" cy="259045"/>
    <xdr:sp macro="" textlink="">
      <xdr:nvSpPr>
        <xdr:cNvPr id="92" name="有形固定資産減価償却率該当値テキスト">
          <a:extLst>
            <a:ext uri="{FF2B5EF4-FFF2-40B4-BE49-F238E27FC236}">
              <a16:creationId xmlns:a16="http://schemas.microsoft.com/office/drawing/2014/main" id="{9CD12E37-239B-4CC1-9E57-F7D0CEBE552C}"/>
            </a:ext>
          </a:extLst>
        </xdr:cNvPr>
        <xdr:cNvSpPr txBox="1"/>
      </xdr:nvSpPr>
      <xdr:spPr>
        <a:xfrm>
          <a:off x="4258945" y="5786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133259</xdr:rowOff>
    </xdr:from>
    <xdr:to>
      <xdr:col>19</xdr:col>
      <xdr:colOff>187325</xdr:colOff>
      <xdr:row>30</xdr:row>
      <xdr:rowOff>63409</xdr:rowOff>
    </xdr:to>
    <xdr:sp macro="" textlink="">
      <xdr:nvSpPr>
        <xdr:cNvPr id="93" name="楕円 92">
          <a:extLst>
            <a:ext uri="{FF2B5EF4-FFF2-40B4-BE49-F238E27FC236}">
              <a16:creationId xmlns:a16="http://schemas.microsoft.com/office/drawing/2014/main" id="{4FD7E26F-187B-4370-ACC8-5D40B9A7CFC3}"/>
            </a:ext>
          </a:extLst>
        </xdr:cNvPr>
        <xdr:cNvSpPr/>
      </xdr:nvSpPr>
      <xdr:spPr>
        <a:xfrm>
          <a:off x="3537585" y="57644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12609</xdr:rowOff>
    </xdr:from>
    <xdr:to>
      <xdr:col>23</xdr:col>
      <xdr:colOff>85725</xdr:colOff>
      <xdr:row>30</xdr:row>
      <xdr:rowOff>55789</xdr:rowOff>
    </xdr:to>
    <xdr:cxnSp macro="">
      <xdr:nvCxnSpPr>
        <xdr:cNvPr id="94" name="直線コネクタ 93">
          <a:extLst>
            <a:ext uri="{FF2B5EF4-FFF2-40B4-BE49-F238E27FC236}">
              <a16:creationId xmlns:a16="http://schemas.microsoft.com/office/drawing/2014/main" id="{00FEB218-9751-443F-8959-DBF7B0E48938}"/>
            </a:ext>
          </a:extLst>
        </xdr:cNvPr>
        <xdr:cNvCxnSpPr/>
      </xdr:nvCxnSpPr>
      <xdr:spPr>
        <a:xfrm>
          <a:off x="3588385" y="5811429"/>
          <a:ext cx="6197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35832</xdr:rowOff>
    </xdr:from>
    <xdr:to>
      <xdr:col>15</xdr:col>
      <xdr:colOff>187325</xdr:colOff>
      <xdr:row>30</xdr:row>
      <xdr:rowOff>137432</xdr:rowOff>
    </xdr:to>
    <xdr:sp macro="" textlink="">
      <xdr:nvSpPr>
        <xdr:cNvPr id="95" name="楕円 94">
          <a:extLst>
            <a:ext uri="{FF2B5EF4-FFF2-40B4-BE49-F238E27FC236}">
              <a16:creationId xmlns:a16="http://schemas.microsoft.com/office/drawing/2014/main" id="{C4B730E8-2B21-4D60-A32D-116C09A9D654}"/>
            </a:ext>
          </a:extLst>
        </xdr:cNvPr>
        <xdr:cNvSpPr/>
      </xdr:nvSpPr>
      <xdr:spPr>
        <a:xfrm>
          <a:off x="2867025" y="58346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12609</xdr:rowOff>
    </xdr:from>
    <xdr:to>
      <xdr:col>19</xdr:col>
      <xdr:colOff>136525</xdr:colOff>
      <xdr:row>30</xdr:row>
      <xdr:rowOff>86632</xdr:rowOff>
    </xdr:to>
    <xdr:cxnSp macro="">
      <xdr:nvCxnSpPr>
        <xdr:cNvPr id="96" name="直線コネクタ 95">
          <a:extLst>
            <a:ext uri="{FF2B5EF4-FFF2-40B4-BE49-F238E27FC236}">
              <a16:creationId xmlns:a16="http://schemas.microsoft.com/office/drawing/2014/main" id="{DCC4BAD5-DC29-4196-925A-9DE88F81C501}"/>
            </a:ext>
          </a:extLst>
        </xdr:cNvPr>
        <xdr:cNvCxnSpPr/>
      </xdr:nvCxnSpPr>
      <xdr:spPr>
        <a:xfrm flipV="1">
          <a:off x="2917825" y="5811429"/>
          <a:ext cx="67056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170271</xdr:rowOff>
    </xdr:from>
    <xdr:to>
      <xdr:col>11</xdr:col>
      <xdr:colOff>187325</xdr:colOff>
      <xdr:row>30</xdr:row>
      <xdr:rowOff>100421</xdr:rowOff>
    </xdr:to>
    <xdr:sp macro="" textlink="">
      <xdr:nvSpPr>
        <xdr:cNvPr id="97" name="楕円 96">
          <a:extLst>
            <a:ext uri="{FF2B5EF4-FFF2-40B4-BE49-F238E27FC236}">
              <a16:creationId xmlns:a16="http://schemas.microsoft.com/office/drawing/2014/main" id="{42DADB01-771D-4723-8658-AC95CA92D1D6}"/>
            </a:ext>
          </a:extLst>
        </xdr:cNvPr>
        <xdr:cNvSpPr/>
      </xdr:nvSpPr>
      <xdr:spPr>
        <a:xfrm>
          <a:off x="2196465" y="58014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49621</xdr:rowOff>
    </xdr:from>
    <xdr:to>
      <xdr:col>15</xdr:col>
      <xdr:colOff>136525</xdr:colOff>
      <xdr:row>30</xdr:row>
      <xdr:rowOff>86632</xdr:rowOff>
    </xdr:to>
    <xdr:cxnSp macro="">
      <xdr:nvCxnSpPr>
        <xdr:cNvPr id="98" name="直線コネクタ 97">
          <a:extLst>
            <a:ext uri="{FF2B5EF4-FFF2-40B4-BE49-F238E27FC236}">
              <a16:creationId xmlns:a16="http://schemas.microsoft.com/office/drawing/2014/main" id="{F2BAC830-1EB1-4475-8EB4-7E6E9B82F70A}"/>
            </a:ext>
          </a:extLst>
        </xdr:cNvPr>
        <xdr:cNvCxnSpPr/>
      </xdr:nvCxnSpPr>
      <xdr:spPr>
        <a:xfrm>
          <a:off x="2247265" y="5848441"/>
          <a:ext cx="67056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130175</xdr:rowOff>
    </xdr:from>
    <xdr:to>
      <xdr:col>7</xdr:col>
      <xdr:colOff>187325</xdr:colOff>
      <xdr:row>30</xdr:row>
      <xdr:rowOff>60325</xdr:rowOff>
    </xdr:to>
    <xdr:sp macro="" textlink="">
      <xdr:nvSpPr>
        <xdr:cNvPr id="99" name="楕円 98">
          <a:extLst>
            <a:ext uri="{FF2B5EF4-FFF2-40B4-BE49-F238E27FC236}">
              <a16:creationId xmlns:a16="http://schemas.microsoft.com/office/drawing/2014/main" id="{54FC7A18-0764-4186-8F04-B738602ACE92}"/>
            </a:ext>
          </a:extLst>
        </xdr:cNvPr>
        <xdr:cNvSpPr/>
      </xdr:nvSpPr>
      <xdr:spPr>
        <a:xfrm>
          <a:off x="1525905" y="57613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9525</xdr:rowOff>
    </xdr:from>
    <xdr:to>
      <xdr:col>11</xdr:col>
      <xdr:colOff>136525</xdr:colOff>
      <xdr:row>30</xdr:row>
      <xdr:rowOff>49621</xdr:rowOff>
    </xdr:to>
    <xdr:cxnSp macro="">
      <xdr:nvCxnSpPr>
        <xdr:cNvPr id="100" name="直線コネクタ 99">
          <a:extLst>
            <a:ext uri="{FF2B5EF4-FFF2-40B4-BE49-F238E27FC236}">
              <a16:creationId xmlns:a16="http://schemas.microsoft.com/office/drawing/2014/main" id="{FEA28863-8D30-4370-9A2F-A31493D84C98}"/>
            </a:ext>
          </a:extLst>
        </xdr:cNvPr>
        <xdr:cNvCxnSpPr/>
      </xdr:nvCxnSpPr>
      <xdr:spPr>
        <a:xfrm>
          <a:off x="1576705" y="5808345"/>
          <a:ext cx="67056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66874</xdr:rowOff>
    </xdr:from>
    <xdr:ext cx="405111" cy="259045"/>
    <xdr:sp macro="" textlink="">
      <xdr:nvSpPr>
        <xdr:cNvPr id="101" name="n_1aveValue有形固定資産減価償却率">
          <a:extLst>
            <a:ext uri="{FF2B5EF4-FFF2-40B4-BE49-F238E27FC236}">
              <a16:creationId xmlns:a16="http://schemas.microsoft.com/office/drawing/2014/main" id="{676A46C4-EBD1-4857-BECE-BE25E4AB610A}"/>
            </a:ext>
          </a:extLst>
        </xdr:cNvPr>
        <xdr:cNvSpPr txBox="1"/>
      </xdr:nvSpPr>
      <xdr:spPr>
        <a:xfrm>
          <a:off x="3395989" y="5865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102" name="n_2aveValue有形固定資産減価償却率">
          <a:extLst>
            <a:ext uri="{FF2B5EF4-FFF2-40B4-BE49-F238E27FC236}">
              <a16:creationId xmlns:a16="http://schemas.microsoft.com/office/drawing/2014/main" id="{D2887C89-996E-4F24-894F-A6295007D8C4}"/>
            </a:ext>
          </a:extLst>
        </xdr:cNvPr>
        <xdr:cNvSpPr txBox="1"/>
      </xdr:nvSpPr>
      <xdr:spPr>
        <a:xfrm>
          <a:off x="2738129" y="553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103" name="n_3aveValue有形固定資産減価償却率">
          <a:extLst>
            <a:ext uri="{FF2B5EF4-FFF2-40B4-BE49-F238E27FC236}">
              <a16:creationId xmlns:a16="http://schemas.microsoft.com/office/drawing/2014/main" id="{7750DB75-7174-416A-90A0-15AE34F4FCF1}"/>
            </a:ext>
          </a:extLst>
        </xdr:cNvPr>
        <xdr:cNvSpPr txBox="1"/>
      </xdr:nvSpPr>
      <xdr:spPr>
        <a:xfrm>
          <a:off x="2067569" y="549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104" name="n_4aveValue有形固定資産減価償却率">
          <a:extLst>
            <a:ext uri="{FF2B5EF4-FFF2-40B4-BE49-F238E27FC236}">
              <a16:creationId xmlns:a16="http://schemas.microsoft.com/office/drawing/2014/main" id="{591984D1-090A-4EC3-A908-7ACD558E5B13}"/>
            </a:ext>
          </a:extLst>
        </xdr:cNvPr>
        <xdr:cNvSpPr txBox="1"/>
      </xdr:nvSpPr>
      <xdr:spPr>
        <a:xfrm>
          <a:off x="1397009"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79936</xdr:rowOff>
    </xdr:from>
    <xdr:ext cx="405111" cy="259045"/>
    <xdr:sp macro="" textlink="">
      <xdr:nvSpPr>
        <xdr:cNvPr id="105" name="n_1mainValue有形固定資産減価償却率">
          <a:extLst>
            <a:ext uri="{FF2B5EF4-FFF2-40B4-BE49-F238E27FC236}">
              <a16:creationId xmlns:a16="http://schemas.microsoft.com/office/drawing/2014/main" id="{7B4C0A3B-2D82-4177-9B92-D9ED613A986D}"/>
            </a:ext>
          </a:extLst>
        </xdr:cNvPr>
        <xdr:cNvSpPr txBox="1"/>
      </xdr:nvSpPr>
      <xdr:spPr>
        <a:xfrm>
          <a:off x="3395989" y="554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128559</xdr:rowOff>
    </xdr:from>
    <xdr:ext cx="405111" cy="259045"/>
    <xdr:sp macro="" textlink="">
      <xdr:nvSpPr>
        <xdr:cNvPr id="106" name="n_2mainValue有形固定資産減価償却率">
          <a:extLst>
            <a:ext uri="{FF2B5EF4-FFF2-40B4-BE49-F238E27FC236}">
              <a16:creationId xmlns:a16="http://schemas.microsoft.com/office/drawing/2014/main" id="{1ABDB1DF-B507-442A-B821-C436389A0108}"/>
            </a:ext>
          </a:extLst>
        </xdr:cNvPr>
        <xdr:cNvSpPr txBox="1"/>
      </xdr:nvSpPr>
      <xdr:spPr>
        <a:xfrm>
          <a:off x="2738129" y="592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91548</xdr:rowOff>
    </xdr:from>
    <xdr:ext cx="405111" cy="259045"/>
    <xdr:sp macro="" textlink="">
      <xdr:nvSpPr>
        <xdr:cNvPr id="107" name="n_3mainValue有形固定資産減価償却率">
          <a:extLst>
            <a:ext uri="{FF2B5EF4-FFF2-40B4-BE49-F238E27FC236}">
              <a16:creationId xmlns:a16="http://schemas.microsoft.com/office/drawing/2014/main" id="{8A74AB00-F1B2-4170-945A-F7BA6CD9C3E5}"/>
            </a:ext>
          </a:extLst>
        </xdr:cNvPr>
        <xdr:cNvSpPr txBox="1"/>
      </xdr:nvSpPr>
      <xdr:spPr>
        <a:xfrm>
          <a:off x="2067569" y="5890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51452</xdr:rowOff>
    </xdr:from>
    <xdr:ext cx="405111" cy="259045"/>
    <xdr:sp macro="" textlink="">
      <xdr:nvSpPr>
        <xdr:cNvPr id="108" name="n_4mainValue有形固定資産減価償却率">
          <a:extLst>
            <a:ext uri="{FF2B5EF4-FFF2-40B4-BE49-F238E27FC236}">
              <a16:creationId xmlns:a16="http://schemas.microsoft.com/office/drawing/2014/main" id="{D7038EB9-0FDA-4F34-8B6C-D446C0D7D806}"/>
            </a:ext>
          </a:extLst>
        </xdr:cNvPr>
        <xdr:cNvSpPr txBox="1"/>
      </xdr:nvSpPr>
      <xdr:spPr>
        <a:xfrm>
          <a:off x="1397009" y="585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CB7A0ACA-4924-4208-A56F-AA05DA5CCFB3}"/>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E5B5DCB6-3E4B-4700-95F9-201DA3158EF5}"/>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F2AEA9AC-9048-44A8-AF27-E9C792BA25DD}"/>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723C5AC3-32CB-4768-B52B-400A7ADD648E}"/>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BB43EA4E-D719-41F1-9D18-9F83C2A7A4C2}"/>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6CF4984-23CD-4100-81F4-EE37C013A2F8}"/>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69A471C-AEA0-41A9-8D96-2E6FD1BB513D}"/>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9D50D9AD-41BB-4E10-84E1-57F9BEB8719A}"/>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761B0ABF-B62E-42AD-8E75-4F281F8D8021}"/>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619E802F-7952-4418-B193-9014F82BAFD0}"/>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581C8424-1335-48EF-8648-F241039F0C2E}"/>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9ED5000E-F4BF-4D73-B608-10FDE7FA0F5B}"/>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67390F51-3B9E-4227-A545-F01FC345BEF9}"/>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２５８．４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し、類似団体平均と比較しても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回る結果となった。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主な要因としては、充当可能</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基金残高が令和２年度と比較して約８億円増加したこと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が挙げられる。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47C09B9-BF6E-4FBB-AD38-00AAAC1C1F7B}"/>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B3274EB0-B79B-4E54-AD71-F9C6F8FFF27D}"/>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4C6973A0-0855-4F57-B211-1217CA367ACB}"/>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3C33B215-E607-4729-85E3-FCAD85F8F360}"/>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D625E702-07D2-4588-B1F6-B0AA236F9137}"/>
            </a:ext>
          </a:extLst>
        </xdr:cNvPr>
        <xdr:cNvSpPr txBox="1"/>
      </xdr:nvSpPr>
      <xdr:spPr>
        <a:xfrm>
          <a:off x="9486041" y="65269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10B934BD-8BBC-4DDC-BACB-778EDECF0040}"/>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31C7DD2B-1443-4987-85FE-A4C98D24FF6D}"/>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412AC7A9-080B-480D-96C3-C6A1436C5AD1}"/>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21FC6BEA-CB7D-41CD-91D5-B3D63D2299F5}"/>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5CBF4AB3-5E9B-4005-8CF2-D14B7AFECA6C}"/>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477C1B31-2563-40E4-9D33-91E01DE19281}"/>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C68B646A-0830-411B-B15A-969A779EC6A7}"/>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AC1768E2-5388-435C-99C9-C1409AEEDAEC}"/>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211B7A9F-5CD7-4CF8-BED0-60D39CAE5974}"/>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F0710A1A-EF4D-4710-A67B-F49022DAB174}"/>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7" name="直線コネクタ 136">
          <a:extLst>
            <a:ext uri="{FF2B5EF4-FFF2-40B4-BE49-F238E27FC236}">
              <a16:creationId xmlns:a16="http://schemas.microsoft.com/office/drawing/2014/main" id="{2AFEF2CD-E910-4F9C-A516-E2F029F30243}"/>
            </a:ext>
          </a:extLst>
        </xdr:cNvPr>
        <xdr:cNvCxnSpPr/>
      </xdr:nvCxnSpPr>
      <xdr:spPr>
        <a:xfrm flipV="1">
          <a:off x="13027660" y="5211868"/>
          <a:ext cx="1269" cy="1213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8" name="債務償還比率最小値テキスト">
          <a:extLst>
            <a:ext uri="{FF2B5EF4-FFF2-40B4-BE49-F238E27FC236}">
              <a16:creationId xmlns:a16="http://schemas.microsoft.com/office/drawing/2014/main" id="{7A599103-A598-4A56-9DD6-4D05D51D34D0}"/>
            </a:ext>
          </a:extLst>
        </xdr:cNvPr>
        <xdr:cNvSpPr txBox="1"/>
      </xdr:nvSpPr>
      <xdr:spPr>
        <a:xfrm>
          <a:off x="13080365" y="64287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9" name="直線コネクタ 138">
          <a:extLst>
            <a:ext uri="{FF2B5EF4-FFF2-40B4-BE49-F238E27FC236}">
              <a16:creationId xmlns:a16="http://schemas.microsoft.com/office/drawing/2014/main" id="{6C0AC17E-2BE0-40C7-94D5-73DE0F8921B7}"/>
            </a:ext>
          </a:extLst>
        </xdr:cNvPr>
        <xdr:cNvCxnSpPr/>
      </xdr:nvCxnSpPr>
      <xdr:spPr>
        <a:xfrm>
          <a:off x="12963525" y="6424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77C86392-5647-452E-9F57-F79E563CDE3A}"/>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FAA93C47-1712-4B69-983A-56DDE4736180}"/>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42" name="債務償還比率平均値テキスト">
          <a:extLst>
            <a:ext uri="{FF2B5EF4-FFF2-40B4-BE49-F238E27FC236}">
              <a16:creationId xmlns:a16="http://schemas.microsoft.com/office/drawing/2014/main" id="{5FB71B0E-24F1-45F3-91B0-F8A0D2AFFF62}"/>
            </a:ext>
          </a:extLst>
        </xdr:cNvPr>
        <xdr:cNvSpPr txBox="1"/>
      </xdr:nvSpPr>
      <xdr:spPr>
        <a:xfrm>
          <a:off x="13080365" y="5634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43" name="フローチャート: 判断 142">
          <a:extLst>
            <a:ext uri="{FF2B5EF4-FFF2-40B4-BE49-F238E27FC236}">
              <a16:creationId xmlns:a16="http://schemas.microsoft.com/office/drawing/2014/main" id="{F908CAEB-B68E-4300-BA46-0C00917E9A84}"/>
            </a:ext>
          </a:extLst>
        </xdr:cNvPr>
        <xdr:cNvSpPr/>
      </xdr:nvSpPr>
      <xdr:spPr>
        <a:xfrm>
          <a:off x="13001625" y="56526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44" name="フローチャート: 判断 143">
          <a:extLst>
            <a:ext uri="{FF2B5EF4-FFF2-40B4-BE49-F238E27FC236}">
              <a16:creationId xmlns:a16="http://schemas.microsoft.com/office/drawing/2014/main" id="{C1FA13D0-F475-4920-A947-7CF41CA996C8}"/>
            </a:ext>
          </a:extLst>
        </xdr:cNvPr>
        <xdr:cNvSpPr/>
      </xdr:nvSpPr>
      <xdr:spPr>
        <a:xfrm>
          <a:off x="12359005" y="580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45" name="フローチャート: 判断 144">
          <a:extLst>
            <a:ext uri="{FF2B5EF4-FFF2-40B4-BE49-F238E27FC236}">
              <a16:creationId xmlns:a16="http://schemas.microsoft.com/office/drawing/2014/main" id="{11BCC6C3-AD70-4927-89B7-BA6B15E10A2A}"/>
            </a:ext>
          </a:extLst>
        </xdr:cNvPr>
        <xdr:cNvSpPr/>
      </xdr:nvSpPr>
      <xdr:spPr>
        <a:xfrm>
          <a:off x="11688445" y="57741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46" name="フローチャート: 判断 145">
          <a:extLst>
            <a:ext uri="{FF2B5EF4-FFF2-40B4-BE49-F238E27FC236}">
              <a16:creationId xmlns:a16="http://schemas.microsoft.com/office/drawing/2014/main" id="{4602025E-6D0F-4B03-99E6-2CD9E997EEA8}"/>
            </a:ext>
          </a:extLst>
        </xdr:cNvPr>
        <xdr:cNvSpPr/>
      </xdr:nvSpPr>
      <xdr:spPr>
        <a:xfrm>
          <a:off x="11017885" y="57017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47" name="フローチャート: 判断 146">
          <a:extLst>
            <a:ext uri="{FF2B5EF4-FFF2-40B4-BE49-F238E27FC236}">
              <a16:creationId xmlns:a16="http://schemas.microsoft.com/office/drawing/2014/main" id="{2DE2475A-494E-4E04-919F-220179BE0ADA}"/>
            </a:ext>
          </a:extLst>
        </xdr:cNvPr>
        <xdr:cNvSpPr/>
      </xdr:nvSpPr>
      <xdr:spPr>
        <a:xfrm>
          <a:off x="10347325" y="569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14A25D21-DA5B-444A-82DC-AF36ED5EFBE2}"/>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8923EC1F-3FBD-45B5-9207-1EF535605A79}"/>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C404931-5231-4EF5-8A4E-48DE40B8A2B4}"/>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672D7843-0C91-4D4E-B7FD-D1DB60ADDB4F}"/>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60F03D99-FDAF-4B35-89F1-B4AEB40AED86}"/>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121229</xdr:rowOff>
    </xdr:from>
    <xdr:to>
      <xdr:col>76</xdr:col>
      <xdr:colOff>73025</xdr:colOff>
      <xdr:row>29</xdr:row>
      <xdr:rowOff>51379</xdr:rowOff>
    </xdr:to>
    <xdr:sp macro="" textlink="">
      <xdr:nvSpPr>
        <xdr:cNvPr id="153" name="楕円 152">
          <a:extLst>
            <a:ext uri="{FF2B5EF4-FFF2-40B4-BE49-F238E27FC236}">
              <a16:creationId xmlns:a16="http://schemas.microsoft.com/office/drawing/2014/main" id="{4A0118B3-C0AE-4437-B125-1AE20F64626A}"/>
            </a:ext>
          </a:extLst>
        </xdr:cNvPr>
        <xdr:cNvSpPr/>
      </xdr:nvSpPr>
      <xdr:spPr>
        <a:xfrm>
          <a:off x="13001625" y="55847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144106</xdr:rowOff>
    </xdr:from>
    <xdr:ext cx="469744" cy="259045"/>
    <xdr:sp macro="" textlink="">
      <xdr:nvSpPr>
        <xdr:cNvPr id="154" name="債務償還比率該当値テキスト">
          <a:extLst>
            <a:ext uri="{FF2B5EF4-FFF2-40B4-BE49-F238E27FC236}">
              <a16:creationId xmlns:a16="http://schemas.microsoft.com/office/drawing/2014/main" id="{C5B2EC9F-56C8-41DA-A272-383D6E8E39DF}"/>
            </a:ext>
          </a:extLst>
        </xdr:cNvPr>
        <xdr:cNvSpPr txBox="1"/>
      </xdr:nvSpPr>
      <xdr:spPr>
        <a:xfrm>
          <a:off x="13080365" y="544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88265</xdr:rowOff>
    </xdr:from>
    <xdr:to>
      <xdr:col>72</xdr:col>
      <xdr:colOff>123825</xdr:colOff>
      <xdr:row>31</xdr:row>
      <xdr:rowOff>18415</xdr:rowOff>
    </xdr:to>
    <xdr:sp macro="" textlink="">
      <xdr:nvSpPr>
        <xdr:cNvPr id="155" name="楕円 154">
          <a:extLst>
            <a:ext uri="{FF2B5EF4-FFF2-40B4-BE49-F238E27FC236}">
              <a16:creationId xmlns:a16="http://schemas.microsoft.com/office/drawing/2014/main" id="{986974EB-D34C-462F-9E29-0B5EA809F432}"/>
            </a:ext>
          </a:extLst>
        </xdr:cNvPr>
        <xdr:cNvSpPr/>
      </xdr:nvSpPr>
      <xdr:spPr>
        <a:xfrm>
          <a:off x="12359005" y="5887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579</xdr:rowOff>
    </xdr:from>
    <xdr:to>
      <xdr:col>76</xdr:col>
      <xdr:colOff>22225</xdr:colOff>
      <xdr:row>30</xdr:row>
      <xdr:rowOff>139065</xdr:rowOff>
    </xdr:to>
    <xdr:cxnSp macro="">
      <xdr:nvCxnSpPr>
        <xdr:cNvPr id="156" name="直線コネクタ 155">
          <a:extLst>
            <a:ext uri="{FF2B5EF4-FFF2-40B4-BE49-F238E27FC236}">
              <a16:creationId xmlns:a16="http://schemas.microsoft.com/office/drawing/2014/main" id="{2AB307E5-BAEA-418E-B6B7-622BB7F97FB5}"/>
            </a:ext>
          </a:extLst>
        </xdr:cNvPr>
        <xdr:cNvCxnSpPr/>
      </xdr:nvCxnSpPr>
      <xdr:spPr>
        <a:xfrm flipV="1">
          <a:off x="12409805" y="5631759"/>
          <a:ext cx="619760" cy="30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70203</xdr:rowOff>
    </xdr:from>
    <xdr:to>
      <xdr:col>68</xdr:col>
      <xdr:colOff>123825</xdr:colOff>
      <xdr:row>30</xdr:row>
      <xdr:rowOff>353</xdr:rowOff>
    </xdr:to>
    <xdr:sp macro="" textlink="">
      <xdr:nvSpPr>
        <xdr:cNvPr id="157" name="楕円 156">
          <a:extLst>
            <a:ext uri="{FF2B5EF4-FFF2-40B4-BE49-F238E27FC236}">
              <a16:creationId xmlns:a16="http://schemas.microsoft.com/office/drawing/2014/main" id="{75C7CBAB-49A7-4EE7-8F83-469A27AA93DA}"/>
            </a:ext>
          </a:extLst>
        </xdr:cNvPr>
        <xdr:cNvSpPr/>
      </xdr:nvSpPr>
      <xdr:spPr>
        <a:xfrm>
          <a:off x="11688445" y="57013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121003</xdr:rowOff>
    </xdr:from>
    <xdr:to>
      <xdr:col>72</xdr:col>
      <xdr:colOff>73025</xdr:colOff>
      <xdr:row>30</xdr:row>
      <xdr:rowOff>139065</xdr:rowOff>
    </xdr:to>
    <xdr:cxnSp macro="">
      <xdr:nvCxnSpPr>
        <xdr:cNvPr id="158" name="直線コネクタ 157">
          <a:extLst>
            <a:ext uri="{FF2B5EF4-FFF2-40B4-BE49-F238E27FC236}">
              <a16:creationId xmlns:a16="http://schemas.microsoft.com/office/drawing/2014/main" id="{D0A74AAA-DD4E-4A59-B086-C63BBB73DDB5}"/>
            </a:ext>
          </a:extLst>
        </xdr:cNvPr>
        <xdr:cNvCxnSpPr/>
      </xdr:nvCxnSpPr>
      <xdr:spPr>
        <a:xfrm>
          <a:off x="11739245" y="5752183"/>
          <a:ext cx="670560" cy="18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97910</xdr:rowOff>
    </xdr:from>
    <xdr:to>
      <xdr:col>64</xdr:col>
      <xdr:colOff>123825</xdr:colOff>
      <xdr:row>30</xdr:row>
      <xdr:rowOff>28060</xdr:rowOff>
    </xdr:to>
    <xdr:sp macro="" textlink="">
      <xdr:nvSpPr>
        <xdr:cNvPr id="159" name="楕円 158">
          <a:extLst>
            <a:ext uri="{FF2B5EF4-FFF2-40B4-BE49-F238E27FC236}">
              <a16:creationId xmlns:a16="http://schemas.microsoft.com/office/drawing/2014/main" id="{87E0FDAB-6533-4C13-A901-5F64A024719B}"/>
            </a:ext>
          </a:extLst>
        </xdr:cNvPr>
        <xdr:cNvSpPr/>
      </xdr:nvSpPr>
      <xdr:spPr>
        <a:xfrm>
          <a:off x="11017885" y="572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121003</xdr:rowOff>
    </xdr:from>
    <xdr:to>
      <xdr:col>68</xdr:col>
      <xdr:colOff>73025</xdr:colOff>
      <xdr:row>29</xdr:row>
      <xdr:rowOff>148710</xdr:rowOff>
    </xdr:to>
    <xdr:cxnSp macro="">
      <xdr:nvCxnSpPr>
        <xdr:cNvPr id="160" name="直線コネクタ 159">
          <a:extLst>
            <a:ext uri="{FF2B5EF4-FFF2-40B4-BE49-F238E27FC236}">
              <a16:creationId xmlns:a16="http://schemas.microsoft.com/office/drawing/2014/main" id="{DF739358-77AE-4976-A488-425E0D35E45B}"/>
            </a:ext>
          </a:extLst>
        </xdr:cNvPr>
        <xdr:cNvCxnSpPr/>
      </xdr:nvCxnSpPr>
      <xdr:spPr>
        <a:xfrm flipV="1">
          <a:off x="11068685" y="5752183"/>
          <a:ext cx="67056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82607</xdr:rowOff>
    </xdr:from>
    <xdr:to>
      <xdr:col>60</xdr:col>
      <xdr:colOff>123825</xdr:colOff>
      <xdr:row>29</xdr:row>
      <xdr:rowOff>12757</xdr:rowOff>
    </xdr:to>
    <xdr:sp macro="" textlink="">
      <xdr:nvSpPr>
        <xdr:cNvPr id="161" name="楕円 160">
          <a:extLst>
            <a:ext uri="{FF2B5EF4-FFF2-40B4-BE49-F238E27FC236}">
              <a16:creationId xmlns:a16="http://schemas.microsoft.com/office/drawing/2014/main" id="{CFCEE0F7-C4F7-453C-B324-B06B82FC186B}"/>
            </a:ext>
          </a:extLst>
        </xdr:cNvPr>
        <xdr:cNvSpPr/>
      </xdr:nvSpPr>
      <xdr:spPr>
        <a:xfrm>
          <a:off x="10347325" y="55461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133407</xdr:rowOff>
    </xdr:from>
    <xdr:to>
      <xdr:col>64</xdr:col>
      <xdr:colOff>73025</xdr:colOff>
      <xdr:row>29</xdr:row>
      <xdr:rowOff>148710</xdr:rowOff>
    </xdr:to>
    <xdr:cxnSp macro="">
      <xdr:nvCxnSpPr>
        <xdr:cNvPr id="162" name="直線コネクタ 161">
          <a:extLst>
            <a:ext uri="{FF2B5EF4-FFF2-40B4-BE49-F238E27FC236}">
              <a16:creationId xmlns:a16="http://schemas.microsoft.com/office/drawing/2014/main" id="{DFA4980D-AD95-48D9-9DB6-A1706EAE825D}"/>
            </a:ext>
          </a:extLst>
        </xdr:cNvPr>
        <xdr:cNvCxnSpPr/>
      </xdr:nvCxnSpPr>
      <xdr:spPr>
        <a:xfrm>
          <a:off x="10398125" y="5596947"/>
          <a:ext cx="670560" cy="18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63" name="n_1aveValue債務償還比率">
          <a:extLst>
            <a:ext uri="{FF2B5EF4-FFF2-40B4-BE49-F238E27FC236}">
              <a16:creationId xmlns:a16="http://schemas.microsoft.com/office/drawing/2014/main" id="{66CDF667-A990-447C-8B01-B4D9390CC2D2}"/>
            </a:ext>
          </a:extLst>
        </xdr:cNvPr>
        <xdr:cNvSpPr txBox="1"/>
      </xdr:nvSpPr>
      <xdr:spPr>
        <a:xfrm>
          <a:off x="12185092" y="559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64286</xdr:rowOff>
    </xdr:from>
    <xdr:ext cx="469744" cy="259045"/>
    <xdr:sp macro="" textlink="">
      <xdr:nvSpPr>
        <xdr:cNvPr id="164" name="n_2aveValue債務償還比率">
          <a:extLst>
            <a:ext uri="{FF2B5EF4-FFF2-40B4-BE49-F238E27FC236}">
              <a16:creationId xmlns:a16="http://schemas.microsoft.com/office/drawing/2014/main" id="{69BFBD09-8ECF-4CDF-A9C2-2E944E06E6DE}"/>
            </a:ext>
          </a:extLst>
        </xdr:cNvPr>
        <xdr:cNvSpPr txBox="1"/>
      </xdr:nvSpPr>
      <xdr:spPr>
        <a:xfrm>
          <a:off x="11527232" y="58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65" name="n_3aveValue債務償還比率">
          <a:extLst>
            <a:ext uri="{FF2B5EF4-FFF2-40B4-BE49-F238E27FC236}">
              <a16:creationId xmlns:a16="http://schemas.microsoft.com/office/drawing/2014/main" id="{6F9BD110-FD44-43C4-B3E6-C89DAD32C1E2}"/>
            </a:ext>
          </a:extLst>
        </xdr:cNvPr>
        <xdr:cNvSpPr txBox="1"/>
      </xdr:nvSpPr>
      <xdr:spPr>
        <a:xfrm>
          <a:off x="10856672" y="548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153574</xdr:rowOff>
    </xdr:from>
    <xdr:ext cx="469744" cy="259045"/>
    <xdr:sp macro="" textlink="">
      <xdr:nvSpPr>
        <xdr:cNvPr id="166" name="n_4aveValue債務償還比率">
          <a:extLst>
            <a:ext uri="{FF2B5EF4-FFF2-40B4-BE49-F238E27FC236}">
              <a16:creationId xmlns:a16="http://schemas.microsoft.com/office/drawing/2014/main" id="{D960BF5C-B1DB-460A-8ACA-62FA171E42A8}"/>
            </a:ext>
          </a:extLst>
        </xdr:cNvPr>
        <xdr:cNvSpPr txBox="1"/>
      </xdr:nvSpPr>
      <xdr:spPr>
        <a:xfrm>
          <a:off x="10186112" y="578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9542</xdr:rowOff>
    </xdr:from>
    <xdr:ext cx="469744" cy="259045"/>
    <xdr:sp macro="" textlink="">
      <xdr:nvSpPr>
        <xdr:cNvPr id="167" name="n_1mainValue債務償還比率">
          <a:extLst>
            <a:ext uri="{FF2B5EF4-FFF2-40B4-BE49-F238E27FC236}">
              <a16:creationId xmlns:a16="http://schemas.microsoft.com/office/drawing/2014/main" id="{DF0EF298-55E3-4934-A68D-A493A3912A2F}"/>
            </a:ext>
          </a:extLst>
        </xdr:cNvPr>
        <xdr:cNvSpPr txBox="1"/>
      </xdr:nvSpPr>
      <xdr:spPr>
        <a:xfrm>
          <a:off x="12185092" y="59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16880</xdr:rowOff>
    </xdr:from>
    <xdr:ext cx="469744" cy="259045"/>
    <xdr:sp macro="" textlink="">
      <xdr:nvSpPr>
        <xdr:cNvPr id="168" name="n_2mainValue債務償還比率">
          <a:extLst>
            <a:ext uri="{FF2B5EF4-FFF2-40B4-BE49-F238E27FC236}">
              <a16:creationId xmlns:a16="http://schemas.microsoft.com/office/drawing/2014/main" id="{A2E5D713-3ACF-4314-9A74-FBB001E7ADF4}"/>
            </a:ext>
          </a:extLst>
        </xdr:cNvPr>
        <xdr:cNvSpPr txBox="1"/>
      </xdr:nvSpPr>
      <xdr:spPr>
        <a:xfrm>
          <a:off x="11527232" y="548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19187</xdr:rowOff>
    </xdr:from>
    <xdr:ext cx="469744" cy="259045"/>
    <xdr:sp macro="" textlink="">
      <xdr:nvSpPr>
        <xdr:cNvPr id="169" name="n_3mainValue債務償還比率">
          <a:extLst>
            <a:ext uri="{FF2B5EF4-FFF2-40B4-BE49-F238E27FC236}">
              <a16:creationId xmlns:a16="http://schemas.microsoft.com/office/drawing/2014/main" id="{E749D5E5-B1BD-4B6A-9000-857DFE4F89C9}"/>
            </a:ext>
          </a:extLst>
        </xdr:cNvPr>
        <xdr:cNvSpPr txBox="1"/>
      </xdr:nvSpPr>
      <xdr:spPr>
        <a:xfrm>
          <a:off x="10856672" y="581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29284</xdr:rowOff>
    </xdr:from>
    <xdr:ext cx="469744" cy="259045"/>
    <xdr:sp macro="" textlink="">
      <xdr:nvSpPr>
        <xdr:cNvPr id="170" name="n_4mainValue債務償還比率">
          <a:extLst>
            <a:ext uri="{FF2B5EF4-FFF2-40B4-BE49-F238E27FC236}">
              <a16:creationId xmlns:a16="http://schemas.microsoft.com/office/drawing/2014/main" id="{11684F26-6514-4BF1-BCF0-3B5677E65799}"/>
            </a:ext>
          </a:extLst>
        </xdr:cNvPr>
        <xdr:cNvSpPr txBox="1"/>
      </xdr:nvSpPr>
      <xdr:spPr>
        <a:xfrm>
          <a:off x="10186112" y="532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76EECEA3-2BB4-46ED-A34D-AE707676519A}"/>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C6F3A63E-A596-4830-A008-3D34E3165142}"/>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CE9C441A-CC6E-46C9-B9A5-41BC4A584C2C}"/>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99EDEA33-ADC2-418D-8F02-3911466753D1}"/>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8DEB8717-AC66-4652-91C5-193171984270}"/>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8EB67199-AEB5-4F58-A958-87B03DEB2F70}"/>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95D1D58-7CCD-4BA9-B4A5-4030D00F3C56}"/>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805DE13-81C6-4C68-A444-A4F2D08E067F}"/>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730C057-AE41-47BE-8F98-B03E049A79E4}"/>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AEF453F-D566-4E5A-BD43-9C8C41F54DBA}"/>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8262A49-1812-4893-B878-0B083A816182}"/>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D8A7A66-3788-4812-ADF4-5CFBD1B3E472}"/>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051D5A-5C18-449A-99EE-E8A1F82007A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3945961-0C70-4D55-A571-3F0B6BF5A17C}"/>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5CF00B7-AE27-4D94-A704-D23E70B63078}"/>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5E247DB-716E-4107-894E-2CB383271F47}"/>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13,165
12,996
36.22
6,752,710
6,444,356
277,411
4,051,881
5,691,897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BC9A516-9043-471F-B1EF-B6073B9CA289}"/>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C518CCF-E0BC-46D6-9062-7076803D9576}"/>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D3FAE5F-B62A-49BF-BDED-FC4BC6B922D7}"/>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468DFC8-D14E-47D8-A74F-FFBFF0732B0D}"/>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8CF0183-F644-4C88-8B2E-972DEA1FCDFA}"/>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1B5FE29-7376-4D1F-9803-AA0DEE6E09AD}"/>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721C5A9-5EDA-40A2-A518-49A3C8EC60F2}"/>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11E7F67-B91C-4C5C-BEC6-A731D85E766A}"/>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DE71E3D-CFC2-48B6-81A3-6AB65B5C031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A6336E6-32F0-4984-889D-BF3C13DB7FD6}"/>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E843E0F-0470-4B1E-BCB0-1F7D18C35CA3}"/>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A1A5EAD-1869-4CA8-AE80-06F53D2438A3}"/>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0C55DA1-1307-47EA-B7ED-91A04CE0FD42}"/>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24E8EFB-B53C-498E-9A4A-FE856F22715F}"/>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2C44B79-3490-427E-9121-9C2993D95715}"/>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9F5C4E5-AF81-4CA7-B387-D189CA79FE07}"/>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5A36CE-7C2F-433A-AA79-333B38BC35DE}"/>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926DAF8-E903-47F4-86D3-B92070A3B8ED}"/>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B8F93B4-22FD-479A-B6E8-CD8A260DB0AD}"/>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1B4F5B0-B854-4786-B55D-F88909460B3F}"/>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ED53B05-0260-42E8-8BE0-CB3C9509E19C}"/>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3F98B64-5C68-474B-A21C-E3E06A146386}"/>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B26C337-D227-43D7-B491-26DC88973E09}"/>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763AEBB-538F-43FE-9D71-BA5C53DA7FBE}"/>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9F85385-0266-487F-AB60-6F7E317EBB66}"/>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0662CCF-3785-484E-833F-19467AA7BB1C}"/>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7ACDA1A-73B8-4E7C-B360-5712E9E1EC38}"/>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CF6C670-3576-4F7A-BF39-DD03ECC471B7}"/>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2885EEB-291F-416C-A161-38EFFD7FA30F}"/>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C43CBF0-247E-440E-8BE2-4992A45C7ABB}"/>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CA90491-4FF1-4766-BDC8-7AF5D1A17F21}"/>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C4FEF7A-DE05-4BD6-BB60-5F9C31013D27}"/>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AE9FD404-EE74-42EA-8292-9F76A729F203}"/>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3C226F72-138C-454D-A38F-9D4F09D3874F}"/>
            </a:ext>
          </a:extLst>
        </xdr:cNvPr>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4182FBDB-6678-4F63-A8CF-5B06413A13A5}"/>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C88BE55E-D0C5-4B42-A27A-050F8B0782D7}"/>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6EB2F253-6091-4710-B25A-9892A88EE9FC}"/>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E9A47501-AB3B-452D-8513-8CB089B724EB}"/>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E1153A4B-2B27-47BD-AB37-364ABB0907C7}"/>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19C7D4F9-AAAC-4904-B29F-2CFEABC18B29}"/>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DD6F05B4-21B4-409A-ADF3-BA963A39580F}"/>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B87C55BB-EFF0-4691-9092-354E8EF517B7}"/>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EF27ED8E-630B-47EA-B562-88D7E9AC462A}"/>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DF22F166-B9DB-42D0-8710-05A1715B8176}"/>
            </a:ext>
          </a:extLst>
        </xdr:cNvPr>
        <xdr:cNvCxnSpPr/>
      </xdr:nvCxnSpPr>
      <xdr:spPr>
        <a:xfrm flipV="1">
          <a:off x="4086225" y="5587746"/>
          <a:ext cx="0"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480FA47A-FF0A-4FF3-BFA9-C4E5E9AD72B7}"/>
            </a:ext>
          </a:extLst>
        </xdr:cNvPr>
        <xdr:cNvSpPr txBox="1"/>
      </xdr:nvSpPr>
      <xdr:spPr>
        <a:xfrm>
          <a:off x="4124960" y="693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74564C9B-41E2-4FCB-83B0-361A0868BFCC}"/>
            </a:ext>
          </a:extLst>
        </xdr:cNvPr>
        <xdr:cNvCxnSpPr/>
      </xdr:nvCxnSpPr>
      <xdr:spPr>
        <a:xfrm>
          <a:off x="4020820" y="69311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D599B03D-7B62-400F-9670-E61DE5AB0831}"/>
            </a:ext>
          </a:extLst>
        </xdr:cNvPr>
        <xdr:cNvSpPr txBox="1"/>
      </xdr:nvSpPr>
      <xdr:spPr>
        <a:xfrm>
          <a:off x="4124960" y="536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AAD6BE4E-D1E3-4E41-BBFC-B1BB8F5702E8}"/>
            </a:ext>
          </a:extLst>
        </xdr:cNvPr>
        <xdr:cNvCxnSpPr/>
      </xdr:nvCxnSpPr>
      <xdr:spPr>
        <a:xfrm>
          <a:off x="4020820" y="5587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a:extLst>
            <a:ext uri="{FF2B5EF4-FFF2-40B4-BE49-F238E27FC236}">
              <a16:creationId xmlns:a16="http://schemas.microsoft.com/office/drawing/2014/main" id="{ED558C58-641C-4A40-B492-35BD8419849C}"/>
            </a:ext>
          </a:extLst>
        </xdr:cNvPr>
        <xdr:cNvSpPr txBox="1"/>
      </xdr:nvSpPr>
      <xdr:spPr>
        <a:xfrm>
          <a:off x="4124960" y="61737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329DBD0D-2BE1-4196-B3CE-6C56F6EA91BF}"/>
            </a:ext>
          </a:extLst>
        </xdr:cNvPr>
        <xdr:cNvSpPr/>
      </xdr:nvSpPr>
      <xdr:spPr>
        <a:xfrm>
          <a:off x="4036060" y="61953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8FE4B095-684F-42F1-8C6B-5B69A06D282D}"/>
            </a:ext>
          </a:extLst>
        </xdr:cNvPr>
        <xdr:cNvSpPr/>
      </xdr:nvSpPr>
      <xdr:spPr>
        <a:xfrm>
          <a:off x="3312160" y="61610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E0F4F1DD-1BE0-4295-94B3-95A8BF173FA3}"/>
            </a:ext>
          </a:extLst>
        </xdr:cNvPr>
        <xdr:cNvSpPr/>
      </xdr:nvSpPr>
      <xdr:spPr>
        <a:xfrm>
          <a:off x="2514600" y="6138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D5B9A846-D354-4CC1-9264-BD9F8376E570}"/>
            </a:ext>
          </a:extLst>
        </xdr:cNvPr>
        <xdr:cNvSpPr/>
      </xdr:nvSpPr>
      <xdr:spPr>
        <a:xfrm>
          <a:off x="1739900" y="6115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D3B13397-9987-48F4-AF6C-2096F08CE2E1}"/>
            </a:ext>
          </a:extLst>
        </xdr:cNvPr>
        <xdr:cNvSpPr/>
      </xdr:nvSpPr>
      <xdr:spPr>
        <a:xfrm>
          <a:off x="965200" y="60901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CD0D83A-C2A2-4573-A3B2-D3EF9BF0D37A}"/>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E0A290C-CD45-46F2-830E-5BBD5047131F}"/>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BC95EA5-D4E8-4AEE-8D93-046085E77A2F}"/>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09CF976-0658-44BF-B5ED-7C83904F5438}"/>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8DF1D9C-3B31-4ED5-BD86-1465BF191417}"/>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77978</xdr:rowOff>
    </xdr:from>
    <xdr:to>
      <xdr:col>24</xdr:col>
      <xdr:colOff>114300</xdr:colOff>
      <xdr:row>36</xdr:row>
      <xdr:rowOff>8128</xdr:rowOff>
    </xdr:to>
    <xdr:sp macro="" textlink="">
      <xdr:nvSpPr>
        <xdr:cNvPr id="71" name="楕円 70">
          <a:extLst>
            <a:ext uri="{FF2B5EF4-FFF2-40B4-BE49-F238E27FC236}">
              <a16:creationId xmlns:a16="http://schemas.microsoft.com/office/drawing/2014/main" id="{EEA3C45F-60D4-4E2C-852E-B18040EAC9FB}"/>
            </a:ext>
          </a:extLst>
        </xdr:cNvPr>
        <xdr:cNvSpPr/>
      </xdr:nvSpPr>
      <xdr:spPr>
        <a:xfrm>
          <a:off x="4036060" y="5945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100855</xdr:rowOff>
    </xdr:from>
    <xdr:ext cx="405111" cy="259045"/>
    <xdr:sp macro="" textlink="">
      <xdr:nvSpPr>
        <xdr:cNvPr id="72" name="【道路】&#10;有形固定資産減価償却率該当値テキスト">
          <a:extLst>
            <a:ext uri="{FF2B5EF4-FFF2-40B4-BE49-F238E27FC236}">
              <a16:creationId xmlns:a16="http://schemas.microsoft.com/office/drawing/2014/main" id="{B29F45C5-1C9D-48F0-BC91-38B26651359F}"/>
            </a:ext>
          </a:extLst>
        </xdr:cNvPr>
        <xdr:cNvSpPr txBox="1"/>
      </xdr:nvSpPr>
      <xdr:spPr>
        <a:xfrm>
          <a:off x="4124960" y="580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41402</xdr:rowOff>
    </xdr:from>
    <xdr:to>
      <xdr:col>20</xdr:col>
      <xdr:colOff>38100</xdr:colOff>
      <xdr:row>35</xdr:row>
      <xdr:rowOff>143002</xdr:rowOff>
    </xdr:to>
    <xdr:sp macro="" textlink="">
      <xdr:nvSpPr>
        <xdr:cNvPr id="73" name="楕円 72">
          <a:extLst>
            <a:ext uri="{FF2B5EF4-FFF2-40B4-BE49-F238E27FC236}">
              <a16:creationId xmlns:a16="http://schemas.microsoft.com/office/drawing/2014/main" id="{B4D3D448-67CC-4B2F-9BE8-8D2B12B94BA8}"/>
            </a:ext>
          </a:extLst>
        </xdr:cNvPr>
        <xdr:cNvSpPr/>
      </xdr:nvSpPr>
      <xdr:spPr>
        <a:xfrm>
          <a:off x="3312160" y="59088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92202</xdr:rowOff>
    </xdr:from>
    <xdr:to>
      <xdr:col>24</xdr:col>
      <xdr:colOff>63500</xdr:colOff>
      <xdr:row>35</xdr:row>
      <xdr:rowOff>128778</xdr:rowOff>
    </xdr:to>
    <xdr:cxnSp macro="">
      <xdr:nvCxnSpPr>
        <xdr:cNvPr id="74" name="直線コネクタ 73">
          <a:extLst>
            <a:ext uri="{FF2B5EF4-FFF2-40B4-BE49-F238E27FC236}">
              <a16:creationId xmlns:a16="http://schemas.microsoft.com/office/drawing/2014/main" id="{E16DAE69-C0FF-404A-A6A9-477F70E632F3}"/>
            </a:ext>
          </a:extLst>
        </xdr:cNvPr>
        <xdr:cNvCxnSpPr/>
      </xdr:nvCxnSpPr>
      <xdr:spPr>
        <a:xfrm>
          <a:off x="3355340" y="5959602"/>
          <a:ext cx="7315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4826</xdr:rowOff>
    </xdr:from>
    <xdr:to>
      <xdr:col>15</xdr:col>
      <xdr:colOff>101600</xdr:colOff>
      <xdr:row>35</xdr:row>
      <xdr:rowOff>106426</xdr:rowOff>
    </xdr:to>
    <xdr:sp macro="" textlink="">
      <xdr:nvSpPr>
        <xdr:cNvPr id="75" name="楕円 74">
          <a:extLst>
            <a:ext uri="{FF2B5EF4-FFF2-40B4-BE49-F238E27FC236}">
              <a16:creationId xmlns:a16="http://schemas.microsoft.com/office/drawing/2014/main" id="{08708E5D-4D3F-4A76-9B7D-36DA4C1E0F77}"/>
            </a:ext>
          </a:extLst>
        </xdr:cNvPr>
        <xdr:cNvSpPr/>
      </xdr:nvSpPr>
      <xdr:spPr>
        <a:xfrm>
          <a:off x="2514600" y="58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55626</xdr:rowOff>
    </xdr:from>
    <xdr:to>
      <xdr:col>19</xdr:col>
      <xdr:colOff>177800</xdr:colOff>
      <xdr:row>35</xdr:row>
      <xdr:rowOff>92202</xdr:rowOff>
    </xdr:to>
    <xdr:cxnSp macro="">
      <xdr:nvCxnSpPr>
        <xdr:cNvPr id="76" name="直線コネクタ 75">
          <a:extLst>
            <a:ext uri="{FF2B5EF4-FFF2-40B4-BE49-F238E27FC236}">
              <a16:creationId xmlns:a16="http://schemas.microsoft.com/office/drawing/2014/main" id="{A125E21B-5AE2-407E-AEC1-6DF836FDD19F}"/>
            </a:ext>
          </a:extLst>
        </xdr:cNvPr>
        <xdr:cNvCxnSpPr/>
      </xdr:nvCxnSpPr>
      <xdr:spPr>
        <a:xfrm>
          <a:off x="2565400" y="5923026"/>
          <a:ext cx="78994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139700</xdr:rowOff>
    </xdr:from>
    <xdr:to>
      <xdr:col>10</xdr:col>
      <xdr:colOff>165100</xdr:colOff>
      <xdr:row>35</xdr:row>
      <xdr:rowOff>69850</xdr:rowOff>
    </xdr:to>
    <xdr:sp macro="" textlink="">
      <xdr:nvSpPr>
        <xdr:cNvPr id="77" name="楕円 76">
          <a:extLst>
            <a:ext uri="{FF2B5EF4-FFF2-40B4-BE49-F238E27FC236}">
              <a16:creationId xmlns:a16="http://schemas.microsoft.com/office/drawing/2014/main" id="{F383D32B-C5EA-4884-9E3D-53C15929C786}"/>
            </a:ext>
          </a:extLst>
        </xdr:cNvPr>
        <xdr:cNvSpPr/>
      </xdr:nvSpPr>
      <xdr:spPr>
        <a:xfrm>
          <a:off x="1739900" y="5839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19050</xdr:rowOff>
    </xdr:from>
    <xdr:to>
      <xdr:col>15</xdr:col>
      <xdr:colOff>50800</xdr:colOff>
      <xdr:row>35</xdr:row>
      <xdr:rowOff>55626</xdr:rowOff>
    </xdr:to>
    <xdr:cxnSp macro="">
      <xdr:nvCxnSpPr>
        <xdr:cNvPr id="78" name="直線コネクタ 77">
          <a:extLst>
            <a:ext uri="{FF2B5EF4-FFF2-40B4-BE49-F238E27FC236}">
              <a16:creationId xmlns:a16="http://schemas.microsoft.com/office/drawing/2014/main" id="{8C13CE3F-7D7A-4CE7-8E7D-6C5E9C8DF33A}"/>
            </a:ext>
          </a:extLst>
        </xdr:cNvPr>
        <xdr:cNvCxnSpPr/>
      </xdr:nvCxnSpPr>
      <xdr:spPr>
        <a:xfrm>
          <a:off x="1790700" y="5886450"/>
          <a:ext cx="7747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105410</xdr:rowOff>
    </xdr:from>
    <xdr:to>
      <xdr:col>6</xdr:col>
      <xdr:colOff>38100</xdr:colOff>
      <xdr:row>35</xdr:row>
      <xdr:rowOff>35560</xdr:rowOff>
    </xdr:to>
    <xdr:sp macro="" textlink="">
      <xdr:nvSpPr>
        <xdr:cNvPr id="79" name="楕円 78">
          <a:extLst>
            <a:ext uri="{FF2B5EF4-FFF2-40B4-BE49-F238E27FC236}">
              <a16:creationId xmlns:a16="http://schemas.microsoft.com/office/drawing/2014/main" id="{DD1C15B4-11D4-494C-B278-CC94230CF488}"/>
            </a:ext>
          </a:extLst>
        </xdr:cNvPr>
        <xdr:cNvSpPr/>
      </xdr:nvSpPr>
      <xdr:spPr>
        <a:xfrm>
          <a:off x="965200" y="58051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156210</xdr:rowOff>
    </xdr:from>
    <xdr:to>
      <xdr:col>10</xdr:col>
      <xdr:colOff>114300</xdr:colOff>
      <xdr:row>35</xdr:row>
      <xdr:rowOff>19050</xdr:rowOff>
    </xdr:to>
    <xdr:cxnSp macro="">
      <xdr:nvCxnSpPr>
        <xdr:cNvPr id="80" name="直線コネクタ 79">
          <a:extLst>
            <a:ext uri="{FF2B5EF4-FFF2-40B4-BE49-F238E27FC236}">
              <a16:creationId xmlns:a16="http://schemas.microsoft.com/office/drawing/2014/main" id="{E3E3CF28-64C8-4E67-8C25-6FBD27D81FEC}"/>
            </a:ext>
          </a:extLst>
        </xdr:cNvPr>
        <xdr:cNvCxnSpPr/>
      </xdr:nvCxnSpPr>
      <xdr:spPr>
        <a:xfrm>
          <a:off x="1008380" y="585597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47261</xdr:rowOff>
    </xdr:from>
    <xdr:ext cx="405111" cy="259045"/>
    <xdr:sp macro="" textlink="">
      <xdr:nvSpPr>
        <xdr:cNvPr id="81" name="n_1aveValue【道路】&#10;有形固定資産減価償却率">
          <a:extLst>
            <a:ext uri="{FF2B5EF4-FFF2-40B4-BE49-F238E27FC236}">
              <a16:creationId xmlns:a16="http://schemas.microsoft.com/office/drawing/2014/main" id="{03373EDD-8104-4A37-8A51-6ED574C52071}"/>
            </a:ext>
          </a:extLst>
        </xdr:cNvPr>
        <xdr:cNvSpPr txBox="1"/>
      </xdr:nvSpPr>
      <xdr:spPr>
        <a:xfrm>
          <a:off x="3170564" y="624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a:extLst>
            <a:ext uri="{FF2B5EF4-FFF2-40B4-BE49-F238E27FC236}">
              <a16:creationId xmlns:a16="http://schemas.microsoft.com/office/drawing/2014/main" id="{646A7BA9-9A5B-4FB5-9DCA-180CE42C6400}"/>
            </a:ext>
          </a:extLst>
        </xdr:cNvPr>
        <xdr:cNvSpPr txBox="1"/>
      </xdr:nvSpPr>
      <xdr:spPr>
        <a:xfrm>
          <a:off x="2385704" y="622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a:extLst>
            <a:ext uri="{FF2B5EF4-FFF2-40B4-BE49-F238E27FC236}">
              <a16:creationId xmlns:a16="http://schemas.microsoft.com/office/drawing/2014/main" id="{65D59B90-2F28-46DD-9465-B5ADE6E29E46}"/>
            </a:ext>
          </a:extLst>
        </xdr:cNvPr>
        <xdr:cNvSpPr txBox="1"/>
      </xdr:nvSpPr>
      <xdr:spPr>
        <a:xfrm>
          <a:off x="1611004" y="620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a:extLst>
            <a:ext uri="{FF2B5EF4-FFF2-40B4-BE49-F238E27FC236}">
              <a16:creationId xmlns:a16="http://schemas.microsoft.com/office/drawing/2014/main" id="{2C7D4F52-A7BE-44F8-9DFF-4646DA43AE46}"/>
            </a:ext>
          </a:extLst>
        </xdr:cNvPr>
        <xdr:cNvSpPr txBox="1"/>
      </xdr:nvSpPr>
      <xdr:spPr>
        <a:xfrm>
          <a:off x="836304" y="618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159529</xdr:rowOff>
    </xdr:from>
    <xdr:ext cx="405111" cy="259045"/>
    <xdr:sp macro="" textlink="">
      <xdr:nvSpPr>
        <xdr:cNvPr id="85" name="n_1mainValue【道路】&#10;有形固定資産減価償却率">
          <a:extLst>
            <a:ext uri="{FF2B5EF4-FFF2-40B4-BE49-F238E27FC236}">
              <a16:creationId xmlns:a16="http://schemas.microsoft.com/office/drawing/2014/main" id="{8FBDD299-E1BA-4C94-9DC3-B02B8401AE8D}"/>
            </a:ext>
          </a:extLst>
        </xdr:cNvPr>
        <xdr:cNvSpPr txBox="1"/>
      </xdr:nvSpPr>
      <xdr:spPr>
        <a:xfrm>
          <a:off x="3170564" y="569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122953</xdr:rowOff>
    </xdr:from>
    <xdr:ext cx="405111" cy="259045"/>
    <xdr:sp macro="" textlink="">
      <xdr:nvSpPr>
        <xdr:cNvPr id="86" name="n_2mainValue【道路】&#10;有形固定資産減価償却率">
          <a:extLst>
            <a:ext uri="{FF2B5EF4-FFF2-40B4-BE49-F238E27FC236}">
              <a16:creationId xmlns:a16="http://schemas.microsoft.com/office/drawing/2014/main" id="{F6725B5C-1A5F-4042-8B70-CDBE5DB221D9}"/>
            </a:ext>
          </a:extLst>
        </xdr:cNvPr>
        <xdr:cNvSpPr txBox="1"/>
      </xdr:nvSpPr>
      <xdr:spPr>
        <a:xfrm>
          <a:off x="2385704" y="565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86377</xdr:rowOff>
    </xdr:from>
    <xdr:ext cx="405111" cy="259045"/>
    <xdr:sp macro="" textlink="">
      <xdr:nvSpPr>
        <xdr:cNvPr id="87" name="n_3mainValue【道路】&#10;有形固定資産減価償却率">
          <a:extLst>
            <a:ext uri="{FF2B5EF4-FFF2-40B4-BE49-F238E27FC236}">
              <a16:creationId xmlns:a16="http://schemas.microsoft.com/office/drawing/2014/main" id="{3CFAAFA7-6BB7-4BD0-9CBD-0BA9A30776FE}"/>
            </a:ext>
          </a:extLst>
        </xdr:cNvPr>
        <xdr:cNvSpPr txBox="1"/>
      </xdr:nvSpPr>
      <xdr:spPr>
        <a:xfrm>
          <a:off x="161100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52087</xdr:rowOff>
    </xdr:from>
    <xdr:ext cx="405111" cy="259045"/>
    <xdr:sp macro="" textlink="">
      <xdr:nvSpPr>
        <xdr:cNvPr id="88" name="n_4mainValue【道路】&#10;有形固定資産減価償却率">
          <a:extLst>
            <a:ext uri="{FF2B5EF4-FFF2-40B4-BE49-F238E27FC236}">
              <a16:creationId xmlns:a16="http://schemas.microsoft.com/office/drawing/2014/main" id="{12945D54-740A-4F66-B1C5-AF922A40FA39}"/>
            </a:ext>
          </a:extLst>
        </xdr:cNvPr>
        <xdr:cNvSpPr txBox="1"/>
      </xdr:nvSpPr>
      <xdr:spPr>
        <a:xfrm>
          <a:off x="83630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3EA57663-2CD1-4055-BCDA-6B65DFE08CD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CD72406-E9A9-4F25-8B07-5F371BFBA742}"/>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9609176F-E02B-4595-BE11-838154A3F182}"/>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388CEBB7-9C83-4762-8E8D-9313310602A7}"/>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0BDC174-2FEB-4684-8634-1B23BAF081CB}"/>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5A4C16DB-8E29-4B70-96FE-0D242284E806}"/>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2D525B1B-28C4-4FC3-8492-5B81D94FAC8E}"/>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591B686A-EE68-4668-8928-6CFE957A7B89}"/>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3D1F76D8-C59D-4BA1-A7CA-16ECF241AD8F}"/>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BF92965-3318-41A8-ABEC-115E64EE47DD}"/>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1286A8EF-B4B6-41AC-93ED-4E112B14E125}"/>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E1F2A54D-3213-4824-B7EC-E8299351B2A5}"/>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73644ED0-FF28-4DE0-A8DB-82C0F5F2F369}"/>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6066CFCE-9250-4887-A469-BFD843228EEE}"/>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B3D91E7C-D043-4004-909D-FD80E18A25EF}"/>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4798A9A8-F60A-4E63-8497-3B0610280DCF}"/>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F92775E5-0523-40CD-8F40-52F631A14857}"/>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13DB7084-2DEE-455B-B798-585EEDF7CCE2}"/>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153C8A4C-9A4A-4122-BA7E-0E092F125773}"/>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7DDB519-7B93-4AB9-9A98-0DD11D5B60FB}"/>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090CC89-9537-43BC-A45B-9179022F6551}"/>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D007D9A4-AA1D-4388-AA4F-FFAE1925653C}"/>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FF244D35-1402-48A5-9F12-BF0465897C51}"/>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F0247B77-9444-4CBB-B335-F9036F2C5860}"/>
            </a:ext>
          </a:extLst>
        </xdr:cNvPr>
        <xdr:cNvCxnSpPr/>
      </xdr:nvCxnSpPr>
      <xdr:spPr>
        <a:xfrm flipV="1">
          <a:off x="9219565" y="5804668"/>
          <a:ext cx="0" cy="1218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134957C0-453A-49A8-888E-11AD80C668AC}"/>
            </a:ext>
          </a:extLst>
        </xdr:cNvPr>
        <xdr:cNvSpPr txBox="1"/>
      </xdr:nvSpPr>
      <xdr:spPr>
        <a:xfrm>
          <a:off x="9258300" y="702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26BF8296-47F6-4E09-A07E-FBDC9C2F3748}"/>
            </a:ext>
          </a:extLst>
        </xdr:cNvPr>
        <xdr:cNvCxnSpPr/>
      </xdr:nvCxnSpPr>
      <xdr:spPr>
        <a:xfrm>
          <a:off x="9154160" y="70228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B870EBD0-12EC-41C3-82CF-F73137B88686}"/>
            </a:ext>
          </a:extLst>
        </xdr:cNvPr>
        <xdr:cNvSpPr txBox="1"/>
      </xdr:nvSpPr>
      <xdr:spPr>
        <a:xfrm>
          <a:off x="9258300" y="558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142B57C3-AD75-4D5D-9DA1-1764DE18E171}"/>
            </a:ext>
          </a:extLst>
        </xdr:cNvPr>
        <xdr:cNvCxnSpPr/>
      </xdr:nvCxnSpPr>
      <xdr:spPr>
        <a:xfrm>
          <a:off x="9154160" y="58046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a:extLst>
            <a:ext uri="{FF2B5EF4-FFF2-40B4-BE49-F238E27FC236}">
              <a16:creationId xmlns:a16="http://schemas.microsoft.com/office/drawing/2014/main" id="{79A68A82-067D-4929-849E-61197D2F59C8}"/>
            </a:ext>
          </a:extLst>
        </xdr:cNvPr>
        <xdr:cNvSpPr txBox="1"/>
      </xdr:nvSpPr>
      <xdr:spPr>
        <a:xfrm>
          <a:off x="9258300" y="6464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387E4BD5-91AF-4BDF-AB11-702CD5060112}"/>
            </a:ext>
          </a:extLst>
        </xdr:cNvPr>
        <xdr:cNvSpPr/>
      </xdr:nvSpPr>
      <xdr:spPr>
        <a:xfrm>
          <a:off x="9192260" y="6609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2FFB34E6-B915-49AC-B507-FC49A73D9EB4}"/>
            </a:ext>
          </a:extLst>
        </xdr:cNvPr>
        <xdr:cNvSpPr/>
      </xdr:nvSpPr>
      <xdr:spPr>
        <a:xfrm>
          <a:off x="8445500" y="6620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a:extLst>
            <a:ext uri="{FF2B5EF4-FFF2-40B4-BE49-F238E27FC236}">
              <a16:creationId xmlns:a16="http://schemas.microsoft.com/office/drawing/2014/main" id="{27241125-32B7-4E1F-807C-5782816205F0}"/>
            </a:ext>
          </a:extLst>
        </xdr:cNvPr>
        <xdr:cNvSpPr/>
      </xdr:nvSpPr>
      <xdr:spPr>
        <a:xfrm>
          <a:off x="7670800" y="6641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a:extLst>
            <a:ext uri="{FF2B5EF4-FFF2-40B4-BE49-F238E27FC236}">
              <a16:creationId xmlns:a16="http://schemas.microsoft.com/office/drawing/2014/main" id="{74419A59-E251-48B4-93F1-B9A63EF323F3}"/>
            </a:ext>
          </a:extLst>
        </xdr:cNvPr>
        <xdr:cNvSpPr/>
      </xdr:nvSpPr>
      <xdr:spPr>
        <a:xfrm>
          <a:off x="6873240" y="66616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a:extLst>
            <a:ext uri="{FF2B5EF4-FFF2-40B4-BE49-F238E27FC236}">
              <a16:creationId xmlns:a16="http://schemas.microsoft.com/office/drawing/2014/main" id="{F0713879-AC25-4058-B396-1C99D2AF9FFE}"/>
            </a:ext>
          </a:extLst>
        </xdr:cNvPr>
        <xdr:cNvSpPr/>
      </xdr:nvSpPr>
      <xdr:spPr>
        <a:xfrm>
          <a:off x="6098540" y="6663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79AE704-CF34-456A-A415-C3E18DA6712F}"/>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B06EC72-2DFA-4779-ACDD-9BF222E6FB0E}"/>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3DB5B11-74C7-492C-AB9F-F274727BBA89}"/>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71582F5-C073-46D3-B891-04DE576A46C6}"/>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6606C2D-6A01-4D39-958B-3C0E06976107}"/>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92437</xdr:rowOff>
    </xdr:from>
    <xdr:to>
      <xdr:col>55</xdr:col>
      <xdr:colOff>50800</xdr:colOff>
      <xdr:row>40</xdr:row>
      <xdr:rowOff>22587</xdr:rowOff>
    </xdr:to>
    <xdr:sp macro="" textlink="">
      <xdr:nvSpPr>
        <xdr:cNvPr id="128" name="楕円 127">
          <a:extLst>
            <a:ext uri="{FF2B5EF4-FFF2-40B4-BE49-F238E27FC236}">
              <a16:creationId xmlns:a16="http://schemas.microsoft.com/office/drawing/2014/main" id="{CD7830F9-1127-48F3-9B34-6064AFDC4309}"/>
            </a:ext>
          </a:extLst>
        </xdr:cNvPr>
        <xdr:cNvSpPr/>
      </xdr:nvSpPr>
      <xdr:spPr>
        <a:xfrm>
          <a:off x="9192260" y="66303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70864</xdr:rowOff>
    </xdr:from>
    <xdr:ext cx="534377" cy="259045"/>
    <xdr:sp macro="" textlink="">
      <xdr:nvSpPr>
        <xdr:cNvPr id="129" name="【道路】&#10;一人当たり延長該当値テキスト">
          <a:extLst>
            <a:ext uri="{FF2B5EF4-FFF2-40B4-BE49-F238E27FC236}">
              <a16:creationId xmlns:a16="http://schemas.microsoft.com/office/drawing/2014/main" id="{9B77CA85-296C-4205-A14D-E1E3F38AEB8B}"/>
            </a:ext>
          </a:extLst>
        </xdr:cNvPr>
        <xdr:cNvSpPr txBox="1"/>
      </xdr:nvSpPr>
      <xdr:spPr>
        <a:xfrm>
          <a:off x="9258300" y="660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98647</xdr:rowOff>
    </xdr:from>
    <xdr:to>
      <xdr:col>50</xdr:col>
      <xdr:colOff>165100</xdr:colOff>
      <xdr:row>40</xdr:row>
      <xdr:rowOff>28797</xdr:rowOff>
    </xdr:to>
    <xdr:sp macro="" textlink="">
      <xdr:nvSpPr>
        <xdr:cNvPr id="130" name="楕円 129">
          <a:extLst>
            <a:ext uri="{FF2B5EF4-FFF2-40B4-BE49-F238E27FC236}">
              <a16:creationId xmlns:a16="http://schemas.microsoft.com/office/drawing/2014/main" id="{9CBF1B1C-A697-4287-AF56-1454085B9257}"/>
            </a:ext>
          </a:extLst>
        </xdr:cNvPr>
        <xdr:cNvSpPr/>
      </xdr:nvSpPr>
      <xdr:spPr>
        <a:xfrm>
          <a:off x="8445500" y="66366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143237</xdr:rowOff>
    </xdr:from>
    <xdr:to>
      <xdr:col>55</xdr:col>
      <xdr:colOff>0</xdr:colOff>
      <xdr:row>39</xdr:row>
      <xdr:rowOff>149447</xdr:rowOff>
    </xdr:to>
    <xdr:cxnSp macro="">
      <xdr:nvCxnSpPr>
        <xdr:cNvPr id="131" name="直線コネクタ 130">
          <a:extLst>
            <a:ext uri="{FF2B5EF4-FFF2-40B4-BE49-F238E27FC236}">
              <a16:creationId xmlns:a16="http://schemas.microsoft.com/office/drawing/2014/main" id="{0F1923A6-B20E-4F14-96F1-9F5FC53D426A}"/>
            </a:ext>
          </a:extLst>
        </xdr:cNvPr>
        <xdr:cNvCxnSpPr/>
      </xdr:nvCxnSpPr>
      <xdr:spPr>
        <a:xfrm flipV="1">
          <a:off x="8496300" y="6681197"/>
          <a:ext cx="7239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101733</xdr:rowOff>
    </xdr:from>
    <xdr:to>
      <xdr:col>46</xdr:col>
      <xdr:colOff>38100</xdr:colOff>
      <xdr:row>40</xdr:row>
      <xdr:rowOff>31883</xdr:rowOff>
    </xdr:to>
    <xdr:sp macro="" textlink="">
      <xdr:nvSpPr>
        <xdr:cNvPr id="132" name="楕円 131">
          <a:extLst>
            <a:ext uri="{FF2B5EF4-FFF2-40B4-BE49-F238E27FC236}">
              <a16:creationId xmlns:a16="http://schemas.microsoft.com/office/drawing/2014/main" id="{DFD1D4F2-62BA-4D3B-88D7-EF9EFA5DB3CF}"/>
            </a:ext>
          </a:extLst>
        </xdr:cNvPr>
        <xdr:cNvSpPr/>
      </xdr:nvSpPr>
      <xdr:spPr>
        <a:xfrm>
          <a:off x="7670800" y="66396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149447</xdr:rowOff>
    </xdr:from>
    <xdr:to>
      <xdr:col>50</xdr:col>
      <xdr:colOff>114300</xdr:colOff>
      <xdr:row>39</xdr:row>
      <xdr:rowOff>152533</xdr:rowOff>
    </xdr:to>
    <xdr:cxnSp macro="">
      <xdr:nvCxnSpPr>
        <xdr:cNvPr id="133" name="直線コネクタ 132">
          <a:extLst>
            <a:ext uri="{FF2B5EF4-FFF2-40B4-BE49-F238E27FC236}">
              <a16:creationId xmlns:a16="http://schemas.microsoft.com/office/drawing/2014/main" id="{8AD50BF4-D62F-4737-AACF-B11729F54532}"/>
            </a:ext>
          </a:extLst>
        </xdr:cNvPr>
        <xdr:cNvCxnSpPr/>
      </xdr:nvCxnSpPr>
      <xdr:spPr>
        <a:xfrm flipV="1">
          <a:off x="7713980" y="6687407"/>
          <a:ext cx="78232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105296</xdr:rowOff>
    </xdr:from>
    <xdr:to>
      <xdr:col>41</xdr:col>
      <xdr:colOff>101600</xdr:colOff>
      <xdr:row>40</xdr:row>
      <xdr:rowOff>35446</xdr:rowOff>
    </xdr:to>
    <xdr:sp macro="" textlink="">
      <xdr:nvSpPr>
        <xdr:cNvPr id="134" name="楕円 133">
          <a:extLst>
            <a:ext uri="{FF2B5EF4-FFF2-40B4-BE49-F238E27FC236}">
              <a16:creationId xmlns:a16="http://schemas.microsoft.com/office/drawing/2014/main" id="{C666607E-1D35-43A3-A2AB-102B33357ECC}"/>
            </a:ext>
          </a:extLst>
        </xdr:cNvPr>
        <xdr:cNvSpPr/>
      </xdr:nvSpPr>
      <xdr:spPr>
        <a:xfrm>
          <a:off x="6873240" y="66432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152533</xdr:rowOff>
    </xdr:from>
    <xdr:to>
      <xdr:col>45</xdr:col>
      <xdr:colOff>177800</xdr:colOff>
      <xdr:row>39</xdr:row>
      <xdr:rowOff>156096</xdr:rowOff>
    </xdr:to>
    <xdr:cxnSp macro="">
      <xdr:nvCxnSpPr>
        <xdr:cNvPr id="135" name="直線コネクタ 134">
          <a:extLst>
            <a:ext uri="{FF2B5EF4-FFF2-40B4-BE49-F238E27FC236}">
              <a16:creationId xmlns:a16="http://schemas.microsoft.com/office/drawing/2014/main" id="{AB2FF737-5C74-46E7-BFFF-15C997B0B19A}"/>
            </a:ext>
          </a:extLst>
        </xdr:cNvPr>
        <xdr:cNvCxnSpPr/>
      </xdr:nvCxnSpPr>
      <xdr:spPr>
        <a:xfrm flipV="1">
          <a:off x="6924040" y="6690493"/>
          <a:ext cx="78994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106705</xdr:rowOff>
    </xdr:from>
    <xdr:to>
      <xdr:col>36</xdr:col>
      <xdr:colOff>165100</xdr:colOff>
      <xdr:row>40</xdr:row>
      <xdr:rowOff>36855</xdr:rowOff>
    </xdr:to>
    <xdr:sp macro="" textlink="">
      <xdr:nvSpPr>
        <xdr:cNvPr id="136" name="楕円 135">
          <a:extLst>
            <a:ext uri="{FF2B5EF4-FFF2-40B4-BE49-F238E27FC236}">
              <a16:creationId xmlns:a16="http://schemas.microsoft.com/office/drawing/2014/main" id="{772122BC-12C1-4D7B-B71B-1F853A6B4402}"/>
            </a:ext>
          </a:extLst>
        </xdr:cNvPr>
        <xdr:cNvSpPr/>
      </xdr:nvSpPr>
      <xdr:spPr>
        <a:xfrm>
          <a:off x="6098540" y="6644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156096</xdr:rowOff>
    </xdr:from>
    <xdr:to>
      <xdr:col>41</xdr:col>
      <xdr:colOff>50800</xdr:colOff>
      <xdr:row>39</xdr:row>
      <xdr:rowOff>157505</xdr:rowOff>
    </xdr:to>
    <xdr:cxnSp macro="">
      <xdr:nvCxnSpPr>
        <xdr:cNvPr id="137" name="直線コネクタ 136">
          <a:extLst>
            <a:ext uri="{FF2B5EF4-FFF2-40B4-BE49-F238E27FC236}">
              <a16:creationId xmlns:a16="http://schemas.microsoft.com/office/drawing/2014/main" id="{CC3D1479-9DCE-48FD-9AF4-391C1EA54BD2}"/>
            </a:ext>
          </a:extLst>
        </xdr:cNvPr>
        <xdr:cNvCxnSpPr/>
      </xdr:nvCxnSpPr>
      <xdr:spPr>
        <a:xfrm flipV="1">
          <a:off x="6149340" y="6694056"/>
          <a:ext cx="7747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a:extLst>
            <a:ext uri="{FF2B5EF4-FFF2-40B4-BE49-F238E27FC236}">
              <a16:creationId xmlns:a16="http://schemas.microsoft.com/office/drawing/2014/main" id="{DCC4E39A-DF63-48B2-A1A8-4C26FEFDEB99}"/>
            </a:ext>
          </a:extLst>
        </xdr:cNvPr>
        <xdr:cNvSpPr txBox="1"/>
      </xdr:nvSpPr>
      <xdr:spPr>
        <a:xfrm>
          <a:off x="8239271" y="639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24477</xdr:rowOff>
    </xdr:from>
    <xdr:ext cx="534377" cy="259045"/>
    <xdr:sp macro="" textlink="">
      <xdr:nvSpPr>
        <xdr:cNvPr id="139" name="n_2aveValue【道路】&#10;一人当たり延長">
          <a:extLst>
            <a:ext uri="{FF2B5EF4-FFF2-40B4-BE49-F238E27FC236}">
              <a16:creationId xmlns:a16="http://schemas.microsoft.com/office/drawing/2014/main" id="{722851AE-D7EA-422E-B374-77D36B91FB2A}"/>
            </a:ext>
          </a:extLst>
        </xdr:cNvPr>
        <xdr:cNvSpPr txBox="1"/>
      </xdr:nvSpPr>
      <xdr:spPr>
        <a:xfrm>
          <a:off x="7477271" y="673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44918</xdr:rowOff>
    </xdr:from>
    <xdr:ext cx="534377" cy="259045"/>
    <xdr:sp macro="" textlink="">
      <xdr:nvSpPr>
        <xdr:cNvPr id="140" name="n_3aveValue【道路】&#10;一人当たり延長">
          <a:extLst>
            <a:ext uri="{FF2B5EF4-FFF2-40B4-BE49-F238E27FC236}">
              <a16:creationId xmlns:a16="http://schemas.microsoft.com/office/drawing/2014/main" id="{30E2AEF4-10E9-44CB-BC26-5C21D3CB67D1}"/>
            </a:ext>
          </a:extLst>
        </xdr:cNvPr>
        <xdr:cNvSpPr txBox="1"/>
      </xdr:nvSpPr>
      <xdr:spPr>
        <a:xfrm>
          <a:off x="6702571" y="675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47299</xdr:rowOff>
    </xdr:from>
    <xdr:ext cx="534377" cy="259045"/>
    <xdr:sp macro="" textlink="">
      <xdr:nvSpPr>
        <xdr:cNvPr id="141" name="n_4aveValue【道路】&#10;一人当たり延長">
          <a:extLst>
            <a:ext uri="{FF2B5EF4-FFF2-40B4-BE49-F238E27FC236}">
              <a16:creationId xmlns:a16="http://schemas.microsoft.com/office/drawing/2014/main" id="{5B2C8BC7-6A6D-4800-AD7E-61818B310AC0}"/>
            </a:ext>
          </a:extLst>
        </xdr:cNvPr>
        <xdr:cNvSpPr txBox="1"/>
      </xdr:nvSpPr>
      <xdr:spPr>
        <a:xfrm>
          <a:off x="5905011" y="67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19924</xdr:rowOff>
    </xdr:from>
    <xdr:ext cx="534377" cy="259045"/>
    <xdr:sp macro="" textlink="">
      <xdr:nvSpPr>
        <xdr:cNvPr id="142" name="n_1mainValue【道路】&#10;一人当たり延長">
          <a:extLst>
            <a:ext uri="{FF2B5EF4-FFF2-40B4-BE49-F238E27FC236}">
              <a16:creationId xmlns:a16="http://schemas.microsoft.com/office/drawing/2014/main" id="{5EC462F3-FE30-49D8-AE6F-30B2AB6ABD68}"/>
            </a:ext>
          </a:extLst>
        </xdr:cNvPr>
        <xdr:cNvSpPr txBox="1"/>
      </xdr:nvSpPr>
      <xdr:spPr>
        <a:xfrm>
          <a:off x="8239271" y="67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48410</xdr:rowOff>
    </xdr:from>
    <xdr:ext cx="534377" cy="259045"/>
    <xdr:sp macro="" textlink="">
      <xdr:nvSpPr>
        <xdr:cNvPr id="143" name="n_2mainValue【道路】&#10;一人当たり延長">
          <a:extLst>
            <a:ext uri="{FF2B5EF4-FFF2-40B4-BE49-F238E27FC236}">
              <a16:creationId xmlns:a16="http://schemas.microsoft.com/office/drawing/2014/main" id="{F556C973-DFBF-43A5-9DF0-BAD113F6EAED}"/>
            </a:ext>
          </a:extLst>
        </xdr:cNvPr>
        <xdr:cNvSpPr txBox="1"/>
      </xdr:nvSpPr>
      <xdr:spPr>
        <a:xfrm>
          <a:off x="7477271" y="641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51973</xdr:rowOff>
    </xdr:from>
    <xdr:ext cx="534377" cy="259045"/>
    <xdr:sp macro="" textlink="">
      <xdr:nvSpPr>
        <xdr:cNvPr id="144" name="n_3mainValue【道路】&#10;一人当たり延長">
          <a:extLst>
            <a:ext uri="{FF2B5EF4-FFF2-40B4-BE49-F238E27FC236}">
              <a16:creationId xmlns:a16="http://schemas.microsoft.com/office/drawing/2014/main" id="{09DD9E10-6EDB-4533-BFAA-9D9607502040}"/>
            </a:ext>
          </a:extLst>
        </xdr:cNvPr>
        <xdr:cNvSpPr txBox="1"/>
      </xdr:nvSpPr>
      <xdr:spPr>
        <a:xfrm>
          <a:off x="6702571" y="642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53382</xdr:rowOff>
    </xdr:from>
    <xdr:ext cx="534377" cy="259045"/>
    <xdr:sp macro="" textlink="">
      <xdr:nvSpPr>
        <xdr:cNvPr id="145" name="n_4mainValue【道路】&#10;一人当たり延長">
          <a:extLst>
            <a:ext uri="{FF2B5EF4-FFF2-40B4-BE49-F238E27FC236}">
              <a16:creationId xmlns:a16="http://schemas.microsoft.com/office/drawing/2014/main" id="{6AE0FEF2-929D-40DE-8AE1-D6EB218416C9}"/>
            </a:ext>
          </a:extLst>
        </xdr:cNvPr>
        <xdr:cNvSpPr txBox="1"/>
      </xdr:nvSpPr>
      <xdr:spPr>
        <a:xfrm>
          <a:off x="5905011" y="642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B00A9FC1-2DC3-49F2-B8DE-409FB70C3247}"/>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B333DC78-FC48-41C2-A7C6-B6AE9D58416E}"/>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3D6B338C-6240-43C7-822D-4E456C5A944B}"/>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3C6219F8-BA02-44B5-9F83-CFC67A805ED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079E6BA-2E70-47F9-9EC9-4205341A431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E6B8EA3C-2600-4A5D-A2C3-8BBC45831495}"/>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9B99C8D2-3943-4011-B6D6-F5E6965A1871}"/>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A247E79C-8AB4-4E0F-845A-C33858F3A389}"/>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9DF83D38-3AA9-4A9F-94C4-1B2AAF6E0A84}"/>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81FF4A6-D043-40CE-A453-35BF278C3313}"/>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D8A59B4-C336-47FD-B675-2FDB378C419B}"/>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471DF0FC-89E9-4C1A-85A5-B1B8C58184CC}"/>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B3B32699-32D4-4399-A84E-C1CED07BBEA7}"/>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DAF84ABF-0009-4C6A-9D86-2D7F89C50776}"/>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C8E95A0-EFC5-47B5-8B32-214FAD1E2E5F}"/>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F9B8E69F-7E04-426E-88E9-D21A63F9C5A1}"/>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617E6C32-584E-4480-8BE4-BAFBEA6B7A99}"/>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38BBD9B8-6ECD-48F7-B036-C41C1E9B1629}"/>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DD70E4B-A616-43EE-B36F-554ECB817352}"/>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CB2AC7EA-6D2A-4706-A79D-C9ADEC29F7ED}"/>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F0429810-80B0-4EA3-8EAB-A3C7FB7F3598}"/>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7653D5DC-96B8-40B7-8734-969640A0BDDA}"/>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13725E24-991E-482F-8129-A517506C0B48}"/>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B57275CA-FCAE-440A-8CE0-8FC201BFC6BE}"/>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D0C4F6B9-A7FA-4A25-A32B-1C4641A87444}"/>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92622C90-6F56-43EA-A8DF-24D47C3ACEAA}"/>
            </a:ext>
          </a:extLst>
        </xdr:cNvPr>
        <xdr:cNvCxnSpPr/>
      </xdr:nvCxnSpPr>
      <xdr:spPr>
        <a:xfrm flipV="1">
          <a:off x="4086225" y="9305109"/>
          <a:ext cx="0" cy="140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68010F35-3E56-420E-918E-A0566CEEC5D4}"/>
            </a:ext>
          </a:extLst>
        </xdr:cNvPr>
        <xdr:cNvSpPr txBox="1"/>
      </xdr:nvSpPr>
      <xdr:spPr>
        <a:xfrm>
          <a:off x="4124960" y="1071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ACB4E81E-AEC7-4CDD-8AD0-7503511AFD95}"/>
            </a:ext>
          </a:extLst>
        </xdr:cNvPr>
        <xdr:cNvCxnSpPr/>
      </xdr:nvCxnSpPr>
      <xdr:spPr>
        <a:xfrm>
          <a:off x="4020820" y="107148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8A2B4D7E-1C14-440C-9D1F-3BE9756C2F84}"/>
            </a:ext>
          </a:extLst>
        </xdr:cNvPr>
        <xdr:cNvSpPr txBox="1"/>
      </xdr:nvSpPr>
      <xdr:spPr>
        <a:xfrm>
          <a:off x="4124960" y="90841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ACCEB77A-3F23-487F-9291-3E141DD0E4D7}"/>
            </a:ext>
          </a:extLst>
        </xdr:cNvPr>
        <xdr:cNvCxnSpPr/>
      </xdr:nvCxnSpPr>
      <xdr:spPr>
        <a:xfrm>
          <a:off x="4020820" y="93051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C6918DB8-91AB-4A0D-BD2B-562D86B0C20C}"/>
            </a:ext>
          </a:extLst>
        </xdr:cNvPr>
        <xdr:cNvSpPr txBox="1"/>
      </xdr:nvSpPr>
      <xdr:spPr>
        <a:xfrm>
          <a:off x="4124960" y="100489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1EE5BFFD-A2F0-4ECE-9750-3BFAFA53E3D9}"/>
            </a:ext>
          </a:extLst>
        </xdr:cNvPr>
        <xdr:cNvSpPr/>
      </xdr:nvSpPr>
      <xdr:spPr>
        <a:xfrm>
          <a:off x="403606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8AE95322-EA18-4DD6-A58C-CB9E0187975A}"/>
            </a:ext>
          </a:extLst>
        </xdr:cNvPr>
        <xdr:cNvSpPr/>
      </xdr:nvSpPr>
      <xdr:spPr>
        <a:xfrm>
          <a:off x="3312160" y="10156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a:extLst>
            <a:ext uri="{FF2B5EF4-FFF2-40B4-BE49-F238E27FC236}">
              <a16:creationId xmlns:a16="http://schemas.microsoft.com/office/drawing/2014/main" id="{83F6B801-056F-4978-8A15-53F92CE25A94}"/>
            </a:ext>
          </a:extLst>
        </xdr:cNvPr>
        <xdr:cNvSpPr/>
      </xdr:nvSpPr>
      <xdr:spPr>
        <a:xfrm>
          <a:off x="2514600" y="10130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a:extLst>
            <a:ext uri="{FF2B5EF4-FFF2-40B4-BE49-F238E27FC236}">
              <a16:creationId xmlns:a16="http://schemas.microsoft.com/office/drawing/2014/main" id="{C534230F-7D20-43EA-8E94-8CB780A9A0BC}"/>
            </a:ext>
          </a:extLst>
        </xdr:cNvPr>
        <xdr:cNvSpPr/>
      </xdr:nvSpPr>
      <xdr:spPr>
        <a:xfrm>
          <a:off x="17399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a:extLst>
            <a:ext uri="{FF2B5EF4-FFF2-40B4-BE49-F238E27FC236}">
              <a16:creationId xmlns:a16="http://schemas.microsoft.com/office/drawing/2014/main" id="{1CCE562C-83C1-40F9-9478-CC9E878DCBC1}"/>
            </a:ext>
          </a:extLst>
        </xdr:cNvPr>
        <xdr:cNvSpPr/>
      </xdr:nvSpPr>
      <xdr:spPr>
        <a:xfrm>
          <a:off x="965200" y="101006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D075E45-31E1-451C-AB86-EA937430CFBD}"/>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F705EE3-C58A-4451-92D8-84888D9B3803}"/>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9504C94-B508-41D4-93C8-585D6141E611}"/>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0982E6F-922A-46C7-A406-FFCF921545D3}"/>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C9BA014-934B-4287-BA75-E385646B5BD9}"/>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87" name="楕円 186">
          <a:extLst>
            <a:ext uri="{FF2B5EF4-FFF2-40B4-BE49-F238E27FC236}">
              <a16:creationId xmlns:a16="http://schemas.microsoft.com/office/drawing/2014/main" id="{DD549F34-FDCC-4876-BBBA-D3FBD4BFA5E2}"/>
            </a:ext>
          </a:extLst>
        </xdr:cNvPr>
        <xdr:cNvSpPr/>
      </xdr:nvSpPr>
      <xdr:spPr>
        <a:xfrm>
          <a:off x="403606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156227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2F447EFC-DFD5-4368-BA10-F6D61EAB4D7F}"/>
            </a:ext>
          </a:extLst>
        </xdr:cNvPr>
        <xdr:cNvSpPr txBox="1"/>
      </xdr:nvSpPr>
      <xdr:spPr>
        <a:xfrm>
          <a:off x="4124960"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151674</xdr:rowOff>
    </xdr:from>
    <xdr:to>
      <xdr:col>20</xdr:col>
      <xdr:colOff>38100</xdr:colOff>
      <xdr:row>62</xdr:row>
      <xdr:rowOff>81824</xdr:rowOff>
    </xdr:to>
    <xdr:sp macro="" textlink="">
      <xdr:nvSpPr>
        <xdr:cNvPr id="189" name="楕円 188">
          <a:extLst>
            <a:ext uri="{FF2B5EF4-FFF2-40B4-BE49-F238E27FC236}">
              <a16:creationId xmlns:a16="http://schemas.microsoft.com/office/drawing/2014/main" id="{3598A48D-FD5E-4FE3-83C2-2B23DCE69FFA}"/>
            </a:ext>
          </a:extLst>
        </xdr:cNvPr>
        <xdr:cNvSpPr/>
      </xdr:nvSpPr>
      <xdr:spPr>
        <a:xfrm>
          <a:off x="3312160" y="103777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31024</xdr:rowOff>
    </xdr:from>
    <xdr:to>
      <xdr:col>24</xdr:col>
      <xdr:colOff>63500</xdr:colOff>
      <xdr:row>62</xdr:row>
      <xdr:rowOff>57150</xdr:rowOff>
    </xdr:to>
    <xdr:cxnSp macro="">
      <xdr:nvCxnSpPr>
        <xdr:cNvPr id="190" name="直線コネクタ 189">
          <a:extLst>
            <a:ext uri="{FF2B5EF4-FFF2-40B4-BE49-F238E27FC236}">
              <a16:creationId xmlns:a16="http://schemas.microsoft.com/office/drawing/2014/main" id="{0E585137-67D6-46F5-A58E-2B38AEF53760}"/>
            </a:ext>
          </a:extLst>
        </xdr:cNvPr>
        <xdr:cNvCxnSpPr/>
      </xdr:nvCxnSpPr>
      <xdr:spPr>
        <a:xfrm>
          <a:off x="3355340" y="10424704"/>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123916</xdr:rowOff>
    </xdr:from>
    <xdr:to>
      <xdr:col>15</xdr:col>
      <xdr:colOff>101600</xdr:colOff>
      <xdr:row>62</xdr:row>
      <xdr:rowOff>54066</xdr:rowOff>
    </xdr:to>
    <xdr:sp macro="" textlink="">
      <xdr:nvSpPr>
        <xdr:cNvPr id="191" name="楕円 190">
          <a:extLst>
            <a:ext uri="{FF2B5EF4-FFF2-40B4-BE49-F238E27FC236}">
              <a16:creationId xmlns:a16="http://schemas.microsoft.com/office/drawing/2014/main" id="{06D5E4AB-B5F9-4BAD-997C-793EA420F02D}"/>
            </a:ext>
          </a:extLst>
        </xdr:cNvPr>
        <xdr:cNvSpPr/>
      </xdr:nvSpPr>
      <xdr:spPr>
        <a:xfrm>
          <a:off x="2514600" y="103499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3266</xdr:rowOff>
    </xdr:from>
    <xdr:to>
      <xdr:col>19</xdr:col>
      <xdr:colOff>177800</xdr:colOff>
      <xdr:row>62</xdr:row>
      <xdr:rowOff>31024</xdr:rowOff>
    </xdr:to>
    <xdr:cxnSp macro="">
      <xdr:nvCxnSpPr>
        <xdr:cNvPr id="192" name="直線コネクタ 191">
          <a:extLst>
            <a:ext uri="{FF2B5EF4-FFF2-40B4-BE49-F238E27FC236}">
              <a16:creationId xmlns:a16="http://schemas.microsoft.com/office/drawing/2014/main" id="{656FBA34-B793-4923-9267-B7C1CC0682B5}"/>
            </a:ext>
          </a:extLst>
        </xdr:cNvPr>
        <xdr:cNvCxnSpPr/>
      </xdr:nvCxnSpPr>
      <xdr:spPr>
        <a:xfrm>
          <a:off x="2565400" y="10396946"/>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97790</xdr:rowOff>
    </xdr:from>
    <xdr:to>
      <xdr:col>10</xdr:col>
      <xdr:colOff>165100</xdr:colOff>
      <xdr:row>62</xdr:row>
      <xdr:rowOff>27940</xdr:rowOff>
    </xdr:to>
    <xdr:sp macro="" textlink="">
      <xdr:nvSpPr>
        <xdr:cNvPr id="193" name="楕円 192">
          <a:extLst>
            <a:ext uri="{FF2B5EF4-FFF2-40B4-BE49-F238E27FC236}">
              <a16:creationId xmlns:a16="http://schemas.microsoft.com/office/drawing/2014/main" id="{898C358C-40B2-4AE8-A139-BDD873D6B49A}"/>
            </a:ext>
          </a:extLst>
        </xdr:cNvPr>
        <xdr:cNvSpPr/>
      </xdr:nvSpPr>
      <xdr:spPr>
        <a:xfrm>
          <a:off x="1739900" y="10323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148590</xdr:rowOff>
    </xdr:from>
    <xdr:to>
      <xdr:col>15</xdr:col>
      <xdr:colOff>50800</xdr:colOff>
      <xdr:row>62</xdr:row>
      <xdr:rowOff>3266</xdr:rowOff>
    </xdr:to>
    <xdr:cxnSp macro="">
      <xdr:nvCxnSpPr>
        <xdr:cNvPr id="194" name="直線コネクタ 193">
          <a:extLst>
            <a:ext uri="{FF2B5EF4-FFF2-40B4-BE49-F238E27FC236}">
              <a16:creationId xmlns:a16="http://schemas.microsoft.com/office/drawing/2014/main" id="{94B5371F-B2B3-44BA-88F6-AF9C76133C6A}"/>
            </a:ext>
          </a:extLst>
        </xdr:cNvPr>
        <xdr:cNvCxnSpPr/>
      </xdr:nvCxnSpPr>
      <xdr:spPr>
        <a:xfrm>
          <a:off x="1790700" y="10374630"/>
          <a:ext cx="7747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79828</xdr:rowOff>
    </xdr:from>
    <xdr:to>
      <xdr:col>6</xdr:col>
      <xdr:colOff>38100</xdr:colOff>
      <xdr:row>62</xdr:row>
      <xdr:rowOff>9978</xdr:rowOff>
    </xdr:to>
    <xdr:sp macro="" textlink="">
      <xdr:nvSpPr>
        <xdr:cNvPr id="195" name="楕円 194">
          <a:extLst>
            <a:ext uri="{FF2B5EF4-FFF2-40B4-BE49-F238E27FC236}">
              <a16:creationId xmlns:a16="http://schemas.microsoft.com/office/drawing/2014/main" id="{FA8868F2-5A2F-40EC-A908-22FCE6EE5008}"/>
            </a:ext>
          </a:extLst>
        </xdr:cNvPr>
        <xdr:cNvSpPr/>
      </xdr:nvSpPr>
      <xdr:spPr>
        <a:xfrm>
          <a:off x="965200" y="103058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130628</xdr:rowOff>
    </xdr:from>
    <xdr:to>
      <xdr:col>10</xdr:col>
      <xdr:colOff>114300</xdr:colOff>
      <xdr:row>61</xdr:row>
      <xdr:rowOff>148590</xdr:rowOff>
    </xdr:to>
    <xdr:cxnSp macro="">
      <xdr:nvCxnSpPr>
        <xdr:cNvPr id="196" name="直線コネクタ 195">
          <a:extLst>
            <a:ext uri="{FF2B5EF4-FFF2-40B4-BE49-F238E27FC236}">
              <a16:creationId xmlns:a16="http://schemas.microsoft.com/office/drawing/2014/main" id="{85224609-BD74-4322-B163-4F7872C32E5B}"/>
            </a:ext>
          </a:extLst>
        </xdr:cNvPr>
        <xdr:cNvCxnSpPr/>
      </xdr:nvCxnSpPr>
      <xdr:spPr>
        <a:xfrm>
          <a:off x="1008380" y="10356668"/>
          <a:ext cx="7823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27FB8056-0A95-4516-8D80-A989A6520B08}"/>
            </a:ext>
          </a:extLst>
        </xdr:cNvPr>
        <xdr:cNvSpPr txBox="1"/>
      </xdr:nvSpPr>
      <xdr:spPr>
        <a:xfrm>
          <a:off x="317056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51809A08-0171-4315-A0E2-F97A7643BD8B}"/>
            </a:ext>
          </a:extLst>
        </xdr:cNvPr>
        <xdr:cNvSpPr txBox="1"/>
      </xdr:nvSpPr>
      <xdr:spPr>
        <a:xfrm>
          <a:off x="2385704" y="990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DE23357-06FC-4FDD-B5E6-F052F1B0B596}"/>
            </a:ext>
          </a:extLst>
        </xdr:cNvPr>
        <xdr:cNvSpPr txBox="1"/>
      </xdr:nvSpPr>
      <xdr:spPr>
        <a:xfrm>
          <a:off x="1611004" y="9894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992BE8A-7B4D-4A1B-A627-698C7CA8919B}"/>
            </a:ext>
          </a:extLst>
        </xdr:cNvPr>
        <xdr:cNvSpPr txBox="1"/>
      </xdr:nvSpPr>
      <xdr:spPr>
        <a:xfrm>
          <a:off x="836304" y="988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72951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76D5D947-BA0A-4611-BF18-AEEF2393518A}"/>
            </a:ext>
          </a:extLst>
        </xdr:cNvPr>
        <xdr:cNvSpPr txBox="1"/>
      </xdr:nvSpPr>
      <xdr:spPr>
        <a:xfrm>
          <a:off x="3170564" y="1046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45193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C3345145-2047-49C5-B7C7-820B264C5E32}"/>
            </a:ext>
          </a:extLst>
        </xdr:cNvPr>
        <xdr:cNvSpPr txBox="1"/>
      </xdr:nvSpPr>
      <xdr:spPr>
        <a:xfrm>
          <a:off x="2385704" y="1043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19067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DBB9EE3E-C76B-413F-9433-C5BD0EB2AB37}"/>
            </a:ext>
          </a:extLst>
        </xdr:cNvPr>
        <xdr:cNvSpPr txBox="1"/>
      </xdr:nvSpPr>
      <xdr:spPr>
        <a:xfrm>
          <a:off x="161100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1105</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EE7EE73C-12B9-42D1-9FE8-5707103B32DC}"/>
            </a:ext>
          </a:extLst>
        </xdr:cNvPr>
        <xdr:cNvSpPr txBox="1"/>
      </xdr:nvSpPr>
      <xdr:spPr>
        <a:xfrm>
          <a:off x="836304" y="1039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9B6DEB2B-4EB8-4179-93AB-D3CD7C8CCB48}"/>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A43F303-4D94-4D39-921A-BD9ECAB396F7}"/>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75A6C534-D6E0-4EF1-84A1-557229B0918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F7CCC4C2-3A6E-4A9D-B221-70560C152C77}"/>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9A06C7C6-401D-4869-A020-A3FAF4414E0D}"/>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A73EDF7-1D92-4E73-8EC3-E50C5651446A}"/>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10DCF69-ED27-4715-B2EC-9B9E0BEE2E65}"/>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39331616-6637-49BB-9B6D-E12768A05597}"/>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189706DB-135F-401C-9C7F-81FC70A57542}"/>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26F2C1-D9C2-4774-AAB5-AB63AC4B605D}"/>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DE7A5359-2AB9-4A33-8FCA-B65B44AA1E7B}"/>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ECCFC728-C410-41BD-B6FB-3373B5A5B3F6}"/>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8FD0C7A1-95D7-44BE-BF82-C14C9639EC16}"/>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919B64BF-3E48-4BCD-8E6B-B7D20A26DBE3}"/>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DBC1BAB0-DE75-4CEA-834E-4F85093F2DBB}"/>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1E6B72AF-9970-495C-B902-19D20BA5BD43}"/>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5E832020-063F-4386-B28B-CE1A1164A61C}"/>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BF33555D-8B41-4A1A-AA45-E53EB1F55CDD}"/>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2BD607FE-4364-4F5F-A40D-8620DA06E21D}"/>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F7123A64-1AB0-427A-9D01-6B276821582E}"/>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60BB190B-A397-4CFF-BD16-0D44CB3FE92F}"/>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68D1F294-45DA-46E0-B9E2-A44AE0488D9B}"/>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98D8C14-4354-499E-868B-67D644C98A06}"/>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1370D858-9238-4991-A95F-686212E29A80}"/>
            </a:ext>
          </a:extLst>
        </xdr:cNvPr>
        <xdr:cNvCxnSpPr/>
      </xdr:nvCxnSpPr>
      <xdr:spPr>
        <a:xfrm flipV="1">
          <a:off x="9219565" y="9217286"/>
          <a:ext cx="0" cy="158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719C2F4-6C9F-4F5D-8C32-2DC6A4E48596}"/>
            </a:ext>
          </a:extLst>
        </xdr:cNvPr>
        <xdr:cNvSpPr txBox="1"/>
      </xdr:nvSpPr>
      <xdr:spPr>
        <a:xfrm>
          <a:off x="9258300" y="1080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B28F3F86-AA49-4DC5-8DAC-6DBE1BBDB370}"/>
            </a:ext>
          </a:extLst>
        </xdr:cNvPr>
        <xdr:cNvCxnSpPr/>
      </xdr:nvCxnSpPr>
      <xdr:spPr>
        <a:xfrm>
          <a:off x="9154160" y="108019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4B516480-7CC3-4ECB-BA4E-D4AE3CF75B71}"/>
            </a:ext>
          </a:extLst>
        </xdr:cNvPr>
        <xdr:cNvSpPr txBox="1"/>
      </xdr:nvSpPr>
      <xdr:spPr>
        <a:xfrm>
          <a:off x="9258300" y="89963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C4C98644-F2E0-49CB-B24A-34401EB440A1}"/>
            </a:ext>
          </a:extLst>
        </xdr:cNvPr>
        <xdr:cNvCxnSpPr/>
      </xdr:nvCxnSpPr>
      <xdr:spPr>
        <a:xfrm>
          <a:off x="9154160" y="92172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141080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96CC1D-A881-456C-BDEB-42F4FBBB7758}"/>
            </a:ext>
          </a:extLst>
        </xdr:cNvPr>
        <xdr:cNvSpPr txBox="1"/>
      </xdr:nvSpPr>
      <xdr:spPr>
        <a:xfrm>
          <a:off x="9258300" y="10367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E969111A-03FA-4F3D-B94F-B6929916ED81}"/>
            </a:ext>
          </a:extLst>
        </xdr:cNvPr>
        <xdr:cNvSpPr/>
      </xdr:nvSpPr>
      <xdr:spPr>
        <a:xfrm>
          <a:off x="9192260" y="103886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4CE0CE45-E15A-499E-8896-18492A3F4A1F}"/>
            </a:ext>
          </a:extLst>
        </xdr:cNvPr>
        <xdr:cNvSpPr/>
      </xdr:nvSpPr>
      <xdr:spPr>
        <a:xfrm>
          <a:off x="8445500" y="103962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a:extLst>
            <a:ext uri="{FF2B5EF4-FFF2-40B4-BE49-F238E27FC236}">
              <a16:creationId xmlns:a16="http://schemas.microsoft.com/office/drawing/2014/main" id="{005313D3-B67F-4F10-AA4F-68A36B698ABD}"/>
            </a:ext>
          </a:extLst>
        </xdr:cNvPr>
        <xdr:cNvSpPr/>
      </xdr:nvSpPr>
      <xdr:spPr>
        <a:xfrm>
          <a:off x="7670800" y="104055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a:extLst>
            <a:ext uri="{FF2B5EF4-FFF2-40B4-BE49-F238E27FC236}">
              <a16:creationId xmlns:a16="http://schemas.microsoft.com/office/drawing/2014/main" id="{8CD0E697-360C-4FEB-8ABD-BD10B90D812F}"/>
            </a:ext>
          </a:extLst>
        </xdr:cNvPr>
        <xdr:cNvSpPr/>
      </xdr:nvSpPr>
      <xdr:spPr>
        <a:xfrm>
          <a:off x="6873240" y="1041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a:extLst>
            <a:ext uri="{FF2B5EF4-FFF2-40B4-BE49-F238E27FC236}">
              <a16:creationId xmlns:a16="http://schemas.microsoft.com/office/drawing/2014/main" id="{CC047232-5B2A-492B-A667-EC4DB7D0F10E}"/>
            </a:ext>
          </a:extLst>
        </xdr:cNvPr>
        <xdr:cNvSpPr/>
      </xdr:nvSpPr>
      <xdr:spPr>
        <a:xfrm>
          <a:off x="6098540" y="1042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0A66FD4-F132-4A8A-BD31-E92D7592D712}"/>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4A86142-B0F8-484C-8EE5-E6BE4AFDEFDF}"/>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58B0EE4-1BCE-4186-AAA0-C5642BF951CF}"/>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7B11335-43C9-44D0-B26E-B0B97316552D}"/>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353F417-647C-46B8-9D0C-46664D1DF21E}"/>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67699</xdr:rowOff>
    </xdr:from>
    <xdr:to>
      <xdr:col>55</xdr:col>
      <xdr:colOff>50800</xdr:colOff>
      <xdr:row>60</xdr:row>
      <xdr:rowOff>169299</xdr:rowOff>
    </xdr:to>
    <xdr:sp macro="" textlink="">
      <xdr:nvSpPr>
        <xdr:cNvPr id="244" name="楕円 243">
          <a:extLst>
            <a:ext uri="{FF2B5EF4-FFF2-40B4-BE49-F238E27FC236}">
              <a16:creationId xmlns:a16="http://schemas.microsoft.com/office/drawing/2014/main" id="{A74401CA-DFD7-4F9E-BD55-2AE3A110083A}"/>
            </a:ext>
          </a:extLst>
        </xdr:cNvPr>
        <xdr:cNvSpPr/>
      </xdr:nvSpPr>
      <xdr:spPr>
        <a:xfrm>
          <a:off x="9192260" y="101260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90576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B63BD077-712A-45CA-A5BC-29FD67CE3A05}"/>
            </a:ext>
          </a:extLst>
        </xdr:cNvPr>
        <xdr:cNvSpPr txBox="1"/>
      </xdr:nvSpPr>
      <xdr:spPr>
        <a:xfrm>
          <a:off x="9258300" y="9981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76759</xdr:rowOff>
    </xdr:from>
    <xdr:to>
      <xdr:col>50</xdr:col>
      <xdr:colOff>165100</xdr:colOff>
      <xdr:row>61</xdr:row>
      <xdr:rowOff>6909</xdr:rowOff>
    </xdr:to>
    <xdr:sp macro="" textlink="">
      <xdr:nvSpPr>
        <xdr:cNvPr id="246" name="楕円 245">
          <a:extLst>
            <a:ext uri="{FF2B5EF4-FFF2-40B4-BE49-F238E27FC236}">
              <a16:creationId xmlns:a16="http://schemas.microsoft.com/office/drawing/2014/main" id="{275E4978-47F6-481E-9FBF-0C3E55809DCC}"/>
            </a:ext>
          </a:extLst>
        </xdr:cNvPr>
        <xdr:cNvSpPr/>
      </xdr:nvSpPr>
      <xdr:spPr>
        <a:xfrm>
          <a:off x="8445500" y="101351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118499</xdr:rowOff>
    </xdr:from>
    <xdr:to>
      <xdr:col>55</xdr:col>
      <xdr:colOff>0</xdr:colOff>
      <xdr:row>60</xdr:row>
      <xdr:rowOff>127559</xdr:rowOff>
    </xdr:to>
    <xdr:cxnSp macro="">
      <xdr:nvCxnSpPr>
        <xdr:cNvPr id="247" name="直線コネクタ 246">
          <a:extLst>
            <a:ext uri="{FF2B5EF4-FFF2-40B4-BE49-F238E27FC236}">
              <a16:creationId xmlns:a16="http://schemas.microsoft.com/office/drawing/2014/main" id="{7BDB6ACC-C385-484C-B51C-E37C57299704}"/>
            </a:ext>
          </a:extLst>
        </xdr:cNvPr>
        <xdr:cNvCxnSpPr/>
      </xdr:nvCxnSpPr>
      <xdr:spPr>
        <a:xfrm flipV="1">
          <a:off x="8496300" y="10176899"/>
          <a:ext cx="7239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80960</xdr:rowOff>
    </xdr:from>
    <xdr:to>
      <xdr:col>46</xdr:col>
      <xdr:colOff>38100</xdr:colOff>
      <xdr:row>61</xdr:row>
      <xdr:rowOff>11110</xdr:rowOff>
    </xdr:to>
    <xdr:sp macro="" textlink="">
      <xdr:nvSpPr>
        <xdr:cNvPr id="248" name="楕円 247">
          <a:extLst>
            <a:ext uri="{FF2B5EF4-FFF2-40B4-BE49-F238E27FC236}">
              <a16:creationId xmlns:a16="http://schemas.microsoft.com/office/drawing/2014/main" id="{F53A5E20-3620-4B10-97A5-6E5E36682D3B}"/>
            </a:ext>
          </a:extLst>
        </xdr:cNvPr>
        <xdr:cNvSpPr/>
      </xdr:nvSpPr>
      <xdr:spPr>
        <a:xfrm>
          <a:off x="7670800" y="10139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127559</xdr:rowOff>
    </xdr:from>
    <xdr:to>
      <xdr:col>50</xdr:col>
      <xdr:colOff>114300</xdr:colOff>
      <xdr:row>60</xdr:row>
      <xdr:rowOff>131760</xdr:rowOff>
    </xdr:to>
    <xdr:cxnSp macro="">
      <xdr:nvCxnSpPr>
        <xdr:cNvPr id="249" name="直線コネクタ 248">
          <a:extLst>
            <a:ext uri="{FF2B5EF4-FFF2-40B4-BE49-F238E27FC236}">
              <a16:creationId xmlns:a16="http://schemas.microsoft.com/office/drawing/2014/main" id="{F1F0D0D3-94DE-45B9-AD80-B1F9416120A3}"/>
            </a:ext>
          </a:extLst>
        </xdr:cNvPr>
        <xdr:cNvCxnSpPr/>
      </xdr:nvCxnSpPr>
      <xdr:spPr>
        <a:xfrm flipV="1">
          <a:off x="7713980" y="10185959"/>
          <a:ext cx="782320" cy="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86489</xdr:rowOff>
    </xdr:from>
    <xdr:to>
      <xdr:col>41</xdr:col>
      <xdr:colOff>101600</xdr:colOff>
      <xdr:row>61</xdr:row>
      <xdr:rowOff>16639</xdr:rowOff>
    </xdr:to>
    <xdr:sp macro="" textlink="">
      <xdr:nvSpPr>
        <xdr:cNvPr id="250" name="楕円 249">
          <a:extLst>
            <a:ext uri="{FF2B5EF4-FFF2-40B4-BE49-F238E27FC236}">
              <a16:creationId xmlns:a16="http://schemas.microsoft.com/office/drawing/2014/main" id="{2F80A0B7-2F23-4E90-B7D8-166095797536}"/>
            </a:ext>
          </a:extLst>
        </xdr:cNvPr>
        <xdr:cNvSpPr/>
      </xdr:nvSpPr>
      <xdr:spPr>
        <a:xfrm>
          <a:off x="6873240" y="101448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131760</xdr:rowOff>
    </xdr:from>
    <xdr:to>
      <xdr:col>45</xdr:col>
      <xdr:colOff>177800</xdr:colOff>
      <xdr:row>60</xdr:row>
      <xdr:rowOff>137289</xdr:rowOff>
    </xdr:to>
    <xdr:cxnSp macro="">
      <xdr:nvCxnSpPr>
        <xdr:cNvPr id="251" name="直線コネクタ 250">
          <a:extLst>
            <a:ext uri="{FF2B5EF4-FFF2-40B4-BE49-F238E27FC236}">
              <a16:creationId xmlns:a16="http://schemas.microsoft.com/office/drawing/2014/main" id="{73651454-956F-40E6-BBEB-DFC40770F1DE}"/>
            </a:ext>
          </a:extLst>
        </xdr:cNvPr>
        <xdr:cNvCxnSpPr/>
      </xdr:nvCxnSpPr>
      <xdr:spPr>
        <a:xfrm flipV="1">
          <a:off x="6924040" y="10190160"/>
          <a:ext cx="789940" cy="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93400</xdr:rowOff>
    </xdr:from>
    <xdr:to>
      <xdr:col>36</xdr:col>
      <xdr:colOff>165100</xdr:colOff>
      <xdr:row>61</xdr:row>
      <xdr:rowOff>23550</xdr:rowOff>
    </xdr:to>
    <xdr:sp macro="" textlink="">
      <xdr:nvSpPr>
        <xdr:cNvPr id="252" name="楕円 251">
          <a:extLst>
            <a:ext uri="{FF2B5EF4-FFF2-40B4-BE49-F238E27FC236}">
              <a16:creationId xmlns:a16="http://schemas.microsoft.com/office/drawing/2014/main" id="{5A70609E-987F-4208-82DE-E826CF02B7A9}"/>
            </a:ext>
          </a:extLst>
        </xdr:cNvPr>
        <xdr:cNvSpPr/>
      </xdr:nvSpPr>
      <xdr:spPr>
        <a:xfrm>
          <a:off x="6098540" y="1015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137289</xdr:rowOff>
    </xdr:from>
    <xdr:to>
      <xdr:col>41</xdr:col>
      <xdr:colOff>50800</xdr:colOff>
      <xdr:row>60</xdr:row>
      <xdr:rowOff>144200</xdr:rowOff>
    </xdr:to>
    <xdr:cxnSp macro="">
      <xdr:nvCxnSpPr>
        <xdr:cNvPr id="253" name="直線コネクタ 252">
          <a:extLst>
            <a:ext uri="{FF2B5EF4-FFF2-40B4-BE49-F238E27FC236}">
              <a16:creationId xmlns:a16="http://schemas.microsoft.com/office/drawing/2014/main" id="{2190B17F-8F1D-4610-9845-39DDB4ED4BFF}"/>
            </a:ext>
          </a:extLst>
        </xdr:cNvPr>
        <xdr:cNvCxnSpPr/>
      </xdr:nvCxnSpPr>
      <xdr:spPr>
        <a:xfrm flipV="1">
          <a:off x="6149340" y="10195689"/>
          <a:ext cx="7747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91506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4589E93E-85BC-4E09-BE2A-527E93135ABD}"/>
            </a:ext>
          </a:extLst>
        </xdr:cNvPr>
        <xdr:cNvSpPr txBox="1"/>
      </xdr:nvSpPr>
      <xdr:spPr>
        <a:xfrm>
          <a:off x="8214575" y="1048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104557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B808FAAB-28C5-45C6-9804-E0CF08EFD7C4}"/>
            </a:ext>
          </a:extLst>
        </xdr:cNvPr>
        <xdr:cNvSpPr txBox="1"/>
      </xdr:nvSpPr>
      <xdr:spPr>
        <a:xfrm>
          <a:off x="7444955" y="1049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110231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47DF5C67-DDA7-41C7-BAAA-BF9384CD6B83}"/>
            </a:ext>
          </a:extLst>
        </xdr:cNvPr>
        <xdr:cNvSpPr txBox="1"/>
      </xdr:nvSpPr>
      <xdr:spPr>
        <a:xfrm>
          <a:off x="6670255" y="1050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128311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5A709BA1-D6D5-4AAE-A75B-8925AB585BBD}"/>
            </a:ext>
          </a:extLst>
        </xdr:cNvPr>
        <xdr:cNvSpPr txBox="1"/>
      </xdr:nvSpPr>
      <xdr:spPr>
        <a:xfrm>
          <a:off x="5872695" y="1052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23436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AD803517-5C04-4619-9185-A804946AF35D}"/>
            </a:ext>
          </a:extLst>
        </xdr:cNvPr>
        <xdr:cNvSpPr txBox="1"/>
      </xdr:nvSpPr>
      <xdr:spPr>
        <a:xfrm>
          <a:off x="8214575" y="991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27637</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7CAEFC2C-D8EA-4644-8C6C-325E7A8FA127}"/>
            </a:ext>
          </a:extLst>
        </xdr:cNvPr>
        <xdr:cNvSpPr txBox="1"/>
      </xdr:nvSpPr>
      <xdr:spPr>
        <a:xfrm>
          <a:off x="7444955" y="991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33166</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403B54E6-F1B9-452D-A9E6-BE35C6819545}"/>
            </a:ext>
          </a:extLst>
        </xdr:cNvPr>
        <xdr:cNvSpPr txBox="1"/>
      </xdr:nvSpPr>
      <xdr:spPr>
        <a:xfrm>
          <a:off x="6670255" y="992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40077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B67F8DF1-2524-4549-98D9-357FE500EBD3}"/>
            </a:ext>
          </a:extLst>
        </xdr:cNvPr>
        <xdr:cNvSpPr txBox="1"/>
      </xdr:nvSpPr>
      <xdr:spPr>
        <a:xfrm>
          <a:off x="5872695" y="993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140553E4-9089-4E29-9712-411D687CCAC1}"/>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12F0A5FD-C091-4417-BC0D-3DD18771107B}"/>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76B3A26C-8874-4269-B30D-1B335628C6B8}"/>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6807CD53-4FEA-49E8-81BA-4470B02A09D7}"/>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227885D-D1B0-4FB3-89BB-8B498DC1FD17}"/>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5E289B3B-513A-48F9-A244-F332E5112738}"/>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B11E393F-0219-4740-89BA-04B7979955BA}"/>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4F77E2CD-0A75-4619-9D53-712AA288966D}"/>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93BA5FF8-7766-41C1-BA65-B734B4B5A43C}"/>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9490C734-A5A4-419E-A515-5C7D0023883C}"/>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190093E0-F820-4029-B77D-49BBE5A73DC7}"/>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52B34D77-4670-4716-9716-4D36C696550C}"/>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F254DAC7-8059-489A-93D6-1F45981F7E6A}"/>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11311CCB-A642-47C0-9B44-2BBCE8BD7793}"/>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D576A6DC-A6DA-4987-8699-40DCE32F3C0D}"/>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3EA07AA2-1EF8-48A5-85CA-D584F2B5A117}"/>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EF035AB1-E734-46AE-81DD-D5E40B3B1E35}"/>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D2DD49A7-C1AF-4AF9-82CB-76E786F935DD}"/>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9170F58D-F61C-4032-9A22-0A21280C2848}"/>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618D4F67-BE69-432A-8D8B-102704DD0CAE}"/>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7FBDBE46-DB34-44E2-9DA3-D01818414D7C}"/>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8E284559-B5DC-483F-8737-7895E6615465}"/>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35DA4873-8685-46D7-B487-F780FE90135A}"/>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AC44B0-1815-47E6-A8D2-BD5DC385DB81}"/>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FD4EE192-D07D-4309-B7E7-CB185CB9DC00}"/>
            </a:ext>
          </a:extLst>
        </xdr:cNvPr>
        <xdr:cNvCxnSpPr/>
      </xdr:nvCxnSpPr>
      <xdr:spPr>
        <a:xfrm flipV="1">
          <a:off x="4086225" y="1304163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4D3A4775-6157-4B2F-B4C8-2F1E41EA05DD}"/>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3D652941-B14E-4D81-B10B-D3BC0617CB83}"/>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127BA315-1124-4089-A0D4-27817007E26F}"/>
            </a:ext>
          </a:extLst>
        </xdr:cNvPr>
        <xdr:cNvSpPr txBox="1"/>
      </xdr:nvSpPr>
      <xdr:spPr>
        <a:xfrm>
          <a:off x="4124960" y="1282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BA6C39AF-4616-4194-B1A6-D1AD49D34E76}"/>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422BB11F-B807-476F-9807-485326515F14}"/>
            </a:ext>
          </a:extLst>
        </xdr:cNvPr>
        <xdr:cNvSpPr txBox="1"/>
      </xdr:nvSpPr>
      <xdr:spPr>
        <a:xfrm>
          <a:off x="4124960" y="13663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490BDF3F-9D5D-4727-9696-A37052CB10A4}"/>
            </a:ext>
          </a:extLst>
        </xdr:cNvPr>
        <xdr:cNvSpPr/>
      </xdr:nvSpPr>
      <xdr:spPr>
        <a:xfrm>
          <a:off x="4036060" y="1380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a16="http://schemas.microsoft.com/office/drawing/2014/main" id="{F00AC94A-5BAF-40F4-B393-DB1AE02530DF}"/>
            </a:ext>
          </a:extLst>
        </xdr:cNvPr>
        <xdr:cNvSpPr/>
      </xdr:nvSpPr>
      <xdr:spPr>
        <a:xfrm>
          <a:off x="3312160" y="138156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a:extLst>
            <a:ext uri="{FF2B5EF4-FFF2-40B4-BE49-F238E27FC236}">
              <a16:creationId xmlns:a16="http://schemas.microsoft.com/office/drawing/2014/main" id="{F5D5F3D4-A2D2-4FD9-AA67-58FB6E12B491}"/>
            </a:ext>
          </a:extLst>
        </xdr:cNvPr>
        <xdr:cNvSpPr/>
      </xdr:nvSpPr>
      <xdr:spPr>
        <a:xfrm>
          <a:off x="251460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a:extLst>
            <a:ext uri="{FF2B5EF4-FFF2-40B4-BE49-F238E27FC236}">
              <a16:creationId xmlns:a16="http://schemas.microsoft.com/office/drawing/2014/main" id="{9F52E750-BDE7-4364-850E-5AB9CF2727EA}"/>
            </a:ext>
          </a:extLst>
        </xdr:cNvPr>
        <xdr:cNvSpPr/>
      </xdr:nvSpPr>
      <xdr:spPr>
        <a:xfrm>
          <a:off x="1739900" y="13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a:extLst>
            <a:ext uri="{FF2B5EF4-FFF2-40B4-BE49-F238E27FC236}">
              <a16:creationId xmlns:a16="http://schemas.microsoft.com/office/drawing/2014/main" id="{D8E5D11B-8480-420E-9B8B-3514F058163C}"/>
            </a:ext>
          </a:extLst>
        </xdr:cNvPr>
        <xdr:cNvSpPr/>
      </xdr:nvSpPr>
      <xdr:spPr>
        <a:xfrm>
          <a:off x="965200" y="137947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A652EEF-3CA6-4533-B97F-17FEA7EDA6EE}"/>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E0085E8-BC0A-44CE-82F9-5C1E67AF5249}"/>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8BC2A21-3752-4A0C-AB12-78B5359BA264}"/>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32AAC35-5FE4-4104-99E6-112FDEF72595}"/>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6082D18-3256-497C-A33C-8891A4C5AE41}"/>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40639</xdr:rowOff>
    </xdr:from>
    <xdr:to>
      <xdr:col>24</xdr:col>
      <xdr:colOff>114300</xdr:colOff>
      <xdr:row>85</xdr:row>
      <xdr:rowOff>142239</xdr:rowOff>
    </xdr:to>
    <xdr:sp macro="" textlink="">
      <xdr:nvSpPr>
        <xdr:cNvPr id="302" name="楕円 301">
          <a:extLst>
            <a:ext uri="{FF2B5EF4-FFF2-40B4-BE49-F238E27FC236}">
              <a16:creationId xmlns:a16="http://schemas.microsoft.com/office/drawing/2014/main" id="{29901426-5FEC-45F2-828C-9344C02FDE99}"/>
            </a:ext>
          </a:extLst>
        </xdr:cNvPr>
        <xdr:cNvSpPr/>
      </xdr:nvSpPr>
      <xdr:spPr>
        <a:xfrm>
          <a:off x="403606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19066</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6F0D36A5-3A61-46D5-928B-931801AA7CB3}"/>
            </a:ext>
          </a:extLst>
        </xdr:cNvPr>
        <xdr:cNvSpPr txBox="1"/>
      </xdr:nvSpPr>
      <xdr:spPr>
        <a:xfrm>
          <a:off x="4124960"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21589</xdr:rowOff>
    </xdr:from>
    <xdr:to>
      <xdr:col>20</xdr:col>
      <xdr:colOff>38100</xdr:colOff>
      <xdr:row>85</xdr:row>
      <xdr:rowOff>123189</xdr:rowOff>
    </xdr:to>
    <xdr:sp macro="" textlink="">
      <xdr:nvSpPr>
        <xdr:cNvPr id="304" name="楕円 303">
          <a:extLst>
            <a:ext uri="{FF2B5EF4-FFF2-40B4-BE49-F238E27FC236}">
              <a16:creationId xmlns:a16="http://schemas.microsoft.com/office/drawing/2014/main" id="{56F8C37D-EB51-497A-86D3-BD51F1143D4C}"/>
            </a:ext>
          </a:extLst>
        </xdr:cNvPr>
        <xdr:cNvSpPr/>
      </xdr:nvSpPr>
      <xdr:spPr>
        <a:xfrm>
          <a:off x="3312160" y="142709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72389</xdr:rowOff>
    </xdr:from>
    <xdr:to>
      <xdr:col>24</xdr:col>
      <xdr:colOff>63500</xdr:colOff>
      <xdr:row>85</xdr:row>
      <xdr:rowOff>91439</xdr:rowOff>
    </xdr:to>
    <xdr:cxnSp macro="">
      <xdr:nvCxnSpPr>
        <xdr:cNvPr id="305" name="直線コネクタ 304">
          <a:extLst>
            <a:ext uri="{FF2B5EF4-FFF2-40B4-BE49-F238E27FC236}">
              <a16:creationId xmlns:a16="http://schemas.microsoft.com/office/drawing/2014/main" id="{E013EF72-BDCA-4B15-9AB3-976B10E0930E}"/>
            </a:ext>
          </a:extLst>
        </xdr:cNvPr>
        <xdr:cNvCxnSpPr/>
      </xdr:nvCxnSpPr>
      <xdr:spPr>
        <a:xfrm>
          <a:off x="3355340" y="14321789"/>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636</xdr:rowOff>
    </xdr:from>
    <xdr:to>
      <xdr:col>15</xdr:col>
      <xdr:colOff>101600</xdr:colOff>
      <xdr:row>85</xdr:row>
      <xdr:rowOff>102236</xdr:rowOff>
    </xdr:to>
    <xdr:sp macro="" textlink="">
      <xdr:nvSpPr>
        <xdr:cNvPr id="306" name="楕円 305">
          <a:extLst>
            <a:ext uri="{FF2B5EF4-FFF2-40B4-BE49-F238E27FC236}">
              <a16:creationId xmlns:a16="http://schemas.microsoft.com/office/drawing/2014/main" id="{3F42219B-19A4-4AA1-81D4-FF29538B3179}"/>
            </a:ext>
          </a:extLst>
        </xdr:cNvPr>
        <xdr:cNvSpPr/>
      </xdr:nvSpPr>
      <xdr:spPr>
        <a:xfrm>
          <a:off x="25146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51436</xdr:rowOff>
    </xdr:from>
    <xdr:to>
      <xdr:col>19</xdr:col>
      <xdr:colOff>177800</xdr:colOff>
      <xdr:row>85</xdr:row>
      <xdr:rowOff>72389</xdr:rowOff>
    </xdr:to>
    <xdr:cxnSp macro="">
      <xdr:nvCxnSpPr>
        <xdr:cNvPr id="307" name="直線コネクタ 306">
          <a:extLst>
            <a:ext uri="{FF2B5EF4-FFF2-40B4-BE49-F238E27FC236}">
              <a16:creationId xmlns:a16="http://schemas.microsoft.com/office/drawing/2014/main" id="{F4E86751-0744-4E5F-8D64-38847B93AAFA}"/>
            </a:ext>
          </a:extLst>
        </xdr:cNvPr>
        <xdr:cNvCxnSpPr/>
      </xdr:nvCxnSpPr>
      <xdr:spPr>
        <a:xfrm>
          <a:off x="2565400" y="14300836"/>
          <a:ext cx="78994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147320</xdr:rowOff>
    </xdr:from>
    <xdr:to>
      <xdr:col>10</xdr:col>
      <xdr:colOff>165100</xdr:colOff>
      <xdr:row>85</xdr:row>
      <xdr:rowOff>77470</xdr:rowOff>
    </xdr:to>
    <xdr:sp macro="" textlink="">
      <xdr:nvSpPr>
        <xdr:cNvPr id="308" name="楕円 307">
          <a:extLst>
            <a:ext uri="{FF2B5EF4-FFF2-40B4-BE49-F238E27FC236}">
              <a16:creationId xmlns:a16="http://schemas.microsoft.com/office/drawing/2014/main" id="{8D5DAD83-8C0A-4424-A6BF-67245765D138}"/>
            </a:ext>
          </a:extLst>
        </xdr:cNvPr>
        <xdr:cNvSpPr/>
      </xdr:nvSpPr>
      <xdr:spPr>
        <a:xfrm>
          <a:off x="1739900" y="1422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26670</xdr:rowOff>
    </xdr:from>
    <xdr:to>
      <xdr:col>15</xdr:col>
      <xdr:colOff>50800</xdr:colOff>
      <xdr:row>85</xdr:row>
      <xdr:rowOff>51436</xdr:rowOff>
    </xdr:to>
    <xdr:cxnSp macro="">
      <xdr:nvCxnSpPr>
        <xdr:cNvPr id="309" name="直線コネクタ 308">
          <a:extLst>
            <a:ext uri="{FF2B5EF4-FFF2-40B4-BE49-F238E27FC236}">
              <a16:creationId xmlns:a16="http://schemas.microsoft.com/office/drawing/2014/main" id="{86E432C9-C7C0-47EA-9137-65047F45D672}"/>
            </a:ext>
          </a:extLst>
        </xdr:cNvPr>
        <xdr:cNvCxnSpPr/>
      </xdr:nvCxnSpPr>
      <xdr:spPr>
        <a:xfrm>
          <a:off x="1790700" y="14276070"/>
          <a:ext cx="7747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126364</xdr:rowOff>
    </xdr:from>
    <xdr:to>
      <xdr:col>6</xdr:col>
      <xdr:colOff>38100</xdr:colOff>
      <xdr:row>85</xdr:row>
      <xdr:rowOff>56514</xdr:rowOff>
    </xdr:to>
    <xdr:sp macro="" textlink="">
      <xdr:nvSpPr>
        <xdr:cNvPr id="310" name="楕円 309">
          <a:extLst>
            <a:ext uri="{FF2B5EF4-FFF2-40B4-BE49-F238E27FC236}">
              <a16:creationId xmlns:a16="http://schemas.microsoft.com/office/drawing/2014/main" id="{1B0CD19D-92BB-4917-8BD8-2A7B8735AA5F}"/>
            </a:ext>
          </a:extLst>
        </xdr:cNvPr>
        <xdr:cNvSpPr/>
      </xdr:nvSpPr>
      <xdr:spPr>
        <a:xfrm>
          <a:off x="965200" y="142081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5714</xdr:rowOff>
    </xdr:from>
    <xdr:to>
      <xdr:col>10</xdr:col>
      <xdr:colOff>114300</xdr:colOff>
      <xdr:row>85</xdr:row>
      <xdr:rowOff>26670</xdr:rowOff>
    </xdr:to>
    <xdr:cxnSp macro="">
      <xdr:nvCxnSpPr>
        <xdr:cNvPr id="311" name="直線コネクタ 310">
          <a:extLst>
            <a:ext uri="{FF2B5EF4-FFF2-40B4-BE49-F238E27FC236}">
              <a16:creationId xmlns:a16="http://schemas.microsoft.com/office/drawing/2014/main" id="{536FA7BC-0493-4732-AD12-5E7C2F1550EB}"/>
            </a:ext>
          </a:extLst>
        </xdr:cNvPr>
        <xdr:cNvCxnSpPr/>
      </xdr:nvCxnSpPr>
      <xdr:spPr>
        <a:xfrm>
          <a:off x="1008380" y="14255114"/>
          <a:ext cx="78232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a:extLst>
            <a:ext uri="{FF2B5EF4-FFF2-40B4-BE49-F238E27FC236}">
              <a16:creationId xmlns:a16="http://schemas.microsoft.com/office/drawing/2014/main" id="{4C18A9A1-EEB1-438C-81F8-A9BE2D25C251}"/>
            </a:ext>
          </a:extLst>
        </xdr:cNvPr>
        <xdr:cNvSpPr txBox="1"/>
      </xdr:nvSpPr>
      <xdr:spPr>
        <a:xfrm>
          <a:off x="3170564" y="13594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3" name="n_2aveValue【公営住宅】&#10;有形固定資産減価償却率">
          <a:extLst>
            <a:ext uri="{FF2B5EF4-FFF2-40B4-BE49-F238E27FC236}">
              <a16:creationId xmlns:a16="http://schemas.microsoft.com/office/drawing/2014/main" id="{67309EC4-E10C-46B0-84FE-A2E3149CBE36}"/>
            </a:ext>
          </a:extLst>
        </xdr:cNvPr>
        <xdr:cNvSpPr txBox="1"/>
      </xdr:nvSpPr>
      <xdr:spPr>
        <a:xfrm>
          <a:off x="238570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14" name="n_3aveValue【公営住宅】&#10;有形固定資産減価償却率">
          <a:extLst>
            <a:ext uri="{FF2B5EF4-FFF2-40B4-BE49-F238E27FC236}">
              <a16:creationId xmlns:a16="http://schemas.microsoft.com/office/drawing/2014/main" id="{7EBD1D67-4238-4737-9776-86B1ED3BB827}"/>
            </a:ext>
          </a:extLst>
        </xdr:cNvPr>
        <xdr:cNvSpPr txBox="1"/>
      </xdr:nvSpPr>
      <xdr:spPr>
        <a:xfrm>
          <a:off x="161100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15" name="n_4aveValue【公営住宅】&#10;有形固定資産減価償却率">
          <a:extLst>
            <a:ext uri="{FF2B5EF4-FFF2-40B4-BE49-F238E27FC236}">
              <a16:creationId xmlns:a16="http://schemas.microsoft.com/office/drawing/2014/main" id="{C17E672E-2F3E-44DD-AB59-8297D3A07EEA}"/>
            </a:ext>
          </a:extLst>
        </xdr:cNvPr>
        <xdr:cNvSpPr txBox="1"/>
      </xdr:nvSpPr>
      <xdr:spPr>
        <a:xfrm>
          <a:off x="83630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114316</xdr:rowOff>
    </xdr:from>
    <xdr:ext cx="405111" cy="259045"/>
    <xdr:sp macro="" textlink="">
      <xdr:nvSpPr>
        <xdr:cNvPr id="316" name="n_1mainValue【公営住宅】&#10;有形固定資産減価償却率">
          <a:extLst>
            <a:ext uri="{FF2B5EF4-FFF2-40B4-BE49-F238E27FC236}">
              <a16:creationId xmlns:a16="http://schemas.microsoft.com/office/drawing/2014/main" id="{E82A65CB-F2E0-4D51-9B20-343D07CFA56F}"/>
            </a:ext>
          </a:extLst>
        </xdr:cNvPr>
        <xdr:cNvSpPr txBox="1"/>
      </xdr:nvSpPr>
      <xdr:spPr>
        <a:xfrm>
          <a:off x="317056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93363</xdr:rowOff>
    </xdr:from>
    <xdr:ext cx="405111" cy="259045"/>
    <xdr:sp macro="" textlink="">
      <xdr:nvSpPr>
        <xdr:cNvPr id="317" name="n_2mainValue【公営住宅】&#10;有形固定資産減価償却率">
          <a:extLst>
            <a:ext uri="{FF2B5EF4-FFF2-40B4-BE49-F238E27FC236}">
              <a16:creationId xmlns:a16="http://schemas.microsoft.com/office/drawing/2014/main" id="{921E0F65-0CC3-4441-88BE-99DE94AE21B2}"/>
            </a:ext>
          </a:extLst>
        </xdr:cNvPr>
        <xdr:cNvSpPr txBox="1"/>
      </xdr:nvSpPr>
      <xdr:spPr>
        <a:xfrm>
          <a:off x="238570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68597</xdr:rowOff>
    </xdr:from>
    <xdr:ext cx="405111" cy="259045"/>
    <xdr:sp macro="" textlink="">
      <xdr:nvSpPr>
        <xdr:cNvPr id="318" name="n_3mainValue【公営住宅】&#10;有形固定資産減価償却率">
          <a:extLst>
            <a:ext uri="{FF2B5EF4-FFF2-40B4-BE49-F238E27FC236}">
              <a16:creationId xmlns:a16="http://schemas.microsoft.com/office/drawing/2014/main" id="{DBB6D556-634C-4E36-ACF3-46F5FFBC01C4}"/>
            </a:ext>
          </a:extLst>
        </xdr:cNvPr>
        <xdr:cNvSpPr txBox="1"/>
      </xdr:nvSpPr>
      <xdr:spPr>
        <a:xfrm>
          <a:off x="161100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47641</xdr:rowOff>
    </xdr:from>
    <xdr:ext cx="405111" cy="259045"/>
    <xdr:sp macro="" textlink="">
      <xdr:nvSpPr>
        <xdr:cNvPr id="319" name="n_4mainValue【公営住宅】&#10;有形固定資産減価償却率">
          <a:extLst>
            <a:ext uri="{FF2B5EF4-FFF2-40B4-BE49-F238E27FC236}">
              <a16:creationId xmlns:a16="http://schemas.microsoft.com/office/drawing/2014/main" id="{8C35AD26-A44D-427B-AAE3-BAA5BD1C8002}"/>
            </a:ext>
          </a:extLst>
        </xdr:cNvPr>
        <xdr:cNvSpPr txBox="1"/>
      </xdr:nvSpPr>
      <xdr:spPr>
        <a:xfrm>
          <a:off x="83630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C0CB88F1-7052-4E68-82BF-02E641A18A33}"/>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E4262956-F40F-4576-A5E7-6823941E7F46}"/>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9AD15306-FC32-4D1C-8C0D-10E2C9D79E63}"/>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536411E5-117F-49F3-87FD-3687BB04276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F6FD136-B1E4-4E3E-9A47-B360506D7228}"/>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41B176A5-67C5-4EAB-8671-02D91368FAAE}"/>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94D38471-135D-4579-9BC7-2B0884795A1A}"/>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A7552662-DB1E-4B4B-B239-251498BAD7EC}"/>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2ED24A98-669C-44F3-8AA9-EF318F4F859A}"/>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F2D1E166-52FB-4F23-ABC9-C4B6A6402D7A}"/>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FD2C2536-EF0C-4E06-8092-349665CBFAF3}"/>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E682B861-49C5-488C-85DB-970394D5F08A}"/>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103CCF8-9FB5-44B3-B8C0-6457CCB83869}"/>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88ED094F-79D4-4DF1-A9F2-05890BA64367}"/>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AAFEF407-DAC7-45A6-8249-2C85F4AE0D21}"/>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C5A44CBD-BF81-44B7-B626-BC27AA786392}"/>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24D35DB8-FB98-4A2F-9977-D95D3303122F}"/>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85D06904-143B-459F-B448-7DAFAA044C7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60857F72-85B8-4FDB-A7B2-6DA6621A4CE4}"/>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C9985BFC-13F9-4428-9DC1-655B92F6BA18}"/>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D6F46E18-FB87-410E-ABC3-E8C026A002D2}"/>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2A8FA511-4D3D-4F62-B371-1EFF225F9EA3}"/>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FDC3F531-83CC-4CD8-8BA8-33C962CD9846}"/>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BE4BFAED-E695-49B5-8018-24520E9E2743}"/>
            </a:ext>
          </a:extLst>
        </xdr:cNvPr>
        <xdr:cNvCxnSpPr/>
      </xdr:nvCxnSpPr>
      <xdr:spPr>
        <a:xfrm flipV="1">
          <a:off x="9219565" y="13215747"/>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8C2A5B67-AB5B-4364-A0AA-AC78418737A5}"/>
            </a:ext>
          </a:extLst>
        </xdr:cNvPr>
        <xdr:cNvSpPr txBox="1"/>
      </xdr:nvSpPr>
      <xdr:spPr>
        <a:xfrm>
          <a:off x="9258300" y="1452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11C4F008-2FEC-4D82-98CC-57024886F01E}"/>
            </a:ext>
          </a:extLst>
        </xdr:cNvPr>
        <xdr:cNvCxnSpPr/>
      </xdr:nvCxnSpPr>
      <xdr:spPr>
        <a:xfrm>
          <a:off x="9154160" y="14520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id="{A876D32C-16FB-4149-90BD-1668F52C0E8A}"/>
            </a:ext>
          </a:extLst>
        </xdr:cNvPr>
        <xdr:cNvSpPr txBox="1"/>
      </xdr:nvSpPr>
      <xdr:spPr>
        <a:xfrm>
          <a:off x="9258300" y="1299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id="{7005A40B-999D-40AF-B9D0-55C1F42F21C9}"/>
            </a:ext>
          </a:extLst>
        </xdr:cNvPr>
        <xdr:cNvCxnSpPr/>
      </xdr:nvCxnSpPr>
      <xdr:spPr>
        <a:xfrm>
          <a:off x="9154160" y="132157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119651</xdr:rowOff>
    </xdr:from>
    <xdr:ext cx="469744" cy="259045"/>
    <xdr:sp macro="" textlink="">
      <xdr:nvSpPr>
        <xdr:cNvPr id="348" name="【公営住宅】&#10;一人当たり面積平均値テキスト">
          <a:extLst>
            <a:ext uri="{FF2B5EF4-FFF2-40B4-BE49-F238E27FC236}">
              <a16:creationId xmlns:a16="http://schemas.microsoft.com/office/drawing/2014/main" id="{9C2CA4AC-C19C-41EE-9C3F-809F5335AD21}"/>
            </a:ext>
          </a:extLst>
        </xdr:cNvPr>
        <xdr:cNvSpPr txBox="1"/>
      </xdr:nvSpPr>
      <xdr:spPr>
        <a:xfrm>
          <a:off x="9258300" y="14201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id="{762EEAE7-B8EE-4090-BD90-26BE4E29AF59}"/>
            </a:ext>
          </a:extLst>
        </xdr:cNvPr>
        <xdr:cNvSpPr/>
      </xdr:nvSpPr>
      <xdr:spPr>
        <a:xfrm>
          <a:off x="9192260" y="142229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a:extLst>
            <a:ext uri="{FF2B5EF4-FFF2-40B4-BE49-F238E27FC236}">
              <a16:creationId xmlns:a16="http://schemas.microsoft.com/office/drawing/2014/main" id="{E61EB3EB-5BFA-4948-9375-05A400972DCA}"/>
            </a:ext>
          </a:extLst>
        </xdr:cNvPr>
        <xdr:cNvSpPr/>
      </xdr:nvSpPr>
      <xdr:spPr>
        <a:xfrm>
          <a:off x="8445500" y="14214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a:extLst>
            <a:ext uri="{FF2B5EF4-FFF2-40B4-BE49-F238E27FC236}">
              <a16:creationId xmlns:a16="http://schemas.microsoft.com/office/drawing/2014/main" id="{C2241978-8B31-4F0C-A25D-2AC18414E7A8}"/>
            </a:ext>
          </a:extLst>
        </xdr:cNvPr>
        <xdr:cNvSpPr/>
      </xdr:nvSpPr>
      <xdr:spPr>
        <a:xfrm>
          <a:off x="7670800" y="142071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a:extLst>
            <a:ext uri="{FF2B5EF4-FFF2-40B4-BE49-F238E27FC236}">
              <a16:creationId xmlns:a16="http://schemas.microsoft.com/office/drawing/2014/main" id="{3B00D8D3-72AF-4755-BE63-23FADA8C25A3}"/>
            </a:ext>
          </a:extLst>
        </xdr:cNvPr>
        <xdr:cNvSpPr/>
      </xdr:nvSpPr>
      <xdr:spPr>
        <a:xfrm>
          <a:off x="6873240" y="142189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a:extLst>
            <a:ext uri="{FF2B5EF4-FFF2-40B4-BE49-F238E27FC236}">
              <a16:creationId xmlns:a16="http://schemas.microsoft.com/office/drawing/2014/main" id="{04C54EC7-FD1A-4D8D-AC2F-19ED7152836F}"/>
            </a:ext>
          </a:extLst>
        </xdr:cNvPr>
        <xdr:cNvSpPr/>
      </xdr:nvSpPr>
      <xdr:spPr>
        <a:xfrm>
          <a:off x="6098540" y="142511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E7D4138-85E7-4BEF-8916-1D449F0C6199}"/>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2C5A8A2-1BFF-4D0E-B872-B4290642A8DF}"/>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DBFACBF-3F6F-48A5-B909-C39ECC9080D4}"/>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78103F8-263D-48A8-84BD-FAB33BE1C097}"/>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557681F-0151-47BE-A533-3A9C31E9790B}"/>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103124</xdr:rowOff>
    </xdr:from>
    <xdr:to>
      <xdr:col>55</xdr:col>
      <xdr:colOff>50800</xdr:colOff>
      <xdr:row>84</xdr:row>
      <xdr:rowOff>33274</xdr:rowOff>
    </xdr:to>
    <xdr:sp macro="" textlink="">
      <xdr:nvSpPr>
        <xdr:cNvPr id="359" name="楕円 358">
          <a:extLst>
            <a:ext uri="{FF2B5EF4-FFF2-40B4-BE49-F238E27FC236}">
              <a16:creationId xmlns:a16="http://schemas.microsoft.com/office/drawing/2014/main" id="{A8332D8B-983D-4C4F-B99B-52B50F45116B}"/>
            </a:ext>
          </a:extLst>
        </xdr:cNvPr>
        <xdr:cNvSpPr/>
      </xdr:nvSpPr>
      <xdr:spPr>
        <a:xfrm>
          <a:off x="9192260" y="140172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126001</xdr:rowOff>
    </xdr:from>
    <xdr:ext cx="469744" cy="259045"/>
    <xdr:sp macro="" textlink="">
      <xdr:nvSpPr>
        <xdr:cNvPr id="360" name="【公営住宅】&#10;一人当たり面積該当値テキスト">
          <a:extLst>
            <a:ext uri="{FF2B5EF4-FFF2-40B4-BE49-F238E27FC236}">
              <a16:creationId xmlns:a16="http://schemas.microsoft.com/office/drawing/2014/main" id="{92A062D6-4F16-417E-ABEF-20077737B739}"/>
            </a:ext>
          </a:extLst>
        </xdr:cNvPr>
        <xdr:cNvSpPr txBox="1"/>
      </xdr:nvSpPr>
      <xdr:spPr>
        <a:xfrm>
          <a:off x="9258300" y="1387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109792</xdr:rowOff>
    </xdr:from>
    <xdr:to>
      <xdr:col>50</xdr:col>
      <xdr:colOff>165100</xdr:colOff>
      <xdr:row>84</xdr:row>
      <xdr:rowOff>39942</xdr:rowOff>
    </xdr:to>
    <xdr:sp macro="" textlink="">
      <xdr:nvSpPr>
        <xdr:cNvPr id="361" name="楕円 360">
          <a:extLst>
            <a:ext uri="{FF2B5EF4-FFF2-40B4-BE49-F238E27FC236}">
              <a16:creationId xmlns:a16="http://schemas.microsoft.com/office/drawing/2014/main" id="{433E3ED0-08C6-41D7-AF68-495F0A62CE86}"/>
            </a:ext>
          </a:extLst>
        </xdr:cNvPr>
        <xdr:cNvSpPr/>
      </xdr:nvSpPr>
      <xdr:spPr>
        <a:xfrm>
          <a:off x="8445500" y="140239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153924</xdr:rowOff>
    </xdr:from>
    <xdr:to>
      <xdr:col>55</xdr:col>
      <xdr:colOff>0</xdr:colOff>
      <xdr:row>83</xdr:row>
      <xdr:rowOff>160592</xdr:rowOff>
    </xdr:to>
    <xdr:cxnSp macro="">
      <xdr:nvCxnSpPr>
        <xdr:cNvPr id="362" name="直線コネクタ 361">
          <a:extLst>
            <a:ext uri="{FF2B5EF4-FFF2-40B4-BE49-F238E27FC236}">
              <a16:creationId xmlns:a16="http://schemas.microsoft.com/office/drawing/2014/main" id="{EDBD8535-F89E-4D0C-978C-5324E75E7F09}"/>
            </a:ext>
          </a:extLst>
        </xdr:cNvPr>
        <xdr:cNvCxnSpPr/>
      </xdr:nvCxnSpPr>
      <xdr:spPr>
        <a:xfrm flipV="1">
          <a:off x="8496300" y="14068044"/>
          <a:ext cx="7239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113030</xdr:rowOff>
    </xdr:from>
    <xdr:to>
      <xdr:col>46</xdr:col>
      <xdr:colOff>38100</xdr:colOff>
      <xdr:row>84</xdr:row>
      <xdr:rowOff>43180</xdr:rowOff>
    </xdr:to>
    <xdr:sp macro="" textlink="">
      <xdr:nvSpPr>
        <xdr:cNvPr id="363" name="楕円 362">
          <a:extLst>
            <a:ext uri="{FF2B5EF4-FFF2-40B4-BE49-F238E27FC236}">
              <a16:creationId xmlns:a16="http://schemas.microsoft.com/office/drawing/2014/main" id="{952ADD47-A1CD-43D2-95BD-CE63D93FD0FF}"/>
            </a:ext>
          </a:extLst>
        </xdr:cNvPr>
        <xdr:cNvSpPr/>
      </xdr:nvSpPr>
      <xdr:spPr>
        <a:xfrm>
          <a:off x="7670800" y="14027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160592</xdr:rowOff>
    </xdr:from>
    <xdr:to>
      <xdr:col>50</xdr:col>
      <xdr:colOff>114300</xdr:colOff>
      <xdr:row>83</xdr:row>
      <xdr:rowOff>163830</xdr:rowOff>
    </xdr:to>
    <xdr:cxnSp macro="">
      <xdr:nvCxnSpPr>
        <xdr:cNvPr id="364" name="直線コネクタ 363">
          <a:extLst>
            <a:ext uri="{FF2B5EF4-FFF2-40B4-BE49-F238E27FC236}">
              <a16:creationId xmlns:a16="http://schemas.microsoft.com/office/drawing/2014/main" id="{AD2595DD-D056-437D-ABAF-57246A774D79}"/>
            </a:ext>
          </a:extLst>
        </xdr:cNvPr>
        <xdr:cNvCxnSpPr/>
      </xdr:nvCxnSpPr>
      <xdr:spPr>
        <a:xfrm flipV="1">
          <a:off x="7713980" y="14074712"/>
          <a:ext cx="78232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116839</xdr:rowOff>
    </xdr:from>
    <xdr:to>
      <xdr:col>41</xdr:col>
      <xdr:colOff>101600</xdr:colOff>
      <xdr:row>84</xdr:row>
      <xdr:rowOff>46989</xdr:rowOff>
    </xdr:to>
    <xdr:sp macro="" textlink="">
      <xdr:nvSpPr>
        <xdr:cNvPr id="365" name="楕円 364">
          <a:extLst>
            <a:ext uri="{FF2B5EF4-FFF2-40B4-BE49-F238E27FC236}">
              <a16:creationId xmlns:a16="http://schemas.microsoft.com/office/drawing/2014/main" id="{54C820B3-21B0-4EB4-ABB0-72642790517A}"/>
            </a:ext>
          </a:extLst>
        </xdr:cNvPr>
        <xdr:cNvSpPr/>
      </xdr:nvSpPr>
      <xdr:spPr>
        <a:xfrm>
          <a:off x="6873240" y="140309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163830</xdr:rowOff>
    </xdr:from>
    <xdr:to>
      <xdr:col>45</xdr:col>
      <xdr:colOff>177800</xdr:colOff>
      <xdr:row>83</xdr:row>
      <xdr:rowOff>167639</xdr:rowOff>
    </xdr:to>
    <xdr:cxnSp macro="">
      <xdr:nvCxnSpPr>
        <xdr:cNvPr id="366" name="直線コネクタ 365">
          <a:extLst>
            <a:ext uri="{FF2B5EF4-FFF2-40B4-BE49-F238E27FC236}">
              <a16:creationId xmlns:a16="http://schemas.microsoft.com/office/drawing/2014/main" id="{47F1B852-A47F-4A48-B7FE-D6619A799BDF}"/>
            </a:ext>
          </a:extLst>
        </xdr:cNvPr>
        <xdr:cNvCxnSpPr/>
      </xdr:nvCxnSpPr>
      <xdr:spPr>
        <a:xfrm flipV="1">
          <a:off x="6924040" y="14077950"/>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118174</xdr:rowOff>
    </xdr:from>
    <xdr:to>
      <xdr:col>36</xdr:col>
      <xdr:colOff>165100</xdr:colOff>
      <xdr:row>84</xdr:row>
      <xdr:rowOff>48324</xdr:rowOff>
    </xdr:to>
    <xdr:sp macro="" textlink="">
      <xdr:nvSpPr>
        <xdr:cNvPr id="367" name="楕円 366">
          <a:extLst>
            <a:ext uri="{FF2B5EF4-FFF2-40B4-BE49-F238E27FC236}">
              <a16:creationId xmlns:a16="http://schemas.microsoft.com/office/drawing/2014/main" id="{AD3BBBF1-9679-4C9F-86F1-33AC5412AFBB}"/>
            </a:ext>
          </a:extLst>
        </xdr:cNvPr>
        <xdr:cNvSpPr/>
      </xdr:nvSpPr>
      <xdr:spPr>
        <a:xfrm>
          <a:off x="6098540" y="140322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167639</xdr:rowOff>
    </xdr:from>
    <xdr:to>
      <xdr:col>41</xdr:col>
      <xdr:colOff>50800</xdr:colOff>
      <xdr:row>83</xdr:row>
      <xdr:rowOff>168974</xdr:rowOff>
    </xdr:to>
    <xdr:cxnSp macro="">
      <xdr:nvCxnSpPr>
        <xdr:cNvPr id="368" name="直線コネクタ 367">
          <a:extLst>
            <a:ext uri="{FF2B5EF4-FFF2-40B4-BE49-F238E27FC236}">
              <a16:creationId xmlns:a16="http://schemas.microsoft.com/office/drawing/2014/main" id="{06A457A6-6514-486A-A5CD-52D9720FBB26}"/>
            </a:ext>
          </a:extLst>
        </xdr:cNvPr>
        <xdr:cNvCxnSpPr/>
      </xdr:nvCxnSpPr>
      <xdr:spPr>
        <a:xfrm flipV="1">
          <a:off x="6149340" y="14081759"/>
          <a:ext cx="7747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53739</xdr:rowOff>
    </xdr:from>
    <xdr:ext cx="469744" cy="259045"/>
    <xdr:sp macro="" textlink="">
      <xdr:nvSpPr>
        <xdr:cNvPr id="369" name="n_1aveValue【公営住宅】&#10;一人当たり面積">
          <a:extLst>
            <a:ext uri="{FF2B5EF4-FFF2-40B4-BE49-F238E27FC236}">
              <a16:creationId xmlns:a16="http://schemas.microsoft.com/office/drawing/2014/main" id="{A9705385-0867-4B6B-80E6-A93CC510DAF7}"/>
            </a:ext>
          </a:extLst>
        </xdr:cNvPr>
        <xdr:cNvSpPr txBox="1"/>
      </xdr:nvSpPr>
      <xdr:spPr>
        <a:xfrm>
          <a:off x="8271587" y="1430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46690</xdr:rowOff>
    </xdr:from>
    <xdr:ext cx="469744" cy="259045"/>
    <xdr:sp macro="" textlink="">
      <xdr:nvSpPr>
        <xdr:cNvPr id="370" name="n_2aveValue【公営住宅】&#10;一人当たり面積">
          <a:extLst>
            <a:ext uri="{FF2B5EF4-FFF2-40B4-BE49-F238E27FC236}">
              <a16:creationId xmlns:a16="http://schemas.microsoft.com/office/drawing/2014/main" id="{F87AC7C2-C5A6-434D-8090-A70AB89160FF}"/>
            </a:ext>
          </a:extLst>
        </xdr:cNvPr>
        <xdr:cNvSpPr txBox="1"/>
      </xdr:nvSpPr>
      <xdr:spPr>
        <a:xfrm>
          <a:off x="7509587" y="1429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58501</xdr:rowOff>
    </xdr:from>
    <xdr:ext cx="469744" cy="259045"/>
    <xdr:sp macro="" textlink="">
      <xdr:nvSpPr>
        <xdr:cNvPr id="371" name="n_3aveValue【公営住宅】&#10;一人当たり面積">
          <a:extLst>
            <a:ext uri="{FF2B5EF4-FFF2-40B4-BE49-F238E27FC236}">
              <a16:creationId xmlns:a16="http://schemas.microsoft.com/office/drawing/2014/main" id="{45D0D8AA-91A0-4751-9495-B02B8ED482EF}"/>
            </a:ext>
          </a:extLst>
        </xdr:cNvPr>
        <xdr:cNvSpPr txBox="1"/>
      </xdr:nvSpPr>
      <xdr:spPr>
        <a:xfrm>
          <a:off x="6712027" y="1430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90695</xdr:rowOff>
    </xdr:from>
    <xdr:ext cx="469744" cy="259045"/>
    <xdr:sp macro="" textlink="">
      <xdr:nvSpPr>
        <xdr:cNvPr id="372" name="n_4aveValue【公営住宅】&#10;一人当たり面積">
          <a:extLst>
            <a:ext uri="{FF2B5EF4-FFF2-40B4-BE49-F238E27FC236}">
              <a16:creationId xmlns:a16="http://schemas.microsoft.com/office/drawing/2014/main" id="{E856E1BC-5DE8-4B7E-9EE1-6F6AE3479278}"/>
            </a:ext>
          </a:extLst>
        </xdr:cNvPr>
        <xdr:cNvSpPr txBox="1"/>
      </xdr:nvSpPr>
      <xdr:spPr>
        <a:xfrm>
          <a:off x="5937327" y="1434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56469</xdr:rowOff>
    </xdr:from>
    <xdr:ext cx="469744" cy="259045"/>
    <xdr:sp macro="" textlink="">
      <xdr:nvSpPr>
        <xdr:cNvPr id="373" name="n_1mainValue【公営住宅】&#10;一人当たり面積">
          <a:extLst>
            <a:ext uri="{FF2B5EF4-FFF2-40B4-BE49-F238E27FC236}">
              <a16:creationId xmlns:a16="http://schemas.microsoft.com/office/drawing/2014/main" id="{B31C3FCA-CF50-4458-A3A1-0E6F502301C3}"/>
            </a:ext>
          </a:extLst>
        </xdr:cNvPr>
        <xdr:cNvSpPr txBox="1"/>
      </xdr:nvSpPr>
      <xdr:spPr>
        <a:xfrm>
          <a:off x="8271587" y="1380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59707</xdr:rowOff>
    </xdr:from>
    <xdr:ext cx="469744" cy="259045"/>
    <xdr:sp macro="" textlink="">
      <xdr:nvSpPr>
        <xdr:cNvPr id="374" name="n_2mainValue【公営住宅】&#10;一人当たり面積">
          <a:extLst>
            <a:ext uri="{FF2B5EF4-FFF2-40B4-BE49-F238E27FC236}">
              <a16:creationId xmlns:a16="http://schemas.microsoft.com/office/drawing/2014/main" id="{8B56CDEC-DE34-496A-A5CF-34F88583205C}"/>
            </a:ext>
          </a:extLst>
        </xdr:cNvPr>
        <xdr:cNvSpPr txBox="1"/>
      </xdr:nvSpPr>
      <xdr:spPr>
        <a:xfrm>
          <a:off x="7509587" y="1380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75" name="n_3mainValue【公営住宅】&#10;一人当たり面積">
          <a:extLst>
            <a:ext uri="{FF2B5EF4-FFF2-40B4-BE49-F238E27FC236}">
              <a16:creationId xmlns:a16="http://schemas.microsoft.com/office/drawing/2014/main" id="{DB0FE502-7100-4E45-808E-2AD4FF962CCA}"/>
            </a:ext>
          </a:extLst>
        </xdr:cNvPr>
        <xdr:cNvSpPr txBox="1"/>
      </xdr:nvSpPr>
      <xdr:spPr>
        <a:xfrm>
          <a:off x="6712027" y="1380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64851</xdr:rowOff>
    </xdr:from>
    <xdr:ext cx="469744" cy="259045"/>
    <xdr:sp macro="" textlink="">
      <xdr:nvSpPr>
        <xdr:cNvPr id="376" name="n_4mainValue【公営住宅】&#10;一人当たり面積">
          <a:extLst>
            <a:ext uri="{FF2B5EF4-FFF2-40B4-BE49-F238E27FC236}">
              <a16:creationId xmlns:a16="http://schemas.microsoft.com/office/drawing/2014/main" id="{2FC68D37-C96B-4CAF-93C2-463CA6EAA77B}"/>
            </a:ext>
          </a:extLst>
        </xdr:cNvPr>
        <xdr:cNvSpPr txBox="1"/>
      </xdr:nvSpPr>
      <xdr:spPr>
        <a:xfrm>
          <a:off x="5937327" y="1381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C1135536-E349-45F9-84B0-61D19B3A6D55}"/>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4E66BB31-549F-47D9-812B-C6BA6BE5ED5E}"/>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25B18BC7-8F99-4C3F-84F1-562BADCC2CF7}"/>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7DD14673-49F4-4F8F-8838-975D879EDE1B}"/>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EF3F38BB-57A5-4AC1-801F-4A924EFE36E4}"/>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94A94DE2-1E14-4620-84D1-95A821E3DC32}"/>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96E4C1FE-C944-4DF6-BFD8-64D23262F772}"/>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9497259F-B14C-4DC1-BD41-F88A6FD70B82}"/>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EE9326D5-350D-467E-8C2E-82CB6E6F08E6}"/>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512F6752-1F25-42BE-9651-564B1145AEAA}"/>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68F9825D-D4AF-4F16-A31B-E34ECB4BF57E}"/>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EC12A24D-71E0-423C-89F2-2528B60095A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97E9C094-F8DB-4B2B-BBBA-E3FB8117B8C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A3A50A62-DCFE-4E5B-A299-77E87CD9329B}"/>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6B7C028C-7145-4893-9536-5BB5561A2854}"/>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C9559645-5DF7-4B99-9818-5BA35DDEB4C9}"/>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96A3FB90-304D-441F-A334-E3B0E66C9E89}"/>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EFE5AA80-756E-4325-844A-670F46380A6E}"/>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1577DCBF-37EF-4FA2-A2F3-EAFC9F2333AA}"/>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119BCBEE-03C4-4EC5-870F-259B440A0F18}"/>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2104D066-EC02-471D-B215-EAA620D63989}"/>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715DA0C7-277E-4231-874D-8DA074219D3E}"/>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5FC07025-9036-42DA-A9BB-C5D8472F1008}"/>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843227D9-CFA7-44D3-B0A6-F18E85F21EDF}"/>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37CCF278-83D1-4B3E-AF00-9B466C7226BE}"/>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660BFA9E-9D81-48C0-8A2F-D351600F64CF}"/>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E565F507-8820-453C-B5F6-EE61B20CA906}"/>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88DF2BA5-5675-4B23-AD97-3DEDD13B7F84}"/>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FDB7BBFF-015B-49BE-A442-ACBC6280ECFB}"/>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892B8E59-FB68-4787-842D-A5C834C9F70E}"/>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ADF70D-BBC1-4286-989E-54E200314F67}"/>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5FC68DD0-E2F9-466A-BD2C-35E6BEFB8926}"/>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17C05E9F-68A7-4E4D-BC65-0F6F4480B7A7}"/>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ECEE546E-A554-4C85-930D-83AC78803A46}"/>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C8EF740-B7B3-4246-8ACF-DEA961C3E098}"/>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95BCF8E2-44E4-4323-96F7-826A1529C14B}"/>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a:extLst>
            <a:ext uri="{FF2B5EF4-FFF2-40B4-BE49-F238E27FC236}">
              <a16:creationId xmlns:a16="http://schemas.microsoft.com/office/drawing/2014/main" id="{F1E0D393-F5D6-4FA1-B1FF-2859F49E5349}"/>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3FA97E9B-B16E-48C3-908C-3C29C18F2B18}"/>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D319BB3-D314-4BE3-A989-7BAD8B9A518F}"/>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a:extLst>
            <a:ext uri="{FF2B5EF4-FFF2-40B4-BE49-F238E27FC236}">
              <a16:creationId xmlns:a16="http://schemas.microsoft.com/office/drawing/2014/main" id="{CC6DDC79-18E7-4FED-B038-186F47C08BA2}"/>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6D321345-6BFF-4E9C-8416-ABB3CB4DD105}"/>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a:extLst>
            <a:ext uri="{FF2B5EF4-FFF2-40B4-BE49-F238E27FC236}">
              <a16:creationId xmlns:a16="http://schemas.microsoft.com/office/drawing/2014/main" id="{908231BE-FF39-46C4-8C9B-2AEAB5665A14}"/>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34196D67-FFE8-46A9-B442-10DB0EF6C5D2}"/>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a:extLst>
            <a:ext uri="{FF2B5EF4-FFF2-40B4-BE49-F238E27FC236}">
              <a16:creationId xmlns:a16="http://schemas.microsoft.com/office/drawing/2014/main" id="{8EB889EA-1E39-4A6E-B026-04000A230ACF}"/>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21AA16E0-2F2D-4DE4-912C-EA8FC242ADA9}"/>
            </a:ext>
          </a:extLst>
        </xdr:cNvPr>
        <xdr:cNvSpPr txBox="1"/>
      </xdr:nvSpPr>
      <xdr:spPr>
        <a:xfrm>
          <a:off x="14414500" y="6165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a:extLst>
            <a:ext uri="{FF2B5EF4-FFF2-40B4-BE49-F238E27FC236}">
              <a16:creationId xmlns:a16="http://schemas.microsoft.com/office/drawing/2014/main" id="{A7DE4324-2D31-4146-AF01-6D3067BB8DEC}"/>
            </a:ext>
          </a:extLst>
        </xdr:cNvPr>
        <xdr:cNvSpPr/>
      </xdr:nvSpPr>
      <xdr:spPr>
        <a:xfrm>
          <a:off x="14325600" y="63106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3" name="フローチャート: 判断 422">
          <a:extLst>
            <a:ext uri="{FF2B5EF4-FFF2-40B4-BE49-F238E27FC236}">
              <a16:creationId xmlns:a16="http://schemas.microsoft.com/office/drawing/2014/main" id="{ADEFDA8D-8C26-4397-BB65-AE92553CD6A9}"/>
            </a:ext>
          </a:extLst>
        </xdr:cNvPr>
        <xdr:cNvSpPr/>
      </xdr:nvSpPr>
      <xdr:spPr>
        <a:xfrm>
          <a:off x="1357884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424" name="フローチャート: 判断 423">
          <a:extLst>
            <a:ext uri="{FF2B5EF4-FFF2-40B4-BE49-F238E27FC236}">
              <a16:creationId xmlns:a16="http://schemas.microsoft.com/office/drawing/2014/main" id="{55C00A48-7EF9-4460-B4A5-6B7C99704552}"/>
            </a:ext>
          </a:extLst>
        </xdr:cNvPr>
        <xdr:cNvSpPr/>
      </xdr:nvSpPr>
      <xdr:spPr>
        <a:xfrm>
          <a:off x="1280414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425" name="フローチャート: 判断 424">
          <a:extLst>
            <a:ext uri="{FF2B5EF4-FFF2-40B4-BE49-F238E27FC236}">
              <a16:creationId xmlns:a16="http://schemas.microsoft.com/office/drawing/2014/main" id="{9F27FED5-F7BF-427E-BCC0-2213AB46749D}"/>
            </a:ext>
          </a:extLst>
        </xdr:cNvPr>
        <xdr:cNvSpPr/>
      </xdr:nvSpPr>
      <xdr:spPr>
        <a:xfrm>
          <a:off x="12029440" y="62026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426" name="フローチャート: 判断 425">
          <a:extLst>
            <a:ext uri="{FF2B5EF4-FFF2-40B4-BE49-F238E27FC236}">
              <a16:creationId xmlns:a16="http://schemas.microsoft.com/office/drawing/2014/main" id="{2B8EC5FC-23D7-4835-A594-DAC08A04067F}"/>
            </a:ext>
          </a:extLst>
        </xdr:cNvPr>
        <xdr:cNvSpPr/>
      </xdr:nvSpPr>
      <xdr:spPr>
        <a:xfrm>
          <a:off x="11231880" y="6177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9C699C60-8803-4A99-B37A-9DEF418450B3}"/>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8099DDA1-24F8-48D4-832B-BA55012F3517}"/>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320DCE5-B244-4B21-8732-324AFB44E2B4}"/>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71113D1-CE14-4EA9-BD70-6D78386A35B5}"/>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0E69E5D-36FC-40AA-9ECE-2176C5F7E3A3}"/>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113030</xdr:rowOff>
    </xdr:from>
    <xdr:to>
      <xdr:col>85</xdr:col>
      <xdr:colOff>177800</xdr:colOff>
      <xdr:row>39</xdr:row>
      <xdr:rowOff>43180</xdr:rowOff>
    </xdr:to>
    <xdr:sp macro="" textlink="">
      <xdr:nvSpPr>
        <xdr:cNvPr id="432" name="楕円 431">
          <a:extLst>
            <a:ext uri="{FF2B5EF4-FFF2-40B4-BE49-F238E27FC236}">
              <a16:creationId xmlns:a16="http://schemas.microsoft.com/office/drawing/2014/main" id="{F509165E-A6F5-4A8B-8534-297DE9F5E3C9}"/>
            </a:ext>
          </a:extLst>
        </xdr:cNvPr>
        <xdr:cNvSpPr/>
      </xdr:nvSpPr>
      <xdr:spPr>
        <a:xfrm>
          <a:off x="14325600" y="64833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91457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7145B6DD-E032-44E6-B006-A71512256DC8}"/>
            </a:ext>
          </a:extLst>
        </xdr:cNvPr>
        <xdr:cNvSpPr txBox="1"/>
      </xdr:nvSpPr>
      <xdr:spPr>
        <a:xfrm>
          <a:off x="14414500"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114300</xdr:rowOff>
    </xdr:from>
    <xdr:to>
      <xdr:col>81</xdr:col>
      <xdr:colOff>101600</xdr:colOff>
      <xdr:row>39</xdr:row>
      <xdr:rowOff>44450</xdr:rowOff>
    </xdr:to>
    <xdr:sp macro="" textlink="">
      <xdr:nvSpPr>
        <xdr:cNvPr id="434" name="楕円 433">
          <a:extLst>
            <a:ext uri="{FF2B5EF4-FFF2-40B4-BE49-F238E27FC236}">
              <a16:creationId xmlns:a16="http://schemas.microsoft.com/office/drawing/2014/main" id="{B2F20C5E-8F90-416B-8280-716C9C826B8F}"/>
            </a:ext>
          </a:extLst>
        </xdr:cNvPr>
        <xdr:cNvSpPr/>
      </xdr:nvSpPr>
      <xdr:spPr>
        <a:xfrm>
          <a:off x="13578840" y="6484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163830</xdr:rowOff>
    </xdr:from>
    <xdr:to>
      <xdr:col>85</xdr:col>
      <xdr:colOff>127000</xdr:colOff>
      <xdr:row>38</xdr:row>
      <xdr:rowOff>165100</xdr:rowOff>
    </xdr:to>
    <xdr:cxnSp macro="">
      <xdr:nvCxnSpPr>
        <xdr:cNvPr id="435" name="直線コネクタ 434">
          <a:extLst>
            <a:ext uri="{FF2B5EF4-FFF2-40B4-BE49-F238E27FC236}">
              <a16:creationId xmlns:a16="http://schemas.microsoft.com/office/drawing/2014/main" id="{32E52D6F-3B47-4C45-9B68-9F53C748ED8D}"/>
            </a:ext>
          </a:extLst>
        </xdr:cNvPr>
        <xdr:cNvCxnSpPr/>
      </xdr:nvCxnSpPr>
      <xdr:spPr>
        <a:xfrm flipV="1">
          <a:off x="13629640" y="6534150"/>
          <a:ext cx="74676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101600</xdr:rowOff>
    </xdr:from>
    <xdr:to>
      <xdr:col>76</xdr:col>
      <xdr:colOff>165100</xdr:colOff>
      <xdr:row>39</xdr:row>
      <xdr:rowOff>31750</xdr:rowOff>
    </xdr:to>
    <xdr:sp macro="" textlink="">
      <xdr:nvSpPr>
        <xdr:cNvPr id="436" name="楕円 435">
          <a:extLst>
            <a:ext uri="{FF2B5EF4-FFF2-40B4-BE49-F238E27FC236}">
              <a16:creationId xmlns:a16="http://schemas.microsoft.com/office/drawing/2014/main" id="{C7444F94-586C-41AE-AE40-DAA9F447A740}"/>
            </a:ext>
          </a:extLst>
        </xdr:cNvPr>
        <xdr:cNvSpPr/>
      </xdr:nvSpPr>
      <xdr:spPr>
        <a:xfrm>
          <a:off x="12804140" y="647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152400</xdr:rowOff>
    </xdr:from>
    <xdr:to>
      <xdr:col>81</xdr:col>
      <xdr:colOff>50800</xdr:colOff>
      <xdr:row>38</xdr:row>
      <xdr:rowOff>165100</xdr:rowOff>
    </xdr:to>
    <xdr:cxnSp macro="">
      <xdr:nvCxnSpPr>
        <xdr:cNvPr id="437" name="直線コネクタ 436">
          <a:extLst>
            <a:ext uri="{FF2B5EF4-FFF2-40B4-BE49-F238E27FC236}">
              <a16:creationId xmlns:a16="http://schemas.microsoft.com/office/drawing/2014/main" id="{2899EC75-8355-4BFB-BD3F-09F78F8F80F7}"/>
            </a:ext>
          </a:extLst>
        </xdr:cNvPr>
        <xdr:cNvCxnSpPr/>
      </xdr:nvCxnSpPr>
      <xdr:spPr>
        <a:xfrm>
          <a:off x="12854940" y="652272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102870</xdr:rowOff>
    </xdr:from>
    <xdr:to>
      <xdr:col>72</xdr:col>
      <xdr:colOff>38100</xdr:colOff>
      <xdr:row>39</xdr:row>
      <xdr:rowOff>33020</xdr:rowOff>
    </xdr:to>
    <xdr:sp macro="" textlink="">
      <xdr:nvSpPr>
        <xdr:cNvPr id="438" name="楕円 437">
          <a:extLst>
            <a:ext uri="{FF2B5EF4-FFF2-40B4-BE49-F238E27FC236}">
              <a16:creationId xmlns:a16="http://schemas.microsoft.com/office/drawing/2014/main" id="{5C65C3BF-B585-47BC-82D7-A5C97DC65D8B}"/>
            </a:ext>
          </a:extLst>
        </xdr:cNvPr>
        <xdr:cNvSpPr/>
      </xdr:nvSpPr>
      <xdr:spPr>
        <a:xfrm>
          <a:off x="12029440" y="6473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152400</xdr:rowOff>
    </xdr:from>
    <xdr:to>
      <xdr:col>76</xdr:col>
      <xdr:colOff>114300</xdr:colOff>
      <xdr:row>38</xdr:row>
      <xdr:rowOff>153670</xdr:rowOff>
    </xdr:to>
    <xdr:cxnSp macro="">
      <xdr:nvCxnSpPr>
        <xdr:cNvPr id="439" name="直線コネクタ 438">
          <a:extLst>
            <a:ext uri="{FF2B5EF4-FFF2-40B4-BE49-F238E27FC236}">
              <a16:creationId xmlns:a16="http://schemas.microsoft.com/office/drawing/2014/main" id="{13E43A39-BC0D-4067-A82F-FB548F2D12D2}"/>
            </a:ext>
          </a:extLst>
        </xdr:cNvPr>
        <xdr:cNvCxnSpPr/>
      </xdr:nvCxnSpPr>
      <xdr:spPr>
        <a:xfrm flipV="1">
          <a:off x="12072620" y="6522720"/>
          <a:ext cx="78232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118110</xdr:rowOff>
    </xdr:from>
    <xdr:to>
      <xdr:col>67</xdr:col>
      <xdr:colOff>101600</xdr:colOff>
      <xdr:row>39</xdr:row>
      <xdr:rowOff>48260</xdr:rowOff>
    </xdr:to>
    <xdr:sp macro="" textlink="">
      <xdr:nvSpPr>
        <xdr:cNvPr id="440" name="楕円 439">
          <a:extLst>
            <a:ext uri="{FF2B5EF4-FFF2-40B4-BE49-F238E27FC236}">
              <a16:creationId xmlns:a16="http://schemas.microsoft.com/office/drawing/2014/main" id="{86B9E66C-47D0-4B0D-B3C8-B2A61E79282C}"/>
            </a:ext>
          </a:extLst>
        </xdr:cNvPr>
        <xdr:cNvSpPr/>
      </xdr:nvSpPr>
      <xdr:spPr>
        <a:xfrm>
          <a:off x="11231880" y="6488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153670</xdr:rowOff>
    </xdr:from>
    <xdr:to>
      <xdr:col>71</xdr:col>
      <xdr:colOff>177800</xdr:colOff>
      <xdr:row>38</xdr:row>
      <xdr:rowOff>168910</xdr:rowOff>
    </xdr:to>
    <xdr:cxnSp macro="">
      <xdr:nvCxnSpPr>
        <xdr:cNvPr id="441" name="直線コネクタ 440">
          <a:extLst>
            <a:ext uri="{FF2B5EF4-FFF2-40B4-BE49-F238E27FC236}">
              <a16:creationId xmlns:a16="http://schemas.microsoft.com/office/drawing/2014/main" id="{F56096A3-4BCE-4D57-8EB0-3D4C45FC511E}"/>
            </a:ext>
          </a:extLst>
        </xdr:cNvPr>
        <xdr:cNvCxnSpPr/>
      </xdr:nvCxnSpPr>
      <xdr:spPr>
        <a:xfrm flipV="1">
          <a:off x="11282680" y="652399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D7845EFC-523D-486B-AF1E-4CD189ACDFE2}"/>
            </a:ext>
          </a:extLst>
        </xdr:cNvPr>
        <xdr:cNvSpPr txBox="1"/>
      </xdr:nvSpPr>
      <xdr:spPr>
        <a:xfrm>
          <a:off x="13437244" y="603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DCFC7285-DE97-4812-9155-96C4C00FE453}"/>
            </a:ext>
          </a:extLst>
        </xdr:cNvPr>
        <xdr:cNvSpPr txBox="1"/>
      </xdr:nvSpPr>
      <xdr:spPr>
        <a:xfrm>
          <a:off x="12675244" y="600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105B1E22-B096-4C1C-AAFB-17A3485D40C7}"/>
            </a:ext>
          </a:extLst>
        </xdr:cNvPr>
        <xdr:cNvSpPr txBox="1"/>
      </xdr:nvSpPr>
      <xdr:spPr>
        <a:xfrm>
          <a:off x="119005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1E894798-1657-4ADF-9C0F-DC2A6329BB04}"/>
            </a:ext>
          </a:extLst>
        </xdr:cNvPr>
        <xdr:cNvSpPr txBox="1"/>
      </xdr:nvSpPr>
      <xdr:spPr>
        <a:xfrm>
          <a:off x="1110298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35577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583B7C31-4181-4161-BA3D-55AFD3EBBB67}"/>
            </a:ext>
          </a:extLst>
        </xdr:cNvPr>
        <xdr:cNvSpPr txBox="1"/>
      </xdr:nvSpPr>
      <xdr:spPr>
        <a:xfrm>
          <a:off x="13437244" y="657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22877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6B8E991E-D5E6-43AD-8E57-38A47A8440C0}"/>
            </a:ext>
          </a:extLst>
        </xdr:cNvPr>
        <xdr:cNvSpPr txBox="1"/>
      </xdr:nvSpPr>
      <xdr:spPr>
        <a:xfrm>
          <a:off x="126752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24147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85D57D5-CC38-48E3-B4CA-9B46F6432B7A}"/>
            </a:ext>
          </a:extLst>
        </xdr:cNvPr>
        <xdr:cNvSpPr txBox="1"/>
      </xdr:nvSpPr>
      <xdr:spPr>
        <a:xfrm>
          <a:off x="11900544" y="656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39387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A832DC6B-FD2F-42EE-9576-68B805513BC0}"/>
            </a:ext>
          </a:extLst>
        </xdr:cNvPr>
        <xdr:cNvSpPr txBox="1"/>
      </xdr:nvSpPr>
      <xdr:spPr>
        <a:xfrm>
          <a:off x="11102984" y="657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B453B195-6C5B-45A2-B293-D092A9BF8BB9}"/>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33F3A63D-95DE-4E40-853F-8AB3525537E3}"/>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D2A070B3-8D0F-476D-8530-36ECEE42733C}"/>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DA6436C8-7FCC-4F19-B857-D5F9E7D1D1A2}"/>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66395E3F-8AAE-418E-A668-000033750313}"/>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E30B3E3C-ADE6-4B1E-8A20-DCCDD8427B3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EEB579D4-A108-47ED-A946-EB2A1BA405C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F566D6DB-4575-4002-BE74-E46F94880D97}"/>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9A1AC113-F137-418F-A6D9-85E59871CA4C}"/>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DBD11636-CBD1-454A-AF9C-A52D06DB171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7C4AB6B9-8C1C-44B0-8CE7-396156AE6378}"/>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4D8E26D7-DD62-424B-AE7D-28F1AD64AA0B}"/>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1E05D93F-8AD5-4745-B3CC-F4A15ECFF5C3}"/>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E08AACAB-5ABA-4F16-9A87-8B0660DFADA9}"/>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72A1682E-B5C2-48E7-A276-F1A990944435}"/>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9FC7B3AC-D894-4943-99D2-82EFC396833A}"/>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01278397-FEEE-4CE6-8C9E-27EF3153AA05}"/>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F476EADA-F943-48B6-B137-31681E2557CB}"/>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334710D6-A141-4D88-8C0F-00422C0E91C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F6660D83-39C7-4EE2-9D9E-D7148FD94E4D}"/>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2E80C69-9ABB-4462-A061-9DC16EB2F39F}"/>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45EDDB48-0250-457C-BEE7-D2317971BBC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89088BE0-BB18-4FC9-92D1-55D62FFD85EC}"/>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a:extLst>
            <a:ext uri="{FF2B5EF4-FFF2-40B4-BE49-F238E27FC236}">
              <a16:creationId xmlns:a16="http://schemas.microsoft.com/office/drawing/2014/main" id="{E4FA5FC2-A142-4A58-A220-B84FD2435616}"/>
            </a:ext>
          </a:extLst>
        </xdr:cNvPr>
        <xdr:cNvCxnSpPr/>
      </xdr:nvCxnSpPr>
      <xdr:spPr>
        <a:xfrm flipV="1">
          <a:off x="19509104" y="5656580"/>
          <a:ext cx="0" cy="13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8A2A8D25-49C0-4E1F-9DC1-0793C835D09A}"/>
            </a:ext>
          </a:extLst>
        </xdr:cNvPr>
        <xdr:cNvSpPr txBox="1"/>
      </xdr:nvSpPr>
      <xdr:spPr>
        <a:xfrm>
          <a:off x="19547840"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a:extLst>
            <a:ext uri="{FF2B5EF4-FFF2-40B4-BE49-F238E27FC236}">
              <a16:creationId xmlns:a16="http://schemas.microsoft.com/office/drawing/2014/main" id="{688B79A0-A80B-4EDA-85C1-9B516F6404F9}"/>
            </a:ext>
          </a:extLst>
        </xdr:cNvPr>
        <xdr:cNvCxnSpPr/>
      </xdr:nvCxnSpPr>
      <xdr:spPr>
        <a:xfrm>
          <a:off x="19443700" y="7052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4A765789-75DF-4B04-BA4A-EDCA6CF6F04F}"/>
            </a:ext>
          </a:extLst>
        </xdr:cNvPr>
        <xdr:cNvSpPr txBox="1"/>
      </xdr:nvSpPr>
      <xdr:spPr>
        <a:xfrm>
          <a:off x="19547840" y="543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a:extLst>
            <a:ext uri="{FF2B5EF4-FFF2-40B4-BE49-F238E27FC236}">
              <a16:creationId xmlns:a16="http://schemas.microsoft.com/office/drawing/2014/main" id="{7452B255-3EE5-47B1-8CE2-43D6E7BB9BA2}"/>
            </a:ext>
          </a:extLst>
        </xdr:cNvPr>
        <xdr:cNvCxnSpPr/>
      </xdr:nvCxnSpPr>
      <xdr:spPr>
        <a:xfrm>
          <a:off x="19443700" y="5656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ECAF26C0-7F9D-40BF-B312-F62E5049BE69}"/>
            </a:ext>
          </a:extLst>
        </xdr:cNvPr>
        <xdr:cNvSpPr txBox="1"/>
      </xdr:nvSpPr>
      <xdr:spPr>
        <a:xfrm>
          <a:off x="19547840" y="6706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a:extLst>
            <a:ext uri="{FF2B5EF4-FFF2-40B4-BE49-F238E27FC236}">
              <a16:creationId xmlns:a16="http://schemas.microsoft.com/office/drawing/2014/main" id="{2D88D380-B81B-4780-AC9C-3009E38FF6BF}"/>
            </a:ext>
          </a:extLst>
        </xdr:cNvPr>
        <xdr:cNvSpPr/>
      </xdr:nvSpPr>
      <xdr:spPr>
        <a:xfrm>
          <a:off x="1945894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80" name="フローチャート: 判断 479">
          <a:extLst>
            <a:ext uri="{FF2B5EF4-FFF2-40B4-BE49-F238E27FC236}">
              <a16:creationId xmlns:a16="http://schemas.microsoft.com/office/drawing/2014/main" id="{CB498650-EE65-4C37-A65D-8F7EFC69F501}"/>
            </a:ext>
          </a:extLst>
        </xdr:cNvPr>
        <xdr:cNvSpPr/>
      </xdr:nvSpPr>
      <xdr:spPr>
        <a:xfrm>
          <a:off x="18735040" y="6770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81" name="フローチャート: 判断 480">
          <a:extLst>
            <a:ext uri="{FF2B5EF4-FFF2-40B4-BE49-F238E27FC236}">
              <a16:creationId xmlns:a16="http://schemas.microsoft.com/office/drawing/2014/main" id="{42CE765E-D40D-461B-985F-359C57783A06}"/>
            </a:ext>
          </a:extLst>
        </xdr:cNvPr>
        <xdr:cNvSpPr/>
      </xdr:nvSpPr>
      <xdr:spPr>
        <a:xfrm>
          <a:off x="1793748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2" name="フローチャート: 判断 481">
          <a:extLst>
            <a:ext uri="{FF2B5EF4-FFF2-40B4-BE49-F238E27FC236}">
              <a16:creationId xmlns:a16="http://schemas.microsoft.com/office/drawing/2014/main" id="{E63E10B8-C91C-4E3C-8D27-014B99C0132D}"/>
            </a:ext>
          </a:extLst>
        </xdr:cNvPr>
        <xdr:cNvSpPr/>
      </xdr:nvSpPr>
      <xdr:spPr>
        <a:xfrm>
          <a:off x="1716278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83" name="フローチャート: 判断 482">
          <a:extLst>
            <a:ext uri="{FF2B5EF4-FFF2-40B4-BE49-F238E27FC236}">
              <a16:creationId xmlns:a16="http://schemas.microsoft.com/office/drawing/2014/main" id="{779C557D-4585-4121-8037-1B2DC2B32ABC}"/>
            </a:ext>
          </a:extLst>
        </xdr:cNvPr>
        <xdr:cNvSpPr/>
      </xdr:nvSpPr>
      <xdr:spPr>
        <a:xfrm>
          <a:off x="16388080" y="67602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B9BA5D8C-E695-4612-9984-7C187899DC44}"/>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9832BDAA-9D07-4C36-B937-417721FF50B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3FDF63D-FB1B-4801-AB67-18C251DE04D6}"/>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401D4377-47DE-43FE-95F7-81AABCE05FF2}"/>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FF2F429-40D4-4D10-9D48-86948E7A9B3A}"/>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146050</xdr:rowOff>
    </xdr:from>
    <xdr:to>
      <xdr:col>116</xdr:col>
      <xdr:colOff>114300</xdr:colOff>
      <xdr:row>40</xdr:row>
      <xdr:rowOff>76200</xdr:rowOff>
    </xdr:to>
    <xdr:sp macro="" textlink="">
      <xdr:nvSpPr>
        <xdr:cNvPr id="489" name="楕円 488">
          <a:extLst>
            <a:ext uri="{FF2B5EF4-FFF2-40B4-BE49-F238E27FC236}">
              <a16:creationId xmlns:a16="http://schemas.microsoft.com/office/drawing/2014/main" id="{5BFCDC2E-F42B-41CC-89E2-3CCF341BA21D}"/>
            </a:ext>
          </a:extLst>
        </xdr:cNvPr>
        <xdr:cNvSpPr/>
      </xdr:nvSpPr>
      <xdr:spPr>
        <a:xfrm>
          <a:off x="19458940" y="6684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168927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EDB2B649-7155-4D79-953A-12B92E9301AB}"/>
            </a:ext>
          </a:extLst>
        </xdr:cNvPr>
        <xdr:cNvSpPr txBox="1"/>
      </xdr:nvSpPr>
      <xdr:spPr>
        <a:xfrm>
          <a:off x="19547840" y="653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151130</xdr:rowOff>
    </xdr:from>
    <xdr:to>
      <xdr:col>112</xdr:col>
      <xdr:colOff>38100</xdr:colOff>
      <xdr:row>40</xdr:row>
      <xdr:rowOff>81280</xdr:rowOff>
    </xdr:to>
    <xdr:sp macro="" textlink="">
      <xdr:nvSpPr>
        <xdr:cNvPr id="491" name="楕円 490">
          <a:extLst>
            <a:ext uri="{FF2B5EF4-FFF2-40B4-BE49-F238E27FC236}">
              <a16:creationId xmlns:a16="http://schemas.microsoft.com/office/drawing/2014/main" id="{10D7EEB3-D52E-4AD3-BC97-A288BF4EF354}"/>
            </a:ext>
          </a:extLst>
        </xdr:cNvPr>
        <xdr:cNvSpPr/>
      </xdr:nvSpPr>
      <xdr:spPr>
        <a:xfrm>
          <a:off x="18735040" y="6689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25400</xdr:rowOff>
    </xdr:from>
    <xdr:to>
      <xdr:col>116</xdr:col>
      <xdr:colOff>63500</xdr:colOff>
      <xdr:row>40</xdr:row>
      <xdr:rowOff>30480</xdr:rowOff>
    </xdr:to>
    <xdr:cxnSp macro="">
      <xdr:nvCxnSpPr>
        <xdr:cNvPr id="492" name="直線コネクタ 491">
          <a:extLst>
            <a:ext uri="{FF2B5EF4-FFF2-40B4-BE49-F238E27FC236}">
              <a16:creationId xmlns:a16="http://schemas.microsoft.com/office/drawing/2014/main" id="{575DF7DC-3350-4D06-8C08-439657EE27B9}"/>
            </a:ext>
          </a:extLst>
        </xdr:cNvPr>
        <xdr:cNvCxnSpPr/>
      </xdr:nvCxnSpPr>
      <xdr:spPr>
        <a:xfrm flipV="1">
          <a:off x="18778220" y="6731000"/>
          <a:ext cx="73152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153670</xdr:rowOff>
    </xdr:from>
    <xdr:to>
      <xdr:col>107</xdr:col>
      <xdr:colOff>101600</xdr:colOff>
      <xdr:row>40</xdr:row>
      <xdr:rowOff>83820</xdr:rowOff>
    </xdr:to>
    <xdr:sp macro="" textlink="">
      <xdr:nvSpPr>
        <xdr:cNvPr id="493" name="楕円 492">
          <a:extLst>
            <a:ext uri="{FF2B5EF4-FFF2-40B4-BE49-F238E27FC236}">
              <a16:creationId xmlns:a16="http://schemas.microsoft.com/office/drawing/2014/main" id="{675A01FE-6B9E-4451-8FAF-64EDAC260CF8}"/>
            </a:ext>
          </a:extLst>
        </xdr:cNvPr>
        <xdr:cNvSpPr/>
      </xdr:nvSpPr>
      <xdr:spPr>
        <a:xfrm>
          <a:off x="17937480" y="6691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30480</xdr:rowOff>
    </xdr:from>
    <xdr:to>
      <xdr:col>111</xdr:col>
      <xdr:colOff>177800</xdr:colOff>
      <xdr:row>40</xdr:row>
      <xdr:rowOff>33020</xdr:rowOff>
    </xdr:to>
    <xdr:cxnSp macro="">
      <xdr:nvCxnSpPr>
        <xdr:cNvPr id="494" name="直線コネクタ 493">
          <a:extLst>
            <a:ext uri="{FF2B5EF4-FFF2-40B4-BE49-F238E27FC236}">
              <a16:creationId xmlns:a16="http://schemas.microsoft.com/office/drawing/2014/main" id="{A180DCF5-F729-4146-A060-EB2E3D050384}"/>
            </a:ext>
          </a:extLst>
        </xdr:cNvPr>
        <xdr:cNvCxnSpPr/>
      </xdr:nvCxnSpPr>
      <xdr:spPr>
        <a:xfrm flipV="1">
          <a:off x="17988280" y="6736080"/>
          <a:ext cx="78994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156210</xdr:rowOff>
    </xdr:from>
    <xdr:to>
      <xdr:col>102</xdr:col>
      <xdr:colOff>165100</xdr:colOff>
      <xdr:row>40</xdr:row>
      <xdr:rowOff>86360</xdr:rowOff>
    </xdr:to>
    <xdr:sp macro="" textlink="">
      <xdr:nvSpPr>
        <xdr:cNvPr id="495" name="楕円 494">
          <a:extLst>
            <a:ext uri="{FF2B5EF4-FFF2-40B4-BE49-F238E27FC236}">
              <a16:creationId xmlns:a16="http://schemas.microsoft.com/office/drawing/2014/main" id="{9A51028C-044B-49D4-B210-664C41E3C920}"/>
            </a:ext>
          </a:extLst>
        </xdr:cNvPr>
        <xdr:cNvSpPr/>
      </xdr:nvSpPr>
      <xdr:spPr>
        <a:xfrm>
          <a:off x="17162780" y="6694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33020</xdr:rowOff>
    </xdr:from>
    <xdr:to>
      <xdr:col>107</xdr:col>
      <xdr:colOff>50800</xdr:colOff>
      <xdr:row>40</xdr:row>
      <xdr:rowOff>35560</xdr:rowOff>
    </xdr:to>
    <xdr:cxnSp macro="">
      <xdr:nvCxnSpPr>
        <xdr:cNvPr id="496" name="直線コネクタ 495">
          <a:extLst>
            <a:ext uri="{FF2B5EF4-FFF2-40B4-BE49-F238E27FC236}">
              <a16:creationId xmlns:a16="http://schemas.microsoft.com/office/drawing/2014/main" id="{BB98F5A1-405A-4859-ACFB-4251B8558060}"/>
            </a:ext>
          </a:extLst>
        </xdr:cNvPr>
        <xdr:cNvCxnSpPr/>
      </xdr:nvCxnSpPr>
      <xdr:spPr>
        <a:xfrm flipV="1">
          <a:off x="17213580" y="6738620"/>
          <a:ext cx="7747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7" name="楕円 496">
          <a:extLst>
            <a:ext uri="{FF2B5EF4-FFF2-40B4-BE49-F238E27FC236}">
              <a16:creationId xmlns:a16="http://schemas.microsoft.com/office/drawing/2014/main" id="{7E49561C-6EDB-4E6E-9A93-BE550C10F360}"/>
            </a:ext>
          </a:extLst>
        </xdr:cNvPr>
        <xdr:cNvSpPr/>
      </xdr:nvSpPr>
      <xdr:spPr>
        <a:xfrm>
          <a:off x="16388080" y="6700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35560</xdr:rowOff>
    </xdr:from>
    <xdr:to>
      <xdr:col>102</xdr:col>
      <xdr:colOff>114300</xdr:colOff>
      <xdr:row>40</xdr:row>
      <xdr:rowOff>41910</xdr:rowOff>
    </xdr:to>
    <xdr:cxnSp macro="">
      <xdr:nvCxnSpPr>
        <xdr:cNvPr id="498" name="直線コネクタ 497">
          <a:extLst>
            <a:ext uri="{FF2B5EF4-FFF2-40B4-BE49-F238E27FC236}">
              <a16:creationId xmlns:a16="http://schemas.microsoft.com/office/drawing/2014/main" id="{DF9A5FFB-15B1-458E-805E-0C9841ED8B4D}"/>
            </a:ext>
          </a:extLst>
        </xdr:cNvPr>
        <xdr:cNvCxnSpPr/>
      </xdr:nvCxnSpPr>
      <xdr:spPr>
        <a:xfrm flipV="1">
          <a:off x="16431260" y="6741160"/>
          <a:ext cx="78232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4AEAA3A6-C01F-4521-AF95-10635BC7DC48}"/>
            </a:ext>
          </a:extLst>
        </xdr:cNvPr>
        <xdr:cNvSpPr txBox="1"/>
      </xdr:nvSpPr>
      <xdr:spPr>
        <a:xfrm>
          <a:off x="18561127" y="686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EE50D6A3-8BCB-4EF4-8CB8-491CADDD6D2D}"/>
            </a:ext>
          </a:extLst>
        </xdr:cNvPr>
        <xdr:cNvSpPr txBox="1"/>
      </xdr:nvSpPr>
      <xdr:spPr>
        <a:xfrm>
          <a:off x="17776267"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AF41253-DFC5-434A-9802-B14527B25AEB}"/>
            </a:ext>
          </a:extLst>
        </xdr:cNvPr>
        <xdr:cNvSpPr txBox="1"/>
      </xdr:nvSpPr>
      <xdr:spPr>
        <a:xfrm>
          <a:off x="1700156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147337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8CF88472-BBFC-471D-B379-9FEB119DF99C}"/>
            </a:ext>
          </a:extLst>
        </xdr:cNvPr>
        <xdr:cNvSpPr txBox="1"/>
      </xdr:nvSpPr>
      <xdr:spPr>
        <a:xfrm>
          <a:off x="16226867" y="685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97807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EEE8A1EF-3861-4DF0-8406-9B5A5996D47A}"/>
            </a:ext>
          </a:extLst>
        </xdr:cNvPr>
        <xdr:cNvSpPr txBox="1"/>
      </xdr:nvSpPr>
      <xdr:spPr>
        <a:xfrm>
          <a:off x="185611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100347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409F0289-1F72-4BD3-880B-22EF58E6C50A}"/>
            </a:ext>
          </a:extLst>
        </xdr:cNvPr>
        <xdr:cNvSpPr txBox="1"/>
      </xdr:nvSpPr>
      <xdr:spPr>
        <a:xfrm>
          <a:off x="17776267" y="647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102887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2B4B3732-6CAE-4F6A-BF92-670A6B0F09FC}"/>
            </a:ext>
          </a:extLst>
        </xdr:cNvPr>
        <xdr:cNvSpPr txBox="1"/>
      </xdr:nvSpPr>
      <xdr:spPr>
        <a:xfrm>
          <a:off x="1700156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4F9FD658-16A9-4FE8-8862-D23F2E71C565}"/>
            </a:ext>
          </a:extLst>
        </xdr:cNvPr>
        <xdr:cNvSpPr txBox="1"/>
      </xdr:nvSpPr>
      <xdr:spPr>
        <a:xfrm>
          <a:off x="1622686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EC98CF5C-4313-4F0A-9ADC-9D528A2925E2}"/>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7FED87B0-8CDF-4AFD-AEEF-6DEE84E3973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D2662192-6D20-4028-A164-2ED9F9D5965E}"/>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F992F83E-DA82-458C-9F6E-39B34AD8F277}"/>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CD360624-34BB-4185-971A-98D73C859781}"/>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758F201A-B4D0-4E50-94F7-E3CC002E70E7}"/>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3DD1284C-144B-41AE-8660-051C0EBEA9C4}"/>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46747D79-3565-4BA4-991D-204DE449C5FA}"/>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91061951-3D29-40B2-A976-FB88B7369257}"/>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5F0B39D7-275D-4074-85CA-8DE2B7A797D4}"/>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2DCD0DC-2097-4360-A797-2DEB1375CF06}"/>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712F1581-A03D-42CD-A0F2-2940E6AF9E6F}"/>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2AB7039C-8210-4A94-94C9-998E8538E328}"/>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1C3D2129-5460-4C6D-86E7-E2A23081F059}"/>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2D88452B-A098-443F-A2A3-69B41C3FF9B5}"/>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DEE72B3-2748-4A8A-857C-6E2D8EDDFE3E}"/>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CCEA4245-D395-4AE1-8937-8E5A9E53F17D}"/>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2AFFB36F-4722-4959-B725-62DF34C8007B}"/>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9973A9FB-BF41-4324-ADBB-25C9D874CC22}"/>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3F09E137-F15A-46F8-83CC-EC73DFA32C1D}"/>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9DD85FAB-019E-4E91-8C32-FF9FC7320DB4}"/>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EDBF170A-958A-48D1-B7AF-33454620988D}"/>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7BBCC0C4-79D1-4410-9B4A-B6BB0380915B}"/>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BF0BE71F-19B3-4FF5-AF9E-3A312976E35D}"/>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a:extLst>
            <a:ext uri="{FF2B5EF4-FFF2-40B4-BE49-F238E27FC236}">
              <a16:creationId xmlns:a16="http://schemas.microsoft.com/office/drawing/2014/main" id="{8B148597-1ECB-488D-B8BE-FE2200F54C0C}"/>
            </a:ext>
          </a:extLst>
        </xdr:cNvPr>
        <xdr:cNvCxnSpPr/>
      </xdr:nvCxnSpPr>
      <xdr:spPr>
        <a:xfrm flipV="1">
          <a:off x="14375764" y="927735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DA68B24B-1465-41E3-9145-935F9E234448}"/>
            </a:ext>
          </a:extLst>
        </xdr:cNvPr>
        <xdr:cNvSpPr txBox="1"/>
      </xdr:nvSpPr>
      <xdr:spPr>
        <a:xfrm>
          <a:off x="14414500"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a:extLst>
            <a:ext uri="{FF2B5EF4-FFF2-40B4-BE49-F238E27FC236}">
              <a16:creationId xmlns:a16="http://schemas.microsoft.com/office/drawing/2014/main" id="{1C480292-A9E5-492A-8ABD-A40BECF76969}"/>
            </a:ext>
          </a:extLst>
        </xdr:cNvPr>
        <xdr:cNvCxnSpPr/>
      </xdr:nvCxnSpPr>
      <xdr:spPr>
        <a:xfrm>
          <a:off x="14287500" y="10666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4F010398-0891-4F5D-8856-6ED8C638F812}"/>
            </a:ext>
          </a:extLst>
        </xdr:cNvPr>
        <xdr:cNvSpPr txBox="1"/>
      </xdr:nvSpPr>
      <xdr:spPr>
        <a:xfrm>
          <a:off x="14414500" y="905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a:extLst>
            <a:ext uri="{FF2B5EF4-FFF2-40B4-BE49-F238E27FC236}">
              <a16:creationId xmlns:a16="http://schemas.microsoft.com/office/drawing/2014/main" id="{0DE1EE8B-2AD7-4FB6-935F-A886A04E437E}"/>
            </a:ext>
          </a:extLst>
        </xdr:cNvPr>
        <xdr:cNvCxnSpPr/>
      </xdr:nvCxnSpPr>
      <xdr:spPr>
        <a:xfrm>
          <a:off x="14287500" y="927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3863D425-CCD9-4BA4-BF3F-E97A547D9D04}"/>
            </a:ext>
          </a:extLst>
        </xdr:cNvPr>
        <xdr:cNvSpPr txBox="1"/>
      </xdr:nvSpPr>
      <xdr:spPr>
        <a:xfrm>
          <a:off x="144145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a:extLst>
            <a:ext uri="{FF2B5EF4-FFF2-40B4-BE49-F238E27FC236}">
              <a16:creationId xmlns:a16="http://schemas.microsoft.com/office/drawing/2014/main" id="{3EF54716-F2FB-4CE3-9638-09BD6C28700F}"/>
            </a:ext>
          </a:extLst>
        </xdr:cNvPr>
        <xdr:cNvSpPr/>
      </xdr:nvSpPr>
      <xdr:spPr>
        <a:xfrm>
          <a:off x="14325600" y="1007427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8" name="フローチャート: 判断 537">
          <a:extLst>
            <a:ext uri="{FF2B5EF4-FFF2-40B4-BE49-F238E27FC236}">
              <a16:creationId xmlns:a16="http://schemas.microsoft.com/office/drawing/2014/main" id="{1362CBDC-7C49-422B-990E-A6A28DD2CA93}"/>
            </a:ext>
          </a:extLst>
        </xdr:cNvPr>
        <xdr:cNvSpPr/>
      </xdr:nvSpPr>
      <xdr:spPr>
        <a:xfrm>
          <a:off x="1357884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39" name="フローチャート: 判断 538">
          <a:extLst>
            <a:ext uri="{FF2B5EF4-FFF2-40B4-BE49-F238E27FC236}">
              <a16:creationId xmlns:a16="http://schemas.microsoft.com/office/drawing/2014/main" id="{4F999729-E276-4917-81B3-9DF262282AAB}"/>
            </a:ext>
          </a:extLst>
        </xdr:cNvPr>
        <xdr:cNvSpPr/>
      </xdr:nvSpPr>
      <xdr:spPr>
        <a:xfrm>
          <a:off x="1280414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40" name="フローチャート: 判断 539">
          <a:extLst>
            <a:ext uri="{FF2B5EF4-FFF2-40B4-BE49-F238E27FC236}">
              <a16:creationId xmlns:a16="http://schemas.microsoft.com/office/drawing/2014/main" id="{2CDD952D-2645-4B1D-9119-18ECDA48714E}"/>
            </a:ext>
          </a:extLst>
        </xdr:cNvPr>
        <xdr:cNvSpPr/>
      </xdr:nvSpPr>
      <xdr:spPr>
        <a:xfrm>
          <a:off x="12029440" y="100228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41" name="フローチャート: 判断 540">
          <a:extLst>
            <a:ext uri="{FF2B5EF4-FFF2-40B4-BE49-F238E27FC236}">
              <a16:creationId xmlns:a16="http://schemas.microsoft.com/office/drawing/2014/main" id="{13264BD8-B97B-4CA6-9D49-1242B418830A}"/>
            </a:ext>
          </a:extLst>
        </xdr:cNvPr>
        <xdr:cNvSpPr/>
      </xdr:nvSpPr>
      <xdr:spPr>
        <a:xfrm>
          <a:off x="1123188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7D1FE175-1B09-46B2-A8D3-2EE3579EF6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4DD3C192-6819-444D-895B-949042AB9FE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2DAED516-0160-428D-8AA4-A44B03225B83}"/>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949BF97D-C7EF-41D0-8D8E-E30AB11E6E1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80B25040-15CA-499F-BC36-B8954A7922F1}"/>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137795</xdr:rowOff>
    </xdr:from>
    <xdr:to>
      <xdr:col>85</xdr:col>
      <xdr:colOff>177800</xdr:colOff>
      <xdr:row>63</xdr:row>
      <xdr:rowOff>67945</xdr:rowOff>
    </xdr:to>
    <xdr:sp macro="" textlink="">
      <xdr:nvSpPr>
        <xdr:cNvPr id="547" name="楕円 546">
          <a:extLst>
            <a:ext uri="{FF2B5EF4-FFF2-40B4-BE49-F238E27FC236}">
              <a16:creationId xmlns:a16="http://schemas.microsoft.com/office/drawing/2014/main" id="{B5D06222-EAC0-44C3-ADA3-2F8EDBC399AA}"/>
            </a:ext>
          </a:extLst>
        </xdr:cNvPr>
        <xdr:cNvSpPr/>
      </xdr:nvSpPr>
      <xdr:spPr>
        <a:xfrm>
          <a:off x="14325600" y="105314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52722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835F60C1-BC50-4C84-B96B-BEAB92840E75}"/>
            </a:ext>
          </a:extLst>
        </xdr:cNvPr>
        <xdr:cNvSpPr txBox="1"/>
      </xdr:nvSpPr>
      <xdr:spPr>
        <a:xfrm>
          <a:off x="14414500" y="1044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151130</xdr:rowOff>
    </xdr:from>
    <xdr:to>
      <xdr:col>81</xdr:col>
      <xdr:colOff>101600</xdr:colOff>
      <xdr:row>63</xdr:row>
      <xdr:rowOff>81280</xdr:rowOff>
    </xdr:to>
    <xdr:sp macro="" textlink="">
      <xdr:nvSpPr>
        <xdr:cNvPr id="549" name="楕円 548">
          <a:extLst>
            <a:ext uri="{FF2B5EF4-FFF2-40B4-BE49-F238E27FC236}">
              <a16:creationId xmlns:a16="http://schemas.microsoft.com/office/drawing/2014/main" id="{DFB428F6-523D-4AEE-A941-3AA21872E0FE}"/>
            </a:ext>
          </a:extLst>
        </xdr:cNvPr>
        <xdr:cNvSpPr/>
      </xdr:nvSpPr>
      <xdr:spPr>
        <a:xfrm>
          <a:off x="13578840" y="10544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17145</xdr:rowOff>
    </xdr:from>
    <xdr:to>
      <xdr:col>85</xdr:col>
      <xdr:colOff>127000</xdr:colOff>
      <xdr:row>63</xdr:row>
      <xdr:rowOff>30480</xdr:rowOff>
    </xdr:to>
    <xdr:cxnSp macro="">
      <xdr:nvCxnSpPr>
        <xdr:cNvPr id="550" name="直線コネクタ 549">
          <a:extLst>
            <a:ext uri="{FF2B5EF4-FFF2-40B4-BE49-F238E27FC236}">
              <a16:creationId xmlns:a16="http://schemas.microsoft.com/office/drawing/2014/main" id="{3AE11A85-5C10-464F-B31C-CD0500E1DF2B}"/>
            </a:ext>
          </a:extLst>
        </xdr:cNvPr>
        <xdr:cNvCxnSpPr/>
      </xdr:nvCxnSpPr>
      <xdr:spPr>
        <a:xfrm flipV="1">
          <a:off x="13629640" y="10578465"/>
          <a:ext cx="7467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44450</xdr:rowOff>
    </xdr:from>
    <xdr:to>
      <xdr:col>76</xdr:col>
      <xdr:colOff>165100</xdr:colOff>
      <xdr:row>63</xdr:row>
      <xdr:rowOff>146050</xdr:rowOff>
    </xdr:to>
    <xdr:sp macro="" textlink="">
      <xdr:nvSpPr>
        <xdr:cNvPr id="551" name="楕円 550">
          <a:extLst>
            <a:ext uri="{FF2B5EF4-FFF2-40B4-BE49-F238E27FC236}">
              <a16:creationId xmlns:a16="http://schemas.microsoft.com/office/drawing/2014/main" id="{4634FB2B-6216-4862-A1B0-13A262F0E650}"/>
            </a:ext>
          </a:extLst>
        </xdr:cNvPr>
        <xdr:cNvSpPr/>
      </xdr:nvSpPr>
      <xdr:spPr>
        <a:xfrm>
          <a:off x="1280414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30480</xdr:rowOff>
    </xdr:from>
    <xdr:to>
      <xdr:col>81</xdr:col>
      <xdr:colOff>50800</xdr:colOff>
      <xdr:row>63</xdr:row>
      <xdr:rowOff>95250</xdr:rowOff>
    </xdr:to>
    <xdr:cxnSp macro="">
      <xdr:nvCxnSpPr>
        <xdr:cNvPr id="552" name="直線コネクタ 551">
          <a:extLst>
            <a:ext uri="{FF2B5EF4-FFF2-40B4-BE49-F238E27FC236}">
              <a16:creationId xmlns:a16="http://schemas.microsoft.com/office/drawing/2014/main" id="{44CFAA37-D4C6-470F-A0FF-E68625D9048F}"/>
            </a:ext>
          </a:extLst>
        </xdr:cNvPr>
        <xdr:cNvCxnSpPr/>
      </xdr:nvCxnSpPr>
      <xdr:spPr>
        <a:xfrm flipV="1">
          <a:off x="12854940" y="10591800"/>
          <a:ext cx="774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36830</xdr:rowOff>
    </xdr:from>
    <xdr:to>
      <xdr:col>72</xdr:col>
      <xdr:colOff>38100</xdr:colOff>
      <xdr:row>63</xdr:row>
      <xdr:rowOff>138430</xdr:rowOff>
    </xdr:to>
    <xdr:sp macro="" textlink="">
      <xdr:nvSpPr>
        <xdr:cNvPr id="553" name="楕円 552">
          <a:extLst>
            <a:ext uri="{FF2B5EF4-FFF2-40B4-BE49-F238E27FC236}">
              <a16:creationId xmlns:a16="http://schemas.microsoft.com/office/drawing/2014/main" id="{4F1984A7-D674-4B38-BB84-34612207AAF0}"/>
            </a:ext>
          </a:extLst>
        </xdr:cNvPr>
        <xdr:cNvSpPr/>
      </xdr:nvSpPr>
      <xdr:spPr>
        <a:xfrm>
          <a:off x="12029440" y="105981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87630</xdr:rowOff>
    </xdr:from>
    <xdr:to>
      <xdr:col>76</xdr:col>
      <xdr:colOff>114300</xdr:colOff>
      <xdr:row>63</xdr:row>
      <xdr:rowOff>95250</xdr:rowOff>
    </xdr:to>
    <xdr:cxnSp macro="">
      <xdr:nvCxnSpPr>
        <xdr:cNvPr id="554" name="直線コネクタ 553">
          <a:extLst>
            <a:ext uri="{FF2B5EF4-FFF2-40B4-BE49-F238E27FC236}">
              <a16:creationId xmlns:a16="http://schemas.microsoft.com/office/drawing/2014/main" id="{3676ABFC-AC68-427D-9C16-CE8ED011B4E7}"/>
            </a:ext>
          </a:extLst>
        </xdr:cNvPr>
        <xdr:cNvCxnSpPr/>
      </xdr:nvCxnSpPr>
      <xdr:spPr>
        <a:xfrm>
          <a:off x="12072620" y="1064895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38735</xdr:rowOff>
    </xdr:from>
    <xdr:to>
      <xdr:col>67</xdr:col>
      <xdr:colOff>101600</xdr:colOff>
      <xdr:row>63</xdr:row>
      <xdr:rowOff>140335</xdr:rowOff>
    </xdr:to>
    <xdr:sp macro="" textlink="">
      <xdr:nvSpPr>
        <xdr:cNvPr id="555" name="楕円 554">
          <a:extLst>
            <a:ext uri="{FF2B5EF4-FFF2-40B4-BE49-F238E27FC236}">
              <a16:creationId xmlns:a16="http://schemas.microsoft.com/office/drawing/2014/main" id="{1253649A-38BA-49F1-9395-C5C7BADE71CA}"/>
            </a:ext>
          </a:extLst>
        </xdr:cNvPr>
        <xdr:cNvSpPr/>
      </xdr:nvSpPr>
      <xdr:spPr>
        <a:xfrm>
          <a:off x="1123188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87630</xdr:rowOff>
    </xdr:from>
    <xdr:to>
      <xdr:col>71</xdr:col>
      <xdr:colOff>177800</xdr:colOff>
      <xdr:row>63</xdr:row>
      <xdr:rowOff>89535</xdr:rowOff>
    </xdr:to>
    <xdr:cxnSp macro="">
      <xdr:nvCxnSpPr>
        <xdr:cNvPr id="556" name="直線コネクタ 555">
          <a:extLst>
            <a:ext uri="{FF2B5EF4-FFF2-40B4-BE49-F238E27FC236}">
              <a16:creationId xmlns:a16="http://schemas.microsoft.com/office/drawing/2014/main" id="{8AACC27D-8F48-4B05-B0C8-0D8C304D56EB}"/>
            </a:ext>
          </a:extLst>
        </xdr:cNvPr>
        <xdr:cNvCxnSpPr/>
      </xdr:nvCxnSpPr>
      <xdr:spPr>
        <a:xfrm flipV="1">
          <a:off x="11282680" y="1064895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557" name="n_1aveValue【学校施設】&#10;有形固定資産減価償却率">
          <a:extLst>
            <a:ext uri="{FF2B5EF4-FFF2-40B4-BE49-F238E27FC236}">
              <a16:creationId xmlns:a16="http://schemas.microsoft.com/office/drawing/2014/main" id="{268A6C46-48A4-415A-80D2-D08CD735282A}"/>
            </a:ext>
          </a:extLst>
        </xdr:cNvPr>
        <xdr:cNvSpPr txBox="1"/>
      </xdr:nvSpPr>
      <xdr:spPr>
        <a:xfrm>
          <a:off x="134372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58" name="n_2aveValue【学校施設】&#10;有形固定資産減価償却率">
          <a:extLst>
            <a:ext uri="{FF2B5EF4-FFF2-40B4-BE49-F238E27FC236}">
              <a16:creationId xmlns:a16="http://schemas.microsoft.com/office/drawing/2014/main" id="{2BBC02F2-59EC-4174-88B5-7A962F57029F}"/>
            </a:ext>
          </a:extLst>
        </xdr:cNvPr>
        <xdr:cNvSpPr txBox="1"/>
      </xdr:nvSpPr>
      <xdr:spPr>
        <a:xfrm>
          <a:off x="126752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559" name="n_3aveValue【学校施設】&#10;有形固定資産減価償却率">
          <a:extLst>
            <a:ext uri="{FF2B5EF4-FFF2-40B4-BE49-F238E27FC236}">
              <a16:creationId xmlns:a16="http://schemas.microsoft.com/office/drawing/2014/main" id="{DB7D6C06-1E3D-4271-AA98-D8082720D4E8}"/>
            </a:ext>
          </a:extLst>
        </xdr:cNvPr>
        <xdr:cNvSpPr txBox="1"/>
      </xdr:nvSpPr>
      <xdr:spPr>
        <a:xfrm>
          <a:off x="119005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560" name="n_4aveValue【学校施設】&#10;有形固定資産減価償却率">
          <a:extLst>
            <a:ext uri="{FF2B5EF4-FFF2-40B4-BE49-F238E27FC236}">
              <a16:creationId xmlns:a16="http://schemas.microsoft.com/office/drawing/2014/main" id="{A95E1486-88C5-47A4-B108-A645F2219D58}"/>
            </a:ext>
          </a:extLst>
        </xdr:cNvPr>
        <xdr:cNvSpPr txBox="1"/>
      </xdr:nvSpPr>
      <xdr:spPr>
        <a:xfrm>
          <a:off x="1110298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72407</xdr:rowOff>
    </xdr:from>
    <xdr:ext cx="405111" cy="259045"/>
    <xdr:sp macro="" textlink="">
      <xdr:nvSpPr>
        <xdr:cNvPr id="561" name="n_1mainValue【学校施設】&#10;有形固定資産減価償却率">
          <a:extLst>
            <a:ext uri="{FF2B5EF4-FFF2-40B4-BE49-F238E27FC236}">
              <a16:creationId xmlns:a16="http://schemas.microsoft.com/office/drawing/2014/main" id="{935B1DE6-961C-46FC-AB31-71D09A932217}"/>
            </a:ext>
          </a:extLst>
        </xdr:cNvPr>
        <xdr:cNvSpPr txBox="1"/>
      </xdr:nvSpPr>
      <xdr:spPr>
        <a:xfrm>
          <a:off x="134372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137177</xdr:rowOff>
    </xdr:from>
    <xdr:ext cx="405111" cy="259045"/>
    <xdr:sp macro="" textlink="">
      <xdr:nvSpPr>
        <xdr:cNvPr id="562" name="n_2mainValue【学校施設】&#10;有形固定資産減価償却率">
          <a:extLst>
            <a:ext uri="{FF2B5EF4-FFF2-40B4-BE49-F238E27FC236}">
              <a16:creationId xmlns:a16="http://schemas.microsoft.com/office/drawing/2014/main" id="{952DB5E7-8AEC-4EBB-98C9-126396B01BF6}"/>
            </a:ext>
          </a:extLst>
        </xdr:cNvPr>
        <xdr:cNvSpPr txBox="1"/>
      </xdr:nvSpPr>
      <xdr:spPr>
        <a:xfrm>
          <a:off x="126752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129557</xdr:rowOff>
    </xdr:from>
    <xdr:ext cx="405111" cy="259045"/>
    <xdr:sp macro="" textlink="">
      <xdr:nvSpPr>
        <xdr:cNvPr id="563" name="n_3mainValue【学校施設】&#10;有形固定資産減価償却率">
          <a:extLst>
            <a:ext uri="{FF2B5EF4-FFF2-40B4-BE49-F238E27FC236}">
              <a16:creationId xmlns:a16="http://schemas.microsoft.com/office/drawing/2014/main" id="{81209C3F-1E57-4F23-A2FF-F712988D155E}"/>
            </a:ext>
          </a:extLst>
        </xdr:cNvPr>
        <xdr:cNvSpPr txBox="1"/>
      </xdr:nvSpPr>
      <xdr:spPr>
        <a:xfrm>
          <a:off x="119005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131462</xdr:rowOff>
    </xdr:from>
    <xdr:ext cx="405111" cy="259045"/>
    <xdr:sp macro="" textlink="">
      <xdr:nvSpPr>
        <xdr:cNvPr id="564" name="n_4mainValue【学校施設】&#10;有形固定資産減価償却率">
          <a:extLst>
            <a:ext uri="{FF2B5EF4-FFF2-40B4-BE49-F238E27FC236}">
              <a16:creationId xmlns:a16="http://schemas.microsoft.com/office/drawing/2014/main" id="{74BE806F-4292-4AB1-85B1-4BC99E9807B6}"/>
            </a:ext>
          </a:extLst>
        </xdr:cNvPr>
        <xdr:cNvSpPr txBox="1"/>
      </xdr:nvSpPr>
      <xdr:spPr>
        <a:xfrm>
          <a:off x="1110298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E7FFDB8F-0CD0-4707-AEC9-D32E72A2219E}"/>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16EF9E6C-D108-4543-AD85-686685E08F21}"/>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6665CA67-F736-46E0-B204-380D36CD6A18}"/>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666141B8-3C07-4B9E-98FB-328BCC949527}"/>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B001CEBA-8B7C-4D84-BF8F-05B8F0AFF577}"/>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14E2218B-17C0-4F29-87C1-A15D878BE146}"/>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B872204E-3799-411B-8D35-86E8C5631AA8}"/>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972298E0-4A84-4299-9D45-406D22D2C804}"/>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ABDB664-8944-4C9C-A9D9-09C6EDEA31B3}"/>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35C36BCC-9BD9-43A1-B551-B6A55ABDAEC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6A10CFEF-6818-44E2-8C49-C4EFF7845AF6}"/>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D199B815-BF2A-4B5F-84C2-A3A9EFE482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B86053BA-0286-464E-ACC4-440DCF66353B}"/>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447A03A7-745E-4999-81AA-1A2D9A6511EC}"/>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9422DFBC-7BC6-4430-A348-C3BC6C0A65BE}"/>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551F2C0D-498E-4D9A-8D15-008355166FB3}"/>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93F0A5C8-FE3A-48B9-8F62-904F1AD2EB02}"/>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94D3524E-069F-4878-A409-6CBAC1F49B4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97D2CAE5-9A0E-497C-9ED2-2CE5E38CA4E3}"/>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DBB6F454-3569-4FE8-8FBF-C2CCD4D7A28D}"/>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8708820D-80BF-4A70-B414-5A580458FA1F}"/>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84CEC052-C485-4374-B0C4-A6853EF2A94C}"/>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A90E41B-D95B-49D6-BD34-EB2FF28270B7}"/>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5A50436-5EA0-4407-B37F-868EA69A1A17}"/>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a:extLst>
            <a:ext uri="{FF2B5EF4-FFF2-40B4-BE49-F238E27FC236}">
              <a16:creationId xmlns:a16="http://schemas.microsoft.com/office/drawing/2014/main" id="{3B94E2D3-ACD5-4147-80BC-39052B37728B}"/>
            </a:ext>
          </a:extLst>
        </xdr:cNvPr>
        <xdr:cNvCxnSpPr/>
      </xdr:nvCxnSpPr>
      <xdr:spPr>
        <a:xfrm flipV="1">
          <a:off x="19509104" y="9368409"/>
          <a:ext cx="0" cy="140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a:extLst>
            <a:ext uri="{FF2B5EF4-FFF2-40B4-BE49-F238E27FC236}">
              <a16:creationId xmlns:a16="http://schemas.microsoft.com/office/drawing/2014/main" id="{32E04C7A-A225-4CE8-B156-6845239DDC21}"/>
            </a:ext>
          </a:extLst>
        </xdr:cNvPr>
        <xdr:cNvSpPr txBox="1"/>
      </xdr:nvSpPr>
      <xdr:spPr>
        <a:xfrm>
          <a:off x="19547840" y="1077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a:extLst>
            <a:ext uri="{FF2B5EF4-FFF2-40B4-BE49-F238E27FC236}">
              <a16:creationId xmlns:a16="http://schemas.microsoft.com/office/drawing/2014/main" id="{3476C1C1-91C8-4D02-9A57-F9B493C880C5}"/>
            </a:ext>
          </a:extLst>
        </xdr:cNvPr>
        <xdr:cNvCxnSpPr/>
      </xdr:nvCxnSpPr>
      <xdr:spPr>
        <a:xfrm>
          <a:off x="19443700" y="10770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a:extLst>
            <a:ext uri="{FF2B5EF4-FFF2-40B4-BE49-F238E27FC236}">
              <a16:creationId xmlns:a16="http://schemas.microsoft.com/office/drawing/2014/main" id="{330E19C7-4F21-4322-8300-3FB1150818EB}"/>
            </a:ext>
          </a:extLst>
        </xdr:cNvPr>
        <xdr:cNvSpPr txBox="1"/>
      </xdr:nvSpPr>
      <xdr:spPr>
        <a:xfrm>
          <a:off x="19547840" y="914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4E0E3DCE-48E4-45AF-8E86-CA2C8107B2BE}"/>
            </a:ext>
          </a:extLst>
        </xdr:cNvPr>
        <xdr:cNvCxnSpPr/>
      </xdr:nvCxnSpPr>
      <xdr:spPr>
        <a:xfrm>
          <a:off x="19443700" y="93684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594" name="【学校施設】&#10;一人当たり面積平均値テキスト">
          <a:extLst>
            <a:ext uri="{FF2B5EF4-FFF2-40B4-BE49-F238E27FC236}">
              <a16:creationId xmlns:a16="http://schemas.microsoft.com/office/drawing/2014/main" id="{41E07DF3-3F78-4443-8E49-AA590E03B20E}"/>
            </a:ext>
          </a:extLst>
        </xdr:cNvPr>
        <xdr:cNvSpPr txBox="1"/>
      </xdr:nvSpPr>
      <xdr:spPr>
        <a:xfrm>
          <a:off x="19547840" y="10193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a:extLst>
            <a:ext uri="{FF2B5EF4-FFF2-40B4-BE49-F238E27FC236}">
              <a16:creationId xmlns:a16="http://schemas.microsoft.com/office/drawing/2014/main" id="{DE9C92CE-B823-44B2-B7A8-E325FD19265D}"/>
            </a:ext>
          </a:extLst>
        </xdr:cNvPr>
        <xdr:cNvSpPr/>
      </xdr:nvSpPr>
      <xdr:spPr>
        <a:xfrm>
          <a:off x="19458940" y="103386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6" name="フローチャート: 判断 595">
          <a:extLst>
            <a:ext uri="{FF2B5EF4-FFF2-40B4-BE49-F238E27FC236}">
              <a16:creationId xmlns:a16="http://schemas.microsoft.com/office/drawing/2014/main" id="{9628C823-1411-407F-8241-9DDCBCD0394B}"/>
            </a:ext>
          </a:extLst>
        </xdr:cNvPr>
        <xdr:cNvSpPr/>
      </xdr:nvSpPr>
      <xdr:spPr>
        <a:xfrm>
          <a:off x="1873504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97" name="フローチャート: 判断 596">
          <a:extLst>
            <a:ext uri="{FF2B5EF4-FFF2-40B4-BE49-F238E27FC236}">
              <a16:creationId xmlns:a16="http://schemas.microsoft.com/office/drawing/2014/main" id="{6BE35796-CA67-4398-B5CC-D87095A0F099}"/>
            </a:ext>
          </a:extLst>
        </xdr:cNvPr>
        <xdr:cNvSpPr/>
      </xdr:nvSpPr>
      <xdr:spPr>
        <a:xfrm>
          <a:off x="17937480" y="103893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598" name="フローチャート: 判断 597">
          <a:extLst>
            <a:ext uri="{FF2B5EF4-FFF2-40B4-BE49-F238E27FC236}">
              <a16:creationId xmlns:a16="http://schemas.microsoft.com/office/drawing/2014/main" id="{CCFAE484-6DDF-4538-BABA-079E46D6FF11}"/>
            </a:ext>
          </a:extLst>
        </xdr:cNvPr>
        <xdr:cNvSpPr/>
      </xdr:nvSpPr>
      <xdr:spPr>
        <a:xfrm>
          <a:off x="17162780" y="104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99" name="フローチャート: 判断 598">
          <a:extLst>
            <a:ext uri="{FF2B5EF4-FFF2-40B4-BE49-F238E27FC236}">
              <a16:creationId xmlns:a16="http://schemas.microsoft.com/office/drawing/2014/main" id="{B5663AC6-466F-4053-89D5-05D0873090E2}"/>
            </a:ext>
          </a:extLst>
        </xdr:cNvPr>
        <xdr:cNvSpPr/>
      </xdr:nvSpPr>
      <xdr:spPr>
        <a:xfrm>
          <a:off x="16388080" y="104278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91AA13F9-C86B-4031-9B7D-5C11ED9B055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5F3ADE1-43F4-40D6-B083-61E273F06C4E}"/>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6FFBA98-BD75-4E77-BD88-83CA3B505D22}"/>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B4BF11A3-7E52-47F6-89F8-AEBFB2C6A21B}"/>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F21512B-A8DF-4E9E-AA7A-C4B590614EAB}"/>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605" name="楕円 604">
          <a:extLst>
            <a:ext uri="{FF2B5EF4-FFF2-40B4-BE49-F238E27FC236}">
              <a16:creationId xmlns:a16="http://schemas.microsoft.com/office/drawing/2014/main" id="{4D25E9F0-58AA-4545-A2A9-DA60717693DE}"/>
            </a:ext>
          </a:extLst>
        </xdr:cNvPr>
        <xdr:cNvSpPr/>
      </xdr:nvSpPr>
      <xdr:spPr>
        <a:xfrm>
          <a:off x="1945894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153687</xdr:rowOff>
    </xdr:from>
    <xdr:ext cx="469744" cy="259045"/>
    <xdr:sp macro="" textlink="">
      <xdr:nvSpPr>
        <xdr:cNvPr id="606" name="【学校施設】&#10;一人当たり面積該当値テキスト">
          <a:extLst>
            <a:ext uri="{FF2B5EF4-FFF2-40B4-BE49-F238E27FC236}">
              <a16:creationId xmlns:a16="http://schemas.microsoft.com/office/drawing/2014/main" id="{5E098539-5B07-46B2-9CF4-F7AA8E36295B}"/>
            </a:ext>
          </a:extLst>
        </xdr:cNvPr>
        <xdr:cNvSpPr txBox="1"/>
      </xdr:nvSpPr>
      <xdr:spPr>
        <a:xfrm>
          <a:off x="19547840"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74549</xdr:rowOff>
    </xdr:from>
    <xdr:to>
      <xdr:col>112</xdr:col>
      <xdr:colOff>38100</xdr:colOff>
      <xdr:row>64</xdr:row>
      <xdr:rowOff>4699</xdr:rowOff>
    </xdr:to>
    <xdr:sp macro="" textlink="">
      <xdr:nvSpPr>
        <xdr:cNvPr id="607" name="楕円 606">
          <a:extLst>
            <a:ext uri="{FF2B5EF4-FFF2-40B4-BE49-F238E27FC236}">
              <a16:creationId xmlns:a16="http://schemas.microsoft.com/office/drawing/2014/main" id="{41B824A2-D30E-43F3-B803-E7F9F9861A8F}"/>
            </a:ext>
          </a:extLst>
        </xdr:cNvPr>
        <xdr:cNvSpPr/>
      </xdr:nvSpPr>
      <xdr:spPr>
        <a:xfrm>
          <a:off x="18735040" y="106358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118110</xdr:rowOff>
    </xdr:from>
    <xdr:to>
      <xdr:col>116</xdr:col>
      <xdr:colOff>63500</xdr:colOff>
      <xdr:row>63</xdr:row>
      <xdr:rowOff>125349</xdr:rowOff>
    </xdr:to>
    <xdr:cxnSp macro="">
      <xdr:nvCxnSpPr>
        <xdr:cNvPr id="608" name="直線コネクタ 607">
          <a:extLst>
            <a:ext uri="{FF2B5EF4-FFF2-40B4-BE49-F238E27FC236}">
              <a16:creationId xmlns:a16="http://schemas.microsoft.com/office/drawing/2014/main" id="{4AE7BA4B-3E10-4930-AAED-6239F2262CCF}"/>
            </a:ext>
          </a:extLst>
        </xdr:cNvPr>
        <xdr:cNvCxnSpPr/>
      </xdr:nvCxnSpPr>
      <xdr:spPr>
        <a:xfrm flipV="1">
          <a:off x="18778220" y="10679430"/>
          <a:ext cx="73152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77978</xdr:rowOff>
    </xdr:from>
    <xdr:to>
      <xdr:col>107</xdr:col>
      <xdr:colOff>101600</xdr:colOff>
      <xdr:row>64</xdr:row>
      <xdr:rowOff>8128</xdr:rowOff>
    </xdr:to>
    <xdr:sp macro="" textlink="">
      <xdr:nvSpPr>
        <xdr:cNvPr id="609" name="楕円 608">
          <a:extLst>
            <a:ext uri="{FF2B5EF4-FFF2-40B4-BE49-F238E27FC236}">
              <a16:creationId xmlns:a16="http://schemas.microsoft.com/office/drawing/2014/main" id="{99841A8C-4463-4169-B8A6-F5BE1D08C7CF}"/>
            </a:ext>
          </a:extLst>
        </xdr:cNvPr>
        <xdr:cNvSpPr/>
      </xdr:nvSpPr>
      <xdr:spPr>
        <a:xfrm>
          <a:off x="17937480" y="106392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125349</xdr:rowOff>
    </xdr:from>
    <xdr:to>
      <xdr:col>111</xdr:col>
      <xdr:colOff>177800</xdr:colOff>
      <xdr:row>63</xdr:row>
      <xdr:rowOff>128778</xdr:rowOff>
    </xdr:to>
    <xdr:cxnSp macro="">
      <xdr:nvCxnSpPr>
        <xdr:cNvPr id="610" name="直線コネクタ 609">
          <a:extLst>
            <a:ext uri="{FF2B5EF4-FFF2-40B4-BE49-F238E27FC236}">
              <a16:creationId xmlns:a16="http://schemas.microsoft.com/office/drawing/2014/main" id="{8F945CBE-67DF-4244-B4B4-CF38AA768636}"/>
            </a:ext>
          </a:extLst>
        </xdr:cNvPr>
        <xdr:cNvCxnSpPr/>
      </xdr:nvCxnSpPr>
      <xdr:spPr>
        <a:xfrm flipV="1">
          <a:off x="17988280" y="10686669"/>
          <a:ext cx="78994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81788</xdr:rowOff>
    </xdr:from>
    <xdr:to>
      <xdr:col>102</xdr:col>
      <xdr:colOff>165100</xdr:colOff>
      <xdr:row>64</xdr:row>
      <xdr:rowOff>11938</xdr:rowOff>
    </xdr:to>
    <xdr:sp macro="" textlink="">
      <xdr:nvSpPr>
        <xdr:cNvPr id="611" name="楕円 610">
          <a:extLst>
            <a:ext uri="{FF2B5EF4-FFF2-40B4-BE49-F238E27FC236}">
              <a16:creationId xmlns:a16="http://schemas.microsoft.com/office/drawing/2014/main" id="{8C890140-6A45-4231-98EE-7954635023A2}"/>
            </a:ext>
          </a:extLst>
        </xdr:cNvPr>
        <xdr:cNvSpPr/>
      </xdr:nvSpPr>
      <xdr:spPr>
        <a:xfrm>
          <a:off x="17162780" y="106431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128778</xdr:rowOff>
    </xdr:from>
    <xdr:to>
      <xdr:col>107</xdr:col>
      <xdr:colOff>50800</xdr:colOff>
      <xdr:row>63</xdr:row>
      <xdr:rowOff>132588</xdr:rowOff>
    </xdr:to>
    <xdr:cxnSp macro="">
      <xdr:nvCxnSpPr>
        <xdr:cNvPr id="612" name="直線コネクタ 611">
          <a:extLst>
            <a:ext uri="{FF2B5EF4-FFF2-40B4-BE49-F238E27FC236}">
              <a16:creationId xmlns:a16="http://schemas.microsoft.com/office/drawing/2014/main" id="{FCA31FD6-0170-447B-A10C-9EECC1998461}"/>
            </a:ext>
          </a:extLst>
        </xdr:cNvPr>
        <xdr:cNvCxnSpPr/>
      </xdr:nvCxnSpPr>
      <xdr:spPr>
        <a:xfrm flipV="1">
          <a:off x="17213580" y="10690098"/>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81407</xdr:rowOff>
    </xdr:from>
    <xdr:to>
      <xdr:col>98</xdr:col>
      <xdr:colOff>38100</xdr:colOff>
      <xdr:row>64</xdr:row>
      <xdr:rowOff>11557</xdr:rowOff>
    </xdr:to>
    <xdr:sp macro="" textlink="">
      <xdr:nvSpPr>
        <xdr:cNvPr id="613" name="楕円 612">
          <a:extLst>
            <a:ext uri="{FF2B5EF4-FFF2-40B4-BE49-F238E27FC236}">
              <a16:creationId xmlns:a16="http://schemas.microsoft.com/office/drawing/2014/main" id="{9F3D4A85-29FF-4439-8AA8-66E6F501C667}"/>
            </a:ext>
          </a:extLst>
        </xdr:cNvPr>
        <xdr:cNvSpPr/>
      </xdr:nvSpPr>
      <xdr:spPr>
        <a:xfrm>
          <a:off x="16388080" y="106427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132207</xdr:rowOff>
    </xdr:from>
    <xdr:to>
      <xdr:col>102</xdr:col>
      <xdr:colOff>114300</xdr:colOff>
      <xdr:row>63</xdr:row>
      <xdr:rowOff>132588</xdr:rowOff>
    </xdr:to>
    <xdr:cxnSp macro="">
      <xdr:nvCxnSpPr>
        <xdr:cNvPr id="614" name="直線コネクタ 613">
          <a:extLst>
            <a:ext uri="{FF2B5EF4-FFF2-40B4-BE49-F238E27FC236}">
              <a16:creationId xmlns:a16="http://schemas.microsoft.com/office/drawing/2014/main" id="{9B034F7D-5E1C-46B1-BE5E-479036372559}"/>
            </a:ext>
          </a:extLst>
        </xdr:cNvPr>
        <xdr:cNvCxnSpPr/>
      </xdr:nvCxnSpPr>
      <xdr:spPr>
        <a:xfrm>
          <a:off x="16431260" y="10693527"/>
          <a:ext cx="78232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15" name="n_1aveValue【学校施設】&#10;一人当たり面積">
          <a:extLst>
            <a:ext uri="{FF2B5EF4-FFF2-40B4-BE49-F238E27FC236}">
              <a16:creationId xmlns:a16="http://schemas.microsoft.com/office/drawing/2014/main" id="{489A914D-3A15-4D2C-8190-3D37C614FFB4}"/>
            </a:ext>
          </a:extLst>
        </xdr:cNvPr>
        <xdr:cNvSpPr txBox="1"/>
      </xdr:nvSpPr>
      <xdr:spPr>
        <a:xfrm>
          <a:off x="185611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109999</xdr:rowOff>
    </xdr:from>
    <xdr:ext cx="469744" cy="259045"/>
    <xdr:sp macro="" textlink="">
      <xdr:nvSpPr>
        <xdr:cNvPr id="616" name="n_2aveValue【学校施設】&#10;一人当たり面積">
          <a:extLst>
            <a:ext uri="{FF2B5EF4-FFF2-40B4-BE49-F238E27FC236}">
              <a16:creationId xmlns:a16="http://schemas.microsoft.com/office/drawing/2014/main" id="{E79C881A-8D16-478C-8739-BAE1FFD309A8}"/>
            </a:ext>
          </a:extLst>
        </xdr:cNvPr>
        <xdr:cNvSpPr txBox="1"/>
      </xdr:nvSpPr>
      <xdr:spPr>
        <a:xfrm>
          <a:off x="17776267" y="1016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144670</xdr:rowOff>
    </xdr:from>
    <xdr:ext cx="469744" cy="259045"/>
    <xdr:sp macro="" textlink="">
      <xdr:nvSpPr>
        <xdr:cNvPr id="617" name="n_3aveValue【学校施設】&#10;一人当たり面積">
          <a:extLst>
            <a:ext uri="{FF2B5EF4-FFF2-40B4-BE49-F238E27FC236}">
              <a16:creationId xmlns:a16="http://schemas.microsoft.com/office/drawing/2014/main" id="{B2490076-410F-4FAF-AA05-94978DCC44EE}"/>
            </a:ext>
          </a:extLst>
        </xdr:cNvPr>
        <xdr:cNvSpPr txBox="1"/>
      </xdr:nvSpPr>
      <xdr:spPr>
        <a:xfrm>
          <a:off x="17001567" y="102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618" name="n_4aveValue【学校施設】&#10;一人当たり面積">
          <a:extLst>
            <a:ext uri="{FF2B5EF4-FFF2-40B4-BE49-F238E27FC236}">
              <a16:creationId xmlns:a16="http://schemas.microsoft.com/office/drawing/2014/main" id="{6B0F1E47-D0FB-48B9-B191-4F342A307026}"/>
            </a:ext>
          </a:extLst>
        </xdr:cNvPr>
        <xdr:cNvSpPr txBox="1"/>
      </xdr:nvSpPr>
      <xdr:spPr>
        <a:xfrm>
          <a:off x="16226867" y="1021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167276</xdr:rowOff>
    </xdr:from>
    <xdr:ext cx="469744" cy="259045"/>
    <xdr:sp macro="" textlink="">
      <xdr:nvSpPr>
        <xdr:cNvPr id="619" name="n_1mainValue【学校施設】&#10;一人当たり面積">
          <a:extLst>
            <a:ext uri="{FF2B5EF4-FFF2-40B4-BE49-F238E27FC236}">
              <a16:creationId xmlns:a16="http://schemas.microsoft.com/office/drawing/2014/main" id="{C1E5AD31-9716-48C6-9675-E5D8A81D1386}"/>
            </a:ext>
          </a:extLst>
        </xdr:cNvPr>
        <xdr:cNvSpPr txBox="1"/>
      </xdr:nvSpPr>
      <xdr:spPr>
        <a:xfrm>
          <a:off x="18561127" y="1072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170705</xdr:rowOff>
    </xdr:from>
    <xdr:ext cx="469744" cy="259045"/>
    <xdr:sp macro="" textlink="">
      <xdr:nvSpPr>
        <xdr:cNvPr id="620" name="n_2mainValue【学校施設】&#10;一人当たり面積">
          <a:extLst>
            <a:ext uri="{FF2B5EF4-FFF2-40B4-BE49-F238E27FC236}">
              <a16:creationId xmlns:a16="http://schemas.microsoft.com/office/drawing/2014/main" id="{03867C5F-93B7-4DF0-A7DD-8F6CFC494F63}"/>
            </a:ext>
          </a:extLst>
        </xdr:cNvPr>
        <xdr:cNvSpPr txBox="1"/>
      </xdr:nvSpPr>
      <xdr:spPr>
        <a:xfrm>
          <a:off x="17776267" y="1073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3065</xdr:rowOff>
    </xdr:from>
    <xdr:ext cx="469744" cy="259045"/>
    <xdr:sp macro="" textlink="">
      <xdr:nvSpPr>
        <xdr:cNvPr id="621" name="n_3mainValue【学校施設】&#10;一人当たり面積">
          <a:extLst>
            <a:ext uri="{FF2B5EF4-FFF2-40B4-BE49-F238E27FC236}">
              <a16:creationId xmlns:a16="http://schemas.microsoft.com/office/drawing/2014/main" id="{090DE191-433B-4D65-A339-D5ECEFBB0B8E}"/>
            </a:ext>
          </a:extLst>
        </xdr:cNvPr>
        <xdr:cNvSpPr txBox="1"/>
      </xdr:nvSpPr>
      <xdr:spPr>
        <a:xfrm>
          <a:off x="17001567" y="1073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2684</xdr:rowOff>
    </xdr:from>
    <xdr:ext cx="469744" cy="259045"/>
    <xdr:sp macro="" textlink="">
      <xdr:nvSpPr>
        <xdr:cNvPr id="622" name="n_4mainValue【学校施設】&#10;一人当たり面積">
          <a:extLst>
            <a:ext uri="{FF2B5EF4-FFF2-40B4-BE49-F238E27FC236}">
              <a16:creationId xmlns:a16="http://schemas.microsoft.com/office/drawing/2014/main" id="{8DB942F4-D067-433F-A37B-B82FA18056EC}"/>
            </a:ext>
          </a:extLst>
        </xdr:cNvPr>
        <xdr:cNvSpPr txBox="1"/>
      </xdr:nvSpPr>
      <xdr:spPr>
        <a:xfrm>
          <a:off x="16226867" y="1073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1E61DD0A-8141-47BD-AC05-3A42D6A55D5F}"/>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32C38532-6169-40A2-B295-E5C4E13BA4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A458386F-F66D-4596-8F83-0FBEA7594196}"/>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BF11E723-8B76-4163-A3BA-4898BFBC7B7E}"/>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AC5AE73D-6E4C-44AA-A815-FC470645AF31}"/>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9A49E8AF-91D9-43F5-9E4A-6467F401C603}"/>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EEC58398-DBF0-4042-AF5A-066CD3115BB1}"/>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2753E0A9-978C-4AA6-BC9C-F15151BDF4BC}"/>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C3093C2C-D74E-4B36-9A37-649C784EDC31}"/>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385F653A-ADC4-496D-A024-D76310758912}"/>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8CACF0B1-0248-4A9C-93B1-32EE4DEAD3D9}"/>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C7B62B3A-3A8C-483E-BDBC-B39920A959C4}"/>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9B497E58-E0EC-49B2-B78C-03ECF17BA30D}"/>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DFC609DD-04E0-4193-8DB4-B177E1ABFCCC}"/>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24D4251B-8C8B-4EE1-B7B8-29678D9570A2}"/>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8E4A3F12-4693-48BF-B4B4-651AB85783C1}"/>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2F052A8F-2A7B-4C3A-ABC6-BBACB47DA9CA}"/>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4EB705DF-8E66-4B04-83FB-71E5C24210C2}"/>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9FE425D0-5D52-490D-8C36-288BE8365606}"/>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20D206EE-0F01-4B3D-91BF-72EAC4D6EE47}"/>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953A00E7-60C9-46A4-BBB2-92E362780E1E}"/>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C5E30346-DCD7-4154-9698-333237902F7C}"/>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428E4C46-8E60-457C-B4B9-1A20BEC58259}"/>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60F3DE78-0EAB-43D7-A014-A3675A7AA3AA}"/>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CB948734-B037-441A-91F3-E6A30B93DBED}"/>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B4DB8744-422E-44D4-960D-70567B9BE456}"/>
            </a:ext>
          </a:extLst>
        </xdr:cNvPr>
        <xdr:cNvCxnSpPr/>
      </xdr:nvCxnSpPr>
      <xdr:spPr>
        <a:xfrm flipV="1">
          <a:off x="14375764" y="13041086"/>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1B18912F-19A0-4A9A-AD05-9B6549067F9D}"/>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D7B0AAAB-0143-446E-BC64-0F2E4361D528}"/>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651" name="【児童館】&#10;有形固定資産減価償却率最大値テキスト">
          <a:extLst>
            <a:ext uri="{FF2B5EF4-FFF2-40B4-BE49-F238E27FC236}">
              <a16:creationId xmlns:a16="http://schemas.microsoft.com/office/drawing/2014/main" id="{1C5E023E-6D21-40BC-ADD7-06984712D67A}"/>
            </a:ext>
          </a:extLst>
        </xdr:cNvPr>
        <xdr:cNvSpPr txBox="1"/>
      </xdr:nvSpPr>
      <xdr:spPr>
        <a:xfrm>
          <a:off x="14414500" y="128201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52" name="直線コネクタ 651">
          <a:extLst>
            <a:ext uri="{FF2B5EF4-FFF2-40B4-BE49-F238E27FC236}">
              <a16:creationId xmlns:a16="http://schemas.microsoft.com/office/drawing/2014/main" id="{8A674F0A-4FB9-438F-87AF-7378A5002B74}"/>
            </a:ext>
          </a:extLst>
        </xdr:cNvPr>
        <xdr:cNvCxnSpPr/>
      </xdr:nvCxnSpPr>
      <xdr:spPr>
        <a:xfrm>
          <a:off x="14287500" y="130410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3" name="【児童館】&#10;有形固定資産減価償却率平均値テキスト">
          <a:extLst>
            <a:ext uri="{FF2B5EF4-FFF2-40B4-BE49-F238E27FC236}">
              <a16:creationId xmlns:a16="http://schemas.microsoft.com/office/drawing/2014/main" id="{72D26D8E-DFED-455B-BF5A-E19F57AC006B}"/>
            </a:ext>
          </a:extLst>
        </xdr:cNvPr>
        <xdr:cNvSpPr txBox="1"/>
      </xdr:nvSpPr>
      <xdr:spPr>
        <a:xfrm>
          <a:off x="144145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4" name="フローチャート: 判断 653">
          <a:extLst>
            <a:ext uri="{FF2B5EF4-FFF2-40B4-BE49-F238E27FC236}">
              <a16:creationId xmlns:a16="http://schemas.microsoft.com/office/drawing/2014/main" id="{0A3FC7BA-7D21-4723-A9D0-873540A85837}"/>
            </a:ext>
          </a:extLst>
        </xdr:cNvPr>
        <xdr:cNvSpPr/>
      </xdr:nvSpPr>
      <xdr:spPr>
        <a:xfrm>
          <a:off x="14325600" y="1379746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655" name="フローチャート: 判断 654">
          <a:extLst>
            <a:ext uri="{FF2B5EF4-FFF2-40B4-BE49-F238E27FC236}">
              <a16:creationId xmlns:a16="http://schemas.microsoft.com/office/drawing/2014/main" id="{2984DDE8-DD7F-42F7-AC06-C5F0601A2FCA}"/>
            </a:ext>
          </a:extLst>
        </xdr:cNvPr>
        <xdr:cNvSpPr/>
      </xdr:nvSpPr>
      <xdr:spPr>
        <a:xfrm>
          <a:off x="13578840" y="1376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47716</xdr:rowOff>
    </xdr:from>
    <xdr:to>
      <xdr:col>76</xdr:col>
      <xdr:colOff>165100</xdr:colOff>
      <xdr:row>83</xdr:row>
      <xdr:rowOff>149316</xdr:rowOff>
    </xdr:to>
    <xdr:sp macro="" textlink="">
      <xdr:nvSpPr>
        <xdr:cNvPr id="656" name="フローチャート: 判断 655">
          <a:extLst>
            <a:ext uri="{FF2B5EF4-FFF2-40B4-BE49-F238E27FC236}">
              <a16:creationId xmlns:a16="http://schemas.microsoft.com/office/drawing/2014/main" id="{648D5C52-2142-43F3-8FB7-82F180387F4D}"/>
            </a:ext>
          </a:extLst>
        </xdr:cNvPr>
        <xdr:cNvSpPr/>
      </xdr:nvSpPr>
      <xdr:spPr>
        <a:xfrm>
          <a:off x="12804140" y="1396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132624</xdr:rowOff>
    </xdr:from>
    <xdr:to>
      <xdr:col>72</xdr:col>
      <xdr:colOff>38100</xdr:colOff>
      <xdr:row>83</xdr:row>
      <xdr:rowOff>62774</xdr:rowOff>
    </xdr:to>
    <xdr:sp macro="" textlink="">
      <xdr:nvSpPr>
        <xdr:cNvPr id="657" name="フローチャート: 判断 656">
          <a:extLst>
            <a:ext uri="{FF2B5EF4-FFF2-40B4-BE49-F238E27FC236}">
              <a16:creationId xmlns:a16="http://schemas.microsoft.com/office/drawing/2014/main" id="{59F2CF57-3FFD-4A9A-9CC8-8A120E43EC43}"/>
            </a:ext>
          </a:extLst>
        </xdr:cNvPr>
        <xdr:cNvSpPr/>
      </xdr:nvSpPr>
      <xdr:spPr>
        <a:xfrm>
          <a:off x="12029440" y="13879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8" name="フローチャート: 判断 657">
          <a:extLst>
            <a:ext uri="{FF2B5EF4-FFF2-40B4-BE49-F238E27FC236}">
              <a16:creationId xmlns:a16="http://schemas.microsoft.com/office/drawing/2014/main" id="{1CFF3A05-96A0-4B3D-B51B-14537C3D2036}"/>
            </a:ext>
          </a:extLst>
        </xdr:cNvPr>
        <xdr:cNvSpPr/>
      </xdr:nvSpPr>
      <xdr:spPr>
        <a:xfrm>
          <a:off x="11231880" y="13849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9D68CCB-4727-4069-92C2-DAA5481573E6}"/>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E611E3E-0038-4F79-982F-5E1EF791732A}"/>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FE203314-5897-4EBF-A390-B6CDDE216441}"/>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136E705F-7968-44A7-B737-F35F15050658}"/>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C4A8783A-FE1C-46D4-9BB3-D4EC0B429A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55880</xdr:rowOff>
    </xdr:from>
    <xdr:to>
      <xdr:col>85</xdr:col>
      <xdr:colOff>177800</xdr:colOff>
      <xdr:row>83</xdr:row>
      <xdr:rowOff>157480</xdr:rowOff>
    </xdr:to>
    <xdr:sp macro="" textlink="">
      <xdr:nvSpPr>
        <xdr:cNvPr id="664" name="楕円 663">
          <a:extLst>
            <a:ext uri="{FF2B5EF4-FFF2-40B4-BE49-F238E27FC236}">
              <a16:creationId xmlns:a16="http://schemas.microsoft.com/office/drawing/2014/main" id="{15A00145-A93F-4CF1-8D40-27456AA9C604}"/>
            </a:ext>
          </a:extLst>
        </xdr:cNvPr>
        <xdr:cNvSpPr/>
      </xdr:nvSpPr>
      <xdr:spPr>
        <a:xfrm>
          <a:off x="14325600" y="139700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34307</xdr:rowOff>
    </xdr:from>
    <xdr:ext cx="405111" cy="259045"/>
    <xdr:sp macro="" textlink="">
      <xdr:nvSpPr>
        <xdr:cNvPr id="665" name="【児童館】&#10;有形固定資産減価償却率該当値テキスト">
          <a:extLst>
            <a:ext uri="{FF2B5EF4-FFF2-40B4-BE49-F238E27FC236}">
              <a16:creationId xmlns:a16="http://schemas.microsoft.com/office/drawing/2014/main" id="{B234D990-D079-434F-96E3-5CD229289836}"/>
            </a:ext>
          </a:extLst>
        </xdr:cNvPr>
        <xdr:cNvSpPr txBox="1"/>
      </xdr:nvSpPr>
      <xdr:spPr>
        <a:xfrm>
          <a:off x="14414500" y="1394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23223</xdr:rowOff>
    </xdr:from>
    <xdr:to>
      <xdr:col>81</xdr:col>
      <xdr:colOff>101600</xdr:colOff>
      <xdr:row>83</xdr:row>
      <xdr:rowOff>124823</xdr:rowOff>
    </xdr:to>
    <xdr:sp macro="" textlink="">
      <xdr:nvSpPr>
        <xdr:cNvPr id="666" name="楕円 665">
          <a:extLst>
            <a:ext uri="{FF2B5EF4-FFF2-40B4-BE49-F238E27FC236}">
              <a16:creationId xmlns:a16="http://schemas.microsoft.com/office/drawing/2014/main" id="{68487069-D4BC-4B4B-A26B-A258124FC208}"/>
            </a:ext>
          </a:extLst>
        </xdr:cNvPr>
        <xdr:cNvSpPr/>
      </xdr:nvSpPr>
      <xdr:spPr>
        <a:xfrm>
          <a:off x="13578840" y="1393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74023</xdr:rowOff>
    </xdr:from>
    <xdr:to>
      <xdr:col>85</xdr:col>
      <xdr:colOff>127000</xdr:colOff>
      <xdr:row>83</xdr:row>
      <xdr:rowOff>106680</xdr:rowOff>
    </xdr:to>
    <xdr:cxnSp macro="">
      <xdr:nvCxnSpPr>
        <xdr:cNvPr id="667" name="直線コネクタ 666">
          <a:extLst>
            <a:ext uri="{FF2B5EF4-FFF2-40B4-BE49-F238E27FC236}">
              <a16:creationId xmlns:a16="http://schemas.microsoft.com/office/drawing/2014/main" id="{0FAAFA26-5FCA-48CD-BA82-A77D99F70DD3}"/>
            </a:ext>
          </a:extLst>
        </xdr:cNvPr>
        <xdr:cNvCxnSpPr/>
      </xdr:nvCxnSpPr>
      <xdr:spPr>
        <a:xfrm>
          <a:off x="13629640" y="13988143"/>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68" name="楕円 667">
          <a:extLst>
            <a:ext uri="{FF2B5EF4-FFF2-40B4-BE49-F238E27FC236}">
              <a16:creationId xmlns:a16="http://schemas.microsoft.com/office/drawing/2014/main" id="{CCACD492-70D8-48DA-B739-765A8186EDD0}"/>
            </a:ext>
          </a:extLst>
        </xdr:cNvPr>
        <xdr:cNvSpPr/>
      </xdr:nvSpPr>
      <xdr:spPr>
        <a:xfrm>
          <a:off x="12804140" y="1389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26670</xdr:rowOff>
    </xdr:from>
    <xdr:to>
      <xdr:col>81</xdr:col>
      <xdr:colOff>50800</xdr:colOff>
      <xdr:row>83</xdr:row>
      <xdr:rowOff>74023</xdr:rowOff>
    </xdr:to>
    <xdr:cxnSp macro="">
      <xdr:nvCxnSpPr>
        <xdr:cNvPr id="669" name="直線コネクタ 668">
          <a:extLst>
            <a:ext uri="{FF2B5EF4-FFF2-40B4-BE49-F238E27FC236}">
              <a16:creationId xmlns:a16="http://schemas.microsoft.com/office/drawing/2014/main" id="{EE4974E5-DDEA-4711-ACC9-CD1546C487F2}"/>
            </a:ext>
          </a:extLst>
        </xdr:cNvPr>
        <xdr:cNvCxnSpPr/>
      </xdr:nvCxnSpPr>
      <xdr:spPr>
        <a:xfrm>
          <a:off x="12854940" y="13940790"/>
          <a:ext cx="7747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93436</xdr:rowOff>
    </xdr:from>
    <xdr:to>
      <xdr:col>72</xdr:col>
      <xdr:colOff>38100</xdr:colOff>
      <xdr:row>83</xdr:row>
      <xdr:rowOff>23586</xdr:rowOff>
    </xdr:to>
    <xdr:sp macro="" textlink="">
      <xdr:nvSpPr>
        <xdr:cNvPr id="670" name="楕円 669">
          <a:extLst>
            <a:ext uri="{FF2B5EF4-FFF2-40B4-BE49-F238E27FC236}">
              <a16:creationId xmlns:a16="http://schemas.microsoft.com/office/drawing/2014/main" id="{EC6A8CA4-C15E-4A0A-AB31-E0F5879E78BA}"/>
            </a:ext>
          </a:extLst>
        </xdr:cNvPr>
        <xdr:cNvSpPr/>
      </xdr:nvSpPr>
      <xdr:spPr>
        <a:xfrm>
          <a:off x="12029440" y="138399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144236</xdr:rowOff>
    </xdr:from>
    <xdr:to>
      <xdr:col>76</xdr:col>
      <xdr:colOff>114300</xdr:colOff>
      <xdr:row>83</xdr:row>
      <xdr:rowOff>26670</xdr:rowOff>
    </xdr:to>
    <xdr:cxnSp macro="">
      <xdr:nvCxnSpPr>
        <xdr:cNvPr id="671" name="直線コネクタ 670">
          <a:extLst>
            <a:ext uri="{FF2B5EF4-FFF2-40B4-BE49-F238E27FC236}">
              <a16:creationId xmlns:a16="http://schemas.microsoft.com/office/drawing/2014/main" id="{E9BE70E8-13EC-4658-8751-E7B37A739213}"/>
            </a:ext>
          </a:extLst>
        </xdr:cNvPr>
        <xdr:cNvCxnSpPr/>
      </xdr:nvCxnSpPr>
      <xdr:spPr>
        <a:xfrm>
          <a:off x="12072620" y="13890716"/>
          <a:ext cx="78232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39551</xdr:rowOff>
    </xdr:from>
    <xdr:to>
      <xdr:col>67</xdr:col>
      <xdr:colOff>101600</xdr:colOff>
      <xdr:row>82</xdr:row>
      <xdr:rowOff>141151</xdr:rowOff>
    </xdr:to>
    <xdr:sp macro="" textlink="">
      <xdr:nvSpPr>
        <xdr:cNvPr id="672" name="楕円 671">
          <a:extLst>
            <a:ext uri="{FF2B5EF4-FFF2-40B4-BE49-F238E27FC236}">
              <a16:creationId xmlns:a16="http://schemas.microsoft.com/office/drawing/2014/main" id="{65D50D90-F5D4-4F3A-8C19-3F23862D6294}"/>
            </a:ext>
          </a:extLst>
        </xdr:cNvPr>
        <xdr:cNvSpPr/>
      </xdr:nvSpPr>
      <xdr:spPr>
        <a:xfrm>
          <a:off x="11231880" y="1378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90351</xdr:rowOff>
    </xdr:from>
    <xdr:to>
      <xdr:col>71</xdr:col>
      <xdr:colOff>177800</xdr:colOff>
      <xdr:row>82</xdr:row>
      <xdr:rowOff>144236</xdr:rowOff>
    </xdr:to>
    <xdr:cxnSp macro="">
      <xdr:nvCxnSpPr>
        <xdr:cNvPr id="673" name="直線コネクタ 672">
          <a:extLst>
            <a:ext uri="{FF2B5EF4-FFF2-40B4-BE49-F238E27FC236}">
              <a16:creationId xmlns:a16="http://schemas.microsoft.com/office/drawing/2014/main" id="{96A99C36-10F7-468D-B184-ACFDE86289D1}"/>
            </a:ext>
          </a:extLst>
        </xdr:cNvPr>
        <xdr:cNvCxnSpPr/>
      </xdr:nvCxnSpPr>
      <xdr:spPr>
        <a:xfrm>
          <a:off x="11282680" y="13836831"/>
          <a:ext cx="78994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674" name="n_1aveValue【児童館】&#10;有形固定資産減価償却率">
          <a:extLst>
            <a:ext uri="{FF2B5EF4-FFF2-40B4-BE49-F238E27FC236}">
              <a16:creationId xmlns:a16="http://schemas.microsoft.com/office/drawing/2014/main" id="{8A535502-EB19-4D68-9EE0-71C6C7F4A28D}"/>
            </a:ext>
          </a:extLst>
        </xdr:cNvPr>
        <xdr:cNvSpPr txBox="1"/>
      </xdr:nvSpPr>
      <xdr:spPr>
        <a:xfrm>
          <a:off x="13437244" y="1354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140443</xdr:rowOff>
    </xdr:from>
    <xdr:ext cx="405111" cy="259045"/>
    <xdr:sp macro="" textlink="">
      <xdr:nvSpPr>
        <xdr:cNvPr id="675" name="n_2aveValue【児童館】&#10;有形固定資産減価償却率">
          <a:extLst>
            <a:ext uri="{FF2B5EF4-FFF2-40B4-BE49-F238E27FC236}">
              <a16:creationId xmlns:a16="http://schemas.microsoft.com/office/drawing/2014/main" id="{F8A6BE5F-4715-4AF9-85BE-71D7657948A9}"/>
            </a:ext>
          </a:extLst>
        </xdr:cNvPr>
        <xdr:cNvSpPr txBox="1"/>
      </xdr:nvSpPr>
      <xdr:spPr>
        <a:xfrm>
          <a:off x="12675244" y="1405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53901</xdr:rowOff>
    </xdr:from>
    <xdr:ext cx="405111" cy="259045"/>
    <xdr:sp macro="" textlink="">
      <xdr:nvSpPr>
        <xdr:cNvPr id="676" name="n_3aveValue【児童館】&#10;有形固定資産減価償却率">
          <a:extLst>
            <a:ext uri="{FF2B5EF4-FFF2-40B4-BE49-F238E27FC236}">
              <a16:creationId xmlns:a16="http://schemas.microsoft.com/office/drawing/2014/main" id="{318B288B-EC35-445F-9ED0-E5F4990152B9}"/>
            </a:ext>
          </a:extLst>
        </xdr:cNvPr>
        <xdr:cNvSpPr txBox="1"/>
      </xdr:nvSpPr>
      <xdr:spPr>
        <a:xfrm>
          <a:off x="11900544" y="1396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677" name="n_4aveValue【児童館】&#10;有形固定資産減価償却率">
          <a:extLst>
            <a:ext uri="{FF2B5EF4-FFF2-40B4-BE49-F238E27FC236}">
              <a16:creationId xmlns:a16="http://schemas.microsoft.com/office/drawing/2014/main" id="{F89CBB1C-B769-46B6-A1D8-6D0A630651B1}"/>
            </a:ext>
          </a:extLst>
        </xdr:cNvPr>
        <xdr:cNvSpPr txBox="1"/>
      </xdr:nvSpPr>
      <xdr:spPr>
        <a:xfrm>
          <a:off x="11102984" y="1393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115950</xdr:rowOff>
    </xdr:from>
    <xdr:ext cx="405111" cy="259045"/>
    <xdr:sp macro="" textlink="">
      <xdr:nvSpPr>
        <xdr:cNvPr id="678" name="n_1mainValue【児童館】&#10;有形固定資産減価償却率">
          <a:extLst>
            <a:ext uri="{FF2B5EF4-FFF2-40B4-BE49-F238E27FC236}">
              <a16:creationId xmlns:a16="http://schemas.microsoft.com/office/drawing/2014/main" id="{6D4E62E7-E130-4684-91D9-C0B1EB593E5D}"/>
            </a:ext>
          </a:extLst>
        </xdr:cNvPr>
        <xdr:cNvSpPr txBox="1"/>
      </xdr:nvSpPr>
      <xdr:spPr>
        <a:xfrm>
          <a:off x="13437244" y="1403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679" name="n_2mainValue【児童館】&#10;有形固定資産減価償却率">
          <a:extLst>
            <a:ext uri="{FF2B5EF4-FFF2-40B4-BE49-F238E27FC236}">
              <a16:creationId xmlns:a16="http://schemas.microsoft.com/office/drawing/2014/main" id="{FB3C9D8D-03BF-4778-9CA6-9E0CA36F6944}"/>
            </a:ext>
          </a:extLst>
        </xdr:cNvPr>
        <xdr:cNvSpPr txBox="1"/>
      </xdr:nvSpPr>
      <xdr:spPr>
        <a:xfrm>
          <a:off x="12675244" y="1367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80" name="n_3mainValue【児童館】&#10;有形固定資産減価償却率">
          <a:extLst>
            <a:ext uri="{FF2B5EF4-FFF2-40B4-BE49-F238E27FC236}">
              <a16:creationId xmlns:a16="http://schemas.microsoft.com/office/drawing/2014/main" id="{508F89F0-46A2-4EBE-A9C1-98B0695CF7FF}"/>
            </a:ext>
          </a:extLst>
        </xdr:cNvPr>
        <xdr:cNvSpPr txBox="1"/>
      </xdr:nvSpPr>
      <xdr:spPr>
        <a:xfrm>
          <a:off x="119005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157678</xdr:rowOff>
    </xdr:from>
    <xdr:ext cx="405111" cy="259045"/>
    <xdr:sp macro="" textlink="">
      <xdr:nvSpPr>
        <xdr:cNvPr id="681" name="n_4mainValue【児童館】&#10;有形固定資産減価償却率">
          <a:extLst>
            <a:ext uri="{FF2B5EF4-FFF2-40B4-BE49-F238E27FC236}">
              <a16:creationId xmlns:a16="http://schemas.microsoft.com/office/drawing/2014/main" id="{12FE15EB-D06F-4B36-8481-2FFAC568C516}"/>
            </a:ext>
          </a:extLst>
        </xdr:cNvPr>
        <xdr:cNvSpPr txBox="1"/>
      </xdr:nvSpPr>
      <xdr:spPr>
        <a:xfrm>
          <a:off x="11102984" y="1356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E71CFF66-1CFD-4601-9591-54BF3BA9EDDC}"/>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A7AFFC23-96D1-4A4D-A465-99E370617BCF}"/>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DBA6B1C4-E0E1-4A13-8C0B-B59E14A933B2}"/>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2FF6C3E4-61A1-495F-BFBB-C16A462953FF}"/>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D3829E9A-C2F6-4053-BC2B-2CC78F5C8DC8}"/>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2E666A8B-488B-4398-993B-60F83E2868C1}"/>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E8680F02-FD90-4D16-80F5-01E48B15367C}"/>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29D94F83-EB91-4D5F-A868-5DA59E8BEF95}"/>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7EB7DC8F-4C4B-4BB4-BC7D-E8ADB7E43DAF}"/>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72AB7588-B745-4AFD-A8E0-FAD99A50FA25}"/>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a:extLst>
            <a:ext uri="{FF2B5EF4-FFF2-40B4-BE49-F238E27FC236}">
              <a16:creationId xmlns:a16="http://schemas.microsoft.com/office/drawing/2014/main" id="{AF21ECF1-0B7D-4717-96FB-4BBB26E33447}"/>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a:extLst>
            <a:ext uri="{FF2B5EF4-FFF2-40B4-BE49-F238E27FC236}">
              <a16:creationId xmlns:a16="http://schemas.microsoft.com/office/drawing/2014/main" id="{CEF65B98-7F0E-41B0-B922-B22531C3547A}"/>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a:extLst>
            <a:ext uri="{FF2B5EF4-FFF2-40B4-BE49-F238E27FC236}">
              <a16:creationId xmlns:a16="http://schemas.microsoft.com/office/drawing/2014/main" id="{CFD7869C-8B41-4D8F-96F7-C03B08D92873}"/>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a:extLst>
            <a:ext uri="{FF2B5EF4-FFF2-40B4-BE49-F238E27FC236}">
              <a16:creationId xmlns:a16="http://schemas.microsoft.com/office/drawing/2014/main" id="{35D65F53-5B4F-4046-8B3B-66AE3AA7DDFA}"/>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a:extLst>
            <a:ext uri="{FF2B5EF4-FFF2-40B4-BE49-F238E27FC236}">
              <a16:creationId xmlns:a16="http://schemas.microsoft.com/office/drawing/2014/main" id="{025B1891-03CF-4CB1-B629-D964300B1C3F}"/>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a:extLst>
            <a:ext uri="{FF2B5EF4-FFF2-40B4-BE49-F238E27FC236}">
              <a16:creationId xmlns:a16="http://schemas.microsoft.com/office/drawing/2014/main" id="{6C88DA4A-1978-4DBA-A878-63696A6FBC36}"/>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a:extLst>
            <a:ext uri="{FF2B5EF4-FFF2-40B4-BE49-F238E27FC236}">
              <a16:creationId xmlns:a16="http://schemas.microsoft.com/office/drawing/2014/main" id="{EFAA69F2-FA7C-4AD3-9A77-9621DF967D23}"/>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a:extLst>
            <a:ext uri="{FF2B5EF4-FFF2-40B4-BE49-F238E27FC236}">
              <a16:creationId xmlns:a16="http://schemas.microsoft.com/office/drawing/2014/main" id="{A2507707-17CB-459B-9772-A24F74542EA0}"/>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a:extLst>
            <a:ext uri="{FF2B5EF4-FFF2-40B4-BE49-F238E27FC236}">
              <a16:creationId xmlns:a16="http://schemas.microsoft.com/office/drawing/2014/main" id="{FF1C9405-A8A5-41AA-A662-AF21AFD1F6E3}"/>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a:extLst>
            <a:ext uri="{FF2B5EF4-FFF2-40B4-BE49-F238E27FC236}">
              <a16:creationId xmlns:a16="http://schemas.microsoft.com/office/drawing/2014/main" id="{F6BE189C-2B08-4B04-8930-9E4C45EF450D}"/>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a:extLst>
            <a:ext uri="{FF2B5EF4-FFF2-40B4-BE49-F238E27FC236}">
              <a16:creationId xmlns:a16="http://schemas.microsoft.com/office/drawing/2014/main" id="{D520B8D7-E286-4B4E-91FF-C2AEB1C77C05}"/>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a:extLst>
            <a:ext uri="{FF2B5EF4-FFF2-40B4-BE49-F238E27FC236}">
              <a16:creationId xmlns:a16="http://schemas.microsoft.com/office/drawing/2014/main" id="{DCAEADF0-2C77-4685-9DE6-93861FE3647F}"/>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C7B989E6-C346-426E-B275-83F1D3B5759D}"/>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777DC342-BC8A-4A28-BA19-5AB64E9D57A4}"/>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B9371374-96DD-4D35-BA55-A201EE5C4F49}"/>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707" name="直線コネクタ 706">
          <a:extLst>
            <a:ext uri="{FF2B5EF4-FFF2-40B4-BE49-F238E27FC236}">
              <a16:creationId xmlns:a16="http://schemas.microsoft.com/office/drawing/2014/main" id="{7759F0C9-5281-4DB7-98B9-604E7B84A6EE}"/>
            </a:ext>
          </a:extLst>
        </xdr:cNvPr>
        <xdr:cNvCxnSpPr/>
      </xdr:nvCxnSpPr>
      <xdr:spPr>
        <a:xfrm flipV="1">
          <a:off x="19509104" y="13157563"/>
          <a:ext cx="0" cy="133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8" name="【児童館】&#10;一人当たり面積最小値テキスト">
          <a:extLst>
            <a:ext uri="{FF2B5EF4-FFF2-40B4-BE49-F238E27FC236}">
              <a16:creationId xmlns:a16="http://schemas.microsoft.com/office/drawing/2014/main" id="{F665DCA9-AC60-4E98-ADE3-1C280255E27C}"/>
            </a:ext>
          </a:extLst>
        </xdr:cNvPr>
        <xdr:cNvSpPr txBox="1"/>
      </xdr:nvSpPr>
      <xdr:spPr>
        <a:xfrm>
          <a:off x="19547840" y="1449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9" name="直線コネクタ 708">
          <a:extLst>
            <a:ext uri="{FF2B5EF4-FFF2-40B4-BE49-F238E27FC236}">
              <a16:creationId xmlns:a16="http://schemas.microsoft.com/office/drawing/2014/main" id="{640EF14D-3550-460F-ABFF-0E1730550099}"/>
            </a:ext>
          </a:extLst>
        </xdr:cNvPr>
        <xdr:cNvCxnSpPr/>
      </xdr:nvCxnSpPr>
      <xdr:spPr>
        <a:xfrm>
          <a:off x="19443700" y="144877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710" name="【児童館】&#10;一人当たり面積最大値テキスト">
          <a:extLst>
            <a:ext uri="{FF2B5EF4-FFF2-40B4-BE49-F238E27FC236}">
              <a16:creationId xmlns:a16="http://schemas.microsoft.com/office/drawing/2014/main" id="{F08498F4-F2E7-4F07-8E24-03C9507A2447}"/>
            </a:ext>
          </a:extLst>
        </xdr:cNvPr>
        <xdr:cNvSpPr txBox="1"/>
      </xdr:nvSpPr>
      <xdr:spPr>
        <a:xfrm>
          <a:off x="19547840" y="1293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711" name="直線コネクタ 710">
          <a:extLst>
            <a:ext uri="{FF2B5EF4-FFF2-40B4-BE49-F238E27FC236}">
              <a16:creationId xmlns:a16="http://schemas.microsoft.com/office/drawing/2014/main" id="{FFA0D3F8-E148-4FE7-9EDE-A73B847D950C}"/>
            </a:ext>
          </a:extLst>
        </xdr:cNvPr>
        <xdr:cNvCxnSpPr/>
      </xdr:nvCxnSpPr>
      <xdr:spPr>
        <a:xfrm>
          <a:off x="19443700" y="131575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12" name="【児童館】&#10;一人当たり面積平均値テキスト">
          <a:extLst>
            <a:ext uri="{FF2B5EF4-FFF2-40B4-BE49-F238E27FC236}">
              <a16:creationId xmlns:a16="http://schemas.microsoft.com/office/drawing/2014/main" id="{4F3ADDC6-9F03-44EF-847F-6E2D605A3B54}"/>
            </a:ext>
          </a:extLst>
        </xdr:cNvPr>
        <xdr:cNvSpPr txBox="1"/>
      </xdr:nvSpPr>
      <xdr:spPr>
        <a:xfrm>
          <a:off x="19547840" y="140458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3" name="フローチャート: 判断 712">
          <a:extLst>
            <a:ext uri="{FF2B5EF4-FFF2-40B4-BE49-F238E27FC236}">
              <a16:creationId xmlns:a16="http://schemas.microsoft.com/office/drawing/2014/main" id="{2C513935-E156-4DA4-ADCF-8EAF2EC444A8}"/>
            </a:ext>
          </a:extLst>
        </xdr:cNvPr>
        <xdr:cNvSpPr/>
      </xdr:nvSpPr>
      <xdr:spPr>
        <a:xfrm>
          <a:off x="19458940" y="140674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714" name="フローチャート: 判断 713">
          <a:extLst>
            <a:ext uri="{FF2B5EF4-FFF2-40B4-BE49-F238E27FC236}">
              <a16:creationId xmlns:a16="http://schemas.microsoft.com/office/drawing/2014/main" id="{D136B627-9272-4F81-9557-015B992B2E34}"/>
            </a:ext>
          </a:extLst>
        </xdr:cNvPr>
        <xdr:cNvSpPr/>
      </xdr:nvSpPr>
      <xdr:spPr>
        <a:xfrm>
          <a:off x="18735040" y="140674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5" name="フローチャート: 判断 714">
          <a:extLst>
            <a:ext uri="{FF2B5EF4-FFF2-40B4-BE49-F238E27FC236}">
              <a16:creationId xmlns:a16="http://schemas.microsoft.com/office/drawing/2014/main" id="{15C0CA94-B212-49C9-AE71-82663F16D000}"/>
            </a:ext>
          </a:extLst>
        </xdr:cNvPr>
        <xdr:cNvSpPr/>
      </xdr:nvSpPr>
      <xdr:spPr>
        <a:xfrm>
          <a:off x="17937480" y="140238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16" name="フローチャート: 判断 715">
          <a:extLst>
            <a:ext uri="{FF2B5EF4-FFF2-40B4-BE49-F238E27FC236}">
              <a16:creationId xmlns:a16="http://schemas.microsoft.com/office/drawing/2014/main" id="{1A0E2956-DCEA-45C1-BAD9-005FF6975976}"/>
            </a:ext>
          </a:extLst>
        </xdr:cNvPr>
        <xdr:cNvSpPr/>
      </xdr:nvSpPr>
      <xdr:spPr>
        <a:xfrm>
          <a:off x="1716278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717" name="フローチャート: 判断 716">
          <a:extLst>
            <a:ext uri="{FF2B5EF4-FFF2-40B4-BE49-F238E27FC236}">
              <a16:creationId xmlns:a16="http://schemas.microsoft.com/office/drawing/2014/main" id="{A935B867-015D-45F1-8F0C-F29795F730AC}"/>
            </a:ext>
          </a:extLst>
        </xdr:cNvPr>
        <xdr:cNvSpPr/>
      </xdr:nvSpPr>
      <xdr:spPr>
        <a:xfrm>
          <a:off x="16388080" y="140456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CBCDFDFE-051C-4836-90B0-86320C236CE5}"/>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BC411827-6779-477E-9369-E981E28491EB}"/>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AF4AAF6-E099-4C0D-95A6-03F099F9D2B8}"/>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5D99F026-5931-4933-B21A-35F59E0D7E74}"/>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74C4423B-AA07-4F15-BEE1-F8674D6FE532}"/>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96157</xdr:rowOff>
    </xdr:from>
    <xdr:to>
      <xdr:col>116</xdr:col>
      <xdr:colOff>114300</xdr:colOff>
      <xdr:row>83</xdr:row>
      <xdr:rowOff>26307</xdr:rowOff>
    </xdr:to>
    <xdr:sp macro="" textlink="">
      <xdr:nvSpPr>
        <xdr:cNvPr id="723" name="楕円 722">
          <a:extLst>
            <a:ext uri="{FF2B5EF4-FFF2-40B4-BE49-F238E27FC236}">
              <a16:creationId xmlns:a16="http://schemas.microsoft.com/office/drawing/2014/main" id="{34489A56-6656-46E4-AEC5-DE61A9EAE2EA}"/>
            </a:ext>
          </a:extLst>
        </xdr:cNvPr>
        <xdr:cNvSpPr/>
      </xdr:nvSpPr>
      <xdr:spPr>
        <a:xfrm>
          <a:off x="19458940" y="138426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119034</xdr:rowOff>
    </xdr:from>
    <xdr:ext cx="469744" cy="259045"/>
    <xdr:sp macro="" textlink="">
      <xdr:nvSpPr>
        <xdr:cNvPr id="724" name="【児童館】&#10;一人当たり面積該当値テキスト">
          <a:extLst>
            <a:ext uri="{FF2B5EF4-FFF2-40B4-BE49-F238E27FC236}">
              <a16:creationId xmlns:a16="http://schemas.microsoft.com/office/drawing/2014/main" id="{0C2F1840-B678-439A-80E6-146AE80E64FB}"/>
            </a:ext>
          </a:extLst>
        </xdr:cNvPr>
        <xdr:cNvSpPr txBox="1"/>
      </xdr:nvSpPr>
      <xdr:spPr>
        <a:xfrm>
          <a:off x="19547840" y="1369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107043</xdr:rowOff>
    </xdr:from>
    <xdr:to>
      <xdr:col>112</xdr:col>
      <xdr:colOff>38100</xdr:colOff>
      <xdr:row>83</xdr:row>
      <xdr:rowOff>37193</xdr:rowOff>
    </xdr:to>
    <xdr:sp macro="" textlink="">
      <xdr:nvSpPr>
        <xdr:cNvPr id="725" name="楕円 724">
          <a:extLst>
            <a:ext uri="{FF2B5EF4-FFF2-40B4-BE49-F238E27FC236}">
              <a16:creationId xmlns:a16="http://schemas.microsoft.com/office/drawing/2014/main" id="{E8014E81-B3D3-4CD1-B353-F72F3BF8776E}"/>
            </a:ext>
          </a:extLst>
        </xdr:cNvPr>
        <xdr:cNvSpPr/>
      </xdr:nvSpPr>
      <xdr:spPr>
        <a:xfrm>
          <a:off x="18735040" y="138535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146957</xdr:rowOff>
    </xdr:from>
    <xdr:to>
      <xdr:col>116</xdr:col>
      <xdr:colOff>63500</xdr:colOff>
      <xdr:row>82</xdr:row>
      <xdr:rowOff>157843</xdr:rowOff>
    </xdr:to>
    <xdr:cxnSp macro="">
      <xdr:nvCxnSpPr>
        <xdr:cNvPr id="726" name="直線コネクタ 725">
          <a:extLst>
            <a:ext uri="{FF2B5EF4-FFF2-40B4-BE49-F238E27FC236}">
              <a16:creationId xmlns:a16="http://schemas.microsoft.com/office/drawing/2014/main" id="{50D19E30-E598-4BBD-9010-8DDFFA5C3D0A}"/>
            </a:ext>
          </a:extLst>
        </xdr:cNvPr>
        <xdr:cNvCxnSpPr/>
      </xdr:nvCxnSpPr>
      <xdr:spPr>
        <a:xfrm flipV="1">
          <a:off x="18778220" y="13893437"/>
          <a:ext cx="7315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107043</xdr:rowOff>
    </xdr:from>
    <xdr:to>
      <xdr:col>107</xdr:col>
      <xdr:colOff>101600</xdr:colOff>
      <xdr:row>83</xdr:row>
      <xdr:rowOff>37193</xdr:rowOff>
    </xdr:to>
    <xdr:sp macro="" textlink="">
      <xdr:nvSpPr>
        <xdr:cNvPr id="727" name="楕円 726">
          <a:extLst>
            <a:ext uri="{FF2B5EF4-FFF2-40B4-BE49-F238E27FC236}">
              <a16:creationId xmlns:a16="http://schemas.microsoft.com/office/drawing/2014/main" id="{D325784C-561C-4897-8371-863F34CDEF00}"/>
            </a:ext>
          </a:extLst>
        </xdr:cNvPr>
        <xdr:cNvSpPr/>
      </xdr:nvSpPr>
      <xdr:spPr>
        <a:xfrm>
          <a:off x="17937480" y="138535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157843</xdr:rowOff>
    </xdr:from>
    <xdr:to>
      <xdr:col>111</xdr:col>
      <xdr:colOff>177800</xdr:colOff>
      <xdr:row>82</xdr:row>
      <xdr:rowOff>157843</xdr:rowOff>
    </xdr:to>
    <xdr:cxnSp macro="">
      <xdr:nvCxnSpPr>
        <xdr:cNvPr id="728" name="直線コネクタ 727">
          <a:extLst>
            <a:ext uri="{FF2B5EF4-FFF2-40B4-BE49-F238E27FC236}">
              <a16:creationId xmlns:a16="http://schemas.microsoft.com/office/drawing/2014/main" id="{3278A90D-90EE-42DA-A528-C2034A2F3B6B}"/>
            </a:ext>
          </a:extLst>
        </xdr:cNvPr>
        <xdr:cNvCxnSpPr/>
      </xdr:nvCxnSpPr>
      <xdr:spPr>
        <a:xfrm>
          <a:off x="17988280" y="1390432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117929</xdr:rowOff>
    </xdr:from>
    <xdr:to>
      <xdr:col>102</xdr:col>
      <xdr:colOff>165100</xdr:colOff>
      <xdr:row>83</xdr:row>
      <xdr:rowOff>48079</xdr:rowOff>
    </xdr:to>
    <xdr:sp macro="" textlink="">
      <xdr:nvSpPr>
        <xdr:cNvPr id="729" name="楕円 728">
          <a:extLst>
            <a:ext uri="{FF2B5EF4-FFF2-40B4-BE49-F238E27FC236}">
              <a16:creationId xmlns:a16="http://schemas.microsoft.com/office/drawing/2014/main" id="{099585FB-4E16-4B86-B78E-BB9D1727FCC1}"/>
            </a:ext>
          </a:extLst>
        </xdr:cNvPr>
        <xdr:cNvSpPr/>
      </xdr:nvSpPr>
      <xdr:spPr>
        <a:xfrm>
          <a:off x="17162780" y="138644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157843</xdr:rowOff>
    </xdr:from>
    <xdr:to>
      <xdr:col>107</xdr:col>
      <xdr:colOff>50800</xdr:colOff>
      <xdr:row>82</xdr:row>
      <xdr:rowOff>168729</xdr:rowOff>
    </xdr:to>
    <xdr:cxnSp macro="">
      <xdr:nvCxnSpPr>
        <xdr:cNvPr id="730" name="直線コネクタ 729">
          <a:extLst>
            <a:ext uri="{FF2B5EF4-FFF2-40B4-BE49-F238E27FC236}">
              <a16:creationId xmlns:a16="http://schemas.microsoft.com/office/drawing/2014/main" id="{2160F9B9-142E-4ED6-BBAE-DDB36EA3BCEA}"/>
            </a:ext>
          </a:extLst>
        </xdr:cNvPr>
        <xdr:cNvCxnSpPr/>
      </xdr:nvCxnSpPr>
      <xdr:spPr>
        <a:xfrm flipV="1">
          <a:off x="17213580" y="13904323"/>
          <a:ext cx="7747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117929</xdr:rowOff>
    </xdr:from>
    <xdr:to>
      <xdr:col>98</xdr:col>
      <xdr:colOff>38100</xdr:colOff>
      <xdr:row>83</xdr:row>
      <xdr:rowOff>48079</xdr:rowOff>
    </xdr:to>
    <xdr:sp macro="" textlink="">
      <xdr:nvSpPr>
        <xdr:cNvPr id="731" name="楕円 730">
          <a:extLst>
            <a:ext uri="{FF2B5EF4-FFF2-40B4-BE49-F238E27FC236}">
              <a16:creationId xmlns:a16="http://schemas.microsoft.com/office/drawing/2014/main" id="{F3DBA58F-22A0-479B-8A77-7196EED3B1F1}"/>
            </a:ext>
          </a:extLst>
        </xdr:cNvPr>
        <xdr:cNvSpPr/>
      </xdr:nvSpPr>
      <xdr:spPr>
        <a:xfrm>
          <a:off x="16388080" y="138644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168729</xdr:rowOff>
    </xdr:from>
    <xdr:to>
      <xdr:col>102</xdr:col>
      <xdr:colOff>114300</xdr:colOff>
      <xdr:row>82</xdr:row>
      <xdr:rowOff>168729</xdr:rowOff>
    </xdr:to>
    <xdr:cxnSp macro="">
      <xdr:nvCxnSpPr>
        <xdr:cNvPr id="732" name="直線コネクタ 731">
          <a:extLst>
            <a:ext uri="{FF2B5EF4-FFF2-40B4-BE49-F238E27FC236}">
              <a16:creationId xmlns:a16="http://schemas.microsoft.com/office/drawing/2014/main" id="{64EA2990-4325-4ED9-AA64-59DDAD667C91}"/>
            </a:ext>
          </a:extLst>
        </xdr:cNvPr>
        <xdr:cNvCxnSpPr/>
      </xdr:nvCxnSpPr>
      <xdr:spPr>
        <a:xfrm>
          <a:off x="16431260" y="1391520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74584</xdr:rowOff>
    </xdr:from>
    <xdr:ext cx="469744" cy="259045"/>
    <xdr:sp macro="" textlink="">
      <xdr:nvSpPr>
        <xdr:cNvPr id="733" name="n_1aveValue【児童館】&#10;一人当たり面積">
          <a:extLst>
            <a:ext uri="{FF2B5EF4-FFF2-40B4-BE49-F238E27FC236}">
              <a16:creationId xmlns:a16="http://schemas.microsoft.com/office/drawing/2014/main" id="{B23F536B-FCD0-4277-A2FA-DDC996B609F7}"/>
            </a:ext>
          </a:extLst>
        </xdr:cNvPr>
        <xdr:cNvSpPr txBox="1"/>
      </xdr:nvSpPr>
      <xdr:spPr>
        <a:xfrm>
          <a:off x="18561127" y="14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31041</xdr:rowOff>
    </xdr:from>
    <xdr:ext cx="469744" cy="259045"/>
    <xdr:sp macro="" textlink="">
      <xdr:nvSpPr>
        <xdr:cNvPr id="734" name="n_2aveValue【児童館】&#10;一人当たり面積">
          <a:extLst>
            <a:ext uri="{FF2B5EF4-FFF2-40B4-BE49-F238E27FC236}">
              <a16:creationId xmlns:a16="http://schemas.microsoft.com/office/drawing/2014/main" id="{80CE6583-6F7E-4B97-830B-E80639E64CA9}"/>
            </a:ext>
          </a:extLst>
        </xdr:cNvPr>
        <xdr:cNvSpPr txBox="1"/>
      </xdr:nvSpPr>
      <xdr:spPr>
        <a:xfrm>
          <a:off x="17776267" y="1411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169834</xdr:rowOff>
    </xdr:from>
    <xdr:ext cx="469744" cy="259045"/>
    <xdr:sp macro="" textlink="">
      <xdr:nvSpPr>
        <xdr:cNvPr id="735" name="n_3aveValue【児童館】&#10;一人当たり面積">
          <a:extLst>
            <a:ext uri="{FF2B5EF4-FFF2-40B4-BE49-F238E27FC236}">
              <a16:creationId xmlns:a16="http://schemas.microsoft.com/office/drawing/2014/main" id="{DD80021A-76D2-4582-8234-CCAFF7A13703}"/>
            </a:ext>
          </a:extLst>
        </xdr:cNvPr>
        <xdr:cNvSpPr txBox="1"/>
      </xdr:nvSpPr>
      <xdr:spPr>
        <a:xfrm>
          <a:off x="17001567" y="1408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52813</xdr:rowOff>
    </xdr:from>
    <xdr:ext cx="469744" cy="259045"/>
    <xdr:sp macro="" textlink="">
      <xdr:nvSpPr>
        <xdr:cNvPr id="736" name="n_4aveValue【児童館】&#10;一人当たり面積">
          <a:extLst>
            <a:ext uri="{FF2B5EF4-FFF2-40B4-BE49-F238E27FC236}">
              <a16:creationId xmlns:a16="http://schemas.microsoft.com/office/drawing/2014/main" id="{1A0DF9C9-4CB4-4FEC-A197-4255EF57603E}"/>
            </a:ext>
          </a:extLst>
        </xdr:cNvPr>
        <xdr:cNvSpPr txBox="1"/>
      </xdr:nvSpPr>
      <xdr:spPr>
        <a:xfrm>
          <a:off x="16226867" y="1413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53720</xdr:rowOff>
    </xdr:from>
    <xdr:ext cx="469744" cy="259045"/>
    <xdr:sp macro="" textlink="">
      <xdr:nvSpPr>
        <xdr:cNvPr id="737" name="n_1mainValue【児童館】&#10;一人当たり面積">
          <a:extLst>
            <a:ext uri="{FF2B5EF4-FFF2-40B4-BE49-F238E27FC236}">
              <a16:creationId xmlns:a16="http://schemas.microsoft.com/office/drawing/2014/main" id="{9BA2C45C-642C-4C13-A0FB-AEFE4374430C}"/>
            </a:ext>
          </a:extLst>
        </xdr:cNvPr>
        <xdr:cNvSpPr txBox="1"/>
      </xdr:nvSpPr>
      <xdr:spPr>
        <a:xfrm>
          <a:off x="18561127" y="1363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53720</xdr:rowOff>
    </xdr:from>
    <xdr:ext cx="469744" cy="259045"/>
    <xdr:sp macro="" textlink="">
      <xdr:nvSpPr>
        <xdr:cNvPr id="738" name="n_2mainValue【児童館】&#10;一人当たり面積">
          <a:extLst>
            <a:ext uri="{FF2B5EF4-FFF2-40B4-BE49-F238E27FC236}">
              <a16:creationId xmlns:a16="http://schemas.microsoft.com/office/drawing/2014/main" id="{4BD9280D-AC61-40A6-98EE-2B24333E8BDD}"/>
            </a:ext>
          </a:extLst>
        </xdr:cNvPr>
        <xdr:cNvSpPr txBox="1"/>
      </xdr:nvSpPr>
      <xdr:spPr>
        <a:xfrm>
          <a:off x="17776267" y="1363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64606</xdr:rowOff>
    </xdr:from>
    <xdr:ext cx="469744" cy="259045"/>
    <xdr:sp macro="" textlink="">
      <xdr:nvSpPr>
        <xdr:cNvPr id="739" name="n_3mainValue【児童館】&#10;一人当たり面積">
          <a:extLst>
            <a:ext uri="{FF2B5EF4-FFF2-40B4-BE49-F238E27FC236}">
              <a16:creationId xmlns:a16="http://schemas.microsoft.com/office/drawing/2014/main" id="{CB4F43AE-A102-4BA2-BF04-745ED4B0B37B}"/>
            </a:ext>
          </a:extLst>
        </xdr:cNvPr>
        <xdr:cNvSpPr txBox="1"/>
      </xdr:nvSpPr>
      <xdr:spPr>
        <a:xfrm>
          <a:off x="17001567" y="1364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64606</xdr:rowOff>
    </xdr:from>
    <xdr:ext cx="469744" cy="259045"/>
    <xdr:sp macro="" textlink="">
      <xdr:nvSpPr>
        <xdr:cNvPr id="740" name="n_4mainValue【児童館】&#10;一人当たり面積">
          <a:extLst>
            <a:ext uri="{FF2B5EF4-FFF2-40B4-BE49-F238E27FC236}">
              <a16:creationId xmlns:a16="http://schemas.microsoft.com/office/drawing/2014/main" id="{3F9D3C3A-34EC-48DF-90DD-761B37F5B53B}"/>
            </a:ext>
          </a:extLst>
        </xdr:cNvPr>
        <xdr:cNvSpPr txBox="1"/>
      </xdr:nvSpPr>
      <xdr:spPr>
        <a:xfrm>
          <a:off x="16226867" y="1364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45438961-D8AA-4A48-8557-06941CEF116B}"/>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6171FBB5-D14D-40D1-B88D-8A1DC38972A5}"/>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8320D4C6-1FB8-462F-88BD-132FEE08FAF7}"/>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80ACC3B8-6A2F-47BC-B696-E8A0EED26AE4}"/>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967B0CDB-3A07-4330-BA91-3134F0C676D5}"/>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25D56213-FC8A-4628-8BA7-A5A3C013F8F7}"/>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FDC333BC-14CF-414E-8565-9368B29380E5}"/>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DD0F8DAF-F5B8-4998-B49A-8A94799372F6}"/>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2525599D-D1C1-4DCC-B073-E13CB059B4EF}"/>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F5D4B4C6-D6B5-4B1B-9F2D-8BBD84208C2E}"/>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C8B0BF74-662B-4918-B8A6-0792E3E40EC2}"/>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F742780C-C5A8-49F0-A870-1D353A5DC8E1}"/>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F173875D-41EB-40D9-AC2D-247CA57AAECF}"/>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49CD209A-0C2C-4AE4-8A3C-848AEBE068F8}"/>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B6581D2A-81E3-4CAE-88E4-9B5DBD5B49BE}"/>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AAFF010B-E554-4D67-A3BC-FF480EEE2E11}"/>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642D96B7-CB53-456E-B3D4-76CCD4D56DA1}"/>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D53882E3-8E9E-46FE-B2CB-F1E9BE79B6FD}"/>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C72EA319-1628-46A3-BE4E-707353741E9C}"/>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B2DD6ED4-EE01-44BD-B19C-395281AF13F7}"/>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1" name="テキスト ボックス 760">
          <a:extLst>
            <a:ext uri="{FF2B5EF4-FFF2-40B4-BE49-F238E27FC236}">
              <a16:creationId xmlns:a16="http://schemas.microsoft.com/office/drawing/2014/main" id="{3EF85BF2-10CE-4CD3-80EA-BC43480C11F4}"/>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46388453-4DC1-4771-A2A4-A9B86C0D6C7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040A3A24-80E0-4B10-8250-4A0BD478146F}"/>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4" name="直線コネクタ 763">
          <a:extLst>
            <a:ext uri="{FF2B5EF4-FFF2-40B4-BE49-F238E27FC236}">
              <a16:creationId xmlns:a16="http://schemas.microsoft.com/office/drawing/2014/main" id="{5540E9E0-E126-425B-8943-4B0348072E07}"/>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5" name="【公民館】&#10;有形固定資産減価償却率最小値テキスト">
          <a:extLst>
            <a:ext uri="{FF2B5EF4-FFF2-40B4-BE49-F238E27FC236}">
              <a16:creationId xmlns:a16="http://schemas.microsoft.com/office/drawing/2014/main" id="{FFC15B76-DE19-4DAE-82B2-3149DE9DAD34}"/>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6" name="直線コネクタ 765">
          <a:extLst>
            <a:ext uri="{FF2B5EF4-FFF2-40B4-BE49-F238E27FC236}">
              <a16:creationId xmlns:a16="http://schemas.microsoft.com/office/drawing/2014/main" id="{FB1A951B-9D0C-4FFA-BE55-5BE65CDA1AE1}"/>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7" name="【公民館】&#10;有形固定資産減価償却率最大値テキスト">
          <a:extLst>
            <a:ext uri="{FF2B5EF4-FFF2-40B4-BE49-F238E27FC236}">
              <a16:creationId xmlns:a16="http://schemas.microsoft.com/office/drawing/2014/main" id="{0D8F7AD8-C0CE-4890-B392-EBEAA3999D29}"/>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8" name="直線コネクタ 767">
          <a:extLst>
            <a:ext uri="{FF2B5EF4-FFF2-40B4-BE49-F238E27FC236}">
              <a16:creationId xmlns:a16="http://schemas.microsoft.com/office/drawing/2014/main" id="{0DE6F4B6-268F-4AD0-9E15-80C66F059CD0}"/>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69" name="【公民館】&#10;有形固定資産減価償却率平均値テキスト">
          <a:extLst>
            <a:ext uri="{FF2B5EF4-FFF2-40B4-BE49-F238E27FC236}">
              <a16:creationId xmlns:a16="http://schemas.microsoft.com/office/drawing/2014/main" id="{B1328809-BC83-403E-8D89-CCEC432AD991}"/>
            </a:ext>
          </a:extLst>
        </xdr:cNvPr>
        <xdr:cNvSpPr txBox="1"/>
      </xdr:nvSpPr>
      <xdr:spPr>
        <a:xfrm>
          <a:off x="14414500" y="17308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70" name="フローチャート: 判断 769">
          <a:extLst>
            <a:ext uri="{FF2B5EF4-FFF2-40B4-BE49-F238E27FC236}">
              <a16:creationId xmlns:a16="http://schemas.microsoft.com/office/drawing/2014/main" id="{3C44794D-15D1-465D-B418-74CB861A4ED9}"/>
            </a:ext>
          </a:extLst>
        </xdr:cNvPr>
        <xdr:cNvSpPr/>
      </xdr:nvSpPr>
      <xdr:spPr>
        <a:xfrm>
          <a:off x="14325600" y="174536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771" name="フローチャート: 判断 770">
          <a:extLst>
            <a:ext uri="{FF2B5EF4-FFF2-40B4-BE49-F238E27FC236}">
              <a16:creationId xmlns:a16="http://schemas.microsoft.com/office/drawing/2014/main" id="{493E4195-2D27-4399-8753-CE9CCFA65A2D}"/>
            </a:ext>
          </a:extLst>
        </xdr:cNvPr>
        <xdr:cNvSpPr/>
      </xdr:nvSpPr>
      <xdr:spPr>
        <a:xfrm>
          <a:off x="13578840" y="1747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772" name="フローチャート: 判断 771">
          <a:extLst>
            <a:ext uri="{FF2B5EF4-FFF2-40B4-BE49-F238E27FC236}">
              <a16:creationId xmlns:a16="http://schemas.microsoft.com/office/drawing/2014/main" id="{54F709D3-4D1D-41A6-9823-F2BBAE9F7143}"/>
            </a:ext>
          </a:extLst>
        </xdr:cNvPr>
        <xdr:cNvSpPr/>
      </xdr:nvSpPr>
      <xdr:spPr>
        <a:xfrm>
          <a:off x="12804140" y="1745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773" name="フローチャート: 判断 772">
          <a:extLst>
            <a:ext uri="{FF2B5EF4-FFF2-40B4-BE49-F238E27FC236}">
              <a16:creationId xmlns:a16="http://schemas.microsoft.com/office/drawing/2014/main" id="{6899FAB5-0171-4327-9C60-474C4A37F806}"/>
            </a:ext>
          </a:extLst>
        </xdr:cNvPr>
        <xdr:cNvSpPr/>
      </xdr:nvSpPr>
      <xdr:spPr>
        <a:xfrm>
          <a:off x="12029440" y="17466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774" name="フローチャート: 判断 773">
          <a:extLst>
            <a:ext uri="{FF2B5EF4-FFF2-40B4-BE49-F238E27FC236}">
              <a16:creationId xmlns:a16="http://schemas.microsoft.com/office/drawing/2014/main" id="{ABB8490E-2AF5-48E8-B238-6F72943CF00E}"/>
            </a:ext>
          </a:extLst>
        </xdr:cNvPr>
        <xdr:cNvSpPr/>
      </xdr:nvSpPr>
      <xdr:spPr>
        <a:xfrm>
          <a:off x="11231880" y="1745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C4E8BC59-ADC4-4B17-96EE-BCE9A6F5E9DF}"/>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6948A43-EE48-48E9-9061-7E9DC90CF8AB}"/>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9255FD9D-AAA4-4C2C-9A44-E749412A16B3}"/>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82653C46-61E7-41F1-805C-20B5D6E508C5}"/>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BBFB9682-BCAD-49F6-8734-94D79200E077}"/>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44450</xdr:rowOff>
    </xdr:from>
    <xdr:to>
      <xdr:col>85</xdr:col>
      <xdr:colOff>177800</xdr:colOff>
      <xdr:row>105</xdr:row>
      <xdr:rowOff>146050</xdr:rowOff>
    </xdr:to>
    <xdr:sp macro="" textlink="">
      <xdr:nvSpPr>
        <xdr:cNvPr id="780" name="楕円 779">
          <a:extLst>
            <a:ext uri="{FF2B5EF4-FFF2-40B4-BE49-F238E27FC236}">
              <a16:creationId xmlns:a16="http://schemas.microsoft.com/office/drawing/2014/main" id="{94E2E767-7FAC-41A0-B371-E9EF28060510}"/>
            </a:ext>
          </a:extLst>
        </xdr:cNvPr>
        <xdr:cNvSpPr/>
      </xdr:nvSpPr>
      <xdr:spPr>
        <a:xfrm>
          <a:off x="14325600" y="176466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22877</xdr:rowOff>
    </xdr:from>
    <xdr:ext cx="405111" cy="259045"/>
    <xdr:sp macro="" textlink="">
      <xdr:nvSpPr>
        <xdr:cNvPr id="781" name="【公民館】&#10;有形固定資産減価償却率該当値テキスト">
          <a:extLst>
            <a:ext uri="{FF2B5EF4-FFF2-40B4-BE49-F238E27FC236}">
              <a16:creationId xmlns:a16="http://schemas.microsoft.com/office/drawing/2014/main" id="{9EA66A11-58FA-4354-8BB8-2B404F371AC2}"/>
            </a:ext>
          </a:extLst>
        </xdr:cNvPr>
        <xdr:cNvSpPr txBox="1"/>
      </xdr:nvSpPr>
      <xdr:spPr>
        <a:xfrm>
          <a:off x="14414500" y="1762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16511</xdr:rowOff>
    </xdr:from>
    <xdr:to>
      <xdr:col>81</xdr:col>
      <xdr:colOff>101600</xdr:colOff>
      <xdr:row>105</xdr:row>
      <xdr:rowOff>118111</xdr:rowOff>
    </xdr:to>
    <xdr:sp macro="" textlink="">
      <xdr:nvSpPr>
        <xdr:cNvPr id="782" name="楕円 781">
          <a:extLst>
            <a:ext uri="{FF2B5EF4-FFF2-40B4-BE49-F238E27FC236}">
              <a16:creationId xmlns:a16="http://schemas.microsoft.com/office/drawing/2014/main" id="{C7673E65-A29C-4BFE-A175-F47D91178758}"/>
            </a:ext>
          </a:extLst>
        </xdr:cNvPr>
        <xdr:cNvSpPr/>
      </xdr:nvSpPr>
      <xdr:spPr>
        <a:xfrm>
          <a:off x="13578840" y="176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67311</xdr:rowOff>
    </xdr:from>
    <xdr:to>
      <xdr:col>85</xdr:col>
      <xdr:colOff>127000</xdr:colOff>
      <xdr:row>105</xdr:row>
      <xdr:rowOff>95250</xdr:rowOff>
    </xdr:to>
    <xdr:cxnSp macro="">
      <xdr:nvCxnSpPr>
        <xdr:cNvPr id="783" name="直線コネクタ 782">
          <a:extLst>
            <a:ext uri="{FF2B5EF4-FFF2-40B4-BE49-F238E27FC236}">
              <a16:creationId xmlns:a16="http://schemas.microsoft.com/office/drawing/2014/main" id="{D28576C9-EC2E-4D0B-AF8B-715DA01E252C}"/>
            </a:ext>
          </a:extLst>
        </xdr:cNvPr>
        <xdr:cNvCxnSpPr/>
      </xdr:nvCxnSpPr>
      <xdr:spPr>
        <a:xfrm>
          <a:off x="13629640" y="17669511"/>
          <a:ext cx="74676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784" name="楕円 783">
          <a:extLst>
            <a:ext uri="{FF2B5EF4-FFF2-40B4-BE49-F238E27FC236}">
              <a16:creationId xmlns:a16="http://schemas.microsoft.com/office/drawing/2014/main" id="{D9336F03-AA5F-4646-8ABD-8D305654A183}"/>
            </a:ext>
          </a:extLst>
        </xdr:cNvPr>
        <xdr:cNvSpPr/>
      </xdr:nvSpPr>
      <xdr:spPr>
        <a:xfrm>
          <a:off x="1280414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67311</xdr:rowOff>
    </xdr:from>
    <xdr:to>
      <xdr:col>81</xdr:col>
      <xdr:colOff>50800</xdr:colOff>
      <xdr:row>105</xdr:row>
      <xdr:rowOff>133350</xdr:rowOff>
    </xdr:to>
    <xdr:cxnSp macro="">
      <xdr:nvCxnSpPr>
        <xdr:cNvPr id="785" name="直線コネクタ 784">
          <a:extLst>
            <a:ext uri="{FF2B5EF4-FFF2-40B4-BE49-F238E27FC236}">
              <a16:creationId xmlns:a16="http://schemas.microsoft.com/office/drawing/2014/main" id="{D7E6CF40-84A9-4302-B2AB-8CB63E29A88E}"/>
            </a:ext>
          </a:extLst>
        </xdr:cNvPr>
        <xdr:cNvCxnSpPr/>
      </xdr:nvCxnSpPr>
      <xdr:spPr>
        <a:xfrm flipV="1">
          <a:off x="12854940" y="17669511"/>
          <a:ext cx="77470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57150</xdr:rowOff>
    </xdr:from>
    <xdr:to>
      <xdr:col>72</xdr:col>
      <xdr:colOff>38100</xdr:colOff>
      <xdr:row>105</xdr:row>
      <xdr:rowOff>158750</xdr:rowOff>
    </xdr:to>
    <xdr:sp macro="" textlink="">
      <xdr:nvSpPr>
        <xdr:cNvPr id="786" name="楕円 785">
          <a:extLst>
            <a:ext uri="{FF2B5EF4-FFF2-40B4-BE49-F238E27FC236}">
              <a16:creationId xmlns:a16="http://schemas.microsoft.com/office/drawing/2014/main" id="{67A2CB98-7DBC-42FD-B265-079F3F76E649}"/>
            </a:ext>
          </a:extLst>
        </xdr:cNvPr>
        <xdr:cNvSpPr/>
      </xdr:nvSpPr>
      <xdr:spPr>
        <a:xfrm>
          <a:off x="12029440" y="176593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107950</xdr:rowOff>
    </xdr:from>
    <xdr:to>
      <xdr:col>76</xdr:col>
      <xdr:colOff>114300</xdr:colOff>
      <xdr:row>105</xdr:row>
      <xdr:rowOff>133350</xdr:rowOff>
    </xdr:to>
    <xdr:cxnSp macro="">
      <xdr:nvCxnSpPr>
        <xdr:cNvPr id="787" name="直線コネクタ 786">
          <a:extLst>
            <a:ext uri="{FF2B5EF4-FFF2-40B4-BE49-F238E27FC236}">
              <a16:creationId xmlns:a16="http://schemas.microsoft.com/office/drawing/2014/main" id="{0D49D4AB-2BAA-4D6E-9F00-23219E18E35B}"/>
            </a:ext>
          </a:extLst>
        </xdr:cNvPr>
        <xdr:cNvCxnSpPr/>
      </xdr:nvCxnSpPr>
      <xdr:spPr>
        <a:xfrm>
          <a:off x="12072620" y="17710150"/>
          <a:ext cx="7823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31750</xdr:rowOff>
    </xdr:from>
    <xdr:to>
      <xdr:col>67</xdr:col>
      <xdr:colOff>101600</xdr:colOff>
      <xdr:row>105</xdr:row>
      <xdr:rowOff>133350</xdr:rowOff>
    </xdr:to>
    <xdr:sp macro="" textlink="">
      <xdr:nvSpPr>
        <xdr:cNvPr id="788" name="楕円 787">
          <a:extLst>
            <a:ext uri="{FF2B5EF4-FFF2-40B4-BE49-F238E27FC236}">
              <a16:creationId xmlns:a16="http://schemas.microsoft.com/office/drawing/2014/main" id="{5FAC0F9E-58E4-4C55-9D69-5C526F999A39}"/>
            </a:ext>
          </a:extLst>
        </xdr:cNvPr>
        <xdr:cNvSpPr/>
      </xdr:nvSpPr>
      <xdr:spPr>
        <a:xfrm>
          <a:off x="11231880" y="1763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82550</xdr:rowOff>
    </xdr:from>
    <xdr:to>
      <xdr:col>71</xdr:col>
      <xdr:colOff>177800</xdr:colOff>
      <xdr:row>105</xdr:row>
      <xdr:rowOff>107950</xdr:rowOff>
    </xdr:to>
    <xdr:cxnSp macro="">
      <xdr:nvCxnSpPr>
        <xdr:cNvPr id="789" name="直線コネクタ 788">
          <a:extLst>
            <a:ext uri="{FF2B5EF4-FFF2-40B4-BE49-F238E27FC236}">
              <a16:creationId xmlns:a16="http://schemas.microsoft.com/office/drawing/2014/main" id="{E3F7ADA0-7E12-4338-80DB-637545D0F48B}"/>
            </a:ext>
          </a:extLst>
        </xdr:cNvPr>
        <xdr:cNvCxnSpPr/>
      </xdr:nvCxnSpPr>
      <xdr:spPr>
        <a:xfrm>
          <a:off x="11282680" y="1768475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790" name="n_1aveValue【公民館】&#10;有形固定資産減価償却率">
          <a:extLst>
            <a:ext uri="{FF2B5EF4-FFF2-40B4-BE49-F238E27FC236}">
              <a16:creationId xmlns:a16="http://schemas.microsoft.com/office/drawing/2014/main" id="{CC32CEBD-9E49-46F8-AC2B-F6E2E35D8C46}"/>
            </a:ext>
          </a:extLst>
        </xdr:cNvPr>
        <xdr:cNvSpPr txBox="1"/>
      </xdr:nvSpPr>
      <xdr:spPr>
        <a:xfrm>
          <a:off x="13437244" y="1725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791" name="n_2aveValue【公民館】&#10;有形固定資産減価償却率">
          <a:extLst>
            <a:ext uri="{FF2B5EF4-FFF2-40B4-BE49-F238E27FC236}">
              <a16:creationId xmlns:a16="http://schemas.microsoft.com/office/drawing/2014/main" id="{B30C7669-D8B7-4DA2-A838-A0C3B03D6261}"/>
            </a:ext>
          </a:extLst>
        </xdr:cNvPr>
        <xdr:cNvSpPr txBox="1"/>
      </xdr:nvSpPr>
      <xdr:spPr>
        <a:xfrm>
          <a:off x="12675244" y="17233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792" name="n_3aveValue【公民館】&#10;有形固定資産減価償却率">
          <a:extLst>
            <a:ext uri="{FF2B5EF4-FFF2-40B4-BE49-F238E27FC236}">
              <a16:creationId xmlns:a16="http://schemas.microsoft.com/office/drawing/2014/main" id="{1FB05C92-9188-4AD9-88BE-8EBED5DFB2B1}"/>
            </a:ext>
          </a:extLst>
        </xdr:cNvPr>
        <xdr:cNvSpPr txBox="1"/>
      </xdr:nvSpPr>
      <xdr:spPr>
        <a:xfrm>
          <a:off x="11900544" y="1724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793" name="n_4aveValue【公民館】&#10;有形固定資産減価償却率">
          <a:extLst>
            <a:ext uri="{FF2B5EF4-FFF2-40B4-BE49-F238E27FC236}">
              <a16:creationId xmlns:a16="http://schemas.microsoft.com/office/drawing/2014/main" id="{C8883BB0-80DC-4779-B26F-A58B408550DE}"/>
            </a:ext>
          </a:extLst>
        </xdr:cNvPr>
        <xdr:cNvSpPr txBox="1"/>
      </xdr:nvSpPr>
      <xdr:spPr>
        <a:xfrm>
          <a:off x="11102984" y="17240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109238</xdr:rowOff>
    </xdr:from>
    <xdr:ext cx="405111" cy="259045"/>
    <xdr:sp macro="" textlink="">
      <xdr:nvSpPr>
        <xdr:cNvPr id="794" name="n_1mainValue【公民館】&#10;有形固定資産減価償却率">
          <a:extLst>
            <a:ext uri="{FF2B5EF4-FFF2-40B4-BE49-F238E27FC236}">
              <a16:creationId xmlns:a16="http://schemas.microsoft.com/office/drawing/2014/main" id="{DB0AEF0E-77C7-47CD-9C3E-5241951FF9BC}"/>
            </a:ext>
          </a:extLst>
        </xdr:cNvPr>
        <xdr:cNvSpPr txBox="1"/>
      </xdr:nvSpPr>
      <xdr:spPr>
        <a:xfrm>
          <a:off x="134372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795" name="n_2mainValue【公民館】&#10;有形固定資産減価償却率">
          <a:extLst>
            <a:ext uri="{FF2B5EF4-FFF2-40B4-BE49-F238E27FC236}">
              <a16:creationId xmlns:a16="http://schemas.microsoft.com/office/drawing/2014/main" id="{7215D7AB-C4CB-4F2A-98E6-130B1786C560}"/>
            </a:ext>
          </a:extLst>
        </xdr:cNvPr>
        <xdr:cNvSpPr txBox="1"/>
      </xdr:nvSpPr>
      <xdr:spPr>
        <a:xfrm>
          <a:off x="12675244" y="177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149877</xdr:rowOff>
    </xdr:from>
    <xdr:ext cx="405111" cy="259045"/>
    <xdr:sp macro="" textlink="">
      <xdr:nvSpPr>
        <xdr:cNvPr id="796" name="n_3mainValue【公民館】&#10;有形固定資産減価償却率">
          <a:extLst>
            <a:ext uri="{FF2B5EF4-FFF2-40B4-BE49-F238E27FC236}">
              <a16:creationId xmlns:a16="http://schemas.microsoft.com/office/drawing/2014/main" id="{CFA7FC1C-9B80-4CE4-AC6B-BC62BE129C37}"/>
            </a:ext>
          </a:extLst>
        </xdr:cNvPr>
        <xdr:cNvSpPr txBox="1"/>
      </xdr:nvSpPr>
      <xdr:spPr>
        <a:xfrm>
          <a:off x="11900544" y="177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124477</xdr:rowOff>
    </xdr:from>
    <xdr:ext cx="405111" cy="259045"/>
    <xdr:sp macro="" textlink="">
      <xdr:nvSpPr>
        <xdr:cNvPr id="797" name="n_4mainValue【公民館】&#10;有形固定資産減価償却率">
          <a:extLst>
            <a:ext uri="{FF2B5EF4-FFF2-40B4-BE49-F238E27FC236}">
              <a16:creationId xmlns:a16="http://schemas.microsoft.com/office/drawing/2014/main" id="{9096EFFE-7889-4FE0-BCAE-CF1FF175FCB1}"/>
            </a:ext>
          </a:extLst>
        </xdr:cNvPr>
        <xdr:cNvSpPr txBox="1"/>
      </xdr:nvSpPr>
      <xdr:spPr>
        <a:xfrm>
          <a:off x="1110298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6424B2B2-ACD3-4B43-8365-AFCCE9B3A7D1}"/>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EDC27DCD-FC70-4CA8-8D35-6EDA31D48901}"/>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F67B41AE-1830-4284-BD77-D396A41F1D3A}"/>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E4FDA75F-8369-40F2-8110-6AFC5A040973}"/>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7858ABD-0CBD-48EC-837E-3F41AB74B902}"/>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B6D3845A-2089-4E48-B19F-701F5FA58844}"/>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2C2AB132-3340-49A4-B61A-31CE4B8481B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B6A20911-E31E-494A-BC08-76C218B214E2}"/>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1C3731BB-BB68-471E-9311-AEAFD2A72C8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5C882F7E-705A-42E1-B878-6B0D09D0D3CA}"/>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E9D5F6D6-70D2-4564-A96D-F09CE026419C}"/>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B8E82580-9150-43F3-A591-50C837ECEDE8}"/>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027730E6-1A2B-4409-8E2F-07EE275CDF8D}"/>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43869F17-D535-46B1-A586-EE478699701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C0AF2719-F711-416B-9503-903BA380253A}"/>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96F9FECD-19FF-4169-8E83-49E90BD0493F}"/>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98512C0A-A565-4570-94F8-B78CCC9EDC5D}"/>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0B9DEC8A-B7D7-477C-B010-78FFE9C6B4B2}"/>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CC1171A6-FEB2-4E26-8F63-1D8030053F7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8D4A0E80-85BA-4718-AF18-626797DDB4DF}"/>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12B65686-8EE2-4185-8A4F-897C3708CFD2}"/>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A865B512-511A-4053-ACCF-8139AAFAA3DA}"/>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1A86A005-77C1-4ADF-BFAC-68DC98B4B8F2}"/>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821" name="直線コネクタ 820">
          <a:extLst>
            <a:ext uri="{FF2B5EF4-FFF2-40B4-BE49-F238E27FC236}">
              <a16:creationId xmlns:a16="http://schemas.microsoft.com/office/drawing/2014/main" id="{629DCB09-44EE-4D14-AE5D-4A0FA4385327}"/>
            </a:ext>
          </a:extLst>
        </xdr:cNvPr>
        <xdr:cNvCxnSpPr/>
      </xdr:nvCxnSpPr>
      <xdr:spPr>
        <a:xfrm flipV="1">
          <a:off x="19509104" y="16868139"/>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2" name="【公民館】&#10;一人当たり面積最小値テキスト">
          <a:extLst>
            <a:ext uri="{FF2B5EF4-FFF2-40B4-BE49-F238E27FC236}">
              <a16:creationId xmlns:a16="http://schemas.microsoft.com/office/drawing/2014/main" id="{8C76282A-8ADE-4CA6-A364-D6139CF68B48}"/>
            </a:ext>
          </a:extLst>
        </xdr:cNvPr>
        <xdr:cNvSpPr txBox="1"/>
      </xdr:nvSpPr>
      <xdr:spPr>
        <a:xfrm>
          <a:off x="19547840" y="1825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3" name="直線コネクタ 822">
          <a:extLst>
            <a:ext uri="{FF2B5EF4-FFF2-40B4-BE49-F238E27FC236}">
              <a16:creationId xmlns:a16="http://schemas.microsoft.com/office/drawing/2014/main" id="{A7CDD281-7EF7-40DF-9C1D-4BC85D8A9A36}"/>
            </a:ext>
          </a:extLst>
        </xdr:cNvPr>
        <xdr:cNvCxnSpPr/>
      </xdr:nvCxnSpPr>
      <xdr:spPr>
        <a:xfrm>
          <a:off x="19443700" y="18247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824" name="【公民館】&#10;一人当たり面積最大値テキスト">
          <a:extLst>
            <a:ext uri="{FF2B5EF4-FFF2-40B4-BE49-F238E27FC236}">
              <a16:creationId xmlns:a16="http://schemas.microsoft.com/office/drawing/2014/main" id="{9B0D0097-6B0C-452C-BCFA-96ACB79B9254}"/>
            </a:ext>
          </a:extLst>
        </xdr:cNvPr>
        <xdr:cNvSpPr txBox="1"/>
      </xdr:nvSpPr>
      <xdr:spPr>
        <a:xfrm>
          <a:off x="19547840" y="1664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825" name="直線コネクタ 824">
          <a:extLst>
            <a:ext uri="{FF2B5EF4-FFF2-40B4-BE49-F238E27FC236}">
              <a16:creationId xmlns:a16="http://schemas.microsoft.com/office/drawing/2014/main" id="{B3455970-015F-4049-973C-CE3818137110}"/>
            </a:ext>
          </a:extLst>
        </xdr:cNvPr>
        <xdr:cNvCxnSpPr/>
      </xdr:nvCxnSpPr>
      <xdr:spPr>
        <a:xfrm>
          <a:off x="19443700" y="1686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826" name="【公民館】&#10;一人当たり面積平均値テキスト">
          <a:extLst>
            <a:ext uri="{FF2B5EF4-FFF2-40B4-BE49-F238E27FC236}">
              <a16:creationId xmlns:a16="http://schemas.microsoft.com/office/drawing/2014/main" id="{84C2937D-ADAF-4EDF-B511-E541398DD645}"/>
            </a:ext>
          </a:extLst>
        </xdr:cNvPr>
        <xdr:cNvSpPr txBox="1"/>
      </xdr:nvSpPr>
      <xdr:spPr>
        <a:xfrm>
          <a:off x="19547840" y="1774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827" name="フローチャート: 判断 826">
          <a:extLst>
            <a:ext uri="{FF2B5EF4-FFF2-40B4-BE49-F238E27FC236}">
              <a16:creationId xmlns:a16="http://schemas.microsoft.com/office/drawing/2014/main" id="{3575DDCE-0006-4FDE-9C8F-00EA020EB210}"/>
            </a:ext>
          </a:extLst>
        </xdr:cNvPr>
        <xdr:cNvSpPr/>
      </xdr:nvSpPr>
      <xdr:spPr>
        <a:xfrm>
          <a:off x="19458940" y="17891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828" name="フローチャート: 判断 827">
          <a:extLst>
            <a:ext uri="{FF2B5EF4-FFF2-40B4-BE49-F238E27FC236}">
              <a16:creationId xmlns:a16="http://schemas.microsoft.com/office/drawing/2014/main" id="{C0053553-AB26-434A-B2CD-3FE7B712E59E}"/>
            </a:ext>
          </a:extLst>
        </xdr:cNvPr>
        <xdr:cNvSpPr/>
      </xdr:nvSpPr>
      <xdr:spPr>
        <a:xfrm>
          <a:off x="18735040" y="178930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829" name="フローチャート: 判断 828">
          <a:extLst>
            <a:ext uri="{FF2B5EF4-FFF2-40B4-BE49-F238E27FC236}">
              <a16:creationId xmlns:a16="http://schemas.microsoft.com/office/drawing/2014/main" id="{FAA8A920-D00F-4925-8BA6-D175376B5BA8}"/>
            </a:ext>
          </a:extLst>
        </xdr:cNvPr>
        <xdr:cNvSpPr/>
      </xdr:nvSpPr>
      <xdr:spPr>
        <a:xfrm>
          <a:off x="17937480" y="17866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830" name="フローチャート: 判断 829">
          <a:extLst>
            <a:ext uri="{FF2B5EF4-FFF2-40B4-BE49-F238E27FC236}">
              <a16:creationId xmlns:a16="http://schemas.microsoft.com/office/drawing/2014/main" id="{AF15FAB9-8392-4CDF-AE0C-30AB73D559BE}"/>
            </a:ext>
          </a:extLst>
        </xdr:cNvPr>
        <xdr:cNvSpPr/>
      </xdr:nvSpPr>
      <xdr:spPr>
        <a:xfrm>
          <a:off x="17162780" y="17876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831" name="フローチャート: 判断 830">
          <a:extLst>
            <a:ext uri="{FF2B5EF4-FFF2-40B4-BE49-F238E27FC236}">
              <a16:creationId xmlns:a16="http://schemas.microsoft.com/office/drawing/2014/main" id="{091ADF80-0A01-4647-A70F-7F29308F0F64}"/>
            </a:ext>
          </a:extLst>
        </xdr:cNvPr>
        <xdr:cNvSpPr/>
      </xdr:nvSpPr>
      <xdr:spPr>
        <a:xfrm>
          <a:off x="16388080" y="179133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3F5B1ABF-5960-4CB3-B98E-0F2A0DC8310F}"/>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A9B4218-5E81-4366-9F33-FE40E3FF0573}"/>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4DC7801-4CAB-44D8-9CF0-A2D560BF1306}"/>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1CCCBA7D-CFD1-4F3F-B6F1-A66CCE468901}"/>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392037BB-0586-4510-92BF-5A1E829076D4}"/>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125730</xdr:rowOff>
    </xdr:from>
    <xdr:to>
      <xdr:col>116</xdr:col>
      <xdr:colOff>114300</xdr:colOff>
      <xdr:row>108</xdr:row>
      <xdr:rowOff>55880</xdr:rowOff>
    </xdr:to>
    <xdr:sp macro="" textlink="">
      <xdr:nvSpPr>
        <xdr:cNvPr id="837" name="楕円 836">
          <a:extLst>
            <a:ext uri="{FF2B5EF4-FFF2-40B4-BE49-F238E27FC236}">
              <a16:creationId xmlns:a16="http://schemas.microsoft.com/office/drawing/2014/main" id="{53739D9D-655E-4AFC-A55F-99ABA00F7574}"/>
            </a:ext>
          </a:extLst>
        </xdr:cNvPr>
        <xdr:cNvSpPr/>
      </xdr:nvSpPr>
      <xdr:spPr>
        <a:xfrm>
          <a:off x="19458940" y="18063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104157</xdr:rowOff>
    </xdr:from>
    <xdr:ext cx="469744" cy="259045"/>
    <xdr:sp macro="" textlink="">
      <xdr:nvSpPr>
        <xdr:cNvPr id="838" name="【公民館】&#10;一人当たり面積該当値テキスト">
          <a:extLst>
            <a:ext uri="{FF2B5EF4-FFF2-40B4-BE49-F238E27FC236}">
              <a16:creationId xmlns:a16="http://schemas.microsoft.com/office/drawing/2014/main" id="{097A63FC-64F8-415D-8C33-3C046C90DF05}"/>
            </a:ext>
          </a:extLst>
        </xdr:cNvPr>
        <xdr:cNvSpPr txBox="1"/>
      </xdr:nvSpPr>
      <xdr:spPr>
        <a:xfrm>
          <a:off x="19547840" y="1804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839" name="楕円 838">
          <a:extLst>
            <a:ext uri="{FF2B5EF4-FFF2-40B4-BE49-F238E27FC236}">
              <a16:creationId xmlns:a16="http://schemas.microsoft.com/office/drawing/2014/main" id="{B37726B5-A7B8-41B2-8D25-3C86FB1BADAF}"/>
            </a:ext>
          </a:extLst>
        </xdr:cNvPr>
        <xdr:cNvSpPr/>
      </xdr:nvSpPr>
      <xdr:spPr>
        <a:xfrm>
          <a:off x="18735040" y="18065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5080</xdr:rowOff>
    </xdr:from>
    <xdr:to>
      <xdr:col>116</xdr:col>
      <xdr:colOff>63500</xdr:colOff>
      <xdr:row>108</xdr:row>
      <xdr:rowOff>7620</xdr:rowOff>
    </xdr:to>
    <xdr:cxnSp macro="">
      <xdr:nvCxnSpPr>
        <xdr:cNvPr id="840" name="直線コネクタ 839">
          <a:extLst>
            <a:ext uri="{FF2B5EF4-FFF2-40B4-BE49-F238E27FC236}">
              <a16:creationId xmlns:a16="http://schemas.microsoft.com/office/drawing/2014/main" id="{ABBC6F5D-7D14-453F-9EFB-FE46A3E81898}"/>
            </a:ext>
          </a:extLst>
        </xdr:cNvPr>
        <xdr:cNvCxnSpPr/>
      </xdr:nvCxnSpPr>
      <xdr:spPr>
        <a:xfrm flipV="1">
          <a:off x="18778220" y="18110200"/>
          <a:ext cx="73152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129539</xdr:rowOff>
    </xdr:from>
    <xdr:to>
      <xdr:col>107</xdr:col>
      <xdr:colOff>101600</xdr:colOff>
      <xdr:row>108</xdr:row>
      <xdr:rowOff>59689</xdr:rowOff>
    </xdr:to>
    <xdr:sp macro="" textlink="">
      <xdr:nvSpPr>
        <xdr:cNvPr id="841" name="楕円 840">
          <a:extLst>
            <a:ext uri="{FF2B5EF4-FFF2-40B4-BE49-F238E27FC236}">
              <a16:creationId xmlns:a16="http://schemas.microsoft.com/office/drawing/2014/main" id="{8DAE1886-0A78-49A3-8B47-1DEA59262654}"/>
            </a:ext>
          </a:extLst>
        </xdr:cNvPr>
        <xdr:cNvSpPr/>
      </xdr:nvSpPr>
      <xdr:spPr>
        <a:xfrm>
          <a:off x="17937480" y="180670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8889</xdr:rowOff>
    </xdr:to>
    <xdr:cxnSp macro="">
      <xdr:nvCxnSpPr>
        <xdr:cNvPr id="842" name="直線コネクタ 841">
          <a:extLst>
            <a:ext uri="{FF2B5EF4-FFF2-40B4-BE49-F238E27FC236}">
              <a16:creationId xmlns:a16="http://schemas.microsoft.com/office/drawing/2014/main" id="{FED00550-3F8E-4BEE-BBDD-DA67825D993A}"/>
            </a:ext>
          </a:extLst>
        </xdr:cNvPr>
        <xdr:cNvCxnSpPr/>
      </xdr:nvCxnSpPr>
      <xdr:spPr>
        <a:xfrm flipV="1">
          <a:off x="17988280" y="18112740"/>
          <a:ext cx="78994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148589</xdr:rowOff>
    </xdr:from>
    <xdr:to>
      <xdr:col>102</xdr:col>
      <xdr:colOff>165100</xdr:colOff>
      <xdr:row>108</xdr:row>
      <xdr:rowOff>78739</xdr:rowOff>
    </xdr:to>
    <xdr:sp macro="" textlink="">
      <xdr:nvSpPr>
        <xdr:cNvPr id="843" name="楕円 842">
          <a:extLst>
            <a:ext uri="{FF2B5EF4-FFF2-40B4-BE49-F238E27FC236}">
              <a16:creationId xmlns:a16="http://schemas.microsoft.com/office/drawing/2014/main" id="{DC8767DB-E289-4D58-821A-17BE03B702E0}"/>
            </a:ext>
          </a:extLst>
        </xdr:cNvPr>
        <xdr:cNvSpPr/>
      </xdr:nvSpPr>
      <xdr:spPr>
        <a:xfrm>
          <a:off x="17162780" y="180860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8889</xdr:rowOff>
    </xdr:from>
    <xdr:to>
      <xdr:col>107</xdr:col>
      <xdr:colOff>50800</xdr:colOff>
      <xdr:row>108</xdr:row>
      <xdr:rowOff>27939</xdr:rowOff>
    </xdr:to>
    <xdr:cxnSp macro="">
      <xdr:nvCxnSpPr>
        <xdr:cNvPr id="844" name="直線コネクタ 843">
          <a:extLst>
            <a:ext uri="{FF2B5EF4-FFF2-40B4-BE49-F238E27FC236}">
              <a16:creationId xmlns:a16="http://schemas.microsoft.com/office/drawing/2014/main" id="{E0D05F95-0AF3-42A4-BD9A-2A801C654589}"/>
            </a:ext>
          </a:extLst>
        </xdr:cNvPr>
        <xdr:cNvCxnSpPr/>
      </xdr:nvCxnSpPr>
      <xdr:spPr>
        <a:xfrm flipV="1">
          <a:off x="17213580" y="18114009"/>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149861</xdr:rowOff>
    </xdr:from>
    <xdr:to>
      <xdr:col>98</xdr:col>
      <xdr:colOff>38100</xdr:colOff>
      <xdr:row>108</xdr:row>
      <xdr:rowOff>80011</xdr:rowOff>
    </xdr:to>
    <xdr:sp macro="" textlink="">
      <xdr:nvSpPr>
        <xdr:cNvPr id="845" name="楕円 844">
          <a:extLst>
            <a:ext uri="{FF2B5EF4-FFF2-40B4-BE49-F238E27FC236}">
              <a16:creationId xmlns:a16="http://schemas.microsoft.com/office/drawing/2014/main" id="{0FF7B779-41F6-4B62-A551-835D406BAE0F}"/>
            </a:ext>
          </a:extLst>
        </xdr:cNvPr>
        <xdr:cNvSpPr/>
      </xdr:nvSpPr>
      <xdr:spPr>
        <a:xfrm>
          <a:off x="16388080" y="180873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27939</xdr:rowOff>
    </xdr:from>
    <xdr:to>
      <xdr:col>102</xdr:col>
      <xdr:colOff>114300</xdr:colOff>
      <xdr:row>108</xdr:row>
      <xdr:rowOff>29211</xdr:rowOff>
    </xdr:to>
    <xdr:cxnSp macro="">
      <xdr:nvCxnSpPr>
        <xdr:cNvPr id="846" name="直線コネクタ 845">
          <a:extLst>
            <a:ext uri="{FF2B5EF4-FFF2-40B4-BE49-F238E27FC236}">
              <a16:creationId xmlns:a16="http://schemas.microsoft.com/office/drawing/2014/main" id="{8C6FC2D9-2810-4A4F-BDA2-FBA86BDCEBF9}"/>
            </a:ext>
          </a:extLst>
        </xdr:cNvPr>
        <xdr:cNvCxnSpPr/>
      </xdr:nvCxnSpPr>
      <xdr:spPr>
        <a:xfrm flipV="1">
          <a:off x="16431260" y="18133059"/>
          <a:ext cx="78232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847" name="n_1aveValue【公民館】&#10;一人当たり面積">
          <a:extLst>
            <a:ext uri="{FF2B5EF4-FFF2-40B4-BE49-F238E27FC236}">
              <a16:creationId xmlns:a16="http://schemas.microsoft.com/office/drawing/2014/main" id="{DE5A804F-7E27-4FD0-8799-EEB55793F182}"/>
            </a:ext>
          </a:extLst>
        </xdr:cNvPr>
        <xdr:cNvSpPr txBox="1"/>
      </xdr:nvSpPr>
      <xdr:spPr>
        <a:xfrm>
          <a:off x="18561127" y="1767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43197</xdr:rowOff>
    </xdr:from>
    <xdr:ext cx="469744" cy="259045"/>
    <xdr:sp macro="" textlink="">
      <xdr:nvSpPr>
        <xdr:cNvPr id="848" name="n_2aveValue【公民館】&#10;一人当たり面積">
          <a:extLst>
            <a:ext uri="{FF2B5EF4-FFF2-40B4-BE49-F238E27FC236}">
              <a16:creationId xmlns:a16="http://schemas.microsoft.com/office/drawing/2014/main" id="{345CF96C-B840-4CE1-8195-4E453B480031}"/>
            </a:ext>
          </a:extLst>
        </xdr:cNvPr>
        <xdr:cNvSpPr txBox="1"/>
      </xdr:nvSpPr>
      <xdr:spPr>
        <a:xfrm>
          <a:off x="17776267" y="176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53357</xdr:rowOff>
    </xdr:from>
    <xdr:ext cx="469744" cy="259045"/>
    <xdr:sp macro="" textlink="">
      <xdr:nvSpPr>
        <xdr:cNvPr id="849" name="n_3aveValue【公民館】&#10;一人当たり面積">
          <a:extLst>
            <a:ext uri="{FF2B5EF4-FFF2-40B4-BE49-F238E27FC236}">
              <a16:creationId xmlns:a16="http://schemas.microsoft.com/office/drawing/2014/main" id="{DC2F57EE-9007-4D6B-8FC1-7093857D820C}"/>
            </a:ext>
          </a:extLst>
        </xdr:cNvPr>
        <xdr:cNvSpPr txBox="1"/>
      </xdr:nvSpPr>
      <xdr:spPr>
        <a:xfrm>
          <a:off x="17001567" y="1765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850" name="n_4aveValue【公民館】&#10;一人当たり面積">
          <a:extLst>
            <a:ext uri="{FF2B5EF4-FFF2-40B4-BE49-F238E27FC236}">
              <a16:creationId xmlns:a16="http://schemas.microsoft.com/office/drawing/2014/main" id="{3947E4C7-2007-407D-B671-253A36FA1AFD}"/>
            </a:ext>
          </a:extLst>
        </xdr:cNvPr>
        <xdr:cNvSpPr txBox="1"/>
      </xdr:nvSpPr>
      <xdr:spPr>
        <a:xfrm>
          <a:off x="1622686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49547</xdr:rowOff>
    </xdr:from>
    <xdr:ext cx="469744" cy="259045"/>
    <xdr:sp macro="" textlink="">
      <xdr:nvSpPr>
        <xdr:cNvPr id="851" name="n_1mainValue【公民館】&#10;一人当たり面積">
          <a:extLst>
            <a:ext uri="{FF2B5EF4-FFF2-40B4-BE49-F238E27FC236}">
              <a16:creationId xmlns:a16="http://schemas.microsoft.com/office/drawing/2014/main" id="{FEF9932E-F781-46E6-AE9B-CD93F01E1DB1}"/>
            </a:ext>
          </a:extLst>
        </xdr:cNvPr>
        <xdr:cNvSpPr txBox="1"/>
      </xdr:nvSpPr>
      <xdr:spPr>
        <a:xfrm>
          <a:off x="18561127" y="1815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50816</xdr:rowOff>
    </xdr:from>
    <xdr:ext cx="469744" cy="259045"/>
    <xdr:sp macro="" textlink="">
      <xdr:nvSpPr>
        <xdr:cNvPr id="852" name="n_2mainValue【公民館】&#10;一人当たり面積">
          <a:extLst>
            <a:ext uri="{FF2B5EF4-FFF2-40B4-BE49-F238E27FC236}">
              <a16:creationId xmlns:a16="http://schemas.microsoft.com/office/drawing/2014/main" id="{1B4A4189-3FB4-4F52-9992-20CE502E9DB5}"/>
            </a:ext>
          </a:extLst>
        </xdr:cNvPr>
        <xdr:cNvSpPr txBox="1"/>
      </xdr:nvSpPr>
      <xdr:spPr>
        <a:xfrm>
          <a:off x="17776267" y="1815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69866</xdr:rowOff>
    </xdr:from>
    <xdr:ext cx="469744" cy="259045"/>
    <xdr:sp macro="" textlink="">
      <xdr:nvSpPr>
        <xdr:cNvPr id="853" name="n_3mainValue【公民館】&#10;一人当たり面積">
          <a:extLst>
            <a:ext uri="{FF2B5EF4-FFF2-40B4-BE49-F238E27FC236}">
              <a16:creationId xmlns:a16="http://schemas.microsoft.com/office/drawing/2014/main" id="{C678A18E-0076-4EFD-909C-7F6973D87FA3}"/>
            </a:ext>
          </a:extLst>
        </xdr:cNvPr>
        <xdr:cNvSpPr txBox="1"/>
      </xdr:nvSpPr>
      <xdr:spPr>
        <a:xfrm>
          <a:off x="17001567" y="1817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71138</xdr:rowOff>
    </xdr:from>
    <xdr:ext cx="469744" cy="259045"/>
    <xdr:sp macro="" textlink="">
      <xdr:nvSpPr>
        <xdr:cNvPr id="854" name="n_4mainValue【公民館】&#10;一人当たり面積">
          <a:extLst>
            <a:ext uri="{FF2B5EF4-FFF2-40B4-BE49-F238E27FC236}">
              <a16:creationId xmlns:a16="http://schemas.microsoft.com/office/drawing/2014/main" id="{1012EDC3-9C19-4FD4-BC62-9435C80493F3}"/>
            </a:ext>
          </a:extLst>
        </xdr:cNvPr>
        <xdr:cNvSpPr txBox="1"/>
      </xdr:nvSpPr>
      <xdr:spPr>
        <a:xfrm>
          <a:off x="16226867" y="1817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FF46D098-E163-4298-A287-1677DD4CAD8C}"/>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1810D814-5627-4126-8F7E-B7A1973A3392}"/>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5478D649-3C45-4EC6-8654-AF00C3C7BB3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学校施設、公営住宅の有形固定資産減価償却率が特に高くなっており、今後、策定した個別施設計画に基づいて、施設の適切な維持管理に努めたい。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また、庁舎については、平成２４年度に耐震改修工事を実施したため、有形固定資産減価償却率が大きく低下している。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DE4A33B-31BE-44A2-8EA0-2C8D8D68A3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E79447A-D18D-41A4-BD7D-863A7A01131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C6E1A25-4D22-4DA0-A697-D17CAF6456A1}"/>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1697267-2F8C-4DDF-AD15-41F37296D434}"/>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08EF3C4-CA23-4BE9-85EA-45408C847EA3}"/>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0D028C5-9932-41F0-A140-60A842B9CB6D}"/>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BE2E8C2-0611-48DE-B694-01EBA8A3B64F}"/>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890726F-FC09-4CBB-A409-EBA4E5BD995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DA25F3D-8908-4726-969C-74199281118A}"/>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B73D5EF-292C-42C5-BC69-9E7D3FFE639C}"/>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13,165
12,996
36.22
6,752,710
6,444,356
277,411
4,051,881
5,691,897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52109D6-C80F-4B3F-B06A-04C8E2C31515}"/>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8AA15A7-A0BE-4887-919B-E50D23E5B1E3}"/>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4D2E63F-BEFF-4A94-B34E-60EF282CB608}"/>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A1ECC56-BB7F-4700-A03F-97131DEDD16E}"/>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9AC57A-F9FD-4A75-BB6C-CDC2A43E74A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5099514-B15E-4E79-8682-250D3B8CACD5}"/>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D4E6734-0887-40B5-B55B-B8D0241C1D15}"/>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27D1507-6DBC-42F0-884D-DF4E2D9E67C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3A20E8B-705D-4460-B3D4-406E5AF9BEC2}"/>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9D2F8EF-2A63-41C2-886B-658F17004AE1}"/>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B336879-72B1-49EF-8977-A353AB15D52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9E691D9-6A80-4C3A-9990-B907B23279E4}"/>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1441CCA-C6D2-480A-8219-B9134BF1B345}"/>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A51139D-C495-4373-A256-375E24BCB6B3}"/>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9A5F0F3-CBD2-4479-B879-BCA8B34AFB77}"/>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4ACC33B-A891-4C25-A430-5A06C6E88789}"/>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66CEFFF-10C6-464C-BD89-981DC4686169}"/>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E071274-EBE5-4FB3-9C2A-5FD91840834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601EBAA-BB4F-48D4-A0E7-CFD89ADC6DC9}"/>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7E18A54-E0E0-4B71-BE13-F36C37C55F97}"/>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C770E8F-B0CD-46C1-806B-A38EE80B5043}"/>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BAFCF1B-62F0-4632-BC99-7175C3F130A5}"/>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910E79D-2EA4-44DC-9B2B-DAED2DAA1C13}"/>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CFF41A7-7A9B-4F36-A7BB-1FC6285AFE27}"/>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6DADAC2-BDEB-45A7-BDAD-D2B806C3EE54}"/>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A4EA295-40A4-44A0-B404-71B9C64CA69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BFF0EAD-8FC9-4527-ADF6-3B18D2A5B649}"/>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6236ED5-E150-4A0A-A2CF-9D3DEC4CB11C}"/>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DDD2DF9-7715-4ABE-A06E-B8EE0FA35356}"/>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C1F8778-F8A9-4CB6-9D42-1E6EAA3B7C3D}"/>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0607DB9-75CB-4F17-BD5A-7C6EDA61949E}"/>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325671A-D170-4C14-AAD8-C50393AD2C9A}"/>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E5153C1-539F-4B0F-A4AA-9B9172203998}"/>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ACE5B0B-9318-4015-82C9-C4952DF396C7}"/>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14CB313-B1F2-4859-83BB-7E65845B6B01}"/>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FAC3940-A37A-4710-9370-500B9F6BFFAF}"/>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0A7F4A4-EDE9-4579-8A67-31EA504BFA34}"/>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E070A38-88D4-4365-987C-BE437BF01A1A}"/>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3C6A7F7-B258-4730-A971-FA8FBA6881A1}"/>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713B748-F2AB-4E69-BA4F-BCAAE58ADD28}"/>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B6B1C7E-97A7-4FEB-98F2-991A5393DD8D}"/>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6680DDD-6B4C-4E4C-81A9-DBFD1CCB75AE}"/>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AC3255C-E362-44A2-A1FE-9D5E15DC3609}"/>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BD2E9EE-5197-4162-9F04-6D4F804F70EF}"/>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DD5524F-0015-42AB-86E0-07118BB10542}"/>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56F410B-91CD-4B7A-A9A6-1802AFD7A19D}"/>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id="{A2F1B5AE-284D-4E23-A710-F96A2D28A1FB}"/>
            </a:ext>
          </a:extLst>
        </xdr:cNvPr>
        <xdr:cNvCxnSpPr/>
      </xdr:nvCxnSpPr>
      <xdr:spPr>
        <a:xfrm flipV="1">
          <a:off x="4086225" y="555117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id="{CCC2977B-2A5F-458D-99B6-60F5F53B4BA5}"/>
            </a:ext>
          </a:extLst>
        </xdr:cNvPr>
        <xdr:cNvSpPr txBox="1"/>
      </xdr:nvSpPr>
      <xdr:spPr>
        <a:xfrm>
          <a:off x="412496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id="{503BF9B0-50FA-4115-82B5-48D390617BC7}"/>
            </a:ext>
          </a:extLst>
        </xdr:cNvPr>
        <xdr:cNvCxnSpPr/>
      </xdr:nvCxnSpPr>
      <xdr:spPr>
        <a:xfrm>
          <a:off x="4020820" y="7094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374E7AC4-1D88-44C7-B452-C852318C0E05}"/>
            </a:ext>
          </a:extLst>
        </xdr:cNvPr>
        <xdr:cNvSpPr txBox="1"/>
      </xdr:nvSpPr>
      <xdr:spPr>
        <a:xfrm>
          <a:off x="4124960" y="53340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E1F5E632-4376-478D-B774-ABC3F76AB8C8}"/>
            </a:ext>
          </a:extLst>
        </xdr:cNvPr>
        <xdr:cNvCxnSpPr/>
      </xdr:nvCxnSpPr>
      <xdr:spPr>
        <a:xfrm>
          <a:off x="402082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6D3BB7AA-B76D-4656-B0E2-0A298F9CEEFD}"/>
            </a:ext>
          </a:extLst>
        </xdr:cNvPr>
        <xdr:cNvSpPr txBox="1"/>
      </xdr:nvSpPr>
      <xdr:spPr>
        <a:xfrm>
          <a:off x="4124960" y="6066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A3E41F5C-A433-417A-A030-402306E825D9}"/>
            </a:ext>
          </a:extLst>
        </xdr:cNvPr>
        <xdr:cNvSpPr/>
      </xdr:nvSpPr>
      <xdr:spPr>
        <a:xfrm>
          <a:off x="4036060" y="621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924E2057-FE39-457F-93F6-A38A412DC63B}"/>
            </a:ext>
          </a:extLst>
        </xdr:cNvPr>
        <xdr:cNvSpPr/>
      </xdr:nvSpPr>
      <xdr:spPr>
        <a:xfrm>
          <a:off x="3312160" y="62101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BDC4E1A1-F71F-408D-B278-05448D23F1EB}"/>
            </a:ext>
          </a:extLst>
        </xdr:cNvPr>
        <xdr:cNvSpPr/>
      </xdr:nvSpPr>
      <xdr:spPr>
        <a:xfrm>
          <a:off x="25146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a:extLst>
            <a:ext uri="{FF2B5EF4-FFF2-40B4-BE49-F238E27FC236}">
              <a16:creationId xmlns:a16="http://schemas.microsoft.com/office/drawing/2014/main" id="{748B9328-A49C-48B4-8250-08140608A093}"/>
            </a:ext>
          </a:extLst>
        </xdr:cNvPr>
        <xdr:cNvSpPr/>
      </xdr:nvSpPr>
      <xdr:spPr>
        <a:xfrm>
          <a:off x="17399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a:extLst>
            <a:ext uri="{FF2B5EF4-FFF2-40B4-BE49-F238E27FC236}">
              <a16:creationId xmlns:a16="http://schemas.microsoft.com/office/drawing/2014/main" id="{B3A8A55B-583D-4FA9-9444-FBE1ED844905}"/>
            </a:ext>
          </a:extLst>
        </xdr:cNvPr>
        <xdr:cNvSpPr/>
      </xdr:nvSpPr>
      <xdr:spPr>
        <a:xfrm>
          <a:off x="965200" y="61780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66474D6-F648-4801-92E9-F14AF58AD2B8}"/>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B05DB46-947F-4AB7-BFAC-958E9A66B70A}"/>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4FDA147-34C3-4EE4-85C4-A3778F27C454}"/>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B0814A2-7C20-4118-BAF5-ED06E8B4216A}"/>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3EDB99F-8666-46E8-B0F4-3FEEF31643B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134801</xdr:rowOff>
    </xdr:from>
    <xdr:to>
      <xdr:col>24</xdr:col>
      <xdr:colOff>114300</xdr:colOff>
      <xdr:row>38</xdr:row>
      <xdr:rowOff>64951</xdr:rowOff>
    </xdr:to>
    <xdr:sp macro="" textlink="">
      <xdr:nvSpPr>
        <xdr:cNvPr id="74" name="楕円 73">
          <a:extLst>
            <a:ext uri="{FF2B5EF4-FFF2-40B4-BE49-F238E27FC236}">
              <a16:creationId xmlns:a16="http://schemas.microsoft.com/office/drawing/2014/main" id="{105D0C90-20AE-4F15-886C-879352460549}"/>
            </a:ext>
          </a:extLst>
        </xdr:cNvPr>
        <xdr:cNvSpPr/>
      </xdr:nvSpPr>
      <xdr:spPr>
        <a:xfrm>
          <a:off x="4036060" y="6337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113228</xdr:rowOff>
    </xdr:from>
    <xdr:ext cx="405111" cy="259045"/>
    <xdr:sp macro="" textlink="">
      <xdr:nvSpPr>
        <xdr:cNvPr id="75" name="【図書館】&#10;有形固定資産減価償却率該当値テキスト">
          <a:extLst>
            <a:ext uri="{FF2B5EF4-FFF2-40B4-BE49-F238E27FC236}">
              <a16:creationId xmlns:a16="http://schemas.microsoft.com/office/drawing/2014/main" id="{AD61C4D4-3435-4D29-96DA-F874E3089DC2}"/>
            </a:ext>
          </a:extLst>
        </xdr:cNvPr>
        <xdr:cNvSpPr txBox="1"/>
      </xdr:nvSpPr>
      <xdr:spPr>
        <a:xfrm>
          <a:off x="4124960" y="6315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102144</xdr:rowOff>
    </xdr:from>
    <xdr:to>
      <xdr:col>20</xdr:col>
      <xdr:colOff>38100</xdr:colOff>
      <xdr:row>38</xdr:row>
      <xdr:rowOff>32294</xdr:rowOff>
    </xdr:to>
    <xdr:sp macro="" textlink="">
      <xdr:nvSpPr>
        <xdr:cNvPr id="76" name="楕円 75">
          <a:extLst>
            <a:ext uri="{FF2B5EF4-FFF2-40B4-BE49-F238E27FC236}">
              <a16:creationId xmlns:a16="http://schemas.microsoft.com/office/drawing/2014/main" id="{653BC440-E3A1-407E-ADA2-30DEE4E78BE2}"/>
            </a:ext>
          </a:extLst>
        </xdr:cNvPr>
        <xdr:cNvSpPr/>
      </xdr:nvSpPr>
      <xdr:spPr>
        <a:xfrm>
          <a:off x="3312160" y="63048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152944</xdr:rowOff>
    </xdr:from>
    <xdr:to>
      <xdr:col>24</xdr:col>
      <xdr:colOff>63500</xdr:colOff>
      <xdr:row>38</xdr:row>
      <xdr:rowOff>14151</xdr:rowOff>
    </xdr:to>
    <xdr:cxnSp macro="">
      <xdr:nvCxnSpPr>
        <xdr:cNvPr id="77" name="直線コネクタ 76">
          <a:extLst>
            <a:ext uri="{FF2B5EF4-FFF2-40B4-BE49-F238E27FC236}">
              <a16:creationId xmlns:a16="http://schemas.microsoft.com/office/drawing/2014/main" id="{024F37EA-13F8-4AAC-9427-CE4DABCA84B6}"/>
            </a:ext>
          </a:extLst>
        </xdr:cNvPr>
        <xdr:cNvCxnSpPr/>
      </xdr:nvCxnSpPr>
      <xdr:spPr>
        <a:xfrm>
          <a:off x="3355340" y="6355624"/>
          <a:ext cx="7315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69487</xdr:rowOff>
    </xdr:from>
    <xdr:to>
      <xdr:col>15</xdr:col>
      <xdr:colOff>101600</xdr:colOff>
      <xdr:row>37</xdr:row>
      <xdr:rowOff>171087</xdr:rowOff>
    </xdr:to>
    <xdr:sp macro="" textlink="">
      <xdr:nvSpPr>
        <xdr:cNvPr id="78" name="楕円 77">
          <a:extLst>
            <a:ext uri="{FF2B5EF4-FFF2-40B4-BE49-F238E27FC236}">
              <a16:creationId xmlns:a16="http://schemas.microsoft.com/office/drawing/2014/main" id="{2DD54BA6-1C74-4DEB-BEB6-299E77AE59DC}"/>
            </a:ext>
          </a:extLst>
        </xdr:cNvPr>
        <xdr:cNvSpPr/>
      </xdr:nvSpPr>
      <xdr:spPr>
        <a:xfrm>
          <a:off x="2514600" y="62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120287</xdr:rowOff>
    </xdr:from>
    <xdr:to>
      <xdr:col>19</xdr:col>
      <xdr:colOff>177800</xdr:colOff>
      <xdr:row>37</xdr:row>
      <xdr:rowOff>152944</xdr:rowOff>
    </xdr:to>
    <xdr:cxnSp macro="">
      <xdr:nvCxnSpPr>
        <xdr:cNvPr id="79" name="直線コネクタ 78">
          <a:extLst>
            <a:ext uri="{FF2B5EF4-FFF2-40B4-BE49-F238E27FC236}">
              <a16:creationId xmlns:a16="http://schemas.microsoft.com/office/drawing/2014/main" id="{C3EBADC2-B17D-4575-817A-E0FF254C0ED8}"/>
            </a:ext>
          </a:extLst>
        </xdr:cNvPr>
        <xdr:cNvCxnSpPr/>
      </xdr:nvCxnSpPr>
      <xdr:spPr>
        <a:xfrm>
          <a:off x="2565400" y="6322967"/>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46627</xdr:rowOff>
    </xdr:from>
    <xdr:to>
      <xdr:col>10</xdr:col>
      <xdr:colOff>165100</xdr:colOff>
      <xdr:row>37</xdr:row>
      <xdr:rowOff>148227</xdr:rowOff>
    </xdr:to>
    <xdr:sp macro="" textlink="">
      <xdr:nvSpPr>
        <xdr:cNvPr id="80" name="楕円 79">
          <a:extLst>
            <a:ext uri="{FF2B5EF4-FFF2-40B4-BE49-F238E27FC236}">
              <a16:creationId xmlns:a16="http://schemas.microsoft.com/office/drawing/2014/main" id="{2BFA909C-81EA-4E0A-BE0E-1D7FB0CC0925}"/>
            </a:ext>
          </a:extLst>
        </xdr:cNvPr>
        <xdr:cNvSpPr/>
      </xdr:nvSpPr>
      <xdr:spPr>
        <a:xfrm>
          <a:off x="1739900" y="624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97427</xdr:rowOff>
    </xdr:from>
    <xdr:to>
      <xdr:col>15</xdr:col>
      <xdr:colOff>50800</xdr:colOff>
      <xdr:row>37</xdr:row>
      <xdr:rowOff>120287</xdr:rowOff>
    </xdr:to>
    <xdr:cxnSp macro="">
      <xdr:nvCxnSpPr>
        <xdr:cNvPr id="81" name="直線コネクタ 80">
          <a:extLst>
            <a:ext uri="{FF2B5EF4-FFF2-40B4-BE49-F238E27FC236}">
              <a16:creationId xmlns:a16="http://schemas.microsoft.com/office/drawing/2014/main" id="{1C3CF5B7-DA7E-4DFD-96A4-CD8EFFF74C5D}"/>
            </a:ext>
          </a:extLst>
        </xdr:cNvPr>
        <xdr:cNvCxnSpPr/>
      </xdr:nvCxnSpPr>
      <xdr:spPr>
        <a:xfrm>
          <a:off x="1790700" y="6300107"/>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17236</xdr:rowOff>
    </xdr:from>
    <xdr:to>
      <xdr:col>6</xdr:col>
      <xdr:colOff>38100</xdr:colOff>
      <xdr:row>37</xdr:row>
      <xdr:rowOff>118836</xdr:rowOff>
    </xdr:to>
    <xdr:sp macro="" textlink="">
      <xdr:nvSpPr>
        <xdr:cNvPr id="82" name="楕円 81">
          <a:extLst>
            <a:ext uri="{FF2B5EF4-FFF2-40B4-BE49-F238E27FC236}">
              <a16:creationId xmlns:a16="http://schemas.microsoft.com/office/drawing/2014/main" id="{F27D8748-1254-45F9-97AD-EA94C18E0B0F}"/>
            </a:ext>
          </a:extLst>
        </xdr:cNvPr>
        <xdr:cNvSpPr/>
      </xdr:nvSpPr>
      <xdr:spPr>
        <a:xfrm>
          <a:off x="965200" y="62199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68036</xdr:rowOff>
    </xdr:from>
    <xdr:to>
      <xdr:col>10</xdr:col>
      <xdr:colOff>114300</xdr:colOff>
      <xdr:row>37</xdr:row>
      <xdr:rowOff>97427</xdr:rowOff>
    </xdr:to>
    <xdr:cxnSp macro="">
      <xdr:nvCxnSpPr>
        <xdr:cNvPr id="83" name="直線コネクタ 82">
          <a:extLst>
            <a:ext uri="{FF2B5EF4-FFF2-40B4-BE49-F238E27FC236}">
              <a16:creationId xmlns:a16="http://schemas.microsoft.com/office/drawing/2014/main" id="{2ABC3F5F-D270-48FD-99BB-D22FA7D41F13}"/>
            </a:ext>
          </a:extLst>
        </xdr:cNvPr>
        <xdr:cNvCxnSpPr/>
      </xdr:nvCxnSpPr>
      <xdr:spPr>
        <a:xfrm>
          <a:off x="1008380" y="6270716"/>
          <a:ext cx="7823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4" name="n_1aveValue【図書館】&#10;有形固定資産減価償却率">
          <a:extLst>
            <a:ext uri="{FF2B5EF4-FFF2-40B4-BE49-F238E27FC236}">
              <a16:creationId xmlns:a16="http://schemas.microsoft.com/office/drawing/2014/main" id="{19A2C790-9EB7-4383-9D59-D77E969253B2}"/>
            </a:ext>
          </a:extLst>
        </xdr:cNvPr>
        <xdr:cNvSpPr txBox="1"/>
      </xdr:nvSpPr>
      <xdr:spPr>
        <a:xfrm>
          <a:off x="3170564" y="599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a:extLst>
            <a:ext uri="{FF2B5EF4-FFF2-40B4-BE49-F238E27FC236}">
              <a16:creationId xmlns:a16="http://schemas.microsoft.com/office/drawing/2014/main" id="{CB94D710-A822-48B2-BF15-0149B7F88573}"/>
            </a:ext>
          </a:extLst>
        </xdr:cNvPr>
        <xdr:cNvSpPr txBox="1"/>
      </xdr:nvSpPr>
      <xdr:spPr>
        <a:xfrm>
          <a:off x="238570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6" name="n_3aveValue【図書館】&#10;有形固定資産減価償却率">
          <a:extLst>
            <a:ext uri="{FF2B5EF4-FFF2-40B4-BE49-F238E27FC236}">
              <a16:creationId xmlns:a16="http://schemas.microsoft.com/office/drawing/2014/main" id="{733AAFE1-BC5B-4BC7-9AEB-9D13FB63F5C4}"/>
            </a:ext>
          </a:extLst>
        </xdr:cNvPr>
        <xdr:cNvSpPr txBox="1"/>
      </xdr:nvSpPr>
      <xdr:spPr>
        <a:xfrm>
          <a:off x="161100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89643</xdr:rowOff>
    </xdr:from>
    <xdr:ext cx="405111" cy="259045"/>
    <xdr:sp macro="" textlink="">
      <xdr:nvSpPr>
        <xdr:cNvPr id="87" name="n_4aveValue【図書館】&#10;有形固定資産減価償却率">
          <a:extLst>
            <a:ext uri="{FF2B5EF4-FFF2-40B4-BE49-F238E27FC236}">
              <a16:creationId xmlns:a16="http://schemas.microsoft.com/office/drawing/2014/main" id="{2BD0CA40-3676-47E8-80DC-7FB61A2AECF4}"/>
            </a:ext>
          </a:extLst>
        </xdr:cNvPr>
        <xdr:cNvSpPr txBox="1"/>
      </xdr:nvSpPr>
      <xdr:spPr>
        <a:xfrm>
          <a:off x="836304" y="595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23421</xdr:rowOff>
    </xdr:from>
    <xdr:ext cx="405111" cy="259045"/>
    <xdr:sp macro="" textlink="">
      <xdr:nvSpPr>
        <xdr:cNvPr id="88" name="n_1mainValue【図書館】&#10;有形固定資産減価償却率">
          <a:extLst>
            <a:ext uri="{FF2B5EF4-FFF2-40B4-BE49-F238E27FC236}">
              <a16:creationId xmlns:a16="http://schemas.microsoft.com/office/drawing/2014/main" id="{917D2828-D0E2-413C-9E26-CF86DC478919}"/>
            </a:ext>
          </a:extLst>
        </xdr:cNvPr>
        <xdr:cNvSpPr txBox="1"/>
      </xdr:nvSpPr>
      <xdr:spPr>
        <a:xfrm>
          <a:off x="3170564" y="639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162214</xdr:rowOff>
    </xdr:from>
    <xdr:ext cx="405111" cy="259045"/>
    <xdr:sp macro="" textlink="">
      <xdr:nvSpPr>
        <xdr:cNvPr id="89" name="n_2mainValue【図書館】&#10;有形固定資産減価償却率">
          <a:extLst>
            <a:ext uri="{FF2B5EF4-FFF2-40B4-BE49-F238E27FC236}">
              <a16:creationId xmlns:a16="http://schemas.microsoft.com/office/drawing/2014/main" id="{D147D37B-564F-4444-9F6D-98C68AF1DF42}"/>
            </a:ext>
          </a:extLst>
        </xdr:cNvPr>
        <xdr:cNvSpPr txBox="1"/>
      </xdr:nvSpPr>
      <xdr:spPr>
        <a:xfrm>
          <a:off x="2385704" y="6364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139354</xdr:rowOff>
    </xdr:from>
    <xdr:ext cx="405111" cy="259045"/>
    <xdr:sp macro="" textlink="">
      <xdr:nvSpPr>
        <xdr:cNvPr id="90" name="n_3mainValue【図書館】&#10;有形固定資産減価償却率">
          <a:extLst>
            <a:ext uri="{FF2B5EF4-FFF2-40B4-BE49-F238E27FC236}">
              <a16:creationId xmlns:a16="http://schemas.microsoft.com/office/drawing/2014/main" id="{C0222A0B-DC90-4A45-8E65-DBB3914FDB57}"/>
            </a:ext>
          </a:extLst>
        </xdr:cNvPr>
        <xdr:cNvSpPr txBox="1"/>
      </xdr:nvSpPr>
      <xdr:spPr>
        <a:xfrm>
          <a:off x="1611004" y="6342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91" name="n_4mainValue【図書館】&#10;有形固定資産減価償却率">
          <a:extLst>
            <a:ext uri="{FF2B5EF4-FFF2-40B4-BE49-F238E27FC236}">
              <a16:creationId xmlns:a16="http://schemas.microsoft.com/office/drawing/2014/main" id="{4AE29532-3C64-4875-B398-216676EBCF77}"/>
            </a:ext>
          </a:extLst>
        </xdr:cNvPr>
        <xdr:cNvSpPr txBox="1"/>
      </xdr:nvSpPr>
      <xdr:spPr>
        <a:xfrm>
          <a:off x="836304" y="631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26AD092-9D85-4004-B0C9-F44FBABB548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4D609EC-8182-438B-8380-24B5264BE0F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0BAC991-1EE6-4ED6-ABF1-DE054C07BB38}"/>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90FCE5B-9CE7-4224-BACC-151809E0E6A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AA455F8-E100-4673-A2D3-FC8CFF6C25C3}"/>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42B3D0C-743E-41B9-B157-F25CA7C8CDFB}"/>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C5080D4-D716-4AAE-9B2D-A6DD21F7CE47}"/>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3437D97-AE2F-4DB3-BCD6-13129A004E7A}"/>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F428682-CE9F-45BF-BD12-8A8E2766B9D2}"/>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CC83278-A9A8-4513-8F83-EFCEF35B5FE2}"/>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33333C4-2096-4F1C-BEF1-486F62DA1F8B}"/>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AAE1B3AD-EAF4-4154-A574-60E1E52F8A02}"/>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EFE8005-16D9-4CA2-B797-CB027D7F757D}"/>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E5CF39F-EC2B-4357-89C0-65CEF17A396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0A036B7-03BB-43B3-BBC7-FC10820211CE}"/>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E3F424F4-B415-406C-9AB8-3603426E5268}"/>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5665443-E887-47B7-9685-0C08B49B7C6C}"/>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61530E92-DFE8-4491-A439-F446DFC5A5E2}"/>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62233B81-9951-46BB-9421-4345EBFFCE4E}"/>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AB6A244B-FA64-4112-B3B2-AA1BFB34C9A5}"/>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2AF1E91-C0B5-4F3C-A4B7-20181D52DCC4}"/>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3BA182E4-7645-4264-8C9E-06A55A20CFC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74C70197-94F9-480D-9864-ADB0F00ECF45}"/>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8F67FCBA-EBA0-49BD-B5DB-4D691A8840F9}"/>
            </a:ext>
          </a:extLst>
        </xdr:cNvPr>
        <xdr:cNvCxnSpPr/>
      </xdr:nvCxnSpPr>
      <xdr:spPr>
        <a:xfrm flipV="1">
          <a:off x="9219565" y="551688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936E4CA0-E251-4225-AF54-4E940BB56CD2}"/>
            </a:ext>
          </a:extLst>
        </xdr:cNvPr>
        <xdr:cNvSpPr txBox="1"/>
      </xdr:nvSpPr>
      <xdr:spPr>
        <a:xfrm>
          <a:off x="92583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D6A73CAB-4252-4FF3-A02F-2429809B8795}"/>
            </a:ext>
          </a:extLst>
        </xdr:cNvPr>
        <xdr:cNvCxnSpPr/>
      </xdr:nvCxnSpPr>
      <xdr:spPr>
        <a:xfrm>
          <a:off x="915416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a:extLst>
            <a:ext uri="{FF2B5EF4-FFF2-40B4-BE49-F238E27FC236}">
              <a16:creationId xmlns:a16="http://schemas.microsoft.com/office/drawing/2014/main" id="{A4234BCE-9C29-4D7D-85CE-F709870F3669}"/>
            </a:ext>
          </a:extLst>
        </xdr:cNvPr>
        <xdr:cNvSpPr txBox="1"/>
      </xdr:nvSpPr>
      <xdr:spPr>
        <a:xfrm>
          <a:off x="9258300" y="529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a:extLst>
            <a:ext uri="{FF2B5EF4-FFF2-40B4-BE49-F238E27FC236}">
              <a16:creationId xmlns:a16="http://schemas.microsoft.com/office/drawing/2014/main" id="{48CC1765-54AA-4808-A45B-387DC49C959C}"/>
            </a:ext>
          </a:extLst>
        </xdr:cNvPr>
        <xdr:cNvCxnSpPr/>
      </xdr:nvCxnSpPr>
      <xdr:spPr>
        <a:xfrm>
          <a:off x="9154160" y="551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102887</xdr:rowOff>
    </xdr:from>
    <xdr:ext cx="469744" cy="259045"/>
    <xdr:sp macro="" textlink="">
      <xdr:nvSpPr>
        <xdr:cNvPr id="120" name="【図書館】&#10;一人当たり面積平均値テキスト">
          <a:extLst>
            <a:ext uri="{FF2B5EF4-FFF2-40B4-BE49-F238E27FC236}">
              <a16:creationId xmlns:a16="http://schemas.microsoft.com/office/drawing/2014/main" id="{F02AA8B6-8C1A-4E63-99C1-3446C9A24C43}"/>
            </a:ext>
          </a:extLst>
        </xdr:cNvPr>
        <xdr:cNvSpPr txBox="1"/>
      </xdr:nvSpPr>
      <xdr:spPr>
        <a:xfrm>
          <a:off x="92583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a:extLst>
            <a:ext uri="{FF2B5EF4-FFF2-40B4-BE49-F238E27FC236}">
              <a16:creationId xmlns:a16="http://schemas.microsoft.com/office/drawing/2014/main" id="{C0EE1BDF-C192-4109-B221-47A4F2F2A7C4}"/>
            </a:ext>
          </a:extLst>
        </xdr:cNvPr>
        <xdr:cNvSpPr/>
      </xdr:nvSpPr>
      <xdr:spPr>
        <a:xfrm>
          <a:off x="9192260" y="6662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a:extLst>
            <a:ext uri="{FF2B5EF4-FFF2-40B4-BE49-F238E27FC236}">
              <a16:creationId xmlns:a16="http://schemas.microsoft.com/office/drawing/2014/main" id="{59B0B428-96F9-41E3-BF97-EF5F5E65D6C7}"/>
            </a:ext>
          </a:extLst>
        </xdr:cNvPr>
        <xdr:cNvSpPr/>
      </xdr:nvSpPr>
      <xdr:spPr>
        <a:xfrm>
          <a:off x="8445500" y="6692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F0D0FC4C-53D1-40F5-8656-06E39EB9964C}"/>
            </a:ext>
          </a:extLst>
        </xdr:cNvPr>
        <xdr:cNvSpPr/>
      </xdr:nvSpPr>
      <xdr:spPr>
        <a:xfrm>
          <a:off x="7670800" y="6677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a:extLst>
            <a:ext uri="{FF2B5EF4-FFF2-40B4-BE49-F238E27FC236}">
              <a16:creationId xmlns:a16="http://schemas.microsoft.com/office/drawing/2014/main" id="{551BD8DF-0BFB-44C8-A53F-144BD9ACC40D}"/>
            </a:ext>
          </a:extLst>
        </xdr:cNvPr>
        <xdr:cNvSpPr/>
      </xdr:nvSpPr>
      <xdr:spPr>
        <a:xfrm>
          <a:off x="6873240" y="667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a:extLst>
            <a:ext uri="{FF2B5EF4-FFF2-40B4-BE49-F238E27FC236}">
              <a16:creationId xmlns:a16="http://schemas.microsoft.com/office/drawing/2014/main" id="{87F00A5F-24FC-4CA3-9860-F752B875AD23}"/>
            </a:ext>
          </a:extLst>
        </xdr:cNvPr>
        <xdr:cNvSpPr/>
      </xdr:nvSpPr>
      <xdr:spPr>
        <a:xfrm>
          <a:off x="6098540" y="668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A037868-3545-4B04-9D1A-FBD24B04CB25}"/>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413A4D3-9998-4213-A1CA-6B4C81424F6C}"/>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8A1B713-382D-4830-B2F5-B65ED322A1EF}"/>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F04B2DF-40C3-4A1C-AA6C-199BDD6B3A88}"/>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EBD3C10-8683-4A02-9D81-0BA10BA2C43F}"/>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158750</xdr:rowOff>
    </xdr:from>
    <xdr:to>
      <xdr:col>55</xdr:col>
      <xdr:colOff>50800</xdr:colOff>
      <xdr:row>35</xdr:row>
      <xdr:rowOff>88900</xdr:rowOff>
    </xdr:to>
    <xdr:sp macro="" textlink="">
      <xdr:nvSpPr>
        <xdr:cNvPr id="131" name="楕円 130">
          <a:extLst>
            <a:ext uri="{FF2B5EF4-FFF2-40B4-BE49-F238E27FC236}">
              <a16:creationId xmlns:a16="http://schemas.microsoft.com/office/drawing/2014/main" id="{B9527532-4053-4416-87AF-FE351E0D569E}"/>
            </a:ext>
          </a:extLst>
        </xdr:cNvPr>
        <xdr:cNvSpPr/>
      </xdr:nvSpPr>
      <xdr:spPr>
        <a:xfrm>
          <a:off x="9192260" y="5858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10177</xdr:rowOff>
    </xdr:from>
    <xdr:ext cx="469744" cy="259045"/>
    <xdr:sp macro="" textlink="">
      <xdr:nvSpPr>
        <xdr:cNvPr id="132" name="【図書館】&#10;一人当たり面積該当値テキスト">
          <a:extLst>
            <a:ext uri="{FF2B5EF4-FFF2-40B4-BE49-F238E27FC236}">
              <a16:creationId xmlns:a16="http://schemas.microsoft.com/office/drawing/2014/main" id="{3646A049-AC87-4031-9C6A-49EC2B4B598D}"/>
            </a:ext>
          </a:extLst>
        </xdr:cNvPr>
        <xdr:cNvSpPr txBox="1"/>
      </xdr:nvSpPr>
      <xdr:spPr>
        <a:xfrm>
          <a:off x="9258300" y="57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6350</xdr:rowOff>
    </xdr:from>
    <xdr:to>
      <xdr:col>50</xdr:col>
      <xdr:colOff>165100</xdr:colOff>
      <xdr:row>35</xdr:row>
      <xdr:rowOff>107950</xdr:rowOff>
    </xdr:to>
    <xdr:sp macro="" textlink="">
      <xdr:nvSpPr>
        <xdr:cNvPr id="133" name="楕円 132">
          <a:extLst>
            <a:ext uri="{FF2B5EF4-FFF2-40B4-BE49-F238E27FC236}">
              <a16:creationId xmlns:a16="http://schemas.microsoft.com/office/drawing/2014/main" id="{BD9FC8D1-3769-46E7-83EC-203885A92A52}"/>
            </a:ext>
          </a:extLst>
        </xdr:cNvPr>
        <xdr:cNvSpPr/>
      </xdr:nvSpPr>
      <xdr:spPr>
        <a:xfrm>
          <a:off x="8445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38100</xdr:rowOff>
    </xdr:from>
    <xdr:to>
      <xdr:col>55</xdr:col>
      <xdr:colOff>0</xdr:colOff>
      <xdr:row>35</xdr:row>
      <xdr:rowOff>57150</xdr:rowOff>
    </xdr:to>
    <xdr:cxnSp macro="">
      <xdr:nvCxnSpPr>
        <xdr:cNvPr id="134" name="直線コネクタ 133">
          <a:extLst>
            <a:ext uri="{FF2B5EF4-FFF2-40B4-BE49-F238E27FC236}">
              <a16:creationId xmlns:a16="http://schemas.microsoft.com/office/drawing/2014/main" id="{923470E3-F36C-495A-ABD7-5916DB1A4426}"/>
            </a:ext>
          </a:extLst>
        </xdr:cNvPr>
        <xdr:cNvCxnSpPr/>
      </xdr:nvCxnSpPr>
      <xdr:spPr>
        <a:xfrm flipV="1">
          <a:off x="8496300" y="5905500"/>
          <a:ext cx="723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13970</xdr:rowOff>
    </xdr:from>
    <xdr:to>
      <xdr:col>46</xdr:col>
      <xdr:colOff>38100</xdr:colOff>
      <xdr:row>35</xdr:row>
      <xdr:rowOff>115570</xdr:rowOff>
    </xdr:to>
    <xdr:sp macro="" textlink="">
      <xdr:nvSpPr>
        <xdr:cNvPr id="135" name="楕円 134">
          <a:extLst>
            <a:ext uri="{FF2B5EF4-FFF2-40B4-BE49-F238E27FC236}">
              <a16:creationId xmlns:a16="http://schemas.microsoft.com/office/drawing/2014/main" id="{BE494B82-DD10-480E-B1EB-D72641773D0B}"/>
            </a:ext>
          </a:extLst>
        </xdr:cNvPr>
        <xdr:cNvSpPr/>
      </xdr:nvSpPr>
      <xdr:spPr>
        <a:xfrm>
          <a:off x="7670800" y="58813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57150</xdr:rowOff>
    </xdr:from>
    <xdr:to>
      <xdr:col>50</xdr:col>
      <xdr:colOff>114300</xdr:colOff>
      <xdr:row>35</xdr:row>
      <xdr:rowOff>64770</xdr:rowOff>
    </xdr:to>
    <xdr:cxnSp macro="">
      <xdr:nvCxnSpPr>
        <xdr:cNvPr id="136" name="直線コネクタ 135">
          <a:extLst>
            <a:ext uri="{FF2B5EF4-FFF2-40B4-BE49-F238E27FC236}">
              <a16:creationId xmlns:a16="http://schemas.microsoft.com/office/drawing/2014/main" id="{084EFF91-BCBA-4060-951C-7905B04AF6EE}"/>
            </a:ext>
          </a:extLst>
        </xdr:cNvPr>
        <xdr:cNvCxnSpPr/>
      </xdr:nvCxnSpPr>
      <xdr:spPr>
        <a:xfrm flipV="1">
          <a:off x="7713980" y="592455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21590</xdr:rowOff>
    </xdr:from>
    <xdr:to>
      <xdr:col>41</xdr:col>
      <xdr:colOff>101600</xdr:colOff>
      <xdr:row>35</xdr:row>
      <xdr:rowOff>123190</xdr:rowOff>
    </xdr:to>
    <xdr:sp macro="" textlink="">
      <xdr:nvSpPr>
        <xdr:cNvPr id="137" name="楕円 136">
          <a:extLst>
            <a:ext uri="{FF2B5EF4-FFF2-40B4-BE49-F238E27FC236}">
              <a16:creationId xmlns:a16="http://schemas.microsoft.com/office/drawing/2014/main" id="{724A5508-177E-4D38-9632-3B1B3C4C1E48}"/>
            </a:ext>
          </a:extLst>
        </xdr:cNvPr>
        <xdr:cNvSpPr/>
      </xdr:nvSpPr>
      <xdr:spPr>
        <a:xfrm>
          <a:off x="687324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64770</xdr:rowOff>
    </xdr:from>
    <xdr:to>
      <xdr:col>45</xdr:col>
      <xdr:colOff>177800</xdr:colOff>
      <xdr:row>35</xdr:row>
      <xdr:rowOff>72390</xdr:rowOff>
    </xdr:to>
    <xdr:cxnSp macro="">
      <xdr:nvCxnSpPr>
        <xdr:cNvPr id="138" name="直線コネクタ 137">
          <a:extLst>
            <a:ext uri="{FF2B5EF4-FFF2-40B4-BE49-F238E27FC236}">
              <a16:creationId xmlns:a16="http://schemas.microsoft.com/office/drawing/2014/main" id="{6695BEBD-0469-4F6C-80E0-39832CB6EA4A}"/>
            </a:ext>
          </a:extLst>
        </xdr:cNvPr>
        <xdr:cNvCxnSpPr/>
      </xdr:nvCxnSpPr>
      <xdr:spPr>
        <a:xfrm flipV="1">
          <a:off x="6924040" y="593217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25400</xdr:rowOff>
    </xdr:from>
    <xdr:to>
      <xdr:col>36</xdr:col>
      <xdr:colOff>165100</xdr:colOff>
      <xdr:row>35</xdr:row>
      <xdr:rowOff>127000</xdr:rowOff>
    </xdr:to>
    <xdr:sp macro="" textlink="">
      <xdr:nvSpPr>
        <xdr:cNvPr id="139" name="楕円 138">
          <a:extLst>
            <a:ext uri="{FF2B5EF4-FFF2-40B4-BE49-F238E27FC236}">
              <a16:creationId xmlns:a16="http://schemas.microsoft.com/office/drawing/2014/main" id="{70573F3D-BE90-4547-AE6C-187B7EE54E78}"/>
            </a:ext>
          </a:extLst>
        </xdr:cNvPr>
        <xdr:cNvSpPr/>
      </xdr:nvSpPr>
      <xdr:spPr>
        <a:xfrm>
          <a:off x="609854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72390</xdr:rowOff>
    </xdr:from>
    <xdr:to>
      <xdr:col>41</xdr:col>
      <xdr:colOff>50800</xdr:colOff>
      <xdr:row>35</xdr:row>
      <xdr:rowOff>76200</xdr:rowOff>
    </xdr:to>
    <xdr:cxnSp macro="">
      <xdr:nvCxnSpPr>
        <xdr:cNvPr id="140" name="直線コネクタ 139">
          <a:extLst>
            <a:ext uri="{FF2B5EF4-FFF2-40B4-BE49-F238E27FC236}">
              <a16:creationId xmlns:a16="http://schemas.microsoft.com/office/drawing/2014/main" id="{86F03048-4922-4B4D-9C03-8DEBDF02D570}"/>
            </a:ext>
          </a:extLst>
        </xdr:cNvPr>
        <xdr:cNvCxnSpPr/>
      </xdr:nvCxnSpPr>
      <xdr:spPr>
        <a:xfrm flipV="1">
          <a:off x="6149340" y="593979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76217</xdr:rowOff>
    </xdr:from>
    <xdr:ext cx="469744" cy="259045"/>
    <xdr:sp macro="" textlink="">
      <xdr:nvSpPr>
        <xdr:cNvPr id="141" name="n_1aveValue【図書館】&#10;一人当たり面積">
          <a:extLst>
            <a:ext uri="{FF2B5EF4-FFF2-40B4-BE49-F238E27FC236}">
              <a16:creationId xmlns:a16="http://schemas.microsoft.com/office/drawing/2014/main" id="{94CD6DF5-AC8A-415A-8BCC-88B5520F72A3}"/>
            </a:ext>
          </a:extLst>
        </xdr:cNvPr>
        <xdr:cNvSpPr txBox="1"/>
      </xdr:nvSpPr>
      <xdr:spPr>
        <a:xfrm>
          <a:off x="827158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42" name="n_2aveValue【図書館】&#10;一人当たり面積">
          <a:extLst>
            <a:ext uri="{FF2B5EF4-FFF2-40B4-BE49-F238E27FC236}">
              <a16:creationId xmlns:a16="http://schemas.microsoft.com/office/drawing/2014/main" id="{3DC72512-FF8A-4525-802C-8E8595AFA028}"/>
            </a:ext>
          </a:extLst>
        </xdr:cNvPr>
        <xdr:cNvSpPr txBox="1"/>
      </xdr:nvSpPr>
      <xdr:spPr>
        <a:xfrm>
          <a:off x="750958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60977</xdr:rowOff>
    </xdr:from>
    <xdr:ext cx="469744" cy="259045"/>
    <xdr:sp macro="" textlink="">
      <xdr:nvSpPr>
        <xdr:cNvPr id="143" name="n_3aveValue【図書館】&#10;一人当たり面積">
          <a:extLst>
            <a:ext uri="{FF2B5EF4-FFF2-40B4-BE49-F238E27FC236}">
              <a16:creationId xmlns:a16="http://schemas.microsoft.com/office/drawing/2014/main" id="{BBE759A2-4565-4F77-AD78-1F27C1038B13}"/>
            </a:ext>
          </a:extLst>
        </xdr:cNvPr>
        <xdr:cNvSpPr txBox="1"/>
      </xdr:nvSpPr>
      <xdr:spPr>
        <a:xfrm>
          <a:off x="67120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72407</xdr:rowOff>
    </xdr:from>
    <xdr:ext cx="469744" cy="259045"/>
    <xdr:sp macro="" textlink="">
      <xdr:nvSpPr>
        <xdr:cNvPr id="144" name="n_4aveValue【図書館】&#10;一人当たり面積">
          <a:extLst>
            <a:ext uri="{FF2B5EF4-FFF2-40B4-BE49-F238E27FC236}">
              <a16:creationId xmlns:a16="http://schemas.microsoft.com/office/drawing/2014/main" id="{1B3C35C5-3E20-4A66-BA59-115261C3DF12}"/>
            </a:ext>
          </a:extLst>
        </xdr:cNvPr>
        <xdr:cNvSpPr txBox="1"/>
      </xdr:nvSpPr>
      <xdr:spPr>
        <a:xfrm>
          <a:off x="59373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124477</xdr:rowOff>
    </xdr:from>
    <xdr:ext cx="469744" cy="259045"/>
    <xdr:sp macro="" textlink="">
      <xdr:nvSpPr>
        <xdr:cNvPr id="145" name="n_1mainValue【図書館】&#10;一人当たり面積">
          <a:extLst>
            <a:ext uri="{FF2B5EF4-FFF2-40B4-BE49-F238E27FC236}">
              <a16:creationId xmlns:a16="http://schemas.microsoft.com/office/drawing/2014/main" id="{3FA784C1-3343-459D-91EC-C93A32E9213B}"/>
            </a:ext>
          </a:extLst>
        </xdr:cNvPr>
        <xdr:cNvSpPr txBox="1"/>
      </xdr:nvSpPr>
      <xdr:spPr>
        <a:xfrm>
          <a:off x="8271587" y="56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132097</xdr:rowOff>
    </xdr:from>
    <xdr:ext cx="469744" cy="259045"/>
    <xdr:sp macro="" textlink="">
      <xdr:nvSpPr>
        <xdr:cNvPr id="146" name="n_2mainValue【図書館】&#10;一人当たり面積">
          <a:extLst>
            <a:ext uri="{FF2B5EF4-FFF2-40B4-BE49-F238E27FC236}">
              <a16:creationId xmlns:a16="http://schemas.microsoft.com/office/drawing/2014/main" id="{0470EFCC-BB3A-4FAA-881F-CC7201AF4295}"/>
            </a:ext>
          </a:extLst>
        </xdr:cNvPr>
        <xdr:cNvSpPr txBox="1"/>
      </xdr:nvSpPr>
      <xdr:spPr>
        <a:xfrm>
          <a:off x="7509587" y="566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139717</xdr:rowOff>
    </xdr:from>
    <xdr:ext cx="469744" cy="259045"/>
    <xdr:sp macro="" textlink="">
      <xdr:nvSpPr>
        <xdr:cNvPr id="147" name="n_3mainValue【図書館】&#10;一人当たり面積">
          <a:extLst>
            <a:ext uri="{FF2B5EF4-FFF2-40B4-BE49-F238E27FC236}">
              <a16:creationId xmlns:a16="http://schemas.microsoft.com/office/drawing/2014/main" id="{91AAB6F3-BB0D-46A1-90F6-0074FEADA861}"/>
            </a:ext>
          </a:extLst>
        </xdr:cNvPr>
        <xdr:cNvSpPr txBox="1"/>
      </xdr:nvSpPr>
      <xdr:spPr>
        <a:xfrm>
          <a:off x="6712027" y="567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143527</xdr:rowOff>
    </xdr:from>
    <xdr:ext cx="469744" cy="259045"/>
    <xdr:sp macro="" textlink="">
      <xdr:nvSpPr>
        <xdr:cNvPr id="148" name="n_4mainValue【図書館】&#10;一人当たり面積">
          <a:extLst>
            <a:ext uri="{FF2B5EF4-FFF2-40B4-BE49-F238E27FC236}">
              <a16:creationId xmlns:a16="http://schemas.microsoft.com/office/drawing/2014/main" id="{CFF2B000-0A04-437E-A1F9-27A8B3143C47}"/>
            </a:ext>
          </a:extLst>
        </xdr:cNvPr>
        <xdr:cNvSpPr txBox="1"/>
      </xdr:nvSpPr>
      <xdr:spPr>
        <a:xfrm>
          <a:off x="59373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F9FF313-F5AE-4293-9C4D-4CCCD7A8B6D5}"/>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5CF5619-5B94-4D5A-9D82-9AAB9A872D49}"/>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922E844-079F-4FB2-A020-F7A95081C5D5}"/>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6A27895-F08C-4228-8FDD-086F2FA0C34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E874F951-316C-4378-9909-C96412483E6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707F7CD-F448-40AF-9CAC-2922ACA98242}"/>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605DE80A-0077-484A-8B96-C077AD3A1C36}"/>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9EC765B-D66F-443D-9F61-AB143CF670A6}"/>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FA15A275-1C04-44CD-8C32-ED22FD9E9758}"/>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5AC8C72C-2863-4CDE-91A0-C0E4C2B21114}"/>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37343BE-5F2B-45B6-818F-D90203613C6E}"/>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9EE50377-3C30-4426-B181-68204FE64BCE}"/>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8D82B32-A1D8-4B5A-AF5C-0206CEAB1D6C}"/>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C3A176F-B2C6-473C-BBF3-60EA6402E98A}"/>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0030BAF-A13A-48B7-BCA4-4735459BE9B2}"/>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4B1E4D25-96A6-4491-80D7-B352805FC0F3}"/>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5FA3F11-976B-4F78-A6D3-028D4C9F5C6E}"/>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AA73CF52-7FBF-4ADA-BCD5-2B201C719078}"/>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A54AC4A4-326B-4F74-8C0D-2DF5174A6C54}"/>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CE878C7-5FA4-43F4-87F2-66D5B3A6A38E}"/>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17D27A1A-DF6F-49BD-BF49-77A5391D283A}"/>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CE31453C-D7CC-4705-8AF7-03F883E487FA}"/>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55A97D7C-20A7-4053-83CC-530DA88FBCCD}"/>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86AEDE63-4DAD-4DC4-A4AF-18A4C1E18061}"/>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F07B3415-08A9-4176-9187-55E6A153F07D}"/>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47213FB9-7675-4E76-863D-62E81FAC286F}"/>
            </a:ext>
          </a:extLst>
        </xdr:cNvPr>
        <xdr:cNvCxnSpPr/>
      </xdr:nvCxnSpPr>
      <xdr:spPr>
        <a:xfrm flipV="1">
          <a:off x="4086225" y="936879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8CA1060B-020F-47C3-AD22-29D9BADAAED2}"/>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F2A264CA-899C-433C-85D8-7B3DF5A61C54}"/>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1F2384C9-5D8F-4C1A-9B42-4A7DEBAA96B4}"/>
            </a:ext>
          </a:extLst>
        </xdr:cNvPr>
        <xdr:cNvSpPr txBox="1"/>
      </xdr:nvSpPr>
      <xdr:spPr>
        <a:xfrm>
          <a:off x="4124960" y="9147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95B77C37-CF78-42C3-A4A6-0CF8ACDEFFA9}"/>
            </a:ext>
          </a:extLst>
        </xdr:cNvPr>
        <xdr:cNvCxnSpPr/>
      </xdr:nvCxnSpPr>
      <xdr:spPr>
        <a:xfrm>
          <a:off x="4020820" y="936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33762</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769C292D-FEBB-4FE3-A243-9BF78440876C}"/>
            </a:ext>
          </a:extLst>
        </xdr:cNvPr>
        <xdr:cNvSpPr txBox="1"/>
      </xdr:nvSpPr>
      <xdr:spPr>
        <a:xfrm>
          <a:off x="4124960" y="10259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a:extLst>
            <a:ext uri="{FF2B5EF4-FFF2-40B4-BE49-F238E27FC236}">
              <a16:creationId xmlns:a16="http://schemas.microsoft.com/office/drawing/2014/main" id="{A68B2C9B-3C20-409D-A942-F427C0E4609D}"/>
            </a:ext>
          </a:extLst>
        </xdr:cNvPr>
        <xdr:cNvSpPr/>
      </xdr:nvSpPr>
      <xdr:spPr>
        <a:xfrm>
          <a:off x="4036060" y="1028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a:extLst>
            <a:ext uri="{FF2B5EF4-FFF2-40B4-BE49-F238E27FC236}">
              <a16:creationId xmlns:a16="http://schemas.microsoft.com/office/drawing/2014/main" id="{53E2F6B0-8699-4F9A-B232-6B2BA8797F90}"/>
            </a:ext>
          </a:extLst>
        </xdr:cNvPr>
        <xdr:cNvSpPr/>
      </xdr:nvSpPr>
      <xdr:spPr>
        <a:xfrm>
          <a:off x="3312160" y="10258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085211EB-BA29-42CF-A8D8-01407BFD1613}"/>
            </a:ext>
          </a:extLst>
        </xdr:cNvPr>
        <xdr:cNvSpPr/>
      </xdr:nvSpPr>
      <xdr:spPr>
        <a:xfrm>
          <a:off x="25146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a:extLst>
            <a:ext uri="{FF2B5EF4-FFF2-40B4-BE49-F238E27FC236}">
              <a16:creationId xmlns:a16="http://schemas.microsoft.com/office/drawing/2014/main" id="{CB639A45-0ADD-4503-9497-3AB4A3D957EF}"/>
            </a:ext>
          </a:extLst>
        </xdr:cNvPr>
        <xdr:cNvSpPr/>
      </xdr:nvSpPr>
      <xdr:spPr>
        <a:xfrm>
          <a:off x="1739900" y="10198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a:extLst>
            <a:ext uri="{FF2B5EF4-FFF2-40B4-BE49-F238E27FC236}">
              <a16:creationId xmlns:a16="http://schemas.microsoft.com/office/drawing/2014/main" id="{E1773CEE-695D-41A3-9E07-3658C9B775EB}"/>
            </a:ext>
          </a:extLst>
        </xdr:cNvPr>
        <xdr:cNvSpPr/>
      </xdr:nvSpPr>
      <xdr:spPr>
        <a:xfrm>
          <a:off x="965200" y="1019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3365808-D3F3-4D8C-BED3-0A87B1FBB039}"/>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B017A9E-C455-48C5-BD83-009681138D19}"/>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317777A-14CF-46C9-BECD-0FCA4817A70E}"/>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546479F-9AB1-4F11-A51D-E2402A4B26E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48447D2-8025-4923-BD8C-3817453C0C67}"/>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90" name="楕円 189">
          <a:extLst>
            <a:ext uri="{FF2B5EF4-FFF2-40B4-BE49-F238E27FC236}">
              <a16:creationId xmlns:a16="http://schemas.microsoft.com/office/drawing/2014/main" id="{E89DDB76-8B6E-4126-AC23-51CDE2482BBC}"/>
            </a:ext>
          </a:extLst>
        </xdr:cNvPr>
        <xdr:cNvSpPr/>
      </xdr:nvSpPr>
      <xdr:spPr>
        <a:xfrm>
          <a:off x="4036060" y="102051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169653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CAB22A70-C2C2-44BB-BE30-D28D6D65F9D3}"/>
            </a:ext>
          </a:extLst>
        </xdr:cNvPr>
        <xdr:cNvSpPr txBox="1"/>
      </xdr:nvSpPr>
      <xdr:spPr>
        <a:xfrm>
          <a:off x="4124960" y="1006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114119</xdr:rowOff>
    </xdr:from>
    <xdr:to>
      <xdr:col>20</xdr:col>
      <xdr:colOff>38100</xdr:colOff>
      <xdr:row>61</xdr:row>
      <xdr:rowOff>44269</xdr:rowOff>
    </xdr:to>
    <xdr:sp macro="" textlink="">
      <xdr:nvSpPr>
        <xdr:cNvPr id="192" name="楕円 191">
          <a:extLst>
            <a:ext uri="{FF2B5EF4-FFF2-40B4-BE49-F238E27FC236}">
              <a16:creationId xmlns:a16="http://schemas.microsoft.com/office/drawing/2014/main" id="{02B73655-6FA1-41E0-8C9E-7189A1E42136}"/>
            </a:ext>
          </a:extLst>
        </xdr:cNvPr>
        <xdr:cNvSpPr/>
      </xdr:nvSpPr>
      <xdr:spPr>
        <a:xfrm>
          <a:off x="3312160" y="101725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164919</xdr:rowOff>
    </xdr:from>
    <xdr:to>
      <xdr:col>24</xdr:col>
      <xdr:colOff>63500</xdr:colOff>
      <xdr:row>61</xdr:row>
      <xdr:rowOff>26126</xdr:rowOff>
    </xdr:to>
    <xdr:cxnSp macro="">
      <xdr:nvCxnSpPr>
        <xdr:cNvPr id="193" name="直線コネクタ 192">
          <a:extLst>
            <a:ext uri="{FF2B5EF4-FFF2-40B4-BE49-F238E27FC236}">
              <a16:creationId xmlns:a16="http://schemas.microsoft.com/office/drawing/2014/main" id="{4361BD88-E7F1-41F1-91F5-98B4B16CAD29}"/>
            </a:ext>
          </a:extLst>
        </xdr:cNvPr>
        <xdr:cNvCxnSpPr/>
      </xdr:nvCxnSpPr>
      <xdr:spPr>
        <a:xfrm>
          <a:off x="3355340" y="10223319"/>
          <a:ext cx="7315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81462</xdr:rowOff>
    </xdr:from>
    <xdr:to>
      <xdr:col>15</xdr:col>
      <xdr:colOff>101600</xdr:colOff>
      <xdr:row>61</xdr:row>
      <xdr:rowOff>11612</xdr:rowOff>
    </xdr:to>
    <xdr:sp macro="" textlink="">
      <xdr:nvSpPr>
        <xdr:cNvPr id="194" name="楕円 193">
          <a:extLst>
            <a:ext uri="{FF2B5EF4-FFF2-40B4-BE49-F238E27FC236}">
              <a16:creationId xmlns:a16="http://schemas.microsoft.com/office/drawing/2014/main" id="{4D7AC880-42F5-40C4-9F51-425B3EC2DF19}"/>
            </a:ext>
          </a:extLst>
        </xdr:cNvPr>
        <xdr:cNvSpPr/>
      </xdr:nvSpPr>
      <xdr:spPr>
        <a:xfrm>
          <a:off x="2514600" y="10139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132262</xdr:rowOff>
    </xdr:from>
    <xdr:to>
      <xdr:col>19</xdr:col>
      <xdr:colOff>177800</xdr:colOff>
      <xdr:row>60</xdr:row>
      <xdr:rowOff>164919</xdr:rowOff>
    </xdr:to>
    <xdr:cxnSp macro="">
      <xdr:nvCxnSpPr>
        <xdr:cNvPr id="195" name="直線コネクタ 194">
          <a:extLst>
            <a:ext uri="{FF2B5EF4-FFF2-40B4-BE49-F238E27FC236}">
              <a16:creationId xmlns:a16="http://schemas.microsoft.com/office/drawing/2014/main" id="{3C9CA288-7A1B-4EA4-B75A-B92F4B041810}"/>
            </a:ext>
          </a:extLst>
        </xdr:cNvPr>
        <xdr:cNvCxnSpPr/>
      </xdr:nvCxnSpPr>
      <xdr:spPr>
        <a:xfrm>
          <a:off x="2565400" y="10190662"/>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96" name="楕円 195">
          <a:extLst>
            <a:ext uri="{FF2B5EF4-FFF2-40B4-BE49-F238E27FC236}">
              <a16:creationId xmlns:a16="http://schemas.microsoft.com/office/drawing/2014/main" id="{7F774E05-CE42-4DFE-A0E4-1C074B72C140}"/>
            </a:ext>
          </a:extLst>
        </xdr:cNvPr>
        <xdr:cNvSpPr/>
      </xdr:nvSpPr>
      <xdr:spPr>
        <a:xfrm>
          <a:off x="17399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99604</xdr:rowOff>
    </xdr:from>
    <xdr:to>
      <xdr:col>15</xdr:col>
      <xdr:colOff>50800</xdr:colOff>
      <xdr:row>60</xdr:row>
      <xdr:rowOff>132262</xdr:rowOff>
    </xdr:to>
    <xdr:cxnSp macro="">
      <xdr:nvCxnSpPr>
        <xdr:cNvPr id="197" name="直線コネクタ 196">
          <a:extLst>
            <a:ext uri="{FF2B5EF4-FFF2-40B4-BE49-F238E27FC236}">
              <a16:creationId xmlns:a16="http://schemas.microsoft.com/office/drawing/2014/main" id="{5044F3B0-0A42-488A-AA45-B1562FC2EAFC}"/>
            </a:ext>
          </a:extLst>
        </xdr:cNvPr>
        <xdr:cNvCxnSpPr/>
      </xdr:nvCxnSpPr>
      <xdr:spPr>
        <a:xfrm>
          <a:off x="1790700" y="10158004"/>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16147</xdr:rowOff>
    </xdr:from>
    <xdr:to>
      <xdr:col>6</xdr:col>
      <xdr:colOff>38100</xdr:colOff>
      <xdr:row>60</xdr:row>
      <xdr:rowOff>117747</xdr:rowOff>
    </xdr:to>
    <xdr:sp macro="" textlink="">
      <xdr:nvSpPr>
        <xdr:cNvPr id="198" name="楕円 197">
          <a:extLst>
            <a:ext uri="{FF2B5EF4-FFF2-40B4-BE49-F238E27FC236}">
              <a16:creationId xmlns:a16="http://schemas.microsoft.com/office/drawing/2014/main" id="{63616E31-8518-4831-BABE-D6C1D7D07C2C}"/>
            </a:ext>
          </a:extLst>
        </xdr:cNvPr>
        <xdr:cNvSpPr/>
      </xdr:nvSpPr>
      <xdr:spPr>
        <a:xfrm>
          <a:off x="965200" y="100745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66947</xdr:rowOff>
    </xdr:from>
    <xdr:to>
      <xdr:col>10</xdr:col>
      <xdr:colOff>114300</xdr:colOff>
      <xdr:row>60</xdr:row>
      <xdr:rowOff>99604</xdr:rowOff>
    </xdr:to>
    <xdr:cxnSp macro="">
      <xdr:nvCxnSpPr>
        <xdr:cNvPr id="199" name="直線コネクタ 198">
          <a:extLst>
            <a:ext uri="{FF2B5EF4-FFF2-40B4-BE49-F238E27FC236}">
              <a16:creationId xmlns:a16="http://schemas.microsoft.com/office/drawing/2014/main" id="{8F21B37C-AFC8-4AE0-9B38-DF5F86F2E33D}"/>
            </a:ext>
          </a:extLst>
        </xdr:cNvPr>
        <xdr:cNvCxnSpPr/>
      </xdr:nvCxnSpPr>
      <xdr:spPr>
        <a:xfrm>
          <a:off x="1008380" y="10125347"/>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200" name="n_1aveValue【体育館・プール】&#10;有形固定資産減価償却率">
          <a:extLst>
            <a:ext uri="{FF2B5EF4-FFF2-40B4-BE49-F238E27FC236}">
              <a16:creationId xmlns:a16="http://schemas.microsoft.com/office/drawing/2014/main" id="{2EF74FCA-4BA4-489F-885A-209CB490EF60}"/>
            </a:ext>
          </a:extLst>
        </xdr:cNvPr>
        <xdr:cNvSpPr txBox="1"/>
      </xdr:nvSpPr>
      <xdr:spPr>
        <a:xfrm>
          <a:off x="3170564" y="1035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a:extLst>
            <a:ext uri="{FF2B5EF4-FFF2-40B4-BE49-F238E27FC236}">
              <a16:creationId xmlns:a16="http://schemas.microsoft.com/office/drawing/2014/main" id="{77C52846-2993-40B3-B122-A55C923D9849}"/>
            </a:ext>
          </a:extLst>
        </xdr:cNvPr>
        <xdr:cNvSpPr txBox="1"/>
      </xdr:nvSpPr>
      <xdr:spPr>
        <a:xfrm>
          <a:off x="2385704" y="102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202" name="n_3aveValue【体育館・プール】&#10;有形固定資産減価償却率">
          <a:extLst>
            <a:ext uri="{FF2B5EF4-FFF2-40B4-BE49-F238E27FC236}">
              <a16:creationId xmlns:a16="http://schemas.microsoft.com/office/drawing/2014/main" id="{61DCDF19-CB6A-4736-89A3-0A9EBDC242D8}"/>
            </a:ext>
          </a:extLst>
        </xdr:cNvPr>
        <xdr:cNvSpPr txBox="1"/>
      </xdr:nvSpPr>
      <xdr:spPr>
        <a:xfrm>
          <a:off x="1611004" y="1028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203" name="n_4aveValue【体育館・プール】&#10;有形固定資産減価償却率">
          <a:extLst>
            <a:ext uri="{FF2B5EF4-FFF2-40B4-BE49-F238E27FC236}">
              <a16:creationId xmlns:a16="http://schemas.microsoft.com/office/drawing/2014/main" id="{2F489410-C397-4D02-926F-C842EDE71404}"/>
            </a:ext>
          </a:extLst>
        </xdr:cNvPr>
        <xdr:cNvSpPr txBox="1"/>
      </xdr:nvSpPr>
      <xdr:spPr>
        <a:xfrm>
          <a:off x="836304" y="10281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60796</xdr:rowOff>
    </xdr:from>
    <xdr:ext cx="405111" cy="259045"/>
    <xdr:sp macro="" textlink="">
      <xdr:nvSpPr>
        <xdr:cNvPr id="204" name="n_1mainValue【体育館・プール】&#10;有形固定資産減価償却率">
          <a:extLst>
            <a:ext uri="{FF2B5EF4-FFF2-40B4-BE49-F238E27FC236}">
              <a16:creationId xmlns:a16="http://schemas.microsoft.com/office/drawing/2014/main" id="{167ECC88-A930-47DC-8A25-0400DEC39F7D}"/>
            </a:ext>
          </a:extLst>
        </xdr:cNvPr>
        <xdr:cNvSpPr txBox="1"/>
      </xdr:nvSpPr>
      <xdr:spPr>
        <a:xfrm>
          <a:off x="3170564" y="9951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205" name="n_2mainValue【体育館・プール】&#10;有形固定資産減価償却率">
          <a:extLst>
            <a:ext uri="{FF2B5EF4-FFF2-40B4-BE49-F238E27FC236}">
              <a16:creationId xmlns:a16="http://schemas.microsoft.com/office/drawing/2014/main" id="{8E51BE26-8916-438D-B98E-C6648A105A85}"/>
            </a:ext>
          </a:extLst>
        </xdr:cNvPr>
        <xdr:cNvSpPr txBox="1"/>
      </xdr:nvSpPr>
      <xdr:spPr>
        <a:xfrm>
          <a:off x="2385704" y="991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166931</xdr:rowOff>
    </xdr:from>
    <xdr:ext cx="405111" cy="259045"/>
    <xdr:sp macro="" textlink="">
      <xdr:nvSpPr>
        <xdr:cNvPr id="206" name="n_3mainValue【体育館・プール】&#10;有形固定資産減価償却率">
          <a:extLst>
            <a:ext uri="{FF2B5EF4-FFF2-40B4-BE49-F238E27FC236}">
              <a16:creationId xmlns:a16="http://schemas.microsoft.com/office/drawing/2014/main" id="{88CF24BA-BC74-4443-8C98-3925BAD2B0DF}"/>
            </a:ext>
          </a:extLst>
        </xdr:cNvPr>
        <xdr:cNvSpPr txBox="1"/>
      </xdr:nvSpPr>
      <xdr:spPr>
        <a:xfrm>
          <a:off x="1611004" y="989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207" name="n_4mainValue【体育館・プール】&#10;有形固定資産減価償却率">
          <a:extLst>
            <a:ext uri="{FF2B5EF4-FFF2-40B4-BE49-F238E27FC236}">
              <a16:creationId xmlns:a16="http://schemas.microsoft.com/office/drawing/2014/main" id="{B1E2E962-8B62-4A75-A1A6-9880B6CB37AB}"/>
            </a:ext>
          </a:extLst>
        </xdr:cNvPr>
        <xdr:cNvSpPr txBox="1"/>
      </xdr:nvSpPr>
      <xdr:spPr>
        <a:xfrm>
          <a:off x="836304" y="985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B51D6B86-65B0-49FF-948D-8C98E78BD1CE}"/>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FFB6DFB-1714-4804-93AB-A382626518A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E65C234D-9842-4C00-8A12-A6986331A1C8}"/>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229054ED-42CD-491D-A5B1-F3B78F86195B}"/>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94E4F85-D3B2-4512-9910-1D897F7329B9}"/>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99763CE-D58E-41DA-BEF8-45DFA8E6CC3D}"/>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210F000-91EA-49BB-9760-9B19167F7674}"/>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2FEA851D-D8E8-47F6-BCE9-8C04BA5B8E22}"/>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74C8873-44BC-43BF-B660-61AEDBD79D3C}"/>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7F74A928-1133-48DD-A21C-7E57F2F78BF2}"/>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DC4A92A2-AEC8-49F7-9092-F00F55D793A8}"/>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7232341E-F6DF-4FF2-9F81-6FEFBF69787B}"/>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D5A65DA1-B4E8-46D9-8426-833AA98E5BB8}"/>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7E698601-734E-48B7-90D1-2CDA81E3FCC7}"/>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786F9C8-41FA-48B7-97E2-E9D2AA746419}"/>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1B0EFEAA-0F37-4797-923B-DA966BC75B71}"/>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1008529D-9B7B-461C-9ABA-74A7B4F62663}"/>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8793B009-C97A-47CA-98FD-AA156069821C}"/>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EC5D0904-D3AD-461C-902E-FF61AE17D691}"/>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41560133-5863-4018-81C6-AC27F8678BB7}"/>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87EFA8FB-E95B-46CA-A9D8-C3455C4B6A4E}"/>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B281836C-6F25-415C-8B2E-73E1FA605C29}"/>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F21F3FAB-1D6F-4D92-9628-6A6E632D9337}"/>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a:extLst>
            <a:ext uri="{FF2B5EF4-FFF2-40B4-BE49-F238E27FC236}">
              <a16:creationId xmlns:a16="http://schemas.microsoft.com/office/drawing/2014/main" id="{C6D20E18-931E-45F0-ADA1-33DB49ECF37C}"/>
            </a:ext>
          </a:extLst>
        </xdr:cNvPr>
        <xdr:cNvCxnSpPr/>
      </xdr:nvCxnSpPr>
      <xdr:spPr>
        <a:xfrm flipV="1">
          <a:off x="9219565" y="94170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a:extLst>
            <a:ext uri="{FF2B5EF4-FFF2-40B4-BE49-F238E27FC236}">
              <a16:creationId xmlns:a16="http://schemas.microsoft.com/office/drawing/2014/main" id="{08C4379E-ADCB-482B-B796-1DDA019747C5}"/>
            </a:ext>
          </a:extLst>
        </xdr:cNvPr>
        <xdr:cNvSpPr txBox="1"/>
      </xdr:nvSpPr>
      <xdr:spPr>
        <a:xfrm>
          <a:off x="9258300" y="1071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a:extLst>
            <a:ext uri="{FF2B5EF4-FFF2-40B4-BE49-F238E27FC236}">
              <a16:creationId xmlns:a16="http://schemas.microsoft.com/office/drawing/2014/main" id="{C6F07F30-9B13-4A1A-B264-C3A3B6020861}"/>
            </a:ext>
          </a:extLst>
        </xdr:cNvPr>
        <xdr:cNvCxnSpPr/>
      </xdr:nvCxnSpPr>
      <xdr:spPr>
        <a:xfrm>
          <a:off x="9154160" y="10708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a:extLst>
            <a:ext uri="{FF2B5EF4-FFF2-40B4-BE49-F238E27FC236}">
              <a16:creationId xmlns:a16="http://schemas.microsoft.com/office/drawing/2014/main" id="{AC1279F6-4432-4348-878A-0125A060D45A}"/>
            </a:ext>
          </a:extLst>
        </xdr:cNvPr>
        <xdr:cNvSpPr txBox="1"/>
      </xdr:nvSpPr>
      <xdr:spPr>
        <a:xfrm>
          <a:off x="9258300" y="919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a:extLst>
            <a:ext uri="{FF2B5EF4-FFF2-40B4-BE49-F238E27FC236}">
              <a16:creationId xmlns:a16="http://schemas.microsoft.com/office/drawing/2014/main" id="{37285033-B77B-49BE-B941-0356D44E32DC}"/>
            </a:ext>
          </a:extLst>
        </xdr:cNvPr>
        <xdr:cNvCxnSpPr/>
      </xdr:nvCxnSpPr>
      <xdr:spPr>
        <a:xfrm>
          <a:off x="9154160" y="941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236" name="【体育館・プール】&#10;一人当たり面積平均値テキスト">
          <a:extLst>
            <a:ext uri="{FF2B5EF4-FFF2-40B4-BE49-F238E27FC236}">
              <a16:creationId xmlns:a16="http://schemas.microsoft.com/office/drawing/2014/main" id="{4E8240E7-2B19-4A17-9655-D6C6D4C33034}"/>
            </a:ext>
          </a:extLst>
        </xdr:cNvPr>
        <xdr:cNvSpPr txBox="1"/>
      </xdr:nvSpPr>
      <xdr:spPr>
        <a:xfrm>
          <a:off x="9258300" y="1010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a:extLst>
            <a:ext uri="{FF2B5EF4-FFF2-40B4-BE49-F238E27FC236}">
              <a16:creationId xmlns:a16="http://schemas.microsoft.com/office/drawing/2014/main" id="{C894F32F-DC1A-46FE-A02A-5CB3F30E8519}"/>
            </a:ext>
          </a:extLst>
        </xdr:cNvPr>
        <xdr:cNvSpPr/>
      </xdr:nvSpPr>
      <xdr:spPr>
        <a:xfrm>
          <a:off x="9192260" y="10251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a:extLst>
            <a:ext uri="{FF2B5EF4-FFF2-40B4-BE49-F238E27FC236}">
              <a16:creationId xmlns:a16="http://schemas.microsoft.com/office/drawing/2014/main" id="{6F505756-80D7-4A84-A2EA-2038AA11FDCF}"/>
            </a:ext>
          </a:extLst>
        </xdr:cNvPr>
        <xdr:cNvSpPr/>
      </xdr:nvSpPr>
      <xdr:spPr>
        <a:xfrm>
          <a:off x="8445500" y="102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a:extLst>
            <a:ext uri="{FF2B5EF4-FFF2-40B4-BE49-F238E27FC236}">
              <a16:creationId xmlns:a16="http://schemas.microsoft.com/office/drawing/2014/main" id="{3510E891-F148-4C62-88BD-C9E921285A0E}"/>
            </a:ext>
          </a:extLst>
        </xdr:cNvPr>
        <xdr:cNvSpPr/>
      </xdr:nvSpPr>
      <xdr:spPr>
        <a:xfrm>
          <a:off x="7670800" y="10269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a:extLst>
            <a:ext uri="{FF2B5EF4-FFF2-40B4-BE49-F238E27FC236}">
              <a16:creationId xmlns:a16="http://schemas.microsoft.com/office/drawing/2014/main" id="{3207F943-A9D9-46D7-87C6-23152BFD64E8}"/>
            </a:ext>
          </a:extLst>
        </xdr:cNvPr>
        <xdr:cNvSpPr/>
      </xdr:nvSpPr>
      <xdr:spPr>
        <a:xfrm>
          <a:off x="6873240" y="1028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a:extLst>
            <a:ext uri="{FF2B5EF4-FFF2-40B4-BE49-F238E27FC236}">
              <a16:creationId xmlns:a16="http://schemas.microsoft.com/office/drawing/2014/main" id="{7633C46B-1133-4998-B977-6BF095EDED32}"/>
            </a:ext>
          </a:extLst>
        </xdr:cNvPr>
        <xdr:cNvSpPr/>
      </xdr:nvSpPr>
      <xdr:spPr>
        <a:xfrm>
          <a:off x="6098540" y="10311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E6DD186-F2B9-43B1-B6A1-1910D7E5895E}"/>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DED247F-BD43-4F99-BF9A-A815D45A591B}"/>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FE32BE7-09BE-4F8B-BA10-9959AF228DDE}"/>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9FF1BF6-D8AB-4ACF-8DB0-34A6364E42EE}"/>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6A9CF66-1F66-4CC9-AE1B-2AFB0799AA1F}"/>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133350</xdr:rowOff>
    </xdr:from>
    <xdr:to>
      <xdr:col>55</xdr:col>
      <xdr:colOff>50800</xdr:colOff>
      <xdr:row>62</xdr:row>
      <xdr:rowOff>63500</xdr:rowOff>
    </xdr:to>
    <xdr:sp macro="" textlink="">
      <xdr:nvSpPr>
        <xdr:cNvPr id="247" name="楕円 246">
          <a:extLst>
            <a:ext uri="{FF2B5EF4-FFF2-40B4-BE49-F238E27FC236}">
              <a16:creationId xmlns:a16="http://schemas.microsoft.com/office/drawing/2014/main" id="{ADEDE476-2E21-4B23-9F7E-EAFB31117577}"/>
            </a:ext>
          </a:extLst>
        </xdr:cNvPr>
        <xdr:cNvSpPr/>
      </xdr:nvSpPr>
      <xdr:spPr>
        <a:xfrm>
          <a:off x="9192260" y="10359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111777</xdr:rowOff>
    </xdr:from>
    <xdr:ext cx="469744" cy="259045"/>
    <xdr:sp macro="" textlink="">
      <xdr:nvSpPr>
        <xdr:cNvPr id="248" name="【体育館・プール】&#10;一人当たり面積該当値テキスト">
          <a:extLst>
            <a:ext uri="{FF2B5EF4-FFF2-40B4-BE49-F238E27FC236}">
              <a16:creationId xmlns:a16="http://schemas.microsoft.com/office/drawing/2014/main" id="{655163CA-B3DC-4A8F-AE87-686EFB69DEBD}"/>
            </a:ext>
          </a:extLst>
        </xdr:cNvPr>
        <xdr:cNvSpPr txBox="1"/>
      </xdr:nvSpPr>
      <xdr:spPr>
        <a:xfrm>
          <a:off x="9258300" y="1033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138430</xdr:rowOff>
    </xdr:from>
    <xdr:to>
      <xdr:col>50</xdr:col>
      <xdr:colOff>165100</xdr:colOff>
      <xdr:row>62</xdr:row>
      <xdr:rowOff>68580</xdr:rowOff>
    </xdr:to>
    <xdr:sp macro="" textlink="">
      <xdr:nvSpPr>
        <xdr:cNvPr id="249" name="楕円 248">
          <a:extLst>
            <a:ext uri="{FF2B5EF4-FFF2-40B4-BE49-F238E27FC236}">
              <a16:creationId xmlns:a16="http://schemas.microsoft.com/office/drawing/2014/main" id="{BA63ED5F-D8EF-4A1B-A1CF-9AAD7910B545}"/>
            </a:ext>
          </a:extLst>
        </xdr:cNvPr>
        <xdr:cNvSpPr/>
      </xdr:nvSpPr>
      <xdr:spPr>
        <a:xfrm>
          <a:off x="8445500" y="10364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12700</xdr:rowOff>
    </xdr:from>
    <xdr:to>
      <xdr:col>55</xdr:col>
      <xdr:colOff>0</xdr:colOff>
      <xdr:row>62</xdr:row>
      <xdr:rowOff>17780</xdr:rowOff>
    </xdr:to>
    <xdr:cxnSp macro="">
      <xdr:nvCxnSpPr>
        <xdr:cNvPr id="250" name="直線コネクタ 249">
          <a:extLst>
            <a:ext uri="{FF2B5EF4-FFF2-40B4-BE49-F238E27FC236}">
              <a16:creationId xmlns:a16="http://schemas.microsoft.com/office/drawing/2014/main" id="{64929009-3C9D-4D8B-9718-A4C4A6870C82}"/>
            </a:ext>
          </a:extLst>
        </xdr:cNvPr>
        <xdr:cNvCxnSpPr/>
      </xdr:nvCxnSpPr>
      <xdr:spPr>
        <a:xfrm flipV="1">
          <a:off x="8496300" y="10406380"/>
          <a:ext cx="7239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140970</xdr:rowOff>
    </xdr:from>
    <xdr:to>
      <xdr:col>46</xdr:col>
      <xdr:colOff>38100</xdr:colOff>
      <xdr:row>62</xdr:row>
      <xdr:rowOff>71120</xdr:rowOff>
    </xdr:to>
    <xdr:sp macro="" textlink="">
      <xdr:nvSpPr>
        <xdr:cNvPr id="251" name="楕円 250">
          <a:extLst>
            <a:ext uri="{FF2B5EF4-FFF2-40B4-BE49-F238E27FC236}">
              <a16:creationId xmlns:a16="http://schemas.microsoft.com/office/drawing/2014/main" id="{93B72503-E23A-467B-AD3A-7D31C833C95C}"/>
            </a:ext>
          </a:extLst>
        </xdr:cNvPr>
        <xdr:cNvSpPr/>
      </xdr:nvSpPr>
      <xdr:spPr>
        <a:xfrm>
          <a:off x="7670800" y="10367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17780</xdr:rowOff>
    </xdr:from>
    <xdr:to>
      <xdr:col>50</xdr:col>
      <xdr:colOff>114300</xdr:colOff>
      <xdr:row>62</xdr:row>
      <xdr:rowOff>20320</xdr:rowOff>
    </xdr:to>
    <xdr:cxnSp macro="">
      <xdr:nvCxnSpPr>
        <xdr:cNvPr id="252" name="直線コネクタ 251">
          <a:extLst>
            <a:ext uri="{FF2B5EF4-FFF2-40B4-BE49-F238E27FC236}">
              <a16:creationId xmlns:a16="http://schemas.microsoft.com/office/drawing/2014/main" id="{E42B6EF8-663C-48E0-98AD-0F1A731203AE}"/>
            </a:ext>
          </a:extLst>
        </xdr:cNvPr>
        <xdr:cNvCxnSpPr/>
      </xdr:nvCxnSpPr>
      <xdr:spPr>
        <a:xfrm flipV="1">
          <a:off x="7713980" y="10411460"/>
          <a:ext cx="78232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144780</xdr:rowOff>
    </xdr:from>
    <xdr:to>
      <xdr:col>41</xdr:col>
      <xdr:colOff>101600</xdr:colOff>
      <xdr:row>62</xdr:row>
      <xdr:rowOff>74930</xdr:rowOff>
    </xdr:to>
    <xdr:sp macro="" textlink="">
      <xdr:nvSpPr>
        <xdr:cNvPr id="253" name="楕円 252">
          <a:extLst>
            <a:ext uri="{FF2B5EF4-FFF2-40B4-BE49-F238E27FC236}">
              <a16:creationId xmlns:a16="http://schemas.microsoft.com/office/drawing/2014/main" id="{017888E2-D4CA-4677-8942-A6B6A09FF626}"/>
            </a:ext>
          </a:extLst>
        </xdr:cNvPr>
        <xdr:cNvSpPr/>
      </xdr:nvSpPr>
      <xdr:spPr>
        <a:xfrm>
          <a:off x="6873240" y="10370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20320</xdr:rowOff>
    </xdr:from>
    <xdr:to>
      <xdr:col>45</xdr:col>
      <xdr:colOff>177800</xdr:colOff>
      <xdr:row>62</xdr:row>
      <xdr:rowOff>24130</xdr:rowOff>
    </xdr:to>
    <xdr:cxnSp macro="">
      <xdr:nvCxnSpPr>
        <xdr:cNvPr id="254" name="直線コネクタ 253">
          <a:extLst>
            <a:ext uri="{FF2B5EF4-FFF2-40B4-BE49-F238E27FC236}">
              <a16:creationId xmlns:a16="http://schemas.microsoft.com/office/drawing/2014/main" id="{52E8D1DC-F9C0-4C09-A79B-2831BED07D23}"/>
            </a:ext>
          </a:extLst>
        </xdr:cNvPr>
        <xdr:cNvCxnSpPr/>
      </xdr:nvCxnSpPr>
      <xdr:spPr>
        <a:xfrm flipV="1">
          <a:off x="6924040" y="1041400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146050</xdr:rowOff>
    </xdr:from>
    <xdr:to>
      <xdr:col>36</xdr:col>
      <xdr:colOff>165100</xdr:colOff>
      <xdr:row>62</xdr:row>
      <xdr:rowOff>76200</xdr:rowOff>
    </xdr:to>
    <xdr:sp macro="" textlink="">
      <xdr:nvSpPr>
        <xdr:cNvPr id="255" name="楕円 254">
          <a:extLst>
            <a:ext uri="{FF2B5EF4-FFF2-40B4-BE49-F238E27FC236}">
              <a16:creationId xmlns:a16="http://schemas.microsoft.com/office/drawing/2014/main" id="{01EA56D7-A146-49C1-9222-CE6045553960}"/>
            </a:ext>
          </a:extLst>
        </xdr:cNvPr>
        <xdr:cNvSpPr/>
      </xdr:nvSpPr>
      <xdr:spPr>
        <a:xfrm>
          <a:off x="6098540" y="10372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24130</xdr:rowOff>
    </xdr:from>
    <xdr:to>
      <xdr:col>41</xdr:col>
      <xdr:colOff>50800</xdr:colOff>
      <xdr:row>62</xdr:row>
      <xdr:rowOff>25400</xdr:rowOff>
    </xdr:to>
    <xdr:cxnSp macro="">
      <xdr:nvCxnSpPr>
        <xdr:cNvPr id="256" name="直線コネクタ 255">
          <a:extLst>
            <a:ext uri="{FF2B5EF4-FFF2-40B4-BE49-F238E27FC236}">
              <a16:creationId xmlns:a16="http://schemas.microsoft.com/office/drawing/2014/main" id="{28C62864-1F6E-4444-B5FE-798E799A2833}"/>
            </a:ext>
          </a:extLst>
        </xdr:cNvPr>
        <xdr:cNvCxnSpPr/>
      </xdr:nvCxnSpPr>
      <xdr:spPr>
        <a:xfrm flipV="1">
          <a:off x="6149340" y="10417810"/>
          <a:ext cx="7747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257" name="n_1aveValue【体育館・プール】&#10;一人当たり面積">
          <a:extLst>
            <a:ext uri="{FF2B5EF4-FFF2-40B4-BE49-F238E27FC236}">
              <a16:creationId xmlns:a16="http://schemas.microsoft.com/office/drawing/2014/main" id="{2575BB4D-215D-4A1D-B0C2-66653866A34D}"/>
            </a:ext>
          </a:extLst>
        </xdr:cNvPr>
        <xdr:cNvSpPr txBox="1"/>
      </xdr:nvSpPr>
      <xdr:spPr>
        <a:xfrm>
          <a:off x="8271587" y="100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161307</xdr:rowOff>
    </xdr:from>
    <xdr:ext cx="469744" cy="259045"/>
    <xdr:sp macro="" textlink="">
      <xdr:nvSpPr>
        <xdr:cNvPr id="258" name="n_2aveValue【体育館・プール】&#10;一人当たり面積">
          <a:extLst>
            <a:ext uri="{FF2B5EF4-FFF2-40B4-BE49-F238E27FC236}">
              <a16:creationId xmlns:a16="http://schemas.microsoft.com/office/drawing/2014/main" id="{E493B61B-5F90-4B39-B8B1-3758BF273C9F}"/>
            </a:ext>
          </a:extLst>
        </xdr:cNvPr>
        <xdr:cNvSpPr txBox="1"/>
      </xdr:nvSpPr>
      <xdr:spPr>
        <a:xfrm>
          <a:off x="7509587" y="1005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7637</xdr:rowOff>
    </xdr:from>
    <xdr:ext cx="469744" cy="259045"/>
    <xdr:sp macro="" textlink="">
      <xdr:nvSpPr>
        <xdr:cNvPr id="259" name="n_3aveValue【体育館・プール】&#10;一人当たり面積">
          <a:extLst>
            <a:ext uri="{FF2B5EF4-FFF2-40B4-BE49-F238E27FC236}">
              <a16:creationId xmlns:a16="http://schemas.microsoft.com/office/drawing/2014/main" id="{4D31DC33-CD68-4692-B826-BB3B8C43520B}"/>
            </a:ext>
          </a:extLst>
        </xdr:cNvPr>
        <xdr:cNvSpPr txBox="1"/>
      </xdr:nvSpPr>
      <xdr:spPr>
        <a:xfrm>
          <a:off x="6712027" y="1006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31767</xdr:rowOff>
    </xdr:from>
    <xdr:ext cx="469744" cy="259045"/>
    <xdr:sp macro="" textlink="">
      <xdr:nvSpPr>
        <xdr:cNvPr id="260" name="n_4aveValue【体育館・プール】&#10;一人当たり面積">
          <a:extLst>
            <a:ext uri="{FF2B5EF4-FFF2-40B4-BE49-F238E27FC236}">
              <a16:creationId xmlns:a16="http://schemas.microsoft.com/office/drawing/2014/main" id="{42B9286B-52CB-4DC5-9B5C-17E1E0B85916}"/>
            </a:ext>
          </a:extLst>
        </xdr:cNvPr>
        <xdr:cNvSpPr txBox="1"/>
      </xdr:nvSpPr>
      <xdr:spPr>
        <a:xfrm>
          <a:off x="5937327" y="1009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59707</xdr:rowOff>
    </xdr:from>
    <xdr:ext cx="469744" cy="259045"/>
    <xdr:sp macro="" textlink="">
      <xdr:nvSpPr>
        <xdr:cNvPr id="261" name="n_1mainValue【体育館・プール】&#10;一人当たり面積">
          <a:extLst>
            <a:ext uri="{FF2B5EF4-FFF2-40B4-BE49-F238E27FC236}">
              <a16:creationId xmlns:a16="http://schemas.microsoft.com/office/drawing/2014/main" id="{E85442C7-4921-472F-A21E-2DE50E2B3B13}"/>
            </a:ext>
          </a:extLst>
        </xdr:cNvPr>
        <xdr:cNvSpPr txBox="1"/>
      </xdr:nvSpPr>
      <xdr:spPr>
        <a:xfrm>
          <a:off x="827158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62247</xdr:rowOff>
    </xdr:from>
    <xdr:ext cx="469744" cy="259045"/>
    <xdr:sp macro="" textlink="">
      <xdr:nvSpPr>
        <xdr:cNvPr id="262" name="n_2mainValue【体育館・プール】&#10;一人当たり面積">
          <a:extLst>
            <a:ext uri="{FF2B5EF4-FFF2-40B4-BE49-F238E27FC236}">
              <a16:creationId xmlns:a16="http://schemas.microsoft.com/office/drawing/2014/main" id="{EED5E676-DD43-4407-B43B-7A7EF68DB47C}"/>
            </a:ext>
          </a:extLst>
        </xdr:cNvPr>
        <xdr:cNvSpPr txBox="1"/>
      </xdr:nvSpPr>
      <xdr:spPr>
        <a:xfrm>
          <a:off x="7509587"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66057</xdr:rowOff>
    </xdr:from>
    <xdr:ext cx="469744" cy="259045"/>
    <xdr:sp macro="" textlink="">
      <xdr:nvSpPr>
        <xdr:cNvPr id="263" name="n_3mainValue【体育館・プール】&#10;一人当たり面積">
          <a:extLst>
            <a:ext uri="{FF2B5EF4-FFF2-40B4-BE49-F238E27FC236}">
              <a16:creationId xmlns:a16="http://schemas.microsoft.com/office/drawing/2014/main" id="{02CA977F-B315-4F91-AB89-5A96AF27CEF4}"/>
            </a:ext>
          </a:extLst>
        </xdr:cNvPr>
        <xdr:cNvSpPr txBox="1"/>
      </xdr:nvSpPr>
      <xdr:spPr>
        <a:xfrm>
          <a:off x="67120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67327</xdr:rowOff>
    </xdr:from>
    <xdr:ext cx="469744" cy="259045"/>
    <xdr:sp macro="" textlink="">
      <xdr:nvSpPr>
        <xdr:cNvPr id="264" name="n_4mainValue【体育館・プール】&#10;一人当たり面積">
          <a:extLst>
            <a:ext uri="{FF2B5EF4-FFF2-40B4-BE49-F238E27FC236}">
              <a16:creationId xmlns:a16="http://schemas.microsoft.com/office/drawing/2014/main" id="{B317A7B8-D282-457A-B077-591684671A02}"/>
            </a:ext>
          </a:extLst>
        </xdr:cNvPr>
        <xdr:cNvSpPr txBox="1"/>
      </xdr:nvSpPr>
      <xdr:spPr>
        <a:xfrm>
          <a:off x="59373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E056B15C-2882-420B-B944-31072EB1D741}"/>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C49960E6-2706-4CEA-AC4C-B3338C9C1397}"/>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EBDBD864-040E-4C67-BE27-017D9A99E9E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489CB930-263D-46FA-82D1-C5F11D66F7FE}"/>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2C1B867-F7BA-4F52-B0AB-8EA2E4A0F4B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272E292F-138E-4996-BDD3-52743EB8CDDE}"/>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6893572C-E1C0-4A5A-BED4-4CB8928C412A}"/>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71C37251-1FBD-4952-BB72-A3D7E495827C}"/>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BD8C82B2-C1F1-4B4F-B745-7B1BE47997F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5794BBF8-C4BC-4658-B002-180938DD9AFC}"/>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1F0AEA66-E53B-421B-A6BE-08B67C7D3CB6}"/>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a:extLst>
            <a:ext uri="{FF2B5EF4-FFF2-40B4-BE49-F238E27FC236}">
              <a16:creationId xmlns:a16="http://schemas.microsoft.com/office/drawing/2014/main" id="{5ABDFD59-C3FD-42BC-BEB8-C8B8BD8BB491}"/>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a:extLst>
            <a:ext uri="{FF2B5EF4-FFF2-40B4-BE49-F238E27FC236}">
              <a16:creationId xmlns:a16="http://schemas.microsoft.com/office/drawing/2014/main" id="{C34728B7-2A8A-4901-9DB7-D2C641A67D1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a:extLst>
            <a:ext uri="{FF2B5EF4-FFF2-40B4-BE49-F238E27FC236}">
              <a16:creationId xmlns:a16="http://schemas.microsoft.com/office/drawing/2014/main" id="{15794CA5-C555-4E74-A1FB-D560E0AC69F6}"/>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a:extLst>
            <a:ext uri="{FF2B5EF4-FFF2-40B4-BE49-F238E27FC236}">
              <a16:creationId xmlns:a16="http://schemas.microsoft.com/office/drawing/2014/main" id="{ECB3C392-BF76-4B7B-B046-A296B60F110D}"/>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a:extLst>
            <a:ext uri="{FF2B5EF4-FFF2-40B4-BE49-F238E27FC236}">
              <a16:creationId xmlns:a16="http://schemas.microsoft.com/office/drawing/2014/main" id="{DCC5C1BF-0AD3-4805-BC65-F4813044C3FB}"/>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a:extLst>
            <a:ext uri="{FF2B5EF4-FFF2-40B4-BE49-F238E27FC236}">
              <a16:creationId xmlns:a16="http://schemas.microsoft.com/office/drawing/2014/main" id="{2E34B8D6-DB88-4A95-87E7-B90F9E1E9BFE}"/>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a:extLst>
            <a:ext uri="{FF2B5EF4-FFF2-40B4-BE49-F238E27FC236}">
              <a16:creationId xmlns:a16="http://schemas.microsoft.com/office/drawing/2014/main" id="{61773D7A-C1E1-40E3-8EFA-899283EEDEA2}"/>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a:extLst>
            <a:ext uri="{FF2B5EF4-FFF2-40B4-BE49-F238E27FC236}">
              <a16:creationId xmlns:a16="http://schemas.microsoft.com/office/drawing/2014/main" id="{DC0ADD65-C279-485E-BBD6-97867EC5A63C}"/>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9F9642F0-55D0-4C80-A7DB-C767B5D19393}"/>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a:extLst>
            <a:ext uri="{FF2B5EF4-FFF2-40B4-BE49-F238E27FC236}">
              <a16:creationId xmlns:a16="http://schemas.microsoft.com/office/drawing/2014/main" id="{4B4FDE2E-36BC-4B05-8DB6-7C09794C9898}"/>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CC23804-7DF4-4AEF-B89A-1F17AEF421CD}"/>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87" name="直線コネクタ 286">
          <a:extLst>
            <a:ext uri="{FF2B5EF4-FFF2-40B4-BE49-F238E27FC236}">
              <a16:creationId xmlns:a16="http://schemas.microsoft.com/office/drawing/2014/main" id="{FE19F3A6-E40D-4B6F-9255-EC6F2ACA5BF1}"/>
            </a:ext>
          </a:extLst>
        </xdr:cNvPr>
        <xdr:cNvCxnSpPr/>
      </xdr:nvCxnSpPr>
      <xdr:spPr>
        <a:xfrm flipV="1">
          <a:off x="4086225" y="13021817"/>
          <a:ext cx="0" cy="14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22D54B06-D3C0-487D-85E9-84615186E86D}"/>
            </a:ext>
          </a:extLst>
        </xdr:cNvPr>
        <xdr:cNvSpPr txBox="1"/>
      </xdr:nvSpPr>
      <xdr:spPr>
        <a:xfrm>
          <a:off x="412496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9" name="直線コネクタ 288">
          <a:extLst>
            <a:ext uri="{FF2B5EF4-FFF2-40B4-BE49-F238E27FC236}">
              <a16:creationId xmlns:a16="http://schemas.microsoft.com/office/drawing/2014/main" id="{9ACE5100-C2C3-48B5-876B-4700433A4716}"/>
            </a:ext>
          </a:extLst>
        </xdr:cNvPr>
        <xdr:cNvCxnSpPr/>
      </xdr:nvCxnSpPr>
      <xdr:spPr>
        <a:xfrm>
          <a:off x="402082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90" name="【福祉施設】&#10;有形固定資産減価償却率最大値テキスト">
          <a:extLst>
            <a:ext uri="{FF2B5EF4-FFF2-40B4-BE49-F238E27FC236}">
              <a16:creationId xmlns:a16="http://schemas.microsoft.com/office/drawing/2014/main" id="{5BB1A3D7-0AD1-4673-86A6-D3A2F6C18771}"/>
            </a:ext>
          </a:extLst>
        </xdr:cNvPr>
        <xdr:cNvSpPr txBox="1"/>
      </xdr:nvSpPr>
      <xdr:spPr>
        <a:xfrm>
          <a:off x="4124960" y="1280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91" name="直線コネクタ 290">
          <a:extLst>
            <a:ext uri="{FF2B5EF4-FFF2-40B4-BE49-F238E27FC236}">
              <a16:creationId xmlns:a16="http://schemas.microsoft.com/office/drawing/2014/main" id="{1670BD14-45D2-4A27-9205-195A96A9AB87}"/>
            </a:ext>
          </a:extLst>
        </xdr:cNvPr>
        <xdr:cNvCxnSpPr/>
      </xdr:nvCxnSpPr>
      <xdr:spPr>
        <a:xfrm>
          <a:off x="4020820" y="13021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117619</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B8DE2183-CF51-4DE0-AAE7-F39A8ABF9873}"/>
            </a:ext>
          </a:extLst>
        </xdr:cNvPr>
        <xdr:cNvSpPr txBox="1"/>
      </xdr:nvSpPr>
      <xdr:spPr>
        <a:xfrm>
          <a:off x="4124960" y="135288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93" name="フローチャート: 判断 292">
          <a:extLst>
            <a:ext uri="{FF2B5EF4-FFF2-40B4-BE49-F238E27FC236}">
              <a16:creationId xmlns:a16="http://schemas.microsoft.com/office/drawing/2014/main" id="{FB61CB63-E0E2-4377-8E0F-DC6E4F9700BC}"/>
            </a:ext>
          </a:extLst>
        </xdr:cNvPr>
        <xdr:cNvSpPr/>
      </xdr:nvSpPr>
      <xdr:spPr>
        <a:xfrm>
          <a:off x="4036060" y="13673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94" name="フローチャート: 判断 293">
          <a:extLst>
            <a:ext uri="{FF2B5EF4-FFF2-40B4-BE49-F238E27FC236}">
              <a16:creationId xmlns:a16="http://schemas.microsoft.com/office/drawing/2014/main" id="{35E389C2-7BC4-4176-BF73-29DE4BB92CE1}"/>
            </a:ext>
          </a:extLst>
        </xdr:cNvPr>
        <xdr:cNvSpPr/>
      </xdr:nvSpPr>
      <xdr:spPr>
        <a:xfrm>
          <a:off x="3312160" y="136050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295" name="フローチャート: 判断 294">
          <a:extLst>
            <a:ext uri="{FF2B5EF4-FFF2-40B4-BE49-F238E27FC236}">
              <a16:creationId xmlns:a16="http://schemas.microsoft.com/office/drawing/2014/main" id="{E25277B4-ECA7-47F3-B5C2-13E4565A6F55}"/>
            </a:ext>
          </a:extLst>
        </xdr:cNvPr>
        <xdr:cNvSpPr/>
      </xdr:nvSpPr>
      <xdr:spPr>
        <a:xfrm>
          <a:off x="2514600" y="13501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46737</xdr:rowOff>
    </xdr:from>
    <xdr:to>
      <xdr:col>10</xdr:col>
      <xdr:colOff>165100</xdr:colOff>
      <xdr:row>80</xdr:row>
      <xdr:rowOff>148337</xdr:rowOff>
    </xdr:to>
    <xdr:sp macro="" textlink="">
      <xdr:nvSpPr>
        <xdr:cNvPr id="296" name="フローチャート: 判断 295">
          <a:extLst>
            <a:ext uri="{FF2B5EF4-FFF2-40B4-BE49-F238E27FC236}">
              <a16:creationId xmlns:a16="http://schemas.microsoft.com/office/drawing/2014/main" id="{FD9CF455-7D84-45C7-9455-FAB4A7B9D86E}"/>
            </a:ext>
          </a:extLst>
        </xdr:cNvPr>
        <xdr:cNvSpPr/>
      </xdr:nvSpPr>
      <xdr:spPr>
        <a:xfrm>
          <a:off x="1739900" y="1345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170180</xdr:rowOff>
    </xdr:from>
    <xdr:to>
      <xdr:col>6</xdr:col>
      <xdr:colOff>38100</xdr:colOff>
      <xdr:row>80</xdr:row>
      <xdr:rowOff>100330</xdr:rowOff>
    </xdr:to>
    <xdr:sp macro="" textlink="">
      <xdr:nvSpPr>
        <xdr:cNvPr id="297" name="フローチャート: 判断 296">
          <a:extLst>
            <a:ext uri="{FF2B5EF4-FFF2-40B4-BE49-F238E27FC236}">
              <a16:creationId xmlns:a16="http://schemas.microsoft.com/office/drawing/2014/main" id="{29FE3816-E507-47D6-B470-53E29CD92C44}"/>
            </a:ext>
          </a:extLst>
        </xdr:cNvPr>
        <xdr:cNvSpPr/>
      </xdr:nvSpPr>
      <xdr:spPr>
        <a:xfrm>
          <a:off x="965200" y="13413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1CCF4E5-B2A4-46AD-B7D7-F7429D163E64}"/>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72C10D8-8953-42C5-99F5-627A6DD64181}"/>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95C346B-D087-4FF8-811D-AB264FD3121D}"/>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9496B51-9263-49EE-B839-16CD782CA195}"/>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2D217AE-3A03-4327-B4D7-EE757464A7B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53594</xdr:rowOff>
    </xdr:from>
    <xdr:to>
      <xdr:col>24</xdr:col>
      <xdr:colOff>114300</xdr:colOff>
      <xdr:row>83</xdr:row>
      <xdr:rowOff>155194</xdr:rowOff>
    </xdr:to>
    <xdr:sp macro="" textlink="">
      <xdr:nvSpPr>
        <xdr:cNvPr id="303" name="楕円 302">
          <a:extLst>
            <a:ext uri="{FF2B5EF4-FFF2-40B4-BE49-F238E27FC236}">
              <a16:creationId xmlns:a16="http://schemas.microsoft.com/office/drawing/2014/main" id="{BF529F5C-E679-4BF9-BC89-7B3574938AAC}"/>
            </a:ext>
          </a:extLst>
        </xdr:cNvPr>
        <xdr:cNvSpPr/>
      </xdr:nvSpPr>
      <xdr:spPr>
        <a:xfrm>
          <a:off x="4036060" y="139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32021</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E21BE458-C739-4531-99CB-991366581623}"/>
            </a:ext>
          </a:extLst>
        </xdr:cNvPr>
        <xdr:cNvSpPr txBox="1"/>
      </xdr:nvSpPr>
      <xdr:spPr>
        <a:xfrm>
          <a:off x="4124960" y="139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94742</xdr:rowOff>
    </xdr:from>
    <xdr:to>
      <xdr:col>20</xdr:col>
      <xdr:colOff>38100</xdr:colOff>
      <xdr:row>84</xdr:row>
      <xdr:rowOff>24892</xdr:rowOff>
    </xdr:to>
    <xdr:sp macro="" textlink="">
      <xdr:nvSpPr>
        <xdr:cNvPr id="305" name="楕円 304">
          <a:extLst>
            <a:ext uri="{FF2B5EF4-FFF2-40B4-BE49-F238E27FC236}">
              <a16:creationId xmlns:a16="http://schemas.microsoft.com/office/drawing/2014/main" id="{9014DB88-A5EB-4A7D-B1A7-27BD22FE08FF}"/>
            </a:ext>
          </a:extLst>
        </xdr:cNvPr>
        <xdr:cNvSpPr/>
      </xdr:nvSpPr>
      <xdr:spPr>
        <a:xfrm>
          <a:off x="3312160" y="140088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104394</xdr:rowOff>
    </xdr:from>
    <xdr:to>
      <xdr:col>24</xdr:col>
      <xdr:colOff>63500</xdr:colOff>
      <xdr:row>83</xdr:row>
      <xdr:rowOff>145542</xdr:rowOff>
    </xdr:to>
    <xdr:cxnSp macro="">
      <xdr:nvCxnSpPr>
        <xdr:cNvPr id="306" name="直線コネクタ 305">
          <a:extLst>
            <a:ext uri="{FF2B5EF4-FFF2-40B4-BE49-F238E27FC236}">
              <a16:creationId xmlns:a16="http://schemas.microsoft.com/office/drawing/2014/main" id="{9AC0C442-404A-4D79-9E56-618C6C6CF4BC}"/>
            </a:ext>
          </a:extLst>
        </xdr:cNvPr>
        <xdr:cNvCxnSpPr/>
      </xdr:nvCxnSpPr>
      <xdr:spPr>
        <a:xfrm flipV="1">
          <a:off x="3355340" y="14018514"/>
          <a:ext cx="7315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76454</xdr:rowOff>
    </xdr:from>
    <xdr:to>
      <xdr:col>15</xdr:col>
      <xdr:colOff>101600</xdr:colOff>
      <xdr:row>84</xdr:row>
      <xdr:rowOff>6604</xdr:rowOff>
    </xdr:to>
    <xdr:sp macro="" textlink="">
      <xdr:nvSpPr>
        <xdr:cNvPr id="307" name="楕円 306">
          <a:extLst>
            <a:ext uri="{FF2B5EF4-FFF2-40B4-BE49-F238E27FC236}">
              <a16:creationId xmlns:a16="http://schemas.microsoft.com/office/drawing/2014/main" id="{655537AB-28D6-4C78-87D1-D862C193B93D}"/>
            </a:ext>
          </a:extLst>
        </xdr:cNvPr>
        <xdr:cNvSpPr/>
      </xdr:nvSpPr>
      <xdr:spPr>
        <a:xfrm>
          <a:off x="2514600" y="13990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127254</xdr:rowOff>
    </xdr:from>
    <xdr:to>
      <xdr:col>19</xdr:col>
      <xdr:colOff>177800</xdr:colOff>
      <xdr:row>83</xdr:row>
      <xdr:rowOff>145542</xdr:rowOff>
    </xdr:to>
    <xdr:cxnSp macro="">
      <xdr:nvCxnSpPr>
        <xdr:cNvPr id="308" name="直線コネクタ 307">
          <a:extLst>
            <a:ext uri="{FF2B5EF4-FFF2-40B4-BE49-F238E27FC236}">
              <a16:creationId xmlns:a16="http://schemas.microsoft.com/office/drawing/2014/main" id="{54ACE86C-9781-4E53-9F96-B95FFF8D06E8}"/>
            </a:ext>
          </a:extLst>
        </xdr:cNvPr>
        <xdr:cNvCxnSpPr/>
      </xdr:nvCxnSpPr>
      <xdr:spPr>
        <a:xfrm>
          <a:off x="2565400" y="14041374"/>
          <a:ext cx="78994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55880</xdr:rowOff>
    </xdr:from>
    <xdr:to>
      <xdr:col>10</xdr:col>
      <xdr:colOff>165100</xdr:colOff>
      <xdr:row>83</xdr:row>
      <xdr:rowOff>157480</xdr:rowOff>
    </xdr:to>
    <xdr:sp macro="" textlink="">
      <xdr:nvSpPr>
        <xdr:cNvPr id="309" name="楕円 308">
          <a:extLst>
            <a:ext uri="{FF2B5EF4-FFF2-40B4-BE49-F238E27FC236}">
              <a16:creationId xmlns:a16="http://schemas.microsoft.com/office/drawing/2014/main" id="{9312F502-7752-4E22-92B5-74491E91B2DC}"/>
            </a:ext>
          </a:extLst>
        </xdr:cNvPr>
        <xdr:cNvSpPr/>
      </xdr:nvSpPr>
      <xdr:spPr>
        <a:xfrm>
          <a:off x="17399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106680</xdr:rowOff>
    </xdr:from>
    <xdr:to>
      <xdr:col>15</xdr:col>
      <xdr:colOff>50800</xdr:colOff>
      <xdr:row>83</xdr:row>
      <xdr:rowOff>127254</xdr:rowOff>
    </xdr:to>
    <xdr:cxnSp macro="">
      <xdr:nvCxnSpPr>
        <xdr:cNvPr id="310" name="直線コネクタ 309">
          <a:extLst>
            <a:ext uri="{FF2B5EF4-FFF2-40B4-BE49-F238E27FC236}">
              <a16:creationId xmlns:a16="http://schemas.microsoft.com/office/drawing/2014/main" id="{36D15377-6A5A-4457-BC6B-8916FEB87ADB}"/>
            </a:ext>
          </a:extLst>
        </xdr:cNvPr>
        <xdr:cNvCxnSpPr/>
      </xdr:nvCxnSpPr>
      <xdr:spPr>
        <a:xfrm>
          <a:off x="1790700" y="14020800"/>
          <a:ext cx="7747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53594</xdr:rowOff>
    </xdr:from>
    <xdr:to>
      <xdr:col>6</xdr:col>
      <xdr:colOff>38100</xdr:colOff>
      <xdr:row>83</xdr:row>
      <xdr:rowOff>155194</xdr:rowOff>
    </xdr:to>
    <xdr:sp macro="" textlink="">
      <xdr:nvSpPr>
        <xdr:cNvPr id="311" name="楕円 310">
          <a:extLst>
            <a:ext uri="{FF2B5EF4-FFF2-40B4-BE49-F238E27FC236}">
              <a16:creationId xmlns:a16="http://schemas.microsoft.com/office/drawing/2014/main" id="{137DD839-B3BE-4161-B8BF-B0DD88835B08}"/>
            </a:ext>
          </a:extLst>
        </xdr:cNvPr>
        <xdr:cNvSpPr/>
      </xdr:nvSpPr>
      <xdr:spPr>
        <a:xfrm>
          <a:off x="965200" y="139677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104394</xdr:rowOff>
    </xdr:from>
    <xdr:to>
      <xdr:col>10</xdr:col>
      <xdr:colOff>114300</xdr:colOff>
      <xdr:row>83</xdr:row>
      <xdr:rowOff>106680</xdr:rowOff>
    </xdr:to>
    <xdr:cxnSp macro="">
      <xdr:nvCxnSpPr>
        <xdr:cNvPr id="312" name="直線コネクタ 311">
          <a:extLst>
            <a:ext uri="{FF2B5EF4-FFF2-40B4-BE49-F238E27FC236}">
              <a16:creationId xmlns:a16="http://schemas.microsoft.com/office/drawing/2014/main" id="{F143E0AC-0ADE-4DFC-9261-D7CE609AC989}"/>
            </a:ext>
          </a:extLst>
        </xdr:cNvPr>
        <xdr:cNvCxnSpPr/>
      </xdr:nvCxnSpPr>
      <xdr:spPr>
        <a:xfrm>
          <a:off x="1008380" y="14018514"/>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144290</xdr:rowOff>
    </xdr:from>
    <xdr:ext cx="405111" cy="259045"/>
    <xdr:sp macro="" textlink="">
      <xdr:nvSpPr>
        <xdr:cNvPr id="313" name="n_1aveValue【福祉施設】&#10;有形固定資産減価償却率">
          <a:extLst>
            <a:ext uri="{FF2B5EF4-FFF2-40B4-BE49-F238E27FC236}">
              <a16:creationId xmlns:a16="http://schemas.microsoft.com/office/drawing/2014/main" id="{6BB6B2AC-3E0A-47C4-BD71-43D9B30A56F0}"/>
            </a:ext>
          </a:extLst>
        </xdr:cNvPr>
        <xdr:cNvSpPr txBox="1"/>
      </xdr:nvSpPr>
      <xdr:spPr>
        <a:xfrm>
          <a:off x="3170564" y="13387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314" name="n_2aveValue【福祉施設】&#10;有形固定資産減価償却率">
          <a:extLst>
            <a:ext uri="{FF2B5EF4-FFF2-40B4-BE49-F238E27FC236}">
              <a16:creationId xmlns:a16="http://schemas.microsoft.com/office/drawing/2014/main" id="{4D2CE32D-C63B-4674-841D-FB65BFF48150}"/>
            </a:ext>
          </a:extLst>
        </xdr:cNvPr>
        <xdr:cNvSpPr txBox="1"/>
      </xdr:nvSpPr>
      <xdr:spPr>
        <a:xfrm>
          <a:off x="238570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164864</xdr:rowOff>
    </xdr:from>
    <xdr:ext cx="405111" cy="259045"/>
    <xdr:sp macro="" textlink="">
      <xdr:nvSpPr>
        <xdr:cNvPr id="315" name="n_3aveValue【福祉施設】&#10;有形固定資産減価償却率">
          <a:extLst>
            <a:ext uri="{FF2B5EF4-FFF2-40B4-BE49-F238E27FC236}">
              <a16:creationId xmlns:a16="http://schemas.microsoft.com/office/drawing/2014/main" id="{FB48D73D-4192-41FE-9DCC-647595D01EBC}"/>
            </a:ext>
          </a:extLst>
        </xdr:cNvPr>
        <xdr:cNvSpPr txBox="1"/>
      </xdr:nvSpPr>
      <xdr:spPr>
        <a:xfrm>
          <a:off x="1611004" y="13240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316" name="n_4aveValue【福祉施設】&#10;有形固定資産減価償却率">
          <a:extLst>
            <a:ext uri="{FF2B5EF4-FFF2-40B4-BE49-F238E27FC236}">
              <a16:creationId xmlns:a16="http://schemas.microsoft.com/office/drawing/2014/main" id="{E36D278B-5694-4993-86AA-30743E2CC3FD}"/>
            </a:ext>
          </a:extLst>
        </xdr:cNvPr>
        <xdr:cNvSpPr txBox="1"/>
      </xdr:nvSpPr>
      <xdr:spPr>
        <a:xfrm>
          <a:off x="83630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16019</xdr:rowOff>
    </xdr:from>
    <xdr:ext cx="405111" cy="259045"/>
    <xdr:sp macro="" textlink="">
      <xdr:nvSpPr>
        <xdr:cNvPr id="317" name="n_1mainValue【福祉施設】&#10;有形固定資産減価償却率">
          <a:extLst>
            <a:ext uri="{FF2B5EF4-FFF2-40B4-BE49-F238E27FC236}">
              <a16:creationId xmlns:a16="http://schemas.microsoft.com/office/drawing/2014/main" id="{D1EDAEFC-2636-4C1B-ABD0-88268CA83A30}"/>
            </a:ext>
          </a:extLst>
        </xdr:cNvPr>
        <xdr:cNvSpPr txBox="1"/>
      </xdr:nvSpPr>
      <xdr:spPr>
        <a:xfrm>
          <a:off x="3170564" y="140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169181</xdr:rowOff>
    </xdr:from>
    <xdr:ext cx="405111" cy="259045"/>
    <xdr:sp macro="" textlink="">
      <xdr:nvSpPr>
        <xdr:cNvPr id="318" name="n_2mainValue【福祉施設】&#10;有形固定資産減価償却率">
          <a:extLst>
            <a:ext uri="{FF2B5EF4-FFF2-40B4-BE49-F238E27FC236}">
              <a16:creationId xmlns:a16="http://schemas.microsoft.com/office/drawing/2014/main" id="{32AEAC26-97CA-4E5D-8D49-93C02BDF48FC}"/>
            </a:ext>
          </a:extLst>
        </xdr:cNvPr>
        <xdr:cNvSpPr txBox="1"/>
      </xdr:nvSpPr>
      <xdr:spPr>
        <a:xfrm>
          <a:off x="2385704" y="14083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148607</xdr:rowOff>
    </xdr:from>
    <xdr:ext cx="405111" cy="259045"/>
    <xdr:sp macro="" textlink="">
      <xdr:nvSpPr>
        <xdr:cNvPr id="319" name="n_3mainValue【福祉施設】&#10;有形固定資産減価償却率">
          <a:extLst>
            <a:ext uri="{FF2B5EF4-FFF2-40B4-BE49-F238E27FC236}">
              <a16:creationId xmlns:a16="http://schemas.microsoft.com/office/drawing/2014/main" id="{58B93C18-B81B-4D93-BF47-C8A2EF95D5F6}"/>
            </a:ext>
          </a:extLst>
        </xdr:cNvPr>
        <xdr:cNvSpPr txBox="1"/>
      </xdr:nvSpPr>
      <xdr:spPr>
        <a:xfrm>
          <a:off x="161100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146321</xdr:rowOff>
    </xdr:from>
    <xdr:ext cx="405111" cy="259045"/>
    <xdr:sp macro="" textlink="">
      <xdr:nvSpPr>
        <xdr:cNvPr id="320" name="n_4mainValue【福祉施設】&#10;有形固定資産減価償却率">
          <a:extLst>
            <a:ext uri="{FF2B5EF4-FFF2-40B4-BE49-F238E27FC236}">
              <a16:creationId xmlns:a16="http://schemas.microsoft.com/office/drawing/2014/main" id="{0CDBEE70-A4B5-480B-935E-6C277F537D10}"/>
            </a:ext>
          </a:extLst>
        </xdr:cNvPr>
        <xdr:cNvSpPr txBox="1"/>
      </xdr:nvSpPr>
      <xdr:spPr>
        <a:xfrm>
          <a:off x="836304" y="140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BEDD6B55-3CD8-4FD3-B98C-C1572247CC23}"/>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C35D37DB-5613-471A-A3F3-905647D043D5}"/>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3AC36E32-2C3E-4F33-8759-72F321879E98}"/>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1F7DC9AB-D654-4A93-9BED-1458F52E26A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D3E4BA66-57E9-44A9-921E-245623239E57}"/>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CEF61062-AEF9-4854-B092-AC0C6647655B}"/>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5C034CD2-0357-4B56-95E8-99941BB4680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3DC558F6-756C-4F21-A083-5CF1E3EDE299}"/>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92FC3597-4FBF-4D75-86D1-CC137C25498C}"/>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37EFF2FC-8A4B-42DD-A590-3BFF3E2332DB}"/>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EC4BC276-83CF-4687-B812-EC855AF55D26}"/>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2B927001-907D-46F9-AC75-8B73CB4645A1}"/>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AE58BB6A-C16B-4386-B7AC-A5AFEFC026FA}"/>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D3357706-CFF9-4D92-921E-C5D3A6576684}"/>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88B962B-CBA9-4A77-ADF1-9A04E97E09CC}"/>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4D911D50-DE21-4942-9900-A53D819543E3}"/>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9A160C8A-8FFA-42E0-813D-4A135D76964C}"/>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31E397F6-7BEF-4903-8EF4-67050DE2A46C}"/>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318E1559-DFEF-417D-A877-6F153D45F714}"/>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F330D1CF-365A-4BD2-9B8C-DCFBF2757051}"/>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3A378A72-B127-4B8A-844A-45F20A1734F7}"/>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555748D6-2F98-4B8C-93CE-1B96C03F3A04}"/>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50ED487F-9AE3-4BEB-9722-A40B5F61C731}"/>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44" name="直線コネクタ 343">
          <a:extLst>
            <a:ext uri="{FF2B5EF4-FFF2-40B4-BE49-F238E27FC236}">
              <a16:creationId xmlns:a16="http://schemas.microsoft.com/office/drawing/2014/main" id="{E5F0199E-07A1-43DB-A336-7B9993FC4C77}"/>
            </a:ext>
          </a:extLst>
        </xdr:cNvPr>
        <xdr:cNvCxnSpPr/>
      </xdr:nvCxnSpPr>
      <xdr:spPr>
        <a:xfrm flipV="1">
          <a:off x="9219565" y="12969241"/>
          <a:ext cx="0" cy="154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5" name="【福祉施設】&#10;一人当たり面積最小値テキスト">
          <a:extLst>
            <a:ext uri="{FF2B5EF4-FFF2-40B4-BE49-F238E27FC236}">
              <a16:creationId xmlns:a16="http://schemas.microsoft.com/office/drawing/2014/main" id="{B2A82A6C-6997-451F-B767-CC22A78A8583}"/>
            </a:ext>
          </a:extLst>
        </xdr:cNvPr>
        <xdr:cNvSpPr txBox="1"/>
      </xdr:nvSpPr>
      <xdr:spPr>
        <a:xfrm>
          <a:off x="9258300" y="1452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6" name="直線コネクタ 345">
          <a:extLst>
            <a:ext uri="{FF2B5EF4-FFF2-40B4-BE49-F238E27FC236}">
              <a16:creationId xmlns:a16="http://schemas.microsoft.com/office/drawing/2014/main" id="{E27DDE42-8938-4A48-86ED-BBC8E048FB71}"/>
            </a:ext>
          </a:extLst>
        </xdr:cNvPr>
        <xdr:cNvCxnSpPr/>
      </xdr:nvCxnSpPr>
      <xdr:spPr>
        <a:xfrm>
          <a:off x="9154160" y="14517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7" name="【福祉施設】&#10;一人当たり面積最大値テキスト">
          <a:extLst>
            <a:ext uri="{FF2B5EF4-FFF2-40B4-BE49-F238E27FC236}">
              <a16:creationId xmlns:a16="http://schemas.microsoft.com/office/drawing/2014/main" id="{E0286B12-08F7-4D48-BB72-CDB5635BCA6F}"/>
            </a:ext>
          </a:extLst>
        </xdr:cNvPr>
        <xdr:cNvSpPr txBox="1"/>
      </xdr:nvSpPr>
      <xdr:spPr>
        <a:xfrm>
          <a:off x="9258300" y="1274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8" name="直線コネクタ 347">
          <a:extLst>
            <a:ext uri="{FF2B5EF4-FFF2-40B4-BE49-F238E27FC236}">
              <a16:creationId xmlns:a16="http://schemas.microsoft.com/office/drawing/2014/main" id="{266D91EF-2AA1-44FB-AF80-FB8E1F40A7FC}"/>
            </a:ext>
          </a:extLst>
        </xdr:cNvPr>
        <xdr:cNvCxnSpPr/>
      </xdr:nvCxnSpPr>
      <xdr:spPr>
        <a:xfrm>
          <a:off x="9154160" y="129692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138447</xdr:rowOff>
    </xdr:from>
    <xdr:ext cx="469744" cy="259045"/>
    <xdr:sp macro="" textlink="">
      <xdr:nvSpPr>
        <xdr:cNvPr id="349" name="【福祉施設】&#10;一人当たり面積平均値テキスト">
          <a:extLst>
            <a:ext uri="{FF2B5EF4-FFF2-40B4-BE49-F238E27FC236}">
              <a16:creationId xmlns:a16="http://schemas.microsoft.com/office/drawing/2014/main" id="{389B28E9-435B-4469-A896-B66C1CD340BD}"/>
            </a:ext>
          </a:extLst>
        </xdr:cNvPr>
        <xdr:cNvSpPr txBox="1"/>
      </xdr:nvSpPr>
      <xdr:spPr>
        <a:xfrm>
          <a:off x="9258300" y="1422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50" name="フローチャート: 判断 349">
          <a:extLst>
            <a:ext uri="{FF2B5EF4-FFF2-40B4-BE49-F238E27FC236}">
              <a16:creationId xmlns:a16="http://schemas.microsoft.com/office/drawing/2014/main" id="{B98B760A-5102-43A3-B7BB-088D60CCE5E2}"/>
            </a:ext>
          </a:extLst>
        </xdr:cNvPr>
        <xdr:cNvSpPr/>
      </xdr:nvSpPr>
      <xdr:spPr>
        <a:xfrm>
          <a:off x="9192260" y="142417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51" name="フローチャート: 判断 350">
          <a:extLst>
            <a:ext uri="{FF2B5EF4-FFF2-40B4-BE49-F238E27FC236}">
              <a16:creationId xmlns:a16="http://schemas.microsoft.com/office/drawing/2014/main" id="{657C20A9-C668-4390-B7F3-97FAE9784BB6}"/>
            </a:ext>
          </a:extLst>
        </xdr:cNvPr>
        <xdr:cNvSpPr/>
      </xdr:nvSpPr>
      <xdr:spPr>
        <a:xfrm>
          <a:off x="8445500" y="14225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352" name="フローチャート: 判断 351">
          <a:extLst>
            <a:ext uri="{FF2B5EF4-FFF2-40B4-BE49-F238E27FC236}">
              <a16:creationId xmlns:a16="http://schemas.microsoft.com/office/drawing/2014/main" id="{74E31826-19F7-45F0-A599-8BD00A01329F}"/>
            </a:ext>
          </a:extLst>
        </xdr:cNvPr>
        <xdr:cNvSpPr/>
      </xdr:nvSpPr>
      <xdr:spPr>
        <a:xfrm>
          <a:off x="7670800" y="142443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353" name="フローチャート: 判断 352">
          <a:extLst>
            <a:ext uri="{FF2B5EF4-FFF2-40B4-BE49-F238E27FC236}">
              <a16:creationId xmlns:a16="http://schemas.microsoft.com/office/drawing/2014/main" id="{2D74FBFD-0009-455C-A3E3-43FEB5CA685C}"/>
            </a:ext>
          </a:extLst>
        </xdr:cNvPr>
        <xdr:cNvSpPr/>
      </xdr:nvSpPr>
      <xdr:spPr>
        <a:xfrm>
          <a:off x="6873240" y="1425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354" name="フローチャート: 判断 353">
          <a:extLst>
            <a:ext uri="{FF2B5EF4-FFF2-40B4-BE49-F238E27FC236}">
              <a16:creationId xmlns:a16="http://schemas.microsoft.com/office/drawing/2014/main" id="{004922B6-A09F-4C40-8538-75EF76BB6F73}"/>
            </a:ext>
          </a:extLst>
        </xdr:cNvPr>
        <xdr:cNvSpPr/>
      </xdr:nvSpPr>
      <xdr:spPr>
        <a:xfrm>
          <a:off x="6098540" y="1425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259B02E-B90E-4925-9C14-B9157678F434}"/>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9B1CA40-A60E-4AC4-8191-AD073EBF825A}"/>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A948466-99F2-4166-96C3-865FDD6EE2D5}"/>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16D9E5F-75EE-46BF-BFD1-40C70AB637A6}"/>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3717C58-0B51-4CA0-B473-A8628A5AD2AB}"/>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105411</xdr:rowOff>
    </xdr:from>
    <xdr:to>
      <xdr:col>55</xdr:col>
      <xdr:colOff>50800</xdr:colOff>
      <xdr:row>82</xdr:row>
      <xdr:rowOff>35561</xdr:rowOff>
    </xdr:to>
    <xdr:sp macro="" textlink="">
      <xdr:nvSpPr>
        <xdr:cNvPr id="360" name="楕円 359">
          <a:extLst>
            <a:ext uri="{FF2B5EF4-FFF2-40B4-BE49-F238E27FC236}">
              <a16:creationId xmlns:a16="http://schemas.microsoft.com/office/drawing/2014/main" id="{BE98F571-76F7-41A5-A24F-4472BC2A0C32}"/>
            </a:ext>
          </a:extLst>
        </xdr:cNvPr>
        <xdr:cNvSpPr/>
      </xdr:nvSpPr>
      <xdr:spPr>
        <a:xfrm>
          <a:off x="9192260" y="136842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128288</xdr:rowOff>
    </xdr:from>
    <xdr:ext cx="469744" cy="259045"/>
    <xdr:sp macro="" textlink="">
      <xdr:nvSpPr>
        <xdr:cNvPr id="361" name="【福祉施設】&#10;一人当たり面積該当値テキスト">
          <a:extLst>
            <a:ext uri="{FF2B5EF4-FFF2-40B4-BE49-F238E27FC236}">
              <a16:creationId xmlns:a16="http://schemas.microsoft.com/office/drawing/2014/main" id="{55E7D08E-8C9A-48FC-844A-A9B85265FDB4}"/>
            </a:ext>
          </a:extLst>
        </xdr:cNvPr>
        <xdr:cNvSpPr txBox="1"/>
      </xdr:nvSpPr>
      <xdr:spPr>
        <a:xfrm>
          <a:off x="9258300"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106680</xdr:rowOff>
    </xdr:from>
    <xdr:to>
      <xdr:col>50</xdr:col>
      <xdr:colOff>165100</xdr:colOff>
      <xdr:row>82</xdr:row>
      <xdr:rowOff>36830</xdr:rowOff>
    </xdr:to>
    <xdr:sp macro="" textlink="">
      <xdr:nvSpPr>
        <xdr:cNvPr id="362" name="楕円 361">
          <a:extLst>
            <a:ext uri="{FF2B5EF4-FFF2-40B4-BE49-F238E27FC236}">
              <a16:creationId xmlns:a16="http://schemas.microsoft.com/office/drawing/2014/main" id="{06D994AF-6C5A-4FE7-A4F8-373E93875B34}"/>
            </a:ext>
          </a:extLst>
        </xdr:cNvPr>
        <xdr:cNvSpPr/>
      </xdr:nvSpPr>
      <xdr:spPr>
        <a:xfrm>
          <a:off x="8445500" y="13685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156211</xdr:rowOff>
    </xdr:from>
    <xdr:to>
      <xdr:col>55</xdr:col>
      <xdr:colOff>0</xdr:colOff>
      <xdr:row>81</xdr:row>
      <xdr:rowOff>157480</xdr:rowOff>
    </xdr:to>
    <xdr:cxnSp macro="">
      <xdr:nvCxnSpPr>
        <xdr:cNvPr id="363" name="直線コネクタ 362">
          <a:extLst>
            <a:ext uri="{FF2B5EF4-FFF2-40B4-BE49-F238E27FC236}">
              <a16:creationId xmlns:a16="http://schemas.microsoft.com/office/drawing/2014/main" id="{BA6FC875-347C-48E7-B4EC-400EBB46FCC9}"/>
            </a:ext>
          </a:extLst>
        </xdr:cNvPr>
        <xdr:cNvCxnSpPr/>
      </xdr:nvCxnSpPr>
      <xdr:spPr>
        <a:xfrm flipV="1">
          <a:off x="8496300" y="13735051"/>
          <a:ext cx="7239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111761</xdr:rowOff>
    </xdr:from>
    <xdr:to>
      <xdr:col>46</xdr:col>
      <xdr:colOff>38100</xdr:colOff>
      <xdr:row>82</xdr:row>
      <xdr:rowOff>41911</xdr:rowOff>
    </xdr:to>
    <xdr:sp macro="" textlink="">
      <xdr:nvSpPr>
        <xdr:cNvPr id="364" name="楕円 363">
          <a:extLst>
            <a:ext uri="{FF2B5EF4-FFF2-40B4-BE49-F238E27FC236}">
              <a16:creationId xmlns:a16="http://schemas.microsoft.com/office/drawing/2014/main" id="{C1483964-EAA1-41A8-A8E3-68ED8A498ACC}"/>
            </a:ext>
          </a:extLst>
        </xdr:cNvPr>
        <xdr:cNvSpPr/>
      </xdr:nvSpPr>
      <xdr:spPr>
        <a:xfrm>
          <a:off x="7670800" y="136906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157480</xdr:rowOff>
    </xdr:from>
    <xdr:to>
      <xdr:col>50</xdr:col>
      <xdr:colOff>114300</xdr:colOff>
      <xdr:row>81</xdr:row>
      <xdr:rowOff>162561</xdr:rowOff>
    </xdr:to>
    <xdr:cxnSp macro="">
      <xdr:nvCxnSpPr>
        <xdr:cNvPr id="365" name="直線コネクタ 364">
          <a:extLst>
            <a:ext uri="{FF2B5EF4-FFF2-40B4-BE49-F238E27FC236}">
              <a16:creationId xmlns:a16="http://schemas.microsoft.com/office/drawing/2014/main" id="{3E77C8C6-784B-44F4-8FDF-E185BCD26205}"/>
            </a:ext>
          </a:extLst>
        </xdr:cNvPr>
        <xdr:cNvCxnSpPr/>
      </xdr:nvCxnSpPr>
      <xdr:spPr>
        <a:xfrm flipV="1">
          <a:off x="7713980" y="13736320"/>
          <a:ext cx="78232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125730</xdr:rowOff>
    </xdr:from>
    <xdr:to>
      <xdr:col>41</xdr:col>
      <xdr:colOff>101600</xdr:colOff>
      <xdr:row>82</xdr:row>
      <xdr:rowOff>55880</xdr:rowOff>
    </xdr:to>
    <xdr:sp macro="" textlink="">
      <xdr:nvSpPr>
        <xdr:cNvPr id="366" name="楕円 365">
          <a:extLst>
            <a:ext uri="{FF2B5EF4-FFF2-40B4-BE49-F238E27FC236}">
              <a16:creationId xmlns:a16="http://schemas.microsoft.com/office/drawing/2014/main" id="{942A8A4E-EB15-4022-8C50-F6312965BA71}"/>
            </a:ext>
          </a:extLst>
        </xdr:cNvPr>
        <xdr:cNvSpPr/>
      </xdr:nvSpPr>
      <xdr:spPr>
        <a:xfrm>
          <a:off x="6873240" y="13704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162561</xdr:rowOff>
    </xdr:from>
    <xdr:to>
      <xdr:col>45</xdr:col>
      <xdr:colOff>177800</xdr:colOff>
      <xdr:row>82</xdr:row>
      <xdr:rowOff>5080</xdr:rowOff>
    </xdr:to>
    <xdr:cxnSp macro="">
      <xdr:nvCxnSpPr>
        <xdr:cNvPr id="367" name="直線コネクタ 366">
          <a:extLst>
            <a:ext uri="{FF2B5EF4-FFF2-40B4-BE49-F238E27FC236}">
              <a16:creationId xmlns:a16="http://schemas.microsoft.com/office/drawing/2014/main" id="{3F0FE1E8-2FE3-4E05-B8E4-E3B35F0876D8}"/>
            </a:ext>
          </a:extLst>
        </xdr:cNvPr>
        <xdr:cNvCxnSpPr/>
      </xdr:nvCxnSpPr>
      <xdr:spPr>
        <a:xfrm flipV="1">
          <a:off x="6924040" y="13741401"/>
          <a:ext cx="78994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128270</xdr:rowOff>
    </xdr:from>
    <xdr:to>
      <xdr:col>36</xdr:col>
      <xdr:colOff>165100</xdr:colOff>
      <xdr:row>82</xdr:row>
      <xdr:rowOff>58420</xdr:rowOff>
    </xdr:to>
    <xdr:sp macro="" textlink="">
      <xdr:nvSpPr>
        <xdr:cNvPr id="368" name="楕円 367">
          <a:extLst>
            <a:ext uri="{FF2B5EF4-FFF2-40B4-BE49-F238E27FC236}">
              <a16:creationId xmlns:a16="http://schemas.microsoft.com/office/drawing/2014/main" id="{1689FE6B-BE64-4C0C-BA0D-194095E85FF8}"/>
            </a:ext>
          </a:extLst>
        </xdr:cNvPr>
        <xdr:cNvSpPr/>
      </xdr:nvSpPr>
      <xdr:spPr>
        <a:xfrm>
          <a:off x="6098540" y="1370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5080</xdr:rowOff>
    </xdr:from>
    <xdr:to>
      <xdr:col>41</xdr:col>
      <xdr:colOff>50800</xdr:colOff>
      <xdr:row>82</xdr:row>
      <xdr:rowOff>7620</xdr:rowOff>
    </xdr:to>
    <xdr:cxnSp macro="">
      <xdr:nvCxnSpPr>
        <xdr:cNvPr id="369" name="直線コネクタ 368">
          <a:extLst>
            <a:ext uri="{FF2B5EF4-FFF2-40B4-BE49-F238E27FC236}">
              <a16:creationId xmlns:a16="http://schemas.microsoft.com/office/drawing/2014/main" id="{53FC5BF2-C24A-4747-A25C-1480FE6BA3B3}"/>
            </a:ext>
          </a:extLst>
        </xdr:cNvPr>
        <xdr:cNvCxnSpPr/>
      </xdr:nvCxnSpPr>
      <xdr:spPr>
        <a:xfrm flipV="1">
          <a:off x="6149340" y="13751560"/>
          <a:ext cx="7747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64788</xdr:rowOff>
    </xdr:from>
    <xdr:ext cx="469744" cy="259045"/>
    <xdr:sp macro="" textlink="">
      <xdr:nvSpPr>
        <xdr:cNvPr id="370" name="n_1aveValue【福祉施設】&#10;一人当たり面積">
          <a:extLst>
            <a:ext uri="{FF2B5EF4-FFF2-40B4-BE49-F238E27FC236}">
              <a16:creationId xmlns:a16="http://schemas.microsoft.com/office/drawing/2014/main" id="{77131312-C592-4051-9239-E1B6D40B9EB0}"/>
            </a:ext>
          </a:extLst>
        </xdr:cNvPr>
        <xdr:cNvSpPr txBox="1"/>
      </xdr:nvSpPr>
      <xdr:spPr>
        <a:xfrm>
          <a:off x="8271587"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83838</xdr:rowOff>
    </xdr:from>
    <xdr:ext cx="469744" cy="259045"/>
    <xdr:sp macro="" textlink="">
      <xdr:nvSpPr>
        <xdr:cNvPr id="371" name="n_2aveValue【福祉施設】&#10;一人当たり面積">
          <a:extLst>
            <a:ext uri="{FF2B5EF4-FFF2-40B4-BE49-F238E27FC236}">
              <a16:creationId xmlns:a16="http://schemas.microsoft.com/office/drawing/2014/main" id="{560CA625-B2AE-4DBF-AE1F-559F5447EDE9}"/>
            </a:ext>
          </a:extLst>
        </xdr:cNvPr>
        <xdr:cNvSpPr txBox="1"/>
      </xdr:nvSpPr>
      <xdr:spPr>
        <a:xfrm>
          <a:off x="7509587"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97807</xdr:rowOff>
    </xdr:from>
    <xdr:ext cx="469744" cy="259045"/>
    <xdr:sp macro="" textlink="">
      <xdr:nvSpPr>
        <xdr:cNvPr id="372" name="n_3aveValue【福祉施設】&#10;一人当たり面積">
          <a:extLst>
            <a:ext uri="{FF2B5EF4-FFF2-40B4-BE49-F238E27FC236}">
              <a16:creationId xmlns:a16="http://schemas.microsoft.com/office/drawing/2014/main" id="{E8FDFFC4-DCC6-4FA3-B0B4-3A893E51E228}"/>
            </a:ext>
          </a:extLst>
        </xdr:cNvPr>
        <xdr:cNvSpPr txBox="1"/>
      </xdr:nvSpPr>
      <xdr:spPr>
        <a:xfrm>
          <a:off x="67120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101616</xdr:rowOff>
    </xdr:from>
    <xdr:ext cx="469744" cy="259045"/>
    <xdr:sp macro="" textlink="">
      <xdr:nvSpPr>
        <xdr:cNvPr id="373" name="n_4aveValue【福祉施設】&#10;一人当たり面積">
          <a:extLst>
            <a:ext uri="{FF2B5EF4-FFF2-40B4-BE49-F238E27FC236}">
              <a16:creationId xmlns:a16="http://schemas.microsoft.com/office/drawing/2014/main" id="{7C290AC6-FD85-4431-A4C2-781587DCEBA1}"/>
            </a:ext>
          </a:extLst>
        </xdr:cNvPr>
        <xdr:cNvSpPr txBox="1"/>
      </xdr:nvSpPr>
      <xdr:spPr>
        <a:xfrm>
          <a:off x="59373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53357</xdr:rowOff>
    </xdr:from>
    <xdr:ext cx="469744" cy="259045"/>
    <xdr:sp macro="" textlink="">
      <xdr:nvSpPr>
        <xdr:cNvPr id="374" name="n_1mainValue【福祉施設】&#10;一人当たり面積">
          <a:extLst>
            <a:ext uri="{FF2B5EF4-FFF2-40B4-BE49-F238E27FC236}">
              <a16:creationId xmlns:a16="http://schemas.microsoft.com/office/drawing/2014/main" id="{DADFD8E1-B6FB-485C-8F20-73B72AAB1F1C}"/>
            </a:ext>
          </a:extLst>
        </xdr:cNvPr>
        <xdr:cNvSpPr txBox="1"/>
      </xdr:nvSpPr>
      <xdr:spPr>
        <a:xfrm>
          <a:off x="8271587" y="134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58438</xdr:rowOff>
    </xdr:from>
    <xdr:ext cx="469744" cy="259045"/>
    <xdr:sp macro="" textlink="">
      <xdr:nvSpPr>
        <xdr:cNvPr id="375" name="n_2mainValue【福祉施設】&#10;一人当たり面積">
          <a:extLst>
            <a:ext uri="{FF2B5EF4-FFF2-40B4-BE49-F238E27FC236}">
              <a16:creationId xmlns:a16="http://schemas.microsoft.com/office/drawing/2014/main" id="{46949408-9EC3-4A13-9F81-973D475DC69A}"/>
            </a:ext>
          </a:extLst>
        </xdr:cNvPr>
        <xdr:cNvSpPr txBox="1"/>
      </xdr:nvSpPr>
      <xdr:spPr>
        <a:xfrm>
          <a:off x="7509587" y="1346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72407</xdr:rowOff>
    </xdr:from>
    <xdr:ext cx="469744" cy="259045"/>
    <xdr:sp macro="" textlink="">
      <xdr:nvSpPr>
        <xdr:cNvPr id="376" name="n_3mainValue【福祉施設】&#10;一人当たり面積">
          <a:extLst>
            <a:ext uri="{FF2B5EF4-FFF2-40B4-BE49-F238E27FC236}">
              <a16:creationId xmlns:a16="http://schemas.microsoft.com/office/drawing/2014/main" id="{FFDE6D8D-9DB5-4B6F-937F-D01FAF6FB291}"/>
            </a:ext>
          </a:extLst>
        </xdr:cNvPr>
        <xdr:cNvSpPr txBox="1"/>
      </xdr:nvSpPr>
      <xdr:spPr>
        <a:xfrm>
          <a:off x="6712027"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74947</xdr:rowOff>
    </xdr:from>
    <xdr:ext cx="469744" cy="259045"/>
    <xdr:sp macro="" textlink="">
      <xdr:nvSpPr>
        <xdr:cNvPr id="377" name="n_4mainValue【福祉施設】&#10;一人当たり面積">
          <a:extLst>
            <a:ext uri="{FF2B5EF4-FFF2-40B4-BE49-F238E27FC236}">
              <a16:creationId xmlns:a16="http://schemas.microsoft.com/office/drawing/2014/main" id="{93479557-45DC-442F-B9AF-A30FF1B4C78C}"/>
            </a:ext>
          </a:extLst>
        </xdr:cNvPr>
        <xdr:cNvSpPr txBox="1"/>
      </xdr:nvSpPr>
      <xdr:spPr>
        <a:xfrm>
          <a:off x="5937327"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77F38D3F-1055-4EF5-94BE-89398BB917EE}"/>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49FF3900-7DA8-43A8-BCE2-B62E4483E3FA}"/>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472EB95-FE9D-4C1A-9D41-BE10EE0DFE51}"/>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733769DC-D1B3-4BA9-A68E-D11E4C78EB33}"/>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3FA340B5-09B6-46A1-AB84-24B3C4BC7A94}"/>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E12D3710-CADC-472C-99F2-7F30B40BC4BC}"/>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1BAF1733-A1ED-4381-94BC-534C03B83A33}"/>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CD2111CA-3859-4471-B37E-CABEBF5F69F2}"/>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319DF7D0-1EAB-4F6C-9EEF-736891065BF4}"/>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D44D0A2-AC95-4095-8DE4-F71D09DDC0FD}"/>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C4D554B1-E651-4B39-9628-E8AE8CECACCC}"/>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832E72AC-730F-433F-A91F-CD17226455C8}"/>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BEB59012-FFD4-4289-9B06-EAD65310EE3B}"/>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BB86E191-B2A6-42DD-84FE-865232A1ADB7}"/>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F96BD294-BBDA-41E2-8073-063E8013931E}"/>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3930A28B-215E-4158-B210-390D5E950626}"/>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69585D94-C34B-4376-B34C-51B471DE26A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3AD91938-83F2-44C0-B2AC-24B79E255714}"/>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0AC60F10-C608-459E-8D02-ACB6C4770783}"/>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A55F6114-1ACB-4177-9E2E-B18B30082CFE}"/>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A5D0AFE7-AF36-4D27-BDF8-768AF9697FE9}"/>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864E4512-BFBD-46D5-BB56-54C7A961C8D9}"/>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10C372EE-248E-452C-AB51-BD36C931323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86887E4F-AE7B-4BA3-8FA9-3B07EBED2C9F}"/>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402" name="直線コネクタ 401">
          <a:extLst>
            <a:ext uri="{FF2B5EF4-FFF2-40B4-BE49-F238E27FC236}">
              <a16:creationId xmlns:a16="http://schemas.microsoft.com/office/drawing/2014/main" id="{9F6D1B8E-0666-483B-9A91-FF7E7797CB27}"/>
            </a:ext>
          </a:extLst>
        </xdr:cNvPr>
        <xdr:cNvCxnSpPr/>
      </xdr:nvCxnSpPr>
      <xdr:spPr>
        <a:xfrm flipV="1">
          <a:off x="4086225" y="16779239"/>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A4A3777F-2368-44F5-9451-79A58287EF33}"/>
            </a:ext>
          </a:extLst>
        </xdr:cNvPr>
        <xdr:cNvSpPr txBox="1"/>
      </xdr:nvSpPr>
      <xdr:spPr>
        <a:xfrm>
          <a:off x="4124960"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4" name="直線コネクタ 403">
          <a:extLst>
            <a:ext uri="{FF2B5EF4-FFF2-40B4-BE49-F238E27FC236}">
              <a16:creationId xmlns:a16="http://schemas.microsoft.com/office/drawing/2014/main" id="{B772E1D2-EA37-4EC0-B817-5EF3AD8B5A69}"/>
            </a:ext>
          </a:extLst>
        </xdr:cNvPr>
        <xdr:cNvCxnSpPr/>
      </xdr:nvCxnSpPr>
      <xdr:spPr>
        <a:xfrm>
          <a:off x="4020820" y="18247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FBCDC0E8-C947-4D95-AB4B-E67529343391}"/>
            </a:ext>
          </a:extLst>
        </xdr:cNvPr>
        <xdr:cNvSpPr txBox="1"/>
      </xdr:nvSpPr>
      <xdr:spPr>
        <a:xfrm>
          <a:off x="4124960" y="16562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406" name="直線コネクタ 405">
          <a:extLst>
            <a:ext uri="{FF2B5EF4-FFF2-40B4-BE49-F238E27FC236}">
              <a16:creationId xmlns:a16="http://schemas.microsoft.com/office/drawing/2014/main" id="{AEC708EC-CBC8-466D-963A-9139D6DD664D}"/>
            </a:ext>
          </a:extLst>
        </xdr:cNvPr>
        <xdr:cNvCxnSpPr/>
      </xdr:nvCxnSpPr>
      <xdr:spPr>
        <a:xfrm>
          <a:off x="4020820" y="16779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B7A85561-B5B5-4F59-BCF2-8B5F2A587139}"/>
            </a:ext>
          </a:extLst>
        </xdr:cNvPr>
        <xdr:cNvSpPr txBox="1"/>
      </xdr:nvSpPr>
      <xdr:spPr>
        <a:xfrm>
          <a:off x="4124960" y="17341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8" name="フローチャート: 判断 407">
          <a:extLst>
            <a:ext uri="{FF2B5EF4-FFF2-40B4-BE49-F238E27FC236}">
              <a16:creationId xmlns:a16="http://schemas.microsoft.com/office/drawing/2014/main" id="{678CB644-7EE5-4857-931A-291A087F8D65}"/>
            </a:ext>
          </a:extLst>
        </xdr:cNvPr>
        <xdr:cNvSpPr/>
      </xdr:nvSpPr>
      <xdr:spPr>
        <a:xfrm>
          <a:off x="4036060" y="1748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409" name="フローチャート: 判断 408">
          <a:extLst>
            <a:ext uri="{FF2B5EF4-FFF2-40B4-BE49-F238E27FC236}">
              <a16:creationId xmlns:a16="http://schemas.microsoft.com/office/drawing/2014/main" id="{EC66821E-58A1-42BA-8253-83E9B4CF7B47}"/>
            </a:ext>
          </a:extLst>
        </xdr:cNvPr>
        <xdr:cNvSpPr/>
      </xdr:nvSpPr>
      <xdr:spPr>
        <a:xfrm>
          <a:off x="3312160" y="1745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410" name="フローチャート: 判断 409">
          <a:extLst>
            <a:ext uri="{FF2B5EF4-FFF2-40B4-BE49-F238E27FC236}">
              <a16:creationId xmlns:a16="http://schemas.microsoft.com/office/drawing/2014/main" id="{8817CBDE-03E3-4F08-B5F3-619A5B7FC69B}"/>
            </a:ext>
          </a:extLst>
        </xdr:cNvPr>
        <xdr:cNvSpPr/>
      </xdr:nvSpPr>
      <xdr:spPr>
        <a:xfrm>
          <a:off x="2514600" y="17410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1" name="フローチャート: 判断 410">
          <a:extLst>
            <a:ext uri="{FF2B5EF4-FFF2-40B4-BE49-F238E27FC236}">
              <a16:creationId xmlns:a16="http://schemas.microsoft.com/office/drawing/2014/main" id="{6B4AAA67-DFC0-4965-A97E-421E45A79925}"/>
            </a:ext>
          </a:extLst>
        </xdr:cNvPr>
        <xdr:cNvSpPr/>
      </xdr:nvSpPr>
      <xdr:spPr>
        <a:xfrm>
          <a:off x="1739900" y="17408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412" name="フローチャート: 判断 411">
          <a:extLst>
            <a:ext uri="{FF2B5EF4-FFF2-40B4-BE49-F238E27FC236}">
              <a16:creationId xmlns:a16="http://schemas.microsoft.com/office/drawing/2014/main" id="{EA3B95F2-C154-475C-B481-45484E1C6B5A}"/>
            </a:ext>
          </a:extLst>
        </xdr:cNvPr>
        <xdr:cNvSpPr/>
      </xdr:nvSpPr>
      <xdr:spPr>
        <a:xfrm>
          <a:off x="965200" y="173589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ECFBFAA1-EFA0-43B6-A767-A642AE7200A9}"/>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3DD10909-E02C-4BD2-8B6D-DCD88242A243}"/>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1D286A15-9300-4264-A6A8-37B2CDFA3C35}"/>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84924D8F-08D0-483E-AE1D-7DEC19B4C5C2}"/>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C271C63-38CB-4BF1-ADBC-4509EEF0C4C2}"/>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118745</xdr:rowOff>
    </xdr:from>
    <xdr:to>
      <xdr:col>24</xdr:col>
      <xdr:colOff>114300</xdr:colOff>
      <xdr:row>105</xdr:row>
      <xdr:rowOff>48895</xdr:rowOff>
    </xdr:to>
    <xdr:sp macro="" textlink="">
      <xdr:nvSpPr>
        <xdr:cNvPr id="418" name="楕円 417">
          <a:extLst>
            <a:ext uri="{FF2B5EF4-FFF2-40B4-BE49-F238E27FC236}">
              <a16:creationId xmlns:a16="http://schemas.microsoft.com/office/drawing/2014/main" id="{3A25CAB7-F0E9-46A9-9EB2-2918C00D978E}"/>
            </a:ext>
          </a:extLst>
        </xdr:cNvPr>
        <xdr:cNvSpPr/>
      </xdr:nvSpPr>
      <xdr:spPr>
        <a:xfrm>
          <a:off x="4036060" y="17553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97172</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8EAFAE44-FEB3-4EF8-A00E-2F29E54E2181}"/>
            </a:ext>
          </a:extLst>
        </xdr:cNvPr>
        <xdr:cNvSpPr txBox="1"/>
      </xdr:nvSpPr>
      <xdr:spPr>
        <a:xfrm>
          <a:off x="4124960" y="1753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97789</xdr:rowOff>
    </xdr:from>
    <xdr:to>
      <xdr:col>20</xdr:col>
      <xdr:colOff>38100</xdr:colOff>
      <xdr:row>105</xdr:row>
      <xdr:rowOff>27939</xdr:rowOff>
    </xdr:to>
    <xdr:sp macro="" textlink="">
      <xdr:nvSpPr>
        <xdr:cNvPr id="420" name="楕円 419">
          <a:extLst>
            <a:ext uri="{FF2B5EF4-FFF2-40B4-BE49-F238E27FC236}">
              <a16:creationId xmlns:a16="http://schemas.microsoft.com/office/drawing/2014/main" id="{8A937772-36EC-44DA-99A2-664F18514A19}"/>
            </a:ext>
          </a:extLst>
        </xdr:cNvPr>
        <xdr:cNvSpPr/>
      </xdr:nvSpPr>
      <xdr:spPr>
        <a:xfrm>
          <a:off x="3312160" y="175323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148589</xdr:rowOff>
    </xdr:from>
    <xdr:to>
      <xdr:col>24</xdr:col>
      <xdr:colOff>63500</xdr:colOff>
      <xdr:row>104</xdr:row>
      <xdr:rowOff>169545</xdr:rowOff>
    </xdr:to>
    <xdr:cxnSp macro="">
      <xdr:nvCxnSpPr>
        <xdr:cNvPr id="421" name="直線コネクタ 420">
          <a:extLst>
            <a:ext uri="{FF2B5EF4-FFF2-40B4-BE49-F238E27FC236}">
              <a16:creationId xmlns:a16="http://schemas.microsoft.com/office/drawing/2014/main" id="{B0C313AC-6DC0-4D2D-B851-B7203F5D4A48}"/>
            </a:ext>
          </a:extLst>
        </xdr:cNvPr>
        <xdr:cNvCxnSpPr/>
      </xdr:nvCxnSpPr>
      <xdr:spPr>
        <a:xfrm>
          <a:off x="3355340" y="17583149"/>
          <a:ext cx="73152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59689</xdr:rowOff>
    </xdr:from>
    <xdr:to>
      <xdr:col>15</xdr:col>
      <xdr:colOff>101600</xdr:colOff>
      <xdr:row>104</xdr:row>
      <xdr:rowOff>161289</xdr:rowOff>
    </xdr:to>
    <xdr:sp macro="" textlink="">
      <xdr:nvSpPr>
        <xdr:cNvPr id="422" name="楕円 421">
          <a:extLst>
            <a:ext uri="{FF2B5EF4-FFF2-40B4-BE49-F238E27FC236}">
              <a16:creationId xmlns:a16="http://schemas.microsoft.com/office/drawing/2014/main" id="{F150079D-5B23-413C-BEAF-488E734C36F9}"/>
            </a:ext>
          </a:extLst>
        </xdr:cNvPr>
        <xdr:cNvSpPr/>
      </xdr:nvSpPr>
      <xdr:spPr>
        <a:xfrm>
          <a:off x="2514600" y="174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110489</xdr:rowOff>
    </xdr:from>
    <xdr:to>
      <xdr:col>19</xdr:col>
      <xdr:colOff>177800</xdr:colOff>
      <xdr:row>104</xdr:row>
      <xdr:rowOff>148589</xdr:rowOff>
    </xdr:to>
    <xdr:cxnSp macro="">
      <xdr:nvCxnSpPr>
        <xdr:cNvPr id="423" name="直線コネクタ 422">
          <a:extLst>
            <a:ext uri="{FF2B5EF4-FFF2-40B4-BE49-F238E27FC236}">
              <a16:creationId xmlns:a16="http://schemas.microsoft.com/office/drawing/2014/main" id="{77FE5E07-8DCA-4377-86DE-A169851605C0}"/>
            </a:ext>
          </a:extLst>
        </xdr:cNvPr>
        <xdr:cNvCxnSpPr/>
      </xdr:nvCxnSpPr>
      <xdr:spPr>
        <a:xfrm>
          <a:off x="2565400" y="17545049"/>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164464</xdr:rowOff>
    </xdr:from>
    <xdr:to>
      <xdr:col>10</xdr:col>
      <xdr:colOff>165100</xdr:colOff>
      <xdr:row>105</xdr:row>
      <xdr:rowOff>94614</xdr:rowOff>
    </xdr:to>
    <xdr:sp macro="" textlink="">
      <xdr:nvSpPr>
        <xdr:cNvPr id="424" name="楕円 423">
          <a:extLst>
            <a:ext uri="{FF2B5EF4-FFF2-40B4-BE49-F238E27FC236}">
              <a16:creationId xmlns:a16="http://schemas.microsoft.com/office/drawing/2014/main" id="{6FE942BC-B965-4F34-A513-A2BB855CA0D7}"/>
            </a:ext>
          </a:extLst>
        </xdr:cNvPr>
        <xdr:cNvSpPr/>
      </xdr:nvSpPr>
      <xdr:spPr>
        <a:xfrm>
          <a:off x="1739900" y="175990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110489</xdr:rowOff>
    </xdr:from>
    <xdr:to>
      <xdr:col>15</xdr:col>
      <xdr:colOff>50800</xdr:colOff>
      <xdr:row>105</xdr:row>
      <xdr:rowOff>43814</xdr:rowOff>
    </xdr:to>
    <xdr:cxnSp macro="">
      <xdr:nvCxnSpPr>
        <xdr:cNvPr id="425" name="直線コネクタ 424">
          <a:extLst>
            <a:ext uri="{FF2B5EF4-FFF2-40B4-BE49-F238E27FC236}">
              <a16:creationId xmlns:a16="http://schemas.microsoft.com/office/drawing/2014/main" id="{037368E1-6BFB-472F-8A65-63A6CE2EFD09}"/>
            </a:ext>
          </a:extLst>
        </xdr:cNvPr>
        <xdr:cNvCxnSpPr/>
      </xdr:nvCxnSpPr>
      <xdr:spPr>
        <a:xfrm flipV="1">
          <a:off x="1790700" y="17545049"/>
          <a:ext cx="7747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124461</xdr:rowOff>
    </xdr:from>
    <xdr:to>
      <xdr:col>6</xdr:col>
      <xdr:colOff>38100</xdr:colOff>
      <xdr:row>105</xdr:row>
      <xdr:rowOff>54611</xdr:rowOff>
    </xdr:to>
    <xdr:sp macro="" textlink="">
      <xdr:nvSpPr>
        <xdr:cNvPr id="426" name="楕円 425">
          <a:extLst>
            <a:ext uri="{FF2B5EF4-FFF2-40B4-BE49-F238E27FC236}">
              <a16:creationId xmlns:a16="http://schemas.microsoft.com/office/drawing/2014/main" id="{5EF0698F-9EB6-4376-B89A-6C50D9ACF45D}"/>
            </a:ext>
          </a:extLst>
        </xdr:cNvPr>
        <xdr:cNvSpPr/>
      </xdr:nvSpPr>
      <xdr:spPr>
        <a:xfrm>
          <a:off x="965200" y="175590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3811</xdr:rowOff>
    </xdr:from>
    <xdr:to>
      <xdr:col>10</xdr:col>
      <xdr:colOff>114300</xdr:colOff>
      <xdr:row>105</xdr:row>
      <xdr:rowOff>43814</xdr:rowOff>
    </xdr:to>
    <xdr:cxnSp macro="">
      <xdr:nvCxnSpPr>
        <xdr:cNvPr id="427" name="直線コネクタ 426">
          <a:extLst>
            <a:ext uri="{FF2B5EF4-FFF2-40B4-BE49-F238E27FC236}">
              <a16:creationId xmlns:a16="http://schemas.microsoft.com/office/drawing/2014/main" id="{9537406C-3B4E-4DC3-AC92-AECA8B690606}"/>
            </a:ext>
          </a:extLst>
        </xdr:cNvPr>
        <xdr:cNvCxnSpPr/>
      </xdr:nvCxnSpPr>
      <xdr:spPr>
        <a:xfrm>
          <a:off x="1008380" y="17606011"/>
          <a:ext cx="78232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135907</xdr:rowOff>
    </xdr:from>
    <xdr:ext cx="405111" cy="259045"/>
    <xdr:sp macro="" textlink="">
      <xdr:nvSpPr>
        <xdr:cNvPr id="428" name="n_1aveValue【市民会館】&#10;有形固定資産減価償却率">
          <a:extLst>
            <a:ext uri="{FF2B5EF4-FFF2-40B4-BE49-F238E27FC236}">
              <a16:creationId xmlns:a16="http://schemas.microsoft.com/office/drawing/2014/main" id="{45C38E2B-8F20-4BF8-A55C-25E78BBF62B1}"/>
            </a:ext>
          </a:extLst>
        </xdr:cNvPr>
        <xdr:cNvSpPr txBox="1"/>
      </xdr:nvSpPr>
      <xdr:spPr>
        <a:xfrm>
          <a:off x="3170564" y="1723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90188</xdr:rowOff>
    </xdr:from>
    <xdr:ext cx="405111" cy="259045"/>
    <xdr:sp macro="" textlink="">
      <xdr:nvSpPr>
        <xdr:cNvPr id="429" name="n_2aveValue【市民会館】&#10;有形固定資産減価償却率">
          <a:extLst>
            <a:ext uri="{FF2B5EF4-FFF2-40B4-BE49-F238E27FC236}">
              <a16:creationId xmlns:a16="http://schemas.microsoft.com/office/drawing/2014/main" id="{28352D35-E6F5-443C-9E2C-849DED7E622F}"/>
            </a:ext>
          </a:extLst>
        </xdr:cNvPr>
        <xdr:cNvSpPr txBox="1"/>
      </xdr:nvSpPr>
      <xdr:spPr>
        <a:xfrm>
          <a:off x="2385704" y="17189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430" name="n_3aveValue【市民会館】&#10;有形固定資産減価償却率">
          <a:extLst>
            <a:ext uri="{FF2B5EF4-FFF2-40B4-BE49-F238E27FC236}">
              <a16:creationId xmlns:a16="http://schemas.microsoft.com/office/drawing/2014/main" id="{E0BC2B03-A8E9-4101-B341-D817BD866AFF}"/>
            </a:ext>
          </a:extLst>
        </xdr:cNvPr>
        <xdr:cNvSpPr txBox="1"/>
      </xdr:nvSpPr>
      <xdr:spPr>
        <a:xfrm>
          <a:off x="1611004" y="1718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38752</xdr:rowOff>
    </xdr:from>
    <xdr:ext cx="405111" cy="259045"/>
    <xdr:sp macro="" textlink="">
      <xdr:nvSpPr>
        <xdr:cNvPr id="431" name="n_4aveValue【市民会館】&#10;有形固定資産減価償却率">
          <a:extLst>
            <a:ext uri="{FF2B5EF4-FFF2-40B4-BE49-F238E27FC236}">
              <a16:creationId xmlns:a16="http://schemas.microsoft.com/office/drawing/2014/main" id="{F5DB5371-81DC-4EA5-854B-5E219519ABEC}"/>
            </a:ext>
          </a:extLst>
        </xdr:cNvPr>
        <xdr:cNvSpPr txBox="1"/>
      </xdr:nvSpPr>
      <xdr:spPr>
        <a:xfrm>
          <a:off x="83630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19066</xdr:rowOff>
    </xdr:from>
    <xdr:ext cx="405111" cy="259045"/>
    <xdr:sp macro="" textlink="">
      <xdr:nvSpPr>
        <xdr:cNvPr id="432" name="n_1mainValue【市民会館】&#10;有形固定資産減価償却率">
          <a:extLst>
            <a:ext uri="{FF2B5EF4-FFF2-40B4-BE49-F238E27FC236}">
              <a16:creationId xmlns:a16="http://schemas.microsoft.com/office/drawing/2014/main" id="{76A6A2B4-EC63-4045-9798-FCD98208211B}"/>
            </a:ext>
          </a:extLst>
        </xdr:cNvPr>
        <xdr:cNvSpPr txBox="1"/>
      </xdr:nvSpPr>
      <xdr:spPr>
        <a:xfrm>
          <a:off x="3170564" y="1762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152416</xdr:rowOff>
    </xdr:from>
    <xdr:ext cx="405111" cy="259045"/>
    <xdr:sp macro="" textlink="">
      <xdr:nvSpPr>
        <xdr:cNvPr id="433" name="n_2mainValue【市民会館】&#10;有形固定資産減価償却率">
          <a:extLst>
            <a:ext uri="{FF2B5EF4-FFF2-40B4-BE49-F238E27FC236}">
              <a16:creationId xmlns:a16="http://schemas.microsoft.com/office/drawing/2014/main" id="{5763B5BB-0A85-47B1-8EE5-D373E812997D}"/>
            </a:ext>
          </a:extLst>
        </xdr:cNvPr>
        <xdr:cNvSpPr txBox="1"/>
      </xdr:nvSpPr>
      <xdr:spPr>
        <a:xfrm>
          <a:off x="2385704" y="1758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85741</xdr:rowOff>
    </xdr:from>
    <xdr:ext cx="405111" cy="259045"/>
    <xdr:sp macro="" textlink="">
      <xdr:nvSpPr>
        <xdr:cNvPr id="434" name="n_3mainValue【市民会館】&#10;有形固定資産減価償却率">
          <a:extLst>
            <a:ext uri="{FF2B5EF4-FFF2-40B4-BE49-F238E27FC236}">
              <a16:creationId xmlns:a16="http://schemas.microsoft.com/office/drawing/2014/main" id="{F0DD6EE4-E6BA-4571-990F-3D32CF957483}"/>
            </a:ext>
          </a:extLst>
        </xdr:cNvPr>
        <xdr:cNvSpPr txBox="1"/>
      </xdr:nvSpPr>
      <xdr:spPr>
        <a:xfrm>
          <a:off x="1611004" y="1768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45738</xdr:rowOff>
    </xdr:from>
    <xdr:ext cx="405111" cy="259045"/>
    <xdr:sp macro="" textlink="">
      <xdr:nvSpPr>
        <xdr:cNvPr id="435" name="n_4mainValue【市民会館】&#10;有形固定資産減価償却率">
          <a:extLst>
            <a:ext uri="{FF2B5EF4-FFF2-40B4-BE49-F238E27FC236}">
              <a16:creationId xmlns:a16="http://schemas.microsoft.com/office/drawing/2014/main" id="{5AFCE25F-2E29-4569-B767-5DF4C7AFA65C}"/>
            </a:ext>
          </a:extLst>
        </xdr:cNvPr>
        <xdr:cNvSpPr txBox="1"/>
      </xdr:nvSpPr>
      <xdr:spPr>
        <a:xfrm>
          <a:off x="836304" y="176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9DD0AF9E-2510-42BE-B7DC-ED4238CFE4F4}"/>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6BA00158-073F-413A-9941-E8021A3CD55D}"/>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728FD89E-B9AE-4D08-A908-F40637DDE2F7}"/>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E000CCF7-61A2-4F38-AA5E-AF4C2242A844}"/>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10954FB2-49B0-4513-B39A-DC28C22A855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780AFDE3-DD46-4C8B-A6CB-23376B54C7E6}"/>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9F625B65-7977-4837-96EF-423355812F46}"/>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349B683B-B870-49D2-A427-3D46A0274DA6}"/>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8DD8070E-1A2B-43B9-B0BD-535DAC21B3F3}"/>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3299ED27-5B35-4E5A-A5D0-91800E28F2F4}"/>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AC37C670-C109-4E2F-AA73-553C89E2FC5E}"/>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a:extLst>
            <a:ext uri="{FF2B5EF4-FFF2-40B4-BE49-F238E27FC236}">
              <a16:creationId xmlns:a16="http://schemas.microsoft.com/office/drawing/2014/main" id="{ADD5E957-98EF-4580-928B-4F6EB20C72B8}"/>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089EB68B-8D1F-4C7E-A82D-1C8CF6101AEC}"/>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a:extLst>
            <a:ext uri="{FF2B5EF4-FFF2-40B4-BE49-F238E27FC236}">
              <a16:creationId xmlns:a16="http://schemas.microsoft.com/office/drawing/2014/main" id="{612624DA-5F6D-4457-83AB-96F06E561330}"/>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593ED427-7FB0-4B38-BF7C-12FFDFE59496}"/>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a:extLst>
            <a:ext uri="{FF2B5EF4-FFF2-40B4-BE49-F238E27FC236}">
              <a16:creationId xmlns:a16="http://schemas.microsoft.com/office/drawing/2014/main" id="{F8FCF977-B1C6-47B3-A797-AFFFC0A55642}"/>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19563351-7CDC-406C-AE57-E9B5A3E02CC5}"/>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a:extLst>
            <a:ext uri="{FF2B5EF4-FFF2-40B4-BE49-F238E27FC236}">
              <a16:creationId xmlns:a16="http://schemas.microsoft.com/office/drawing/2014/main" id="{6CA0B401-7FD8-4D37-8DF6-C952C7AEA936}"/>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E16B359C-9352-4E2B-AB90-60957330264D}"/>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a:extLst>
            <a:ext uri="{FF2B5EF4-FFF2-40B4-BE49-F238E27FC236}">
              <a16:creationId xmlns:a16="http://schemas.microsoft.com/office/drawing/2014/main" id="{44E91A67-66C1-4238-85E6-FE35A13CA66C}"/>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50350A57-2CE9-497B-A2F9-9B828A066C98}"/>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a:extLst>
            <a:ext uri="{FF2B5EF4-FFF2-40B4-BE49-F238E27FC236}">
              <a16:creationId xmlns:a16="http://schemas.microsoft.com/office/drawing/2014/main" id="{B50C2C07-3CD3-4100-AE31-F30E3770BFA5}"/>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9409BF84-2D0D-46C1-8B44-C445B71BDD9C}"/>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4D926691-848F-4485-BC9A-1263B4680B0A}"/>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167B5FB-31D0-49A4-AA19-A8E3DEF63D2F}"/>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461" name="直線コネクタ 460">
          <a:extLst>
            <a:ext uri="{FF2B5EF4-FFF2-40B4-BE49-F238E27FC236}">
              <a16:creationId xmlns:a16="http://schemas.microsoft.com/office/drawing/2014/main" id="{1CDC5CD7-1CCF-46CE-AE0E-774C9D3B0BAF}"/>
            </a:ext>
          </a:extLst>
        </xdr:cNvPr>
        <xdr:cNvCxnSpPr/>
      </xdr:nvCxnSpPr>
      <xdr:spPr>
        <a:xfrm flipV="1">
          <a:off x="9219565" y="16926742"/>
          <a:ext cx="0" cy="134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a:extLst>
            <a:ext uri="{FF2B5EF4-FFF2-40B4-BE49-F238E27FC236}">
              <a16:creationId xmlns:a16="http://schemas.microsoft.com/office/drawing/2014/main" id="{4C17F6C8-DC2E-4C3E-A24E-4FAA97EBF6F3}"/>
            </a:ext>
          </a:extLst>
        </xdr:cNvPr>
        <xdr:cNvSpPr txBox="1"/>
      </xdr:nvSpPr>
      <xdr:spPr>
        <a:xfrm>
          <a:off x="9258300" y="1827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a:extLst>
            <a:ext uri="{FF2B5EF4-FFF2-40B4-BE49-F238E27FC236}">
              <a16:creationId xmlns:a16="http://schemas.microsoft.com/office/drawing/2014/main" id="{28FAE0B0-9863-4654-B17B-5C3E27568A7A}"/>
            </a:ext>
          </a:extLst>
        </xdr:cNvPr>
        <xdr:cNvCxnSpPr/>
      </xdr:nvCxnSpPr>
      <xdr:spPr>
        <a:xfrm>
          <a:off x="9154160" y="18273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64" name="【市民会館】&#10;一人当たり面積最大値テキスト">
          <a:extLst>
            <a:ext uri="{FF2B5EF4-FFF2-40B4-BE49-F238E27FC236}">
              <a16:creationId xmlns:a16="http://schemas.microsoft.com/office/drawing/2014/main" id="{5CA0A5FD-E78B-4F04-AA99-AD3E7BAF942A}"/>
            </a:ext>
          </a:extLst>
        </xdr:cNvPr>
        <xdr:cNvSpPr txBox="1"/>
      </xdr:nvSpPr>
      <xdr:spPr>
        <a:xfrm>
          <a:off x="9258300" y="167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65" name="直線コネクタ 464">
          <a:extLst>
            <a:ext uri="{FF2B5EF4-FFF2-40B4-BE49-F238E27FC236}">
              <a16:creationId xmlns:a16="http://schemas.microsoft.com/office/drawing/2014/main" id="{7D40946E-2600-4BA8-98EF-0172193243FC}"/>
            </a:ext>
          </a:extLst>
        </xdr:cNvPr>
        <xdr:cNvCxnSpPr/>
      </xdr:nvCxnSpPr>
      <xdr:spPr>
        <a:xfrm>
          <a:off x="9154160" y="169267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103795</xdr:rowOff>
    </xdr:from>
    <xdr:ext cx="469744" cy="259045"/>
    <xdr:sp macro="" textlink="">
      <xdr:nvSpPr>
        <xdr:cNvPr id="466" name="【市民会館】&#10;一人当たり面積平均値テキスト">
          <a:extLst>
            <a:ext uri="{FF2B5EF4-FFF2-40B4-BE49-F238E27FC236}">
              <a16:creationId xmlns:a16="http://schemas.microsoft.com/office/drawing/2014/main" id="{EA3BFE42-254E-401D-B4EA-C416E2ABB18D}"/>
            </a:ext>
          </a:extLst>
        </xdr:cNvPr>
        <xdr:cNvSpPr txBox="1"/>
      </xdr:nvSpPr>
      <xdr:spPr>
        <a:xfrm>
          <a:off x="9258300" y="17705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467" name="フローチャート: 判断 466">
          <a:extLst>
            <a:ext uri="{FF2B5EF4-FFF2-40B4-BE49-F238E27FC236}">
              <a16:creationId xmlns:a16="http://schemas.microsoft.com/office/drawing/2014/main" id="{BCEF8AB0-4D62-4F8B-97DF-F168E5A9797B}"/>
            </a:ext>
          </a:extLst>
        </xdr:cNvPr>
        <xdr:cNvSpPr/>
      </xdr:nvSpPr>
      <xdr:spPr>
        <a:xfrm>
          <a:off x="9192260" y="178507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468" name="フローチャート: 判断 467">
          <a:extLst>
            <a:ext uri="{FF2B5EF4-FFF2-40B4-BE49-F238E27FC236}">
              <a16:creationId xmlns:a16="http://schemas.microsoft.com/office/drawing/2014/main" id="{D540E556-5CAD-430C-9F52-6D99DA9E80D1}"/>
            </a:ext>
          </a:extLst>
        </xdr:cNvPr>
        <xdr:cNvSpPr/>
      </xdr:nvSpPr>
      <xdr:spPr>
        <a:xfrm>
          <a:off x="8445500" y="178621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9" name="フローチャート: 判断 468">
          <a:extLst>
            <a:ext uri="{FF2B5EF4-FFF2-40B4-BE49-F238E27FC236}">
              <a16:creationId xmlns:a16="http://schemas.microsoft.com/office/drawing/2014/main" id="{281E6F0A-4998-41F6-83FE-004DBC8EA26F}"/>
            </a:ext>
          </a:extLst>
        </xdr:cNvPr>
        <xdr:cNvSpPr/>
      </xdr:nvSpPr>
      <xdr:spPr>
        <a:xfrm>
          <a:off x="7670800" y="178474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470" name="フローチャート: 判断 469">
          <a:extLst>
            <a:ext uri="{FF2B5EF4-FFF2-40B4-BE49-F238E27FC236}">
              <a16:creationId xmlns:a16="http://schemas.microsoft.com/office/drawing/2014/main" id="{7D5CE979-AB41-4CD8-9927-D574E351A896}"/>
            </a:ext>
          </a:extLst>
        </xdr:cNvPr>
        <xdr:cNvSpPr/>
      </xdr:nvSpPr>
      <xdr:spPr>
        <a:xfrm>
          <a:off x="6873240" y="178703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71" name="フローチャート: 判断 470">
          <a:extLst>
            <a:ext uri="{FF2B5EF4-FFF2-40B4-BE49-F238E27FC236}">
              <a16:creationId xmlns:a16="http://schemas.microsoft.com/office/drawing/2014/main" id="{BD34FFF9-63C2-4224-94A1-795852042B6B}"/>
            </a:ext>
          </a:extLst>
        </xdr:cNvPr>
        <xdr:cNvSpPr/>
      </xdr:nvSpPr>
      <xdr:spPr>
        <a:xfrm>
          <a:off x="609854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7DAF48-20D5-4EE0-936A-E922C5E396BA}"/>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6D7A6BF1-3014-4D05-BDB8-486004E871A2}"/>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D8B75EB-9CDF-4518-B59C-6EF8E91014C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E8B1CC03-89F5-484C-81DA-475A62264DE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641A0DF-F748-4215-BA09-6DDE526CC79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116839</xdr:rowOff>
    </xdr:from>
    <xdr:to>
      <xdr:col>55</xdr:col>
      <xdr:colOff>50800</xdr:colOff>
      <xdr:row>107</xdr:row>
      <xdr:rowOff>46989</xdr:rowOff>
    </xdr:to>
    <xdr:sp macro="" textlink="">
      <xdr:nvSpPr>
        <xdr:cNvPr id="477" name="楕円 476">
          <a:extLst>
            <a:ext uri="{FF2B5EF4-FFF2-40B4-BE49-F238E27FC236}">
              <a16:creationId xmlns:a16="http://schemas.microsoft.com/office/drawing/2014/main" id="{836E6804-A5D0-47FC-8B21-599094BEF551}"/>
            </a:ext>
          </a:extLst>
        </xdr:cNvPr>
        <xdr:cNvSpPr/>
      </xdr:nvSpPr>
      <xdr:spPr>
        <a:xfrm>
          <a:off x="9192260" y="178866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95266</xdr:rowOff>
    </xdr:from>
    <xdr:ext cx="469744" cy="259045"/>
    <xdr:sp macro="" textlink="">
      <xdr:nvSpPr>
        <xdr:cNvPr id="478" name="【市民会館】&#10;一人当たり面積該当値テキスト">
          <a:extLst>
            <a:ext uri="{FF2B5EF4-FFF2-40B4-BE49-F238E27FC236}">
              <a16:creationId xmlns:a16="http://schemas.microsoft.com/office/drawing/2014/main" id="{16B80F2F-B9F2-42D3-B76E-6BC3A488061E}"/>
            </a:ext>
          </a:extLst>
        </xdr:cNvPr>
        <xdr:cNvSpPr txBox="1"/>
      </xdr:nvSpPr>
      <xdr:spPr>
        <a:xfrm>
          <a:off x="9258300" y="178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121738</xdr:rowOff>
    </xdr:from>
    <xdr:to>
      <xdr:col>50</xdr:col>
      <xdr:colOff>165100</xdr:colOff>
      <xdr:row>107</xdr:row>
      <xdr:rowOff>51888</xdr:rowOff>
    </xdr:to>
    <xdr:sp macro="" textlink="">
      <xdr:nvSpPr>
        <xdr:cNvPr id="479" name="楕円 478">
          <a:extLst>
            <a:ext uri="{FF2B5EF4-FFF2-40B4-BE49-F238E27FC236}">
              <a16:creationId xmlns:a16="http://schemas.microsoft.com/office/drawing/2014/main" id="{6451BD05-28FE-423D-AA75-4B1AA2FE1A91}"/>
            </a:ext>
          </a:extLst>
        </xdr:cNvPr>
        <xdr:cNvSpPr/>
      </xdr:nvSpPr>
      <xdr:spPr>
        <a:xfrm>
          <a:off x="8445500" y="178915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167639</xdr:rowOff>
    </xdr:from>
    <xdr:to>
      <xdr:col>55</xdr:col>
      <xdr:colOff>0</xdr:colOff>
      <xdr:row>107</xdr:row>
      <xdr:rowOff>1088</xdr:rowOff>
    </xdr:to>
    <xdr:cxnSp macro="">
      <xdr:nvCxnSpPr>
        <xdr:cNvPr id="480" name="直線コネクタ 479">
          <a:extLst>
            <a:ext uri="{FF2B5EF4-FFF2-40B4-BE49-F238E27FC236}">
              <a16:creationId xmlns:a16="http://schemas.microsoft.com/office/drawing/2014/main" id="{16D11EAF-261E-4024-A0B0-0CEBD0BAA34C}"/>
            </a:ext>
          </a:extLst>
        </xdr:cNvPr>
        <xdr:cNvCxnSpPr/>
      </xdr:nvCxnSpPr>
      <xdr:spPr>
        <a:xfrm flipV="1">
          <a:off x="8496300" y="17937479"/>
          <a:ext cx="7239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125005</xdr:rowOff>
    </xdr:from>
    <xdr:to>
      <xdr:col>46</xdr:col>
      <xdr:colOff>38100</xdr:colOff>
      <xdr:row>107</xdr:row>
      <xdr:rowOff>55155</xdr:rowOff>
    </xdr:to>
    <xdr:sp macro="" textlink="">
      <xdr:nvSpPr>
        <xdr:cNvPr id="481" name="楕円 480">
          <a:extLst>
            <a:ext uri="{FF2B5EF4-FFF2-40B4-BE49-F238E27FC236}">
              <a16:creationId xmlns:a16="http://schemas.microsoft.com/office/drawing/2014/main" id="{471199A8-A78C-41AE-B8D9-B2380C2D267F}"/>
            </a:ext>
          </a:extLst>
        </xdr:cNvPr>
        <xdr:cNvSpPr/>
      </xdr:nvSpPr>
      <xdr:spPr>
        <a:xfrm>
          <a:off x="7670800" y="178948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1088</xdr:rowOff>
    </xdr:from>
    <xdr:to>
      <xdr:col>50</xdr:col>
      <xdr:colOff>114300</xdr:colOff>
      <xdr:row>107</xdr:row>
      <xdr:rowOff>4355</xdr:rowOff>
    </xdr:to>
    <xdr:cxnSp macro="">
      <xdr:nvCxnSpPr>
        <xdr:cNvPr id="482" name="直線コネクタ 481">
          <a:extLst>
            <a:ext uri="{FF2B5EF4-FFF2-40B4-BE49-F238E27FC236}">
              <a16:creationId xmlns:a16="http://schemas.microsoft.com/office/drawing/2014/main" id="{970EA634-F2E8-4CBE-9C2F-2A1492E75D0F}"/>
            </a:ext>
          </a:extLst>
        </xdr:cNvPr>
        <xdr:cNvCxnSpPr/>
      </xdr:nvCxnSpPr>
      <xdr:spPr>
        <a:xfrm flipV="1">
          <a:off x="7713980" y="17938568"/>
          <a:ext cx="7823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128270</xdr:rowOff>
    </xdr:from>
    <xdr:to>
      <xdr:col>41</xdr:col>
      <xdr:colOff>101600</xdr:colOff>
      <xdr:row>107</xdr:row>
      <xdr:rowOff>58420</xdr:rowOff>
    </xdr:to>
    <xdr:sp macro="" textlink="">
      <xdr:nvSpPr>
        <xdr:cNvPr id="483" name="楕円 482">
          <a:extLst>
            <a:ext uri="{FF2B5EF4-FFF2-40B4-BE49-F238E27FC236}">
              <a16:creationId xmlns:a16="http://schemas.microsoft.com/office/drawing/2014/main" id="{0D093A63-4D6B-4C00-8F31-C80FF0A1D4E0}"/>
            </a:ext>
          </a:extLst>
        </xdr:cNvPr>
        <xdr:cNvSpPr/>
      </xdr:nvSpPr>
      <xdr:spPr>
        <a:xfrm>
          <a:off x="6873240" y="17898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4355</xdr:rowOff>
    </xdr:from>
    <xdr:to>
      <xdr:col>45</xdr:col>
      <xdr:colOff>177800</xdr:colOff>
      <xdr:row>107</xdr:row>
      <xdr:rowOff>7620</xdr:rowOff>
    </xdr:to>
    <xdr:cxnSp macro="">
      <xdr:nvCxnSpPr>
        <xdr:cNvPr id="484" name="直線コネクタ 483">
          <a:extLst>
            <a:ext uri="{FF2B5EF4-FFF2-40B4-BE49-F238E27FC236}">
              <a16:creationId xmlns:a16="http://schemas.microsoft.com/office/drawing/2014/main" id="{C4A2E333-0EF5-43FF-8719-A562B46744F7}"/>
            </a:ext>
          </a:extLst>
        </xdr:cNvPr>
        <xdr:cNvCxnSpPr/>
      </xdr:nvCxnSpPr>
      <xdr:spPr>
        <a:xfrm flipV="1">
          <a:off x="6924040" y="17941835"/>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128270</xdr:rowOff>
    </xdr:from>
    <xdr:to>
      <xdr:col>36</xdr:col>
      <xdr:colOff>165100</xdr:colOff>
      <xdr:row>107</xdr:row>
      <xdr:rowOff>58420</xdr:rowOff>
    </xdr:to>
    <xdr:sp macro="" textlink="">
      <xdr:nvSpPr>
        <xdr:cNvPr id="485" name="楕円 484">
          <a:extLst>
            <a:ext uri="{FF2B5EF4-FFF2-40B4-BE49-F238E27FC236}">
              <a16:creationId xmlns:a16="http://schemas.microsoft.com/office/drawing/2014/main" id="{3155C30B-116D-4784-B0E5-724DA4D79255}"/>
            </a:ext>
          </a:extLst>
        </xdr:cNvPr>
        <xdr:cNvSpPr/>
      </xdr:nvSpPr>
      <xdr:spPr>
        <a:xfrm>
          <a:off x="6098540" y="17898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7620</xdr:rowOff>
    </xdr:from>
    <xdr:to>
      <xdr:col>41</xdr:col>
      <xdr:colOff>50800</xdr:colOff>
      <xdr:row>107</xdr:row>
      <xdr:rowOff>7620</xdr:rowOff>
    </xdr:to>
    <xdr:cxnSp macro="">
      <xdr:nvCxnSpPr>
        <xdr:cNvPr id="486" name="直線コネクタ 485">
          <a:extLst>
            <a:ext uri="{FF2B5EF4-FFF2-40B4-BE49-F238E27FC236}">
              <a16:creationId xmlns:a16="http://schemas.microsoft.com/office/drawing/2014/main" id="{9F7610B7-9DB9-4C6F-966C-DD54C530F3A9}"/>
            </a:ext>
          </a:extLst>
        </xdr:cNvPr>
        <xdr:cNvCxnSpPr/>
      </xdr:nvCxnSpPr>
      <xdr:spPr>
        <a:xfrm>
          <a:off x="6149340" y="179451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39025</xdr:rowOff>
    </xdr:from>
    <xdr:ext cx="469744" cy="259045"/>
    <xdr:sp macro="" textlink="">
      <xdr:nvSpPr>
        <xdr:cNvPr id="487" name="n_1aveValue【市民会館】&#10;一人当たり面積">
          <a:extLst>
            <a:ext uri="{FF2B5EF4-FFF2-40B4-BE49-F238E27FC236}">
              <a16:creationId xmlns:a16="http://schemas.microsoft.com/office/drawing/2014/main" id="{A7122551-4C1D-4B14-B08E-6ABCA8388CBB}"/>
            </a:ext>
          </a:extLst>
        </xdr:cNvPr>
        <xdr:cNvSpPr txBox="1"/>
      </xdr:nvSpPr>
      <xdr:spPr>
        <a:xfrm>
          <a:off x="8271587" y="176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8" name="n_2aveValue【市民会館】&#10;一人当たり面積">
          <a:extLst>
            <a:ext uri="{FF2B5EF4-FFF2-40B4-BE49-F238E27FC236}">
              <a16:creationId xmlns:a16="http://schemas.microsoft.com/office/drawing/2014/main" id="{445C5D53-A4AC-4980-B4F3-57F56E48FDA4}"/>
            </a:ext>
          </a:extLst>
        </xdr:cNvPr>
        <xdr:cNvSpPr txBox="1"/>
      </xdr:nvSpPr>
      <xdr:spPr>
        <a:xfrm>
          <a:off x="7509587" y="1762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47189</xdr:rowOff>
    </xdr:from>
    <xdr:ext cx="469744" cy="259045"/>
    <xdr:sp macro="" textlink="">
      <xdr:nvSpPr>
        <xdr:cNvPr id="489" name="n_3aveValue【市民会館】&#10;一人当たり面積">
          <a:extLst>
            <a:ext uri="{FF2B5EF4-FFF2-40B4-BE49-F238E27FC236}">
              <a16:creationId xmlns:a16="http://schemas.microsoft.com/office/drawing/2014/main" id="{637F226E-0D46-462F-9768-7F64BF306A22}"/>
            </a:ext>
          </a:extLst>
        </xdr:cNvPr>
        <xdr:cNvSpPr txBox="1"/>
      </xdr:nvSpPr>
      <xdr:spPr>
        <a:xfrm>
          <a:off x="6712027" y="1764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90" name="n_4aveValue【市民会館】&#10;一人当たり面積">
          <a:extLst>
            <a:ext uri="{FF2B5EF4-FFF2-40B4-BE49-F238E27FC236}">
              <a16:creationId xmlns:a16="http://schemas.microsoft.com/office/drawing/2014/main" id="{43E6A525-0175-448C-B79F-839EB1B1FDBF}"/>
            </a:ext>
          </a:extLst>
        </xdr:cNvPr>
        <xdr:cNvSpPr txBox="1"/>
      </xdr:nvSpPr>
      <xdr:spPr>
        <a:xfrm>
          <a:off x="5937327" y="1758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43015</xdr:rowOff>
    </xdr:from>
    <xdr:ext cx="469744" cy="259045"/>
    <xdr:sp macro="" textlink="">
      <xdr:nvSpPr>
        <xdr:cNvPr id="491" name="n_1mainValue【市民会館】&#10;一人当たり面積">
          <a:extLst>
            <a:ext uri="{FF2B5EF4-FFF2-40B4-BE49-F238E27FC236}">
              <a16:creationId xmlns:a16="http://schemas.microsoft.com/office/drawing/2014/main" id="{8A991742-6234-4A38-9859-8477BDB0B696}"/>
            </a:ext>
          </a:extLst>
        </xdr:cNvPr>
        <xdr:cNvSpPr txBox="1"/>
      </xdr:nvSpPr>
      <xdr:spPr>
        <a:xfrm>
          <a:off x="8271587" y="1798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46282</xdr:rowOff>
    </xdr:from>
    <xdr:ext cx="469744" cy="259045"/>
    <xdr:sp macro="" textlink="">
      <xdr:nvSpPr>
        <xdr:cNvPr id="492" name="n_2mainValue【市民会館】&#10;一人当たり面積">
          <a:extLst>
            <a:ext uri="{FF2B5EF4-FFF2-40B4-BE49-F238E27FC236}">
              <a16:creationId xmlns:a16="http://schemas.microsoft.com/office/drawing/2014/main" id="{E06CF842-5B61-49D2-A4A6-B97C626F8C44}"/>
            </a:ext>
          </a:extLst>
        </xdr:cNvPr>
        <xdr:cNvSpPr txBox="1"/>
      </xdr:nvSpPr>
      <xdr:spPr>
        <a:xfrm>
          <a:off x="7509587" y="1798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49547</xdr:rowOff>
    </xdr:from>
    <xdr:ext cx="469744" cy="259045"/>
    <xdr:sp macro="" textlink="">
      <xdr:nvSpPr>
        <xdr:cNvPr id="493" name="n_3mainValue【市民会館】&#10;一人当たり面積">
          <a:extLst>
            <a:ext uri="{FF2B5EF4-FFF2-40B4-BE49-F238E27FC236}">
              <a16:creationId xmlns:a16="http://schemas.microsoft.com/office/drawing/2014/main" id="{4B0DEBF2-DECF-405A-906C-89D5F568189B}"/>
            </a:ext>
          </a:extLst>
        </xdr:cNvPr>
        <xdr:cNvSpPr txBox="1"/>
      </xdr:nvSpPr>
      <xdr:spPr>
        <a:xfrm>
          <a:off x="6712027"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49547</xdr:rowOff>
    </xdr:from>
    <xdr:ext cx="469744" cy="259045"/>
    <xdr:sp macro="" textlink="">
      <xdr:nvSpPr>
        <xdr:cNvPr id="494" name="n_4mainValue【市民会館】&#10;一人当たり面積">
          <a:extLst>
            <a:ext uri="{FF2B5EF4-FFF2-40B4-BE49-F238E27FC236}">
              <a16:creationId xmlns:a16="http://schemas.microsoft.com/office/drawing/2014/main" id="{C31EC9AA-AEBA-44AB-A9C6-2FFD18ED9D9F}"/>
            </a:ext>
          </a:extLst>
        </xdr:cNvPr>
        <xdr:cNvSpPr txBox="1"/>
      </xdr:nvSpPr>
      <xdr:spPr>
        <a:xfrm>
          <a:off x="5937327"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B17623BB-5442-4984-AF45-3F01D68C2E9D}"/>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F4F05E33-B3F7-4707-BDB8-B13F76C42BA3}"/>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82BE79F7-C558-4173-A58A-AC4BD99D4BFE}"/>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4729008C-28E3-44F7-8CD4-E13A1C30FC3D}"/>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FBAF6253-1D1B-4AB5-85FF-4AE10CF4F311}"/>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FCD6721C-A3B8-4B73-B868-FE54C97FF48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7BD48F55-6FF3-4186-A5F5-968AF2604439}"/>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C8D6275C-4D33-489C-9391-F2386FFBA4C2}"/>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17EE1C57-12C9-4159-BF84-412598DF6BEE}"/>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13956B4B-E2FE-4752-BA33-22C1D732183D}"/>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277DE900-A5EE-4F8C-9759-7A69B712803B}"/>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2F49729E-F5EC-4FC0-A2B0-DB6497304326}"/>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9636CB84-BCDA-437B-AF57-257FE1F35C3C}"/>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1AD3EC28-23A8-4F17-8998-81B75EC12437}"/>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C41F39C1-6F44-4E5F-B93C-A44AB57FC441}"/>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F47CA80E-4599-4B4B-8E59-7319F4626D09}"/>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8CF48F10-74D6-45BD-B302-3C5BE9D2D89A}"/>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FDA0F33E-99FE-47EB-BC33-80D028E02366}"/>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ECC9E95A-24F6-40F9-92D8-343124117AAB}"/>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B61AE7DB-D43F-4F1F-829E-F8CE002532AB}"/>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31BE8336-6956-49C2-890B-A85DAA960C5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4E4AA93D-0469-4929-9D0B-91FD00515265}"/>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2F997352-F9CC-4713-A97B-44DB6168E87A}"/>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79BA3F4D-844E-4B4B-AD80-999D2C93CB63}"/>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id="{7F9849E4-2102-4D0D-B7ED-E70CAF668754}"/>
            </a:ext>
          </a:extLst>
        </xdr:cNvPr>
        <xdr:cNvCxnSpPr/>
      </xdr:nvCxnSpPr>
      <xdr:spPr>
        <a:xfrm flipV="1">
          <a:off x="14375764" y="561022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a:extLst>
            <a:ext uri="{FF2B5EF4-FFF2-40B4-BE49-F238E27FC236}">
              <a16:creationId xmlns:a16="http://schemas.microsoft.com/office/drawing/2014/main" id="{8A154B27-F943-4747-9E5E-BD0425697E36}"/>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E939ED8E-015E-42A1-AF9D-55E255E1F598}"/>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9CD49025-791A-414F-8FD6-421F5906187B}"/>
            </a:ext>
          </a:extLst>
        </xdr:cNvPr>
        <xdr:cNvSpPr txBox="1"/>
      </xdr:nvSpPr>
      <xdr:spPr>
        <a:xfrm>
          <a:off x="144145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523" name="直線コネクタ 522">
          <a:extLst>
            <a:ext uri="{FF2B5EF4-FFF2-40B4-BE49-F238E27FC236}">
              <a16:creationId xmlns:a16="http://schemas.microsoft.com/office/drawing/2014/main" id="{F96A7521-59DE-44A8-9545-B703ED8757DB}"/>
            </a:ext>
          </a:extLst>
        </xdr:cNvPr>
        <xdr:cNvCxnSpPr/>
      </xdr:nvCxnSpPr>
      <xdr:spPr>
        <a:xfrm>
          <a:off x="14287500" y="5610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77D966E5-9FCF-4CF8-9924-C6DCE77A8E53}"/>
            </a:ext>
          </a:extLst>
        </xdr:cNvPr>
        <xdr:cNvSpPr txBox="1"/>
      </xdr:nvSpPr>
      <xdr:spPr>
        <a:xfrm>
          <a:off x="14414500" y="622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5" name="フローチャート: 判断 524">
          <a:extLst>
            <a:ext uri="{FF2B5EF4-FFF2-40B4-BE49-F238E27FC236}">
              <a16:creationId xmlns:a16="http://schemas.microsoft.com/office/drawing/2014/main" id="{F74E87B1-1302-4754-B2D2-2ED8F4D90AFA}"/>
            </a:ext>
          </a:extLst>
        </xdr:cNvPr>
        <xdr:cNvSpPr/>
      </xdr:nvSpPr>
      <xdr:spPr>
        <a:xfrm>
          <a:off x="14325600" y="63728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526" name="フローチャート: 判断 525">
          <a:extLst>
            <a:ext uri="{FF2B5EF4-FFF2-40B4-BE49-F238E27FC236}">
              <a16:creationId xmlns:a16="http://schemas.microsoft.com/office/drawing/2014/main" id="{8E4E606C-F7A7-408C-B395-E91AD49634BC}"/>
            </a:ext>
          </a:extLst>
        </xdr:cNvPr>
        <xdr:cNvSpPr/>
      </xdr:nvSpPr>
      <xdr:spPr>
        <a:xfrm>
          <a:off x="1357884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527" name="フローチャート: 判断 526">
          <a:extLst>
            <a:ext uri="{FF2B5EF4-FFF2-40B4-BE49-F238E27FC236}">
              <a16:creationId xmlns:a16="http://schemas.microsoft.com/office/drawing/2014/main" id="{B6CC0BB0-443C-46C6-89B2-BBF9EB33F565}"/>
            </a:ext>
          </a:extLst>
        </xdr:cNvPr>
        <xdr:cNvSpPr/>
      </xdr:nvSpPr>
      <xdr:spPr>
        <a:xfrm>
          <a:off x="1280414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528" name="フローチャート: 判断 527">
          <a:extLst>
            <a:ext uri="{FF2B5EF4-FFF2-40B4-BE49-F238E27FC236}">
              <a16:creationId xmlns:a16="http://schemas.microsoft.com/office/drawing/2014/main" id="{44A2878B-9FAB-4706-88DD-8E07DD0F6C48}"/>
            </a:ext>
          </a:extLst>
        </xdr:cNvPr>
        <xdr:cNvSpPr/>
      </xdr:nvSpPr>
      <xdr:spPr>
        <a:xfrm>
          <a:off x="12029440" y="6391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529" name="フローチャート: 判断 528">
          <a:extLst>
            <a:ext uri="{FF2B5EF4-FFF2-40B4-BE49-F238E27FC236}">
              <a16:creationId xmlns:a16="http://schemas.microsoft.com/office/drawing/2014/main" id="{3ED47134-30A5-478A-9DDB-3CEF88746958}"/>
            </a:ext>
          </a:extLst>
        </xdr:cNvPr>
        <xdr:cNvSpPr/>
      </xdr:nvSpPr>
      <xdr:spPr>
        <a:xfrm>
          <a:off x="11231880" y="6348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B11A6286-27EF-40F9-A52B-3EC996179D99}"/>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B606D71-7056-44E1-A0EC-771C10E4DF45}"/>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835F2FE9-0B83-4387-BC5C-36AAB740D3BC}"/>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383E768-CC44-469D-A125-FA25384936A2}"/>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2D4D059A-F99E-4BA7-BB54-DA3206DADD5E}"/>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88265</xdr:rowOff>
    </xdr:from>
    <xdr:to>
      <xdr:col>85</xdr:col>
      <xdr:colOff>177800</xdr:colOff>
      <xdr:row>40</xdr:row>
      <xdr:rowOff>18415</xdr:rowOff>
    </xdr:to>
    <xdr:sp macro="" textlink="">
      <xdr:nvSpPr>
        <xdr:cNvPr id="535" name="楕円 534">
          <a:extLst>
            <a:ext uri="{FF2B5EF4-FFF2-40B4-BE49-F238E27FC236}">
              <a16:creationId xmlns:a16="http://schemas.microsoft.com/office/drawing/2014/main" id="{E3F45EB2-52E2-4497-957E-DFA15B1297CE}"/>
            </a:ext>
          </a:extLst>
        </xdr:cNvPr>
        <xdr:cNvSpPr/>
      </xdr:nvSpPr>
      <xdr:spPr>
        <a:xfrm>
          <a:off x="14325600" y="66262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66692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9302966F-960E-4FB8-9CEA-082F7A91502C}"/>
            </a:ext>
          </a:extLst>
        </xdr:cNvPr>
        <xdr:cNvSpPr txBox="1"/>
      </xdr:nvSpPr>
      <xdr:spPr>
        <a:xfrm>
          <a:off x="14414500"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12065</xdr:rowOff>
    </xdr:from>
    <xdr:to>
      <xdr:col>81</xdr:col>
      <xdr:colOff>101600</xdr:colOff>
      <xdr:row>39</xdr:row>
      <xdr:rowOff>113665</xdr:rowOff>
    </xdr:to>
    <xdr:sp macro="" textlink="">
      <xdr:nvSpPr>
        <xdr:cNvPr id="537" name="楕円 536">
          <a:extLst>
            <a:ext uri="{FF2B5EF4-FFF2-40B4-BE49-F238E27FC236}">
              <a16:creationId xmlns:a16="http://schemas.microsoft.com/office/drawing/2014/main" id="{45EFF18F-13E5-45BD-AECF-CC5D57932F1B}"/>
            </a:ext>
          </a:extLst>
        </xdr:cNvPr>
        <xdr:cNvSpPr/>
      </xdr:nvSpPr>
      <xdr:spPr>
        <a:xfrm>
          <a:off x="1357884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62865</xdr:rowOff>
    </xdr:from>
    <xdr:to>
      <xdr:col>85</xdr:col>
      <xdr:colOff>127000</xdr:colOff>
      <xdr:row>39</xdr:row>
      <xdr:rowOff>139065</xdr:rowOff>
    </xdr:to>
    <xdr:cxnSp macro="">
      <xdr:nvCxnSpPr>
        <xdr:cNvPr id="538" name="直線コネクタ 537">
          <a:extLst>
            <a:ext uri="{FF2B5EF4-FFF2-40B4-BE49-F238E27FC236}">
              <a16:creationId xmlns:a16="http://schemas.microsoft.com/office/drawing/2014/main" id="{16FB16BA-B31F-4A44-951D-62975BCB1D29}"/>
            </a:ext>
          </a:extLst>
        </xdr:cNvPr>
        <xdr:cNvCxnSpPr/>
      </xdr:nvCxnSpPr>
      <xdr:spPr>
        <a:xfrm>
          <a:off x="13629640" y="6600825"/>
          <a:ext cx="7467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109220</xdr:rowOff>
    </xdr:from>
    <xdr:to>
      <xdr:col>76</xdr:col>
      <xdr:colOff>165100</xdr:colOff>
      <xdr:row>39</xdr:row>
      <xdr:rowOff>39370</xdr:rowOff>
    </xdr:to>
    <xdr:sp macro="" textlink="">
      <xdr:nvSpPr>
        <xdr:cNvPr id="539" name="楕円 538">
          <a:extLst>
            <a:ext uri="{FF2B5EF4-FFF2-40B4-BE49-F238E27FC236}">
              <a16:creationId xmlns:a16="http://schemas.microsoft.com/office/drawing/2014/main" id="{622A387D-10C9-480D-A5A7-85DDE101587A}"/>
            </a:ext>
          </a:extLst>
        </xdr:cNvPr>
        <xdr:cNvSpPr/>
      </xdr:nvSpPr>
      <xdr:spPr>
        <a:xfrm>
          <a:off x="12804140" y="6479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160020</xdr:rowOff>
    </xdr:from>
    <xdr:to>
      <xdr:col>81</xdr:col>
      <xdr:colOff>50800</xdr:colOff>
      <xdr:row>39</xdr:row>
      <xdr:rowOff>62865</xdr:rowOff>
    </xdr:to>
    <xdr:cxnSp macro="">
      <xdr:nvCxnSpPr>
        <xdr:cNvPr id="540" name="直線コネクタ 539">
          <a:extLst>
            <a:ext uri="{FF2B5EF4-FFF2-40B4-BE49-F238E27FC236}">
              <a16:creationId xmlns:a16="http://schemas.microsoft.com/office/drawing/2014/main" id="{E3962D7D-42B9-4C80-80A4-5EE5B3ED9D58}"/>
            </a:ext>
          </a:extLst>
        </xdr:cNvPr>
        <xdr:cNvCxnSpPr/>
      </xdr:nvCxnSpPr>
      <xdr:spPr>
        <a:xfrm>
          <a:off x="12854940" y="6530340"/>
          <a:ext cx="7747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31115</xdr:rowOff>
    </xdr:from>
    <xdr:to>
      <xdr:col>72</xdr:col>
      <xdr:colOff>38100</xdr:colOff>
      <xdr:row>38</xdr:row>
      <xdr:rowOff>132715</xdr:rowOff>
    </xdr:to>
    <xdr:sp macro="" textlink="">
      <xdr:nvSpPr>
        <xdr:cNvPr id="541" name="楕円 540">
          <a:extLst>
            <a:ext uri="{FF2B5EF4-FFF2-40B4-BE49-F238E27FC236}">
              <a16:creationId xmlns:a16="http://schemas.microsoft.com/office/drawing/2014/main" id="{52E82505-19AA-433A-A0E8-797D9A41BA73}"/>
            </a:ext>
          </a:extLst>
        </xdr:cNvPr>
        <xdr:cNvSpPr/>
      </xdr:nvSpPr>
      <xdr:spPr>
        <a:xfrm>
          <a:off x="12029440" y="64014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81915</xdr:rowOff>
    </xdr:from>
    <xdr:to>
      <xdr:col>76</xdr:col>
      <xdr:colOff>114300</xdr:colOff>
      <xdr:row>38</xdr:row>
      <xdr:rowOff>160020</xdr:rowOff>
    </xdr:to>
    <xdr:cxnSp macro="">
      <xdr:nvCxnSpPr>
        <xdr:cNvPr id="542" name="直線コネクタ 541">
          <a:extLst>
            <a:ext uri="{FF2B5EF4-FFF2-40B4-BE49-F238E27FC236}">
              <a16:creationId xmlns:a16="http://schemas.microsoft.com/office/drawing/2014/main" id="{2FA90EE3-588A-46F8-B99A-66FA16CA2D2D}"/>
            </a:ext>
          </a:extLst>
        </xdr:cNvPr>
        <xdr:cNvCxnSpPr/>
      </xdr:nvCxnSpPr>
      <xdr:spPr>
        <a:xfrm>
          <a:off x="12072620" y="6452235"/>
          <a:ext cx="78232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143510</xdr:rowOff>
    </xdr:from>
    <xdr:to>
      <xdr:col>67</xdr:col>
      <xdr:colOff>101600</xdr:colOff>
      <xdr:row>38</xdr:row>
      <xdr:rowOff>73660</xdr:rowOff>
    </xdr:to>
    <xdr:sp macro="" textlink="">
      <xdr:nvSpPr>
        <xdr:cNvPr id="543" name="楕円 542">
          <a:extLst>
            <a:ext uri="{FF2B5EF4-FFF2-40B4-BE49-F238E27FC236}">
              <a16:creationId xmlns:a16="http://schemas.microsoft.com/office/drawing/2014/main" id="{B779E4F4-656A-4FE6-92CB-8348CE456801}"/>
            </a:ext>
          </a:extLst>
        </xdr:cNvPr>
        <xdr:cNvSpPr/>
      </xdr:nvSpPr>
      <xdr:spPr>
        <a:xfrm>
          <a:off x="11231880" y="6346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22860</xdr:rowOff>
    </xdr:from>
    <xdr:to>
      <xdr:col>71</xdr:col>
      <xdr:colOff>177800</xdr:colOff>
      <xdr:row>38</xdr:row>
      <xdr:rowOff>81915</xdr:rowOff>
    </xdr:to>
    <xdr:cxnSp macro="">
      <xdr:nvCxnSpPr>
        <xdr:cNvPr id="544" name="直線コネクタ 543">
          <a:extLst>
            <a:ext uri="{FF2B5EF4-FFF2-40B4-BE49-F238E27FC236}">
              <a16:creationId xmlns:a16="http://schemas.microsoft.com/office/drawing/2014/main" id="{1EE06ECF-EA5D-4EC0-81FC-2A450037B795}"/>
            </a:ext>
          </a:extLst>
        </xdr:cNvPr>
        <xdr:cNvCxnSpPr/>
      </xdr:nvCxnSpPr>
      <xdr:spPr>
        <a:xfrm>
          <a:off x="11282680" y="6393180"/>
          <a:ext cx="78994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E6D0E26C-73A6-40B8-B27D-C91176306F1E}"/>
            </a:ext>
          </a:extLst>
        </xdr:cNvPr>
        <xdr:cNvSpPr txBox="1"/>
      </xdr:nvSpPr>
      <xdr:spPr>
        <a:xfrm>
          <a:off x="134372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2A0574A5-EBA6-4F27-AC77-77B598B5DB23}"/>
            </a:ext>
          </a:extLst>
        </xdr:cNvPr>
        <xdr:cNvSpPr txBox="1"/>
      </xdr:nvSpPr>
      <xdr:spPr>
        <a:xfrm>
          <a:off x="126752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139717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B14F0F48-F70F-47B9-BBE9-D0BFA44903F9}"/>
            </a:ext>
          </a:extLst>
        </xdr:cNvPr>
        <xdr:cNvSpPr txBox="1"/>
      </xdr:nvSpPr>
      <xdr:spPr>
        <a:xfrm>
          <a:off x="119005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66692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C94953D-3333-4DA8-A285-8E8C863DDA26}"/>
            </a:ext>
          </a:extLst>
        </xdr:cNvPr>
        <xdr:cNvSpPr txBox="1"/>
      </xdr:nvSpPr>
      <xdr:spPr>
        <a:xfrm>
          <a:off x="1110298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104792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3BEB613B-FA5D-4EC8-B329-68A5C7FA1824}"/>
            </a:ext>
          </a:extLst>
        </xdr:cNvPr>
        <xdr:cNvSpPr txBox="1"/>
      </xdr:nvSpPr>
      <xdr:spPr>
        <a:xfrm>
          <a:off x="134372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30497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C592FF74-900A-4582-BB3D-CF71CF6AD20A}"/>
            </a:ext>
          </a:extLst>
        </xdr:cNvPr>
        <xdr:cNvSpPr txBox="1"/>
      </xdr:nvSpPr>
      <xdr:spPr>
        <a:xfrm>
          <a:off x="126752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123842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81526EBB-899B-4F17-AC76-A42E43EE03EC}"/>
            </a:ext>
          </a:extLst>
        </xdr:cNvPr>
        <xdr:cNvSpPr txBox="1"/>
      </xdr:nvSpPr>
      <xdr:spPr>
        <a:xfrm>
          <a:off x="119005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90187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19352D43-E342-41E1-B63C-58CD18F33F5C}"/>
            </a:ext>
          </a:extLst>
        </xdr:cNvPr>
        <xdr:cNvSpPr txBox="1"/>
      </xdr:nvSpPr>
      <xdr:spPr>
        <a:xfrm>
          <a:off x="1110298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DD01BAD1-C30B-4F7A-936B-E97B528AE22A}"/>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BA153436-D2CE-4943-A895-4167995E4BBB}"/>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5E4D64A8-474D-43C4-99A1-4B80BA665943}"/>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51F566A1-F6FD-4A11-94EC-EDE130D85DDB}"/>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81E1B645-FD97-49A2-824D-0C0CBC1426BA}"/>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CEC88F6A-8330-481F-A26F-50C7EBBF6E07}"/>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528568FC-8F74-40B2-B429-55269E942C63}"/>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A47C3A91-6A3A-437D-8674-3B1031662C34}"/>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678FB545-A95B-43B8-8B61-226281B79659}"/>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557E9D90-5EAA-4EA0-8702-235545D9363D}"/>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E16384BF-C3DE-4DA9-B23E-B32F2F323931}"/>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31B6A02B-36D5-4C70-BA60-0257DAE7C3EC}"/>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13E888DB-7E7C-4160-9DCF-4CEF3CA166F4}"/>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83DDF4E8-229F-4A07-A0B9-E4321F481D77}"/>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4B23C716-8478-4AA2-A5D7-A09E4FD29F08}"/>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38175E75-D640-4A86-8E00-E5D06CD7ABD4}"/>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C8792C51-94A7-4679-A8D2-EC23DDC8E4C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69129D5C-A962-4BCF-B3C2-F2A5A7CA2DCA}"/>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E0C1090E-DC55-4A7C-B730-9ED3B6B3AEC7}"/>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848FB033-1DF5-40AA-80B8-7C0B0FFD66F1}"/>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B749FE05-0CC3-4ACF-9D6C-62C6D59F3418}"/>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574" name="直線コネクタ 573">
          <a:extLst>
            <a:ext uri="{FF2B5EF4-FFF2-40B4-BE49-F238E27FC236}">
              <a16:creationId xmlns:a16="http://schemas.microsoft.com/office/drawing/2014/main" id="{319CCFE2-AF58-4BCC-BC18-F0D354F82C0C}"/>
            </a:ext>
          </a:extLst>
        </xdr:cNvPr>
        <xdr:cNvCxnSpPr/>
      </xdr:nvCxnSpPr>
      <xdr:spPr>
        <a:xfrm flipV="1">
          <a:off x="19509104" y="5852329"/>
          <a:ext cx="0" cy="11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CF991BC1-FC29-4091-AC98-C30FF1ECAA0E}"/>
            </a:ext>
          </a:extLst>
        </xdr:cNvPr>
        <xdr:cNvSpPr txBox="1"/>
      </xdr:nvSpPr>
      <xdr:spPr>
        <a:xfrm>
          <a:off x="19547840" y="700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576" name="直線コネクタ 575">
          <a:extLst>
            <a:ext uri="{FF2B5EF4-FFF2-40B4-BE49-F238E27FC236}">
              <a16:creationId xmlns:a16="http://schemas.microsoft.com/office/drawing/2014/main" id="{5EB08EEA-0706-41B2-857B-D0B3FBAFA0D1}"/>
            </a:ext>
          </a:extLst>
        </xdr:cNvPr>
        <xdr:cNvCxnSpPr/>
      </xdr:nvCxnSpPr>
      <xdr:spPr>
        <a:xfrm>
          <a:off x="19443700" y="7001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A179D275-FF8B-42FC-B36F-B76BDC885169}"/>
            </a:ext>
          </a:extLst>
        </xdr:cNvPr>
        <xdr:cNvSpPr txBox="1"/>
      </xdr:nvSpPr>
      <xdr:spPr>
        <a:xfrm>
          <a:off x="19547840" y="563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578" name="直線コネクタ 577">
          <a:extLst>
            <a:ext uri="{FF2B5EF4-FFF2-40B4-BE49-F238E27FC236}">
              <a16:creationId xmlns:a16="http://schemas.microsoft.com/office/drawing/2014/main" id="{0C00FC67-D43B-4295-92DA-1411180B039B}"/>
            </a:ext>
          </a:extLst>
        </xdr:cNvPr>
        <xdr:cNvCxnSpPr/>
      </xdr:nvCxnSpPr>
      <xdr:spPr>
        <a:xfrm>
          <a:off x="19443700" y="58523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514EA856-6D3C-4076-9A94-784600DFFC50}"/>
            </a:ext>
          </a:extLst>
        </xdr:cNvPr>
        <xdr:cNvSpPr txBox="1"/>
      </xdr:nvSpPr>
      <xdr:spPr>
        <a:xfrm>
          <a:off x="19547840" y="6486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580" name="フローチャート: 判断 579">
          <a:extLst>
            <a:ext uri="{FF2B5EF4-FFF2-40B4-BE49-F238E27FC236}">
              <a16:creationId xmlns:a16="http://schemas.microsoft.com/office/drawing/2014/main" id="{2E6E843D-6BB4-469B-89EF-CBE16079AEDE}"/>
            </a:ext>
          </a:extLst>
        </xdr:cNvPr>
        <xdr:cNvSpPr/>
      </xdr:nvSpPr>
      <xdr:spPr>
        <a:xfrm>
          <a:off x="19458940" y="6630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581" name="フローチャート: 判断 580">
          <a:extLst>
            <a:ext uri="{FF2B5EF4-FFF2-40B4-BE49-F238E27FC236}">
              <a16:creationId xmlns:a16="http://schemas.microsoft.com/office/drawing/2014/main" id="{A464FBC7-EE06-4985-B669-F4CA314A6BB5}"/>
            </a:ext>
          </a:extLst>
        </xdr:cNvPr>
        <xdr:cNvSpPr/>
      </xdr:nvSpPr>
      <xdr:spPr>
        <a:xfrm>
          <a:off x="18735040" y="6624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582" name="フローチャート: 判断 581">
          <a:extLst>
            <a:ext uri="{FF2B5EF4-FFF2-40B4-BE49-F238E27FC236}">
              <a16:creationId xmlns:a16="http://schemas.microsoft.com/office/drawing/2014/main" id="{0E2A5339-613C-44B3-BDF5-A5C810E383D8}"/>
            </a:ext>
          </a:extLst>
        </xdr:cNvPr>
        <xdr:cNvSpPr/>
      </xdr:nvSpPr>
      <xdr:spPr>
        <a:xfrm>
          <a:off x="17937480" y="66340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583" name="フローチャート: 判断 582">
          <a:extLst>
            <a:ext uri="{FF2B5EF4-FFF2-40B4-BE49-F238E27FC236}">
              <a16:creationId xmlns:a16="http://schemas.microsoft.com/office/drawing/2014/main" id="{E9EBD499-05A2-4C23-8F30-D8DFB59E5BC2}"/>
            </a:ext>
          </a:extLst>
        </xdr:cNvPr>
        <xdr:cNvSpPr/>
      </xdr:nvSpPr>
      <xdr:spPr>
        <a:xfrm>
          <a:off x="17162780" y="6643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584" name="フローチャート: 判断 583">
          <a:extLst>
            <a:ext uri="{FF2B5EF4-FFF2-40B4-BE49-F238E27FC236}">
              <a16:creationId xmlns:a16="http://schemas.microsoft.com/office/drawing/2014/main" id="{C409E9E8-A124-4EAA-B095-D4B4A67918D6}"/>
            </a:ext>
          </a:extLst>
        </xdr:cNvPr>
        <xdr:cNvSpPr/>
      </xdr:nvSpPr>
      <xdr:spPr>
        <a:xfrm>
          <a:off x="16388080" y="66391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7C6C0298-AC6D-481C-AC33-619CF44DB87E}"/>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E2338C6F-CC3D-46B5-90BB-7F4A7E2BAC03}"/>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713279DA-0734-44CA-BBAB-E8323A28045B}"/>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6A953FB4-6D8F-4DCB-848A-8AB7EDDDC1FE}"/>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B528FC62-ACBC-4AE3-ACE5-DE60C257B26C}"/>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103728</xdr:rowOff>
    </xdr:from>
    <xdr:to>
      <xdr:col>116</xdr:col>
      <xdr:colOff>114300</xdr:colOff>
      <xdr:row>40</xdr:row>
      <xdr:rowOff>33878</xdr:rowOff>
    </xdr:to>
    <xdr:sp macro="" textlink="">
      <xdr:nvSpPr>
        <xdr:cNvPr id="590" name="楕円 589">
          <a:extLst>
            <a:ext uri="{FF2B5EF4-FFF2-40B4-BE49-F238E27FC236}">
              <a16:creationId xmlns:a16="http://schemas.microsoft.com/office/drawing/2014/main" id="{D95C2977-BF49-480D-8EC0-6D20AAB70A6B}"/>
            </a:ext>
          </a:extLst>
        </xdr:cNvPr>
        <xdr:cNvSpPr/>
      </xdr:nvSpPr>
      <xdr:spPr>
        <a:xfrm>
          <a:off x="19458940" y="66416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82155</xdr:rowOff>
    </xdr:from>
    <xdr:ext cx="599010" cy="259045"/>
    <xdr:sp macro="" textlink="">
      <xdr:nvSpPr>
        <xdr:cNvPr id="591" name="【一般廃棄物処理施設】&#10;一人当たり有形固定資産（償却資産）額該当値テキスト">
          <a:extLst>
            <a:ext uri="{FF2B5EF4-FFF2-40B4-BE49-F238E27FC236}">
              <a16:creationId xmlns:a16="http://schemas.microsoft.com/office/drawing/2014/main" id="{4E39BD5A-6958-47EA-8A1E-5DB091B9F75F}"/>
            </a:ext>
          </a:extLst>
        </xdr:cNvPr>
        <xdr:cNvSpPr txBox="1"/>
      </xdr:nvSpPr>
      <xdr:spPr>
        <a:xfrm>
          <a:off x="19547840" y="662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121019</xdr:rowOff>
    </xdr:from>
    <xdr:to>
      <xdr:col>112</xdr:col>
      <xdr:colOff>38100</xdr:colOff>
      <xdr:row>40</xdr:row>
      <xdr:rowOff>51169</xdr:rowOff>
    </xdr:to>
    <xdr:sp macro="" textlink="">
      <xdr:nvSpPr>
        <xdr:cNvPr id="592" name="楕円 591">
          <a:extLst>
            <a:ext uri="{FF2B5EF4-FFF2-40B4-BE49-F238E27FC236}">
              <a16:creationId xmlns:a16="http://schemas.microsoft.com/office/drawing/2014/main" id="{DBBA01FA-F11F-4CCC-AC7A-E59D9C17C2BC}"/>
            </a:ext>
          </a:extLst>
        </xdr:cNvPr>
        <xdr:cNvSpPr/>
      </xdr:nvSpPr>
      <xdr:spPr>
        <a:xfrm>
          <a:off x="18735040" y="66589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154528</xdr:rowOff>
    </xdr:from>
    <xdr:to>
      <xdr:col>116</xdr:col>
      <xdr:colOff>63500</xdr:colOff>
      <xdr:row>40</xdr:row>
      <xdr:rowOff>369</xdr:rowOff>
    </xdr:to>
    <xdr:cxnSp macro="">
      <xdr:nvCxnSpPr>
        <xdr:cNvPr id="593" name="直線コネクタ 592">
          <a:extLst>
            <a:ext uri="{FF2B5EF4-FFF2-40B4-BE49-F238E27FC236}">
              <a16:creationId xmlns:a16="http://schemas.microsoft.com/office/drawing/2014/main" id="{04D400FF-9E53-4886-BAEE-2124D104DE5B}"/>
            </a:ext>
          </a:extLst>
        </xdr:cNvPr>
        <xdr:cNvCxnSpPr/>
      </xdr:nvCxnSpPr>
      <xdr:spPr>
        <a:xfrm flipV="1">
          <a:off x="18778220" y="6692488"/>
          <a:ext cx="731520" cy="1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116508</xdr:rowOff>
    </xdr:from>
    <xdr:to>
      <xdr:col>107</xdr:col>
      <xdr:colOff>101600</xdr:colOff>
      <xdr:row>40</xdr:row>
      <xdr:rowOff>46658</xdr:rowOff>
    </xdr:to>
    <xdr:sp macro="" textlink="">
      <xdr:nvSpPr>
        <xdr:cNvPr id="594" name="楕円 593">
          <a:extLst>
            <a:ext uri="{FF2B5EF4-FFF2-40B4-BE49-F238E27FC236}">
              <a16:creationId xmlns:a16="http://schemas.microsoft.com/office/drawing/2014/main" id="{644D9153-FABB-4C38-A01D-2B2932BA1D43}"/>
            </a:ext>
          </a:extLst>
        </xdr:cNvPr>
        <xdr:cNvSpPr/>
      </xdr:nvSpPr>
      <xdr:spPr>
        <a:xfrm>
          <a:off x="17937480" y="66544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167308</xdr:rowOff>
    </xdr:from>
    <xdr:to>
      <xdr:col>111</xdr:col>
      <xdr:colOff>177800</xdr:colOff>
      <xdr:row>40</xdr:row>
      <xdr:rowOff>369</xdr:rowOff>
    </xdr:to>
    <xdr:cxnSp macro="">
      <xdr:nvCxnSpPr>
        <xdr:cNvPr id="595" name="直線コネクタ 594">
          <a:extLst>
            <a:ext uri="{FF2B5EF4-FFF2-40B4-BE49-F238E27FC236}">
              <a16:creationId xmlns:a16="http://schemas.microsoft.com/office/drawing/2014/main" id="{FE1607A4-6D93-458B-8E7E-8F4AD3A35AC2}"/>
            </a:ext>
          </a:extLst>
        </xdr:cNvPr>
        <xdr:cNvCxnSpPr/>
      </xdr:nvCxnSpPr>
      <xdr:spPr>
        <a:xfrm>
          <a:off x="17988280" y="6705268"/>
          <a:ext cx="78994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119281</xdr:rowOff>
    </xdr:from>
    <xdr:to>
      <xdr:col>102</xdr:col>
      <xdr:colOff>165100</xdr:colOff>
      <xdr:row>40</xdr:row>
      <xdr:rowOff>49431</xdr:rowOff>
    </xdr:to>
    <xdr:sp macro="" textlink="">
      <xdr:nvSpPr>
        <xdr:cNvPr id="596" name="楕円 595">
          <a:extLst>
            <a:ext uri="{FF2B5EF4-FFF2-40B4-BE49-F238E27FC236}">
              <a16:creationId xmlns:a16="http://schemas.microsoft.com/office/drawing/2014/main" id="{0F2D6315-333F-4913-9D99-16A9294C4855}"/>
            </a:ext>
          </a:extLst>
        </xdr:cNvPr>
        <xdr:cNvSpPr/>
      </xdr:nvSpPr>
      <xdr:spPr>
        <a:xfrm>
          <a:off x="17162780" y="66572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167308</xdr:rowOff>
    </xdr:from>
    <xdr:to>
      <xdr:col>107</xdr:col>
      <xdr:colOff>50800</xdr:colOff>
      <xdr:row>39</xdr:row>
      <xdr:rowOff>170081</xdr:rowOff>
    </xdr:to>
    <xdr:cxnSp macro="">
      <xdr:nvCxnSpPr>
        <xdr:cNvPr id="597" name="直線コネクタ 596">
          <a:extLst>
            <a:ext uri="{FF2B5EF4-FFF2-40B4-BE49-F238E27FC236}">
              <a16:creationId xmlns:a16="http://schemas.microsoft.com/office/drawing/2014/main" id="{17F6BC80-CE8C-4242-92F8-ADFCF8317E17}"/>
            </a:ext>
          </a:extLst>
        </xdr:cNvPr>
        <xdr:cNvCxnSpPr/>
      </xdr:nvCxnSpPr>
      <xdr:spPr>
        <a:xfrm flipV="1">
          <a:off x="17213580" y="6705268"/>
          <a:ext cx="774700" cy="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125182</xdr:rowOff>
    </xdr:from>
    <xdr:to>
      <xdr:col>98</xdr:col>
      <xdr:colOff>38100</xdr:colOff>
      <xdr:row>40</xdr:row>
      <xdr:rowOff>55332</xdr:rowOff>
    </xdr:to>
    <xdr:sp macro="" textlink="">
      <xdr:nvSpPr>
        <xdr:cNvPr id="598" name="楕円 597">
          <a:extLst>
            <a:ext uri="{FF2B5EF4-FFF2-40B4-BE49-F238E27FC236}">
              <a16:creationId xmlns:a16="http://schemas.microsoft.com/office/drawing/2014/main" id="{AF2BB8BC-4238-4197-9C7A-687B1C148533}"/>
            </a:ext>
          </a:extLst>
        </xdr:cNvPr>
        <xdr:cNvSpPr/>
      </xdr:nvSpPr>
      <xdr:spPr>
        <a:xfrm>
          <a:off x="16388080" y="66631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170081</xdr:rowOff>
    </xdr:from>
    <xdr:to>
      <xdr:col>102</xdr:col>
      <xdr:colOff>114300</xdr:colOff>
      <xdr:row>40</xdr:row>
      <xdr:rowOff>4532</xdr:rowOff>
    </xdr:to>
    <xdr:cxnSp macro="">
      <xdr:nvCxnSpPr>
        <xdr:cNvPr id="599" name="直線コネクタ 598">
          <a:extLst>
            <a:ext uri="{FF2B5EF4-FFF2-40B4-BE49-F238E27FC236}">
              <a16:creationId xmlns:a16="http://schemas.microsoft.com/office/drawing/2014/main" id="{69415EB8-32F5-4319-ABA5-2EF574D31110}"/>
            </a:ext>
          </a:extLst>
        </xdr:cNvPr>
        <xdr:cNvCxnSpPr/>
      </xdr:nvCxnSpPr>
      <xdr:spPr>
        <a:xfrm flipV="1">
          <a:off x="16431260" y="6708041"/>
          <a:ext cx="78232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600" name="n_1aveValue【一般廃棄物処理施設】&#10;一人当たり有形固定資産（償却資産）額">
          <a:extLst>
            <a:ext uri="{FF2B5EF4-FFF2-40B4-BE49-F238E27FC236}">
              <a16:creationId xmlns:a16="http://schemas.microsoft.com/office/drawing/2014/main" id="{49FA37C6-F894-4A82-B748-00CB585D299B}"/>
            </a:ext>
          </a:extLst>
        </xdr:cNvPr>
        <xdr:cNvSpPr txBox="1"/>
      </xdr:nvSpPr>
      <xdr:spPr>
        <a:xfrm>
          <a:off x="18496495" y="640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42790</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1663302F-05B9-4467-A180-158BD8D191E6}"/>
            </a:ext>
          </a:extLst>
        </xdr:cNvPr>
        <xdr:cNvSpPr txBox="1"/>
      </xdr:nvSpPr>
      <xdr:spPr>
        <a:xfrm>
          <a:off x="17734495" y="641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52322</xdr:rowOff>
    </xdr:from>
    <xdr:ext cx="599010" cy="259045"/>
    <xdr:sp macro="" textlink="">
      <xdr:nvSpPr>
        <xdr:cNvPr id="602" name="n_3aveValue【一般廃棄物処理施設】&#10;一人当たり有形固定資産（償却資産）額">
          <a:extLst>
            <a:ext uri="{FF2B5EF4-FFF2-40B4-BE49-F238E27FC236}">
              <a16:creationId xmlns:a16="http://schemas.microsoft.com/office/drawing/2014/main" id="{1FD6173A-5033-47C5-BDEF-9D51E4F5A1D0}"/>
            </a:ext>
          </a:extLst>
        </xdr:cNvPr>
        <xdr:cNvSpPr txBox="1"/>
      </xdr:nvSpPr>
      <xdr:spPr>
        <a:xfrm>
          <a:off x="16936935" y="642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47842</xdr:rowOff>
    </xdr:from>
    <xdr:ext cx="599010" cy="259045"/>
    <xdr:sp macro="" textlink="">
      <xdr:nvSpPr>
        <xdr:cNvPr id="603" name="n_4aveValue【一般廃棄物処理施設】&#10;一人当たり有形固定資産（償却資産）額">
          <a:extLst>
            <a:ext uri="{FF2B5EF4-FFF2-40B4-BE49-F238E27FC236}">
              <a16:creationId xmlns:a16="http://schemas.microsoft.com/office/drawing/2014/main" id="{42D6E062-63A3-4FA4-B6E4-14802243A2E0}"/>
            </a:ext>
          </a:extLst>
        </xdr:cNvPr>
        <xdr:cNvSpPr txBox="1"/>
      </xdr:nvSpPr>
      <xdr:spPr>
        <a:xfrm>
          <a:off x="16162235" y="641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42296</xdr:rowOff>
    </xdr:from>
    <xdr:ext cx="599010" cy="259045"/>
    <xdr:sp macro="" textlink="">
      <xdr:nvSpPr>
        <xdr:cNvPr id="604" name="n_1mainValue【一般廃棄物処理施設】&#10;一人当たり有形固定資産（償却資産）額">
          <a:extLst>
            <a:ext uri="{FF2B5EF4-FFF2-40B4-BE49-F238E27FC236}">
              <a16:creationId xmlns:a16="http://schemas.microsoft.com/office/drawing/2014/main" id="{DC0A2C5F-0C0B-4CCF-B98D-2F62329C279E}"/>
            </a:ext>
          </a:extLst>
        </xdr:cNvPr>
        <xdr:cNvSpPr txBox="1"/>
      </xdr:nvSpPr>
      <xdr:spPr>
        <a:xfrm>
          <a:off x="18496495" y="674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37785</xdr:rowOff>
    </xdr:from>
    <xdr:ext cx="599010" cy="259045"/>
    <xdr:sp macro="" textlink="">
      <xdr:nvSpPr>
        <xdr:cNvPr id="605" name="n_2mainValue【一般廃棄物処理施設】&#10;一人当たり有形固定資産（償却資産）額">
          <a:extLst>
            <a:ext uri="{FF2B5EF4-FFF2-40B4-BE49-F238E27FC236}">
              <a16:creationId xmlns:a16="http://schemas.microsoft.com/office/drawing/2014/main" id="{9C59F09F-0050-40C1-ABDA-02C58599E79E}"/>
            </a:ext>
          </a:extLst>
        </xdr:cNvPr>
        <xdr:cNvSpPr txBox="1"/>
      </xdr:nvSpPr>
      <xdr:spPr>
        <a:xfrm>
          <a:off x="17734495" y="674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40558</xdr:rowOff>
    </xdr:from>
    <xdr:ext cx="599010" cy="259045"/>
    <xdr:sp macro="" textlink="">
      <xdr:nvSpPr>
        <xdr:cNvPr id="606" name="n_3mainValue【一般廃棄物処理施設】&#10;一人当たり有形固定資産（償却資産）額">
          <a:extLst>
            <a:ext uri="{FF2B5EF4-FFF2-40B4-BE49-F238E27FC236}">
              <a16:creationId xmlns:a16="http://schemas.microsoft.com/office/drawing/2014/main" id="{8BD76BEF-C01B-4B05-BAD5-17FC0DF25AE6}"/>
            </a:ext>
          </a:extLst>
        </xdr:cNvPr>
        <xdr:cNvSpPr txBox="1"/>
      </xdr:nvSpPr>
      <xdr:spPr>
        <a:xfrm>
          <a:off x="16936935" y="674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46459</xdr:rowOff>
    </xdr:from>
    <xdr:ext cx="599010" cy="259045"/>
    <xdr:sp macro="" textlink="">
      <xdr:nvSpPr>
        <xdr:cNvPr id="607" name="n_4mainValue【一般廃棄物処理施設】&#10;一人当たり有形固定資産（償却資産）額">
          <a:extLst>
            <a:ext uri="{FF2B5EF4-FFF2-40B4-BE49-F238E27FC236}">
              <a16:creationId xmlns:a16="http://schemas.microsoft.com/office/drawing/2014/main" id="{1FA69BBE-7F20-4AF3-830B-55C244466C5A}"/>
            </a:ext>
          </a:extLst>
        </xdr:cNvPr>
        <xdr:cNvSpPr txBox="1"/>
      </xdr:nvSpPr>
      <xdr:spPr>
        <a:xfrm>
          <a:off x="16162235" y="675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97F87A87-57D4-4A28-A4EE-D3C3628E6912}"/>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3040B212-8E17-4FAD-9E8C-37878FD17ABF}"/>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C7F7E4E-31F0-4220-91A8-B33BAA97558B}"/>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F589DB52-A14D-4612-9C9E-8DD7C5FBA733}"/>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FE11E6C4-FE93-4936-9CFB-5D3BDCB80718}"/>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71F1BB17-8469-4D88-AF73-DF544B65C1FB}"/>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2F99C5C9-3A4C-456D-A28F-ADC37537DF86}"/>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E5E9E42D-A744-4420-B915-09DE5E4A20FA}"/>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6" name="正方形/長方形 615">
          <a:extLst>
            <a:ext uri="{FF2B5EF4-FFF2-40B4-BE49-F238E27FC236}">
              <a16:creationId xmlns:a16="http://schemas.microsoft.com/office/drawing/2014/main" id="{8B6E8144-3473-4BF8-9677-B6753179A748}"/>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7" name="正方形/長方形 616">
          <a:extLst>
            <a:ext uri="{FF2B5EF4-FFF2-40B4-BE49-F238E27FC236}">
              <a16:creationId xmlns:a16="http://schemas.microsoft.com/office/drawing/2014/main" id="{DF406775-01F4-4493-8F98-304420C67FBD}"/>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8" name="正方形/長方形 617">
          <a:extLst>
            <a:ext uri="{FF2B5EF4-FFF2-40B4-BE49-F238E27FC236}">
              <a16:creationId xmlns:a16="http://schemas.microsoft.com/office/drawing/2014/main" id="{36FCD5EC-2C46-4241-9AE8-20F9A51EC9BA}"/>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9" name="正方形/長方形 618">
          <a:extLst>
            <a:ext uri="{FF2B5EF4-FFF2-40B4-BE49-F238E27FC236}">
              <a16:creationId xmlns:a16="http://schemas.microsoft.com/office/drawing/2014/main" id="{C28B0E80-C81D-4795-9BA5-F7E36023C11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0" name="正方形/長方形 619">
          <a:extLst>
            <a:ext uri="{FF2B5EF4-FFF2-40B4-BE49-F238E27FC236}">
              <a16:creationId xmlns:a16="http://schemas.microsoft.com/office/drawing/2014/main" id="{3F78338D-E8A1-483D-B224-E8E4DEF32C6D}"/>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1" name="正方形/長方形 620">
          <a:extLst>
            <a:ext uri="{FF2B5EF4-FFF2-40B4-BE49-F238E27FC236}">
              <a16:creationId xmlns:a16="http://schemas.microsoft.com/office/drawing/2014/main" id="{4056E4F5-F78C-41C9-83A5-FCE6AE5B6F5F}"/>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2" name="正方形/長方形 621">
          <a:extLst>
            <a:ext uri="{FF2B5EF4-FFF2-40B4-BE49-F238E27FC236}">
              <a16:creationId xmlns:a16="http://schemas.microsoft.com/office/drawing/2014/main" id="{45DA2DF5-63BA-4506-8946-C2F42A71FFEC}"/>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3" name="正方形/長方形 622">
          <a:extLst>
            <a:ext uri="{FF2B5EF4-FFF2-40B4-BE49-F238E27FC236}">
              <a16:creationId xmlns:a16="http://schemas.microsoft.com/office/drawing/2014/main" id="{E60BF6A5-E864-42C5-B417-EDB841BC8330}"/>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403C404-CF47-480A-88BC-53CBA887B88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EF1E03D0-8A62-43F2-902E-DC06F0166D0A}"/>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80A1852A-125B-4B31-BD5C-B25CEA800E49}"/>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39AB15C-FFB9-4176-AECA-5F5A450EBB3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8D7FFBA9-DBD3-44DE-B9CE-C8DA89A6779E}"/>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836F68D8-B0CA-4263-8619-430BE801B059}"/>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4A2BE73-27EC-439A-9170-9A51B727027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5F2CB6B3-E240-491B-8053-D920C373D2E8}"/>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90DAB954-DCA8-412D-9B93-37144DB8B03F}"/>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A40E4CB1-7F88-4427-BC7F-E498240E00B9}"/>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CADAEE8A-CEBF-4FDA-8E26-193811A75C2B}"/>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DA8BB9C2-BD04-4729-8871-0CA9B78ED655}"/>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95D38634-ADE9-4C9F-A387-75EE358DB239}"/>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FD163A63-2890-482B-A1B9-41D8BA5DD94D}"/>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010EA361-12CD-450B-87DA-865AD3763218}"/>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F27E8EDF-B95C-4731-99A3-867D487DCD13}"/>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577A5257-2214-449F-88E5-201810D8C64F}"/>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1FD34F9A-5AF7-4CF6-B222-1EB43A2F803D}"/>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BF073E1D-E182-4C91-82EE-73254E1B97DD}"/>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066CBC58-8DEA-4280-8941-557591453E16}"/>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C53F2867-4203-4F9F-9CFC-0E0D85BD158B}"/>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13D4038E-A2A9-4520-BE53-278E474B4CAE}"/>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62909AC6-28E6-4791-88BF-884C09B32919}"/>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694E0A79-FA5B-45FB-ACF3-327A8AE4AF8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648" name="直線コネクタ 647">
          <a:extLst>
            <a:ext uri="{FF2B5EF4-FFF2-40B4-BE49-F238E27FC236}">
              <a16:creationId xmlns:a16="http://schemas.microsoft.com/office/drawing/2014/main" id="{96765915-1608-412C-AA7C-F6D3D3BB9D42}"/>
            </a:ext>
          </a:extLst>
        </xdr:cNvPr>
        <xdr:cNvCxnSpPr/>
      </xdr:nvCxnSpPr>
      <xdr:spPr>
        <a:xfrm flipV="1">
          <a:off x="14375764" y="1304353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649" name="【消防施設】&#10;有形固定資産減価償却率最小値テキスト">
          <a:extLst>
            <a:ext uri="{FF2B5EF4-FFF2-40B4-BE49-F238E27FC236}">
              <a16:creationId xmlns:a16="http://schemas.microsoft.com/office/drawing/2014/main" id="{7917300F-47AB-45A4-AC31-05566C092F2A}"/>
            </a:ext>
          </a:extLst>
        </xdr:cNvPr>
        <xdr:cNvSpPr txBox="1"/>
      </xdr:nvSpPr>
      <xdr:spPr>
        <a:xfrm>
          <a:off x="14414500" y="1443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650" name="直線コネクタ 649">
          <a:extLst>
            <a:ext uri="{FF2B5EF4-FFF2-40B4-BE49-F238E27FC236}">
              <a16:creationId xmlns:a16="http://schemas.microsoft.com/office/drawing/2014/main" id="{7E7730CD-CC94-4752-9B1E-50BD0450A97B}"/>
            </a:ext>
          </a:extLst>
        </xdr:cNvPr>
        <xdr:cNvCxnSpPr/>
      </xdr:nvCxnSpPr>
      <xdr:spPr>
        <a:xfrm>
          <a:off x="14287500" y="1442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651" name="【消防施設】&#10;有形固定資産減価償却率最大値テキスト">
          <a:extLst>
            <a:ext uri="{FF2B5EF4-FFF2-40B4-BE49-F238E27FC236}">
              <a16:creationId xmlns:a16="http://schemas.microsoft.com/office/drawing/2014/main" id="{135B7F0C-4C67-4B04-BFE6-BB5A97AAD766}"/>
            </a:ext>
          </a:extLst>
        </xdr:cNvPr>
        <xdr:cNvSpPr txBox="1"/>
      </xdr:nvSpPr>
      <xdr:spPr>
        <a:xfrm>
          <a:off x="14414500" y="1282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652" name="直線コネクタ 651">
          <a:extLst>
            <a:ext uri="{FF2B5EF4-FFF2-40B4-BE49-F238E27FC236}">
              <a16:creationId xmlns:a16="http://schemas.microsoft.com/office/drawing/2014/main" id="{0F7EA18B-0E4B-4626-AF95-E837215C8EBE}"/>
            </a:ext>
          </a:extLst>
        </xdr:cNvPr>
        <xdr:cNvCxnSpPr/>
      </xdr:nvCxnSpPr>
      <xdr:spPr>
        <a:xfrm>
          <a:off x="14287500" y="13043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BA1264AC-086C-4BB9-9CD1-CF62E714411A}"/>
            </a:ext>
          </a:extLst>
        </xdr:cNvPr>
        <xdr:cNvSpPr txBox="1"/>
      </xdr:nvSpPr>
      <xdr:spPr>
        <a:xfrm>
          <a:off x="14414500" y="1356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54" name="フローチャート: 判断 653">
          <a:extLst>
            <a:ext uri="{FF2B5EF4-FFF2-40B4-BE49-F238E27FC236}">
              <a16:creationId xmlns:a16="http://schemas.microsoft.com/office/drawing/2014/main" id="{85EE5B19-3CA2-4173-A49F-F94EC8B04E27}"/>
            </a:ext>
          </a:extLst>
        </xdr:cNvPr>
        <xdr:cNvSpPr/>
      </xdr:nvSpPr>
      <xdr:spPr>
        <a:xfrm>
          <a:off x="14325600" y="137109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655" name="フローチャート: 判断 654">
          <a:extLst>
            <a:ext uri="{FF2B5EF4-FFF2-40B4-BE49-F238E27FC236}">
              <a16:creationId xmlns:a16="http://schemas.microsoft.com/office/drawing/2014/main" id="{6C3711A9-15AA-4CD5-9A89-6C62325D3BB1}"/>
            </a:ext>
          </a:extLst>
        </xdr:cNvPr>
        <xdr:cNvSpPr/>
      </xdr:nvSpPr>
      <xdr:spPr>
        <a:xfrm>
          <a:off x="1357884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656" name="フローチャート: 判断 655">
          <a:extLst>
            <a:ext uri="{FF2B5EF4-FFF2-40B4-BE49-F238E27FC236}">
              <a16:creationId xmlns:a16="http://schemas.microsoft.com/office/drawing/2014/main" id="{4F0D4EB7-6ADD-49C9-A0C5-AF4DA7E7C8FD}"/>
            </a:ext>
          </a:extLst>
        </xdr:cNvPr>
        <xdr:cNvSpPr/>
      </xdr:nvSpPr>
      <xdr:spPr>
        <a:xfrm>
          <a:off x="12804140" y="13688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657" name="フローチャート: 判断 656">
          <a:extLst>
            <a:ext uri="{FF2B5EF4-FFF2-40B4-BE49-F238E27FC236}">
              <a16:creationId xmlns:a16="http://schemas.microsoft.com/office/drawing/2014/main" id="{DDD8C3F7-397E-4580-B2A7-E81263E554D5}"/>
            </a:ext>
          </a:extLst>
        </xdr:cNvPr>
        <xdr:cNvSpPr/>
      </xdr:nvSpPr>
      <xdr:spPr>
        <a:xfrm>
          <a:off x="12029440" y="136251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658" name="フローチャート: 判断 657">
          <a:extLst>
            <a:ext uri="{FF2B5EF4-FFF2-40B4-BE49-F238E27FC236}">
              <a16:creationId xmlns:a16="http://schemas.microsoft.com/office/drawing/2014/main" id="{6F2DB675-CDBD-4CC2-ABD9-5B0D1E24A004}"/>
            </a:ext>
          </a:extLst>
        </xdr:cNvPr>
        <xdr:cNvSpPr/>
      </xdr:nvSpPr>
      <xdr:spPr>
        <a:xfrm>
          <a:off x="11231880" y="1362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882C4261-0ED9-4579-91B8-40FA3DAC0852}"/>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548ADCC8-C818-4DA3-81C2-66B5678F8E5F}"/>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4C73F9A7-0500-47EA-93BF-C83FA251E021}"/>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E646616F-2976-4474-B950-B556605CE7B5}"/>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F78F942D-26AC-4FD3-B48D-8A6A579217D9}"/>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133986</xdr:rowOff>
    </xdr:from>
    <xdr:to>
      <xdr:col>85</xdr:col>
      <xdr:colOff>177800</xdr:colOff>
      <xdr:row>83</xdr:row>
      <xdr:rowOff>64136</xdr:rowOff>
    </xdr:to>
    <xdr:sp macro="" textlink="">
      <xdr:nvSpPr>
        <xdr:cNvPr id="664" name="楕円 663">
          <a:extLst>
            <a:ext uri="{FF2B5EF4-FFF2-40B4-BE49-F238E27FC236}">
              <a16:creationId xmlns:a16="http://schemas.microsoft.com/office/drawing/2014/main" id="{0DA9D497-9C0E-4A82-A44F-5C0193698B9E}"/>
            </a:ext>
          </a:extLst>
        </xdr:cNvPr>
        <xdr:cNvSpPr/>
      </xdr:nvSpPr>
      <xdr:spPr>
        <a:xfrm>
          <a:off x="14325600" y="1388046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112413</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209EFBE9-D9E0-448C-888E-2321C75B3524}"/>
            </a:ext>
          </a:extLst>
        </xdr:cNvPr>
        <xdr:cNvSpPr txBox="1"/>
      </xdr:nvSpPr>
      <xdr:spPr>
        <a:xfrm>
          <a:off x="14414500" y="1385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90170</xdr:rowOff>
    </xdr:from>
    <xdr:to>
      <xdr:col>81</xdr:col>
      <xdr:colOff>101600</xdr:colOff>
      <xdr:row>83</xdr:row>
      <xdr:rowOff>20320</xdr:rowOff>
    </xdr:to>
    <xdr:sp macro="" textlink="">
      <xdr:nvSpPr>
        <xdr:cNvPr id="666" name="楕円 665">
          <a:extLst>
            <a:ext uri="{FF2B5EF4-FFF2-40B4-BE49-F238E27FC236}">
              <a16:creationId xmlns:a16="http://schemas.microsoft.com/office/drawing/2014/main" id="{9803EB04-8E87-4130-9D3F-E37809F5C541}"/>
            </a:ext>
          </a:extLst>
        </xdr:cNvPr>
        <xdr:cNvSpPr/>
      </xdr:nvSpPr>
      <xdr:spPr>
        <a:xfrm>
          <a:off x="13578840" y="1383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140970</xdr:rowOff>
    </xdr:from>
    <xdr:to>
      <xdr:col>85</xdr:col>
      <xdr:colOff>127000</xdr:colOff>
      <xdr:row>83</xdr:row>
      <xdr:rowOff>13336</xdr:rowOff>
    </xdr:to>
    <xdr:cxnSp macro="">
      <xdr:nvCxnSpPr>
        <xdr:cNvPr id="667" name="直線コネクタ 666">
          <a:extLst>
            <a:ext uri="{FF2B5EF4-FFF2-40B4-BE49-F238E27FC236}">
              <a16:creationId xmlns:a16="http://schemas.microsoft.com/office/drawing/2014/main" id="{781B97DB-76C7-4251-B94B-E972C108B335}"/>
            </a:ext>
          </a:extLst>
        </xdr:cNvPr>
        <xdr:cNvCxnSpPr/>
      </xdr:nvCxnSpPr>
      <xdr:spPr>
        <a:xfrm>
          <a:off x="13629640" y="13887450"/>
          <a:ext cx="74676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44450</xdr:rowOff>
    </xdr:from>
    <xdr:to>
      <xdr:col>76</xdr:col>
      <xdr:colOff>165100</xdr:colOff>
      <xdr:row>82</xdr:row>
      <xdr:rowOff>146050</xdr:rowOff>
    </xdr:to>
    <xdr:sp macro="" textlink="">
      <xdr:nvSpPr>
        <xdr:cNvPr id="668" name="楕円 667">
          <a:extLst>
            <a:ext uri="{FF2B5EF4-FFF2-40B4-BE49-F238E27FC236}">
              <a16:creationId xmlns:a16="http://schemas.microsoft.com/office/drawing/2014/main" id="{D1C3F3CE-CC14-41F3-B3E4-0452CCB0EB77}"/>
            </a:ext>
          </a:extLst>
        </xdr:cNvPr>
        <xdr:cNvSpPr/>
      </xdr:nvSpPr>
      <xdr:spPr>
        <a:xfrm>
          <a:off x="1280414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95250</xdr:rowOff>
    </xdr:from>
    <xdr:to>
      <xdr:col>81</xdr:col>
      <xdr:colOff>50800</xdr:colOff>
      <xdr:row>82</xdr:row>
      <xdr:rowOff>140970</xdr:rowOff>
    </xdr:to>
    <xdr:cxnSp macro="">
      <xdr:nvCxnSpPr>
        <xdr:cNvPr id="669" name="直線コネクタ 668">
          <a:extLst>
            <a:ext uri="{FF2B5EF4-FFF2-40B4-BE49-F238E27FC236}">
              <a16:creationId xmlns:a16="http://schemas.microsoft.com/office/drawing/2014/main" id="{F296F1E2-CA03-4314-B902-0B20E8BBCAF1}"/>
            </a:ext>
          </a:extLst>
        </xdr:cNvPr>
        <xdr:cNvCxnSpPr/>
      </xdr:nvCxnSpPr>
      <xdr:spPr>
        <a:xfrm>
          <a:off x="12854940" y="1384173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162561</xdr:rowOff>
    </xdr:from>
    <xdr:to>
      <xdr:col>72</xdr:col>
      <xdr:colOff>38100</xdr:colOff>
      <xdr:row>82</xdr:row>
      <xdr:rowOff>92711</xdr:rowOff>
    </xdr:to>
    <xdr:sp macro="" textlink="">
      <xdr:nvSpPr>
        <xdr:cNvPr id="670" name="楕円 669">
          <a:extLst>
            <a:ext uri="{FF2B5EF4-FFF2-40B4-BE49-F238E27FC236}">
              <a16:creationId xmlns:a16="http://schemas.microsoft.com/office/drawing/2014/main" id="{9F30F7AB-3E89-41A2-969D-B2250D2A46F9}"/>
            </a:ext>
          </a:extLst>
        </xdr:cNvPr>
        <xdr:cNvSpPr/>
      </xdr:nvSpPr>
      <xdr:spPr>
        <a:xfrm>
          <a:off x="12029440" y="137414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41911</xdr:rowOff>
    </xdr:from>
    <xdr:to>
      <xdr:col>76</xdr:col>
      <xdr:colOff>114300</xdr:colOff>
      <xdr:row>82</xdr:row>
      <xdr:rowOff>95250</xdr:rowOff>
    </xdr:to>
    <xdr:cxnSp macro="">
      <xdr:nvCxnSpPr>
        <xdr:cNvPr id="671" name="直線コネクタ 670">
          <a:extLst>
            <a:ext uri="{FF2B5EF4-FFF2-40B4-BE49-F238E27FC236}">
              <a16:creationId xmlns:a16="http://schemas.microsoft.com/office/drawing/2014/main" id="{CA4BF7BD-A7A4-46B8-B0CC-A235144C751D}"/>
            </a:ext>
          </a:extLst>
        </xdr:cNvPr>
        <xdr:cNvCxnSpPr/>
      </xdr:nvCxnSpPr>
      <xdr:spPr>
        <a:xfrm>
          <a:off x="12072620" y="13788391"/>
          <a:ext cx="78232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109220</xdr:rowOff>
    </xdr:from>
    <xdr:to>
      <xdr:col>67</xdr:col>
      <xdr:colOff>101600</xdr:colOff>
      <xdr:row>82</xdr:row>
      <xdr:rowOff>39370</xdr:rowOff>
    </xdr:to>
    <xdr:sp macro="" textlink="">
      <xdr:nvSpPr>
        <xdr:cNvPr id="672" name="楕円 671">
          <a:extLst>
            <a:ext uri="{FF2B5EF4-FFF2-40B4-BE49-F238E27FC236}">
              <a16:creationId xmlns:a16="http://schemas.microsoft.com/office/drawing/2014/main" id="{E9C0112B-B2E2-42D2-83F4-26CB498E95BD}"/>
            </a:ext>
          </a:extLst>
        </xdr:cNvPr>
        <xdr:cNvSpPr/>
      </xdr:nvSpPr>
      <xdr:spPr>
        <a:xfrm>
          <a:off x="11231880" y="13688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160020</xdr:rowOff>
    </xdr:from>
    <xdr:to>
      <xdr:col>71</xdr:col>
      <xdr:colOff>177800</xdr:colOff>
      <xdr:row>82</xdr:row>
      <xdr:rowOff>41911</xdr:rowOff>
    </xdr:to>
    <xdr:cxnSp macro="">
      <xdr:nvCxnSpPr>
        <xdr:cNvPr id="673" name="直線コネクタ 672">
          <a:extLst>
            <a:ext uri="{FF2B5EF4-FFF2-40B4-BE49-F238E27FC236}">
              <a16:creationId xmlns:a16="http://schemas.microsoft.com/office/drawing/2014/main" id="{4A81CD14-70C9-4966-8944-8A9BD4537EEA}"/>
            </a:ext>
          </a:extLst>
        </xdr:cNvPr>
        <xdr:cNvCxnSpPr/>
      </xdr:nvCxnSpPr>
      <xdr:spPr>
        <a:xfrm>
          <a:off x="11282680" y="13738860"/>
          <a:ext cx="78994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674" name="n_1aveValue【消防施設】&#10;有形固定資産減価償却率">
          <a:extLst>
            <a:ext uri="{FF2B5EF4-FFF2-40B4-BE49-F238E27FC236}">
              <a16:creationId xmlns:a16="http://schemas.microsoft.com/office/drawing/2014/main" id="{9A75C330-52B4-4DC1-A86D-4C2A01B635CD}"/>
            </a:ext>
          </a:extLst>
        </xdr:cNvPr>
        <xdr:cNvSpPr txBox="1"/>
      </xdr:nvSpPr>
      <xdr:spPr>
        <a:xfrm>
          <a:off x="134372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675" name="n_2aveValue【消防施設】&#10;有形固定資産減価償却率">
          <a:extLst>
            <a:ext uri="{FF2B5EF4-FFF2-40B4-BE49-F238E27FC236}">
              <a16:creationId xmlns:a16="http://schemas.microsoft.com/office/drawing/2014/main" id="{99C84F56-BBC7-48CC-98ED-78047C27BF05}"/>
            </a:ext>
          </a:extLst>
        </xdr:cNvPr>
        <xdr:cNvSpPr txBox="1"/>
      </xdr:nvSpPr>
      <xdr:spPr>
        <a:xfrm>
          <a:off x="126752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676" name="n_3aveValue【消防施設】&#10;有形固定資産減価償却率">
          <a:extLst>
            <a:ext uri="{FF2B5EF4-FFF2-40B4-BE49-F238E27FC236}">
              <a16:creationId xmlns:a16="http://schemas.microsoft.com/office/drawing/2014/main" id="{E1C17552-C020-4CD9-A7CF-8749C9A71F99}"/>
            </a:ext>
          </a:extLst>
        </xdr:cNvPr>
        <xdr:cNvSpPr txBox="1"/>
      </xdr:nvSpPr>
      <xdr:spPr>
        <a:xfrm>
          <a:off x="11900544" y="1340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677" name="n_4aveValue【消防施設】&#10;有形固定資産減価償却率">
          <a:extLst>
            <a:ext uri="{FF2B5EF4-FFF2-40B4-BE49-F238E27FC236}">
              <a16:creationId xmlns:a16="http://schemas.microsoft.com/office/drawing/2014/main" id="{5B94B999-51D0-4EDE-9B10-748EF70D0FB1}"/>
            </a:ext>
          </a:extLst>
        </xdr:cNvPr>
        <xdr:cNvSpPr txBox="1"/>
      </xdr:nvSpPr>
      <xdr:spPr>
        <a:xfrm>
          <a:off x="11102984" y="1340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11447</xdr:rowOff>
    </xdr:from>
    <xdr:ext cx="405111" cy="259045"/>
    <xdr:sp macro="" textlink="">
      <xdr:nvSpPr>
        <xdr:cNvPr id="678" name="n_1mainValue【消防施設】&#10;有形固定資産減価償却率">
          <a:extLst>
            <a:ext uri="{FF2B5EF4-FFF2-40B4-BE49-F238E27FC236}">
              <a16:creationId xmlns:a16="http://schemas.microsoft.com/office/drawing/2014/main" id="{6AD48D3C-6AD8-4A8A-9DCB-BF1B33179FBF}"/>
            </a:ext>
          </a:extLst>
        </xdr:cNvPr>
        <xdr:cNvSpPr txBox="1"/>
      </xdr:nvSpPr>
      <xdr:spPr>
        <a:xfrm>
          <a:off x="13437244" y="1392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137177</xdr:rowOff>
    </xdr:from>
    <xdr:ext cx="405111" cy="259045"/>
    <xdr:sp macro="" textlink="">
      <xdr:nvSpPr>
        <xdr:cNvPr id="679" name="n_2mainValue【消防施設】&#10;有形固定資産減価償却率">
          <a:extLst>
            <a:ext uri="{FF2B5EF4-FFF2-40B4-BE49-F238E27FC236}">
              <a16:creationId xmlns:a16="http://schemas.microsoft.com/office/drawing/2014/main" id="{C2743041-86D3-407B-A832-0AD98AAF4C74}"/>
            </a:ext>
          </a:extLst>
        </xdr:cNvPr>
        <xdr:cNvSpPr txBox="1"/>
      </xdr:nvSpPr>
      <xdr:spPr>
        <a:xfrm>
          <a:off x="126752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83838</xdr:rowOff>
    </xdr:from>
    <xdr:ext cx="405111" cy="259045"/>
    <xdr:sp macro="" textlink="">
      <xdr:nvSpPr>
        <xdr:cNvPr id="680" name="n_3mainValue【消防施設】&#10;有形固定資産減価償却率">
          <a:extLst>
            <a:ext uri="{FF2B5EF4-FFF2-40B4-BE49-F238E27FC236}">
              <a16:creationId xmlns:a16="http://schemas.microsoft.com/office/drawing/2014/main" id="{4121A93C-64F4-424A-8D9A-A6FB0E41DE63}"/>
            </a:ext>
          </a:extLst>
        </xdr:cNvPr>
        <xdr:cNvSpPr txBox="1"/>
      </xdr:nvSpPr>
      <xdr:spPr>
        <a:xfrm>
          <a:off x="11900544" y="13830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30497</xdr:rowOff>
    </xdr:from>
    <xdr:ext cx="405111" cy="259045"/>
    <xdr:sp macro="" textlink="">
      <xdr:nvSpPr>
        <xdr:cNvPr id="681" name="n_4mainValue【消防施設】&#10;有形固定資産減価償却率">
          <a:extLst>
            <a:ext uri="{FF2B5EF4-FFF2-40B4-BE49-F238E27FC236}">
              <a16:creationId xmlns:a16="http://schemas.microsoft.com/office/drawing/2014/main" id="{244EEC81-FBE9-46C0-A94C-5D987C636423}"/>
            </a:ext>
          </a:extLst>
        </xdr:cNvPr>
        <xdr:cNvSpPr txBox="1"/>
      </xdr:nvSpPr>
      <xdr:spPr>
        <a:xfrm>
          <a:off x="1110298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22AB6558-5BCB-46B8-A1F1-DD8FC2F08107}"/>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23BC41F0-42BC-4F8F-8181-286FA823661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DE55C6C9-33A7-46E8-A047-65A5BD1FDD14}"/>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DEBC627C-ED70-46E3-9352-31F85D08E8C9}"/>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6B56C763-4C32-4EBC-91A0-B458096AC0E7}"/>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1060CB21-F68D-4FE3-9DE9-1BAA86B6FDF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87C60096-37BC-42C1-9A70-80945111A614}"/>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319A2DB-3C28-4640-9723-2CCCC02C0F3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D2AAE69B-970A-402E-9AD0-5E8008FBD944}"/>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6D1223BE-176B-4D7B-ABA1-622156148E54}"/>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910B3354-0A8C-4037-908E-9347211304BD}"/>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05FA7033-0066-403C-9ADD-FED63FC89491}"/>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F0027887-7F26-4D72-99BD-4FF558DAB5BD}"/>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B7F5790B-A593-4DB2-AA8D-42D8BBE46EE1}"/>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61FD9AFE-B95B-4442-B643-D3695C5267A5}"/>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30FA81D4-D989-4422-BE03-B84CB9F4F689}"/>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A401161C-1CFF-4C76-8466-B0A1D2372C57}"/>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02B57AE2-F6D8-428B-B16F-98A3B0EBDE7C}"/>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A025CF1E-0241-4E4E-A1BF-763A81345506}"/>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9E708988-39D0-41E7-BCF8-BC217BFACC74}"/>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A3B93A7A-EF13-4DF3-9422-172BB2713735}"/>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557C76CF-BF32-46F5-9655-DC1847B2A9FF}"/>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CF1676F2-4BBF-4B75-87F4-1D804CDA98E7}"/>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705" name="直線コネクタ 704">
          <a:extLst>
            <a:ext uri="{FF2B5EF4-FFF2-40B4-BE49-F238E27FC236}">
              <a16:creationId xmlns:a16="http://schemas.microsoft.com/office/drawing/2014/main" id="{04796916-0C48-4D5A-8F4A-64592C3687F2}"/>
            </a:ext>
          </a:extLst>
        </xdr:cNvPr>
        <xdr:cNvCxnSpPr/>
      </xdr:nvCxnSpPr>
      <xdr:spPr>
        <a:xfrm flipV="1">
          <a:off x="19509104" y="13047344"/>
          <a:ext cx="0" cy="1445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消防施設】&#10;一人当たり面積最小値テキスト">
          <a:extLst>
            <a:ext uri="{FF2B5EF4-FFF2-40B4-BE49-F238E27FC236}">
              <a16:creationId xmlns:a16="http://schemas.microsoft.com/office/drawing/2014/main" id="{7A9424D1-576E-4D77-A7E1-699524F5024E}"/>
            </a:ext>
          </a:extLst>
        </xdr:cNvPr>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a16="http://schemas.microsoft.com/office/drawing/2014/main" id="{4AE2C44B-B8C8-4CC0-BD46-F0CBDD361E3B}"/>
            </a:ext>
          </a:extLst>
        </xdr:cNvPr>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708" name="【消防施設】&#10;一人当たり面積最大値テキスト">
          <a:extLst>
            <a:ext uri="{FF2B5EF4-FFF2-40B4-BE49-F238E27FC236}">
              <a16:creationId xmlns:a16="http://schemas.microsoft.com/office/drawing/2014/main" id="{2AAA0A96-BE55-4DB4-A2AA-C11979F178BA}"/>
            </a:ext>
          </a:extLst>
        </xdr:cNvPr>
        <xdr:cNvSpPr txBox="1"/>
      </xdr:nvSpPr>
      <xdr:spPr>
        <a:xfrm>
          <a:off x="19547840" y="1282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709" name="直線コネクタ 708">
          <a:extLst>
            <a:ext uri="{FF2B5EF4-FFF2-40B4-BE49-F238E27FC236}">
              <a16:creationId xmlns:a16="http://schemas.microsoft.com/office/drawing/2014/main" id="{814601DD-359B-4DB4-811A-54A177429E47}"/>
            </a:ext>
          </a:extLst>
        </xdr:cNvPr>
        <xdr:cNvCxnSpPr/>
      </xdr:nvCxnSpPr>
      <xdr:spPr>
        <a:xfrm>
          <a:off x="19443700" y="130473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710" name="【消防施設】&#10;一人当たり面積平均値テキスト">
          <a:extLst>
            <a:ext uri="{FF2B5EF4-FFF2-40B4-BE49-F238E27FC236}">
              <a16:creationId xmlns:a16="http://schemas.microsoft.com/office/drawing/2014/main" id="{784C38F8-0FB9-4558-8F74-55F6585E6CD9}"/>
            </a:ext>
          </a:extLst>
        </xdr:cNvPr>
        <xdr:cNvSpPr txBox="1"/>
      </xdr:nvSpPr>
      <xdr:spPr>
        <a:xfrm>
          <a:off x="19547840" y="14078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711" name="フローチャート: 判断 710">
          <a:extLst>
            <a:ext uri="{FF2B5EF4-FFF2-40B4-BE49-F238E27FC236}">
              <a16:creationId xmlns:a16="http://schemas.microsoft.com/office/drawing/2014/main" id="{C38A70F6-75B8-49BC-BA2C-465712D25106}"/>
            </a:ext>
          </a:extLst>
        </xdr:cNvPr>
        <xdr:cNvSpPr/>
      </xdr:nvSpPr>
      <xdr:spPr>
        <a:xfrm>
          <a:off x="19458940" y="14223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712" name="フローチャート: 判断 711">
          <a:extLst>
            <a:ext uri="{FF2B5EF4-FFF2-40B4-BE49-F238E27FC236}">
              <a16:creationId xmlns:a16="http://schemas.microsoft.com/office/drawing/2014/main" id="{1C765C5C-DD65-4E68-A644-9C23FB8F1CB3}"/>
            </a:ext>
          </a:extLst>
        </xdr:cNvPr>
        <xdr:cNvSpPr/>
      </xdr:nvSpPr>
      <xdr:spPr>
        <a:xfrm>
          <a:off x="18735040" y="14192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713" name="フローチャート: 判断 712">
          <a:extLst>
            <a:ext uri="{FF2B5EF4-FFF2-40B4-BE49-F238E27FC236}">
              <a16:creationId xmlns:a16="http://schemas.microsoft.com/office/drawing/2014/main" id="{68957E95-B0EC-423E-B5BD-8A214037B308}"/>
            </a:ext>
          </a:extLst>
        </xdr:cNvPr>
        <xdr:cNvSpPr/>
      </xdr:nvSpPr>
      <xdr:spPr>
        <a:xfrm>
          <a:off x="1793748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14" name="フローチャート: 判断 713">
          <a:extLst>
            <a:ext uri="{FF2B5EF4-FFF2-40B4-BE49-F238E27FC236}">
              <a16:creationId xmlns:a16="http://schemas.microsoft.com/office/drawing/2014/main" id="{889A4898-6814-4226-B62B-E5D358191AAD}"/>
            </a:ext>
          </a:extLst>
        </xdr:cNvPr>
        <xdr:cNvSpPr/>
      </xdr:nvSpPr>
      <xdr:spPr>
        <a:xfrm>
          <a:off x="1716278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715" name="フローチャート: 判断 714">
          <a:extLst>
            <a:ext uri="{FF2B5EF4-FFF2-40B4-BE49-F238E27FC236}">
              <a16:creationId xmlns:a16="http://schemas.microsoft.com/office/drawing/2014/main" id="{3DB83C2D-0985-4074-9679-A21F5E1DAB85}"/>
            </a:ext>
          </a:extLst>
        </xdr:cNvPr>
        <xdr:cNvSpPr/>
      </xdr:nvSpPr>
      <xdr:spPr>
        <a:xfrm>
          <a:off x="16388080" y="142595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6C3C2A91-0453-4D8E-A1F2-49FD868EC0F7}"/>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7BFB91F3-2738-4912-93A5-DB8BC3F84D74}"/>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9C3C3138-1E23-4FF5-A992-815A0BB19857}"/>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8DAF7660-B13B-483A-A5C4-258A0769199E}"/>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AF3A4972-B0DF-4681-8A03-5A40A8586D15}"/>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21" name="楕円 720">
          <a:extLst>
            <a:ext uri="{FF2B5EF4-FFF2-40B4-BE49-F238E27FC236}">
              <a16:creationId xmlns:a16="http://schemas.microsoft.com/office/drawing/2014/main" id="{F432E270-FD03-4AFC-9BF0-16CBC9347F6B}"/>
            </a:ext>
          </a:extLst>
        </xdr:cNvPr>
        <xdr:cNvSpPr/>
      </xdr:nvSpPr>
      <xdr:spPr>
        <a:xfrm>
          <a:off x="1945894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45738</xdr:rowOff>
    </xdr:from>
    <xdr:ext cx="469744" cy="259045"/>
    <xdr:sp macro="" textlink="">
      <xdr:nvSpPr>
        <xdr:cNvPr id="722" name="【消防施設】&#10;一人当たり面積該当値テキスト">
          <a:extLst>
            <a:ext uri="{FF2B5EF4-FFF2-40B4-BE49-F238E27FC236}">
              <a16:creationId xmlns:a16="http://schemas.microsoft.com/office/drawing/2014/main" id="{EC012818-B082-486C-A9FC-DF9939F975D9}"/>
            </a:ext>
          </a:extLst>
        </xdr:cNvPr>
        <xdr:cNvSpPr txBox="1"/>
      </xdr:nvSpPr>
      <xdr:spPr>
        <a:xfrm>
          <a:off x="19547840" y="142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69214</xdr:rowOff>
    </xdr:from>
    <xdr:to>
      <xdr:col>112</xdr:col>
      <xdr:colOff>38100</xdr:colOff>
      <xdr:row>85</xdr:row>
      <xdr:rowOff>170814</xdr:rowOff>
    </xdr:to>
    <xdr:sp macro="" textlink="">
      <xdr:nvSpPr>
        <xdr:cNvPr id="723" name="楕円 722">
          <a:extLst>
            <a:ext uri="{FF2B5EF4-FFF2-40B4-BE49-F238E27FC236}">
              <a16:creationId xmlns:a16="http://schemas.microsoft.com/office/drawing/2014/main" id="{D8EE50CB-4709-4709-A9D7-ABBB7972249F}"/>
            </a:ext>
          </a:extLst>
        </xdr:cNvPr>
        <xdr:cNvSpPr/>
      </xdr:nvSpPr>
      <xdr:spPr>
        <a:xfrm>
          <a:off x="18735040" y="143186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120014</xdr:rowOff>
    </xdr:to>
    <xdr:cxnSp macro="">
      <xdr:nvCxnSpPr>
        <xdr:cNvPr id="724" name="直線コネクタ 723">
          <a:extLst>
            <a:ext uri="{FF2B5EF4-FFF2-40B4-BE49-F238E27FC236}">
              <a16:creationId xmlns:a16="http://schemas.microsoft.com/office/drawing/2014/main" id="{149377A0-9D74-4088-B19E-ABB0D93FB075}"/>
            </a:ext>
          </a:extLst>
        </xdr:cNvPr>
        <xdr:cNvCxnSpPr/>
      </xdr:nvCxnSpPr>
      <xdr:spPr>
        <a:xfrm flipV="1">
          <a:off x="18778220" y="14367511"/>
          <a:ext cx="73152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71120</xdr:rowOff>
    </xdr:from>
    <xdr:to>
      <xdr:col>107</xdr:col>
      <xdr:colOff>101600</xdr:colOff>
      <xdr:row>86</xdr:row>
      <xdr:rowOff>1270</xdr:rowOff>
    </xdr:to>
    <xdr:sp macro="" textlink="">
      <xdr:nvSpPr>
        <xdr:cNvPr id="725" name="楕円 724">
          <a:extLst>
            <a:ext uri="{FF2B5EF4-FFF2-40B4-BE49-F238E27FC236}">
              <a16:creationId xmlns:a16="http://schemas.microsoft.com/office/drawing/2014/main" id="{162CD529-CD5F-4FBE-8B25-7EABFD8325DA}"/>
            </a:ext>
          </a:extLst>
        </xdr:cNvPr>
        <xdr:cNvSpPr/>
      </xdr:nvSpPr>
      <xdr:spPr>
        <a:xfrm>
          <a:off x="17937480" y="1432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120014</xdr:rowOff>
    </xdr:from>
    <xdr:to>
      <xdr:col>111</xdr:col>
      <xdr:colOff>177800</xdr:colOff>
      <xdr:row>85</xdr:row>
      <xdr:rowOff>121920</xdr:rowOff>
    </xdr:to>
    <xdr:cxnSp macro="">
      <xdr:nvCxnSpPr>
        <xdr:cNvPr id="726" name="直線コネクタ 725">
          <a:extLst>
            <a:ext uri="{FF2B5EF4-FFF2-40B4-BE49-F238E27FC236}">
              <a16:creationId xmlns:a16="http://schemas.microsoft.com/office/drawing/2014/main" id="{90B6EC5E-B8C0-4583-8C40-847EE65E36A6}"/>
            </a:ext>
          </a:extLst>
        </xdr:cNvPr>
        <xdr:cNvCxnSpPr/>
      </xdr:nvCxnSpPr>
      <xdr:spPr>
        <a:xfrm flipV="1">
          <a:off x="17988280" y="14369414"/>
          <a:ext cx="78994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71120</xdr:rowOff>
    </xdr:from>
    <xdr:to>
      <xdr:col>102</xdr:col>
      <xdr:colOff>165100</xdr:colOff>
      <xdr:row>86</xdr:row>
      <xdr:rowOff>1270</xdr:rowOff>
    </xdr:to>
    <xdr:sp macro="" textlink="">
      <xdr:nvSpPr>
        <xdr:cNvPr id="727" name="楕円 726">
          <a:extLst>
            <a:ext uri="{FF2B5EF4-FFF2-40B4-BE49-F238E27FC236}">
              <a16:creationId xmlns:a16="http://schemas.microsoft.com/office/drawing/2014/main" id="{FBF2B2D1-0DAA-4F7F-8875-FB0962F73717}"/>
            </a:ext>
          </a:extLst>
        </xdr:cNvPr>
        <xdr:cNvSpPr/>
      </xdr:nvSpPr>
      <xdr:spPr>
        <a:xfrm>
          <a:off x="17162780" y="1432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121920</xdr:rowOff>
    </xdr:from>
    <xdr:to>
      <xdr:col>107</xdr:col>
      <xdr:colOff>50800</xdr:colOff>
      <xdr:row>85</xdr:row>
      <xdr:rowOff>121920</xdr:rowOff>
    </xdr:to>
    <xdr:cxnSp macro="">
      <xdr:nvCxnSpPr>
        <xdr:cNvPr id="728" name="直線コネクタ 727">
          <a:extLst>
            <a:ext uri="{FF2B5EF4-FFF2-40B4-BE49-F238E27FC236}">
              <a16:creationId xmlns:a16="http://schemas.microsoft.com/office/drawing/2014/main" id="{FD5C6F51-2CC3-4DE9-ADCB-0220D71CE028}"/>
            </a:ext>
          </a:extLst>
        </xdr:cNvPr>
        <xdr:cNvCxnSpPr/>
      </xdr:nvCxnSpPr>
      <xdr:spPr>
        <a:xfrm>
          <a:off x="17213580" y="143713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73025</xdr:rowOff>
    </xdr:from>
    <xdr:to>
      <xdr:col>98</xdr:col>
      <xdr:colOff>38100</xdr:colOff>
      <xdr:row>86</xdr:row>
      <xdr:rowOff>3175</xdr:rowOff>
    </xdr:to>
    <xdr:sp macro="" textlink="">
      <xdr:nvSpPr>
        <xdr:cNvPr id="729" name="楕円 728">
          <a:extLst>
            <a:ext uri="{FF2B5EF4-FFF2-40B4-BE49-F238E27FC236}">
              <a16:creationId xmlns:a16="http://schemas.microsoft.com/office/drawing/2014/main" id="{7F61D8AC-5329-4882-90E0-CD5836E91522}"/>
            </a:ext>
          </a:extLst>
        </xdr:cNvPr>
        <xdr:cNvSpPr/>
      </xdr:nvSpPr>
      <xdr:spPr>
        <a:xfrm>
          <a:off x="16388080" y="143224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121920</xdr:rowOff>
    </xdr:from>
    <xdr:to>
      <xdr:col>102</xdr:col>
      <xdr:colOff>114300</xdr:colOff>
      <xdr:row>85</xdr:row>
      <xdr:rowOff>123825</xdr:rowOff>
    </xdr:to>
    <xdr:cxnSp macro="">
      <xdr:nvCxnSpPr>
        <xdr:cNvPr id="730" name="直線コネクタ 729">
          <a:extLst>
            <a:ext uri="{FF2B5EF4-FFF2-40B4-BE49-F238E27FC236}">
              <a16:creationId xmlns:a16="http://schemas.microsoft.com/office/drawing/2014/main" id="{9311669A-4F40-4EFC-9522-F04ACAB9598B}"/>
            </a:ext>
          </a:extLst>
        </xdr:cNvPr>
        <xdr:cNvCxnSpPr/>
      </xdr:nvCxnSpPr>
      <xdr:spPr>
        <a:xfrm flipV="1">
          <a:off x="16431260" y="14371320"/>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731" name="n_1aveValue【消防施設】&#10;一人当たり面積">
          <a:extLst>
            <a:ext uri="{FF2B5EF4-FFF2-40B4-BE49-F238E27FC236}">
              <a16:creationId xmlns:a16="http://schemas.microsoft.com/office/drawing/2014/main" id="{DB9AC4F0-27F0-4A4A-B9F9-9E5353F4F512}"/>
            </a:ext>
          </a:extLst>
        </xdr:cNvPr>
        <xdr:cNvSpPr txBox="1"/>
      </xdr:nvSpPr>
      <xdr:spPr>
        <a:xfrm>
          <a:off x="18561127" y="1397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732" name="n_2aveValue【消防施設】&#10;一人当たり面積">
          <a:extLst>
            <a:ext uri="{FF2B5EF4-FFF2-40B4-BE49-F238E27FC236}">
              <a16:creationId xmlns:a16="http://schemas.microsoft.com/office/drawing/2014/main" id="{50E46285-B5AF-4939-B22C-6AB047F11E16}"/>
            </a:ext>
          </a:extLst>
        </xdr:cNvPr>
        <xdr:cNvSpPr txBox="1"/>
      </xdr:nvSpPr>
      <xdr:spPr>
        <a:xfrm>
          <a:off x="17776267" y="1403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733" name="n_3aveValue【消防施設】&#10;一人当たり面積">
          <a:extLst>
            <a:ext uri="{FF2B5EF4-FFF2-40B4-BE49-F238E27FC236}">
              <a16:creationId xmlns:a16="http://schemas.microsoft.com/office/drawing/2014/main" id="{36C98484-E83F-4368-A6F4-A498684251F1}"/>
            </a:ext>
          </a:extLst>
        </xdr:cNvPr>
        <xdr:cNvSpPr txBox="1"/>
      </xdr:nvSpPr>
      <xdr:spPr>
        <a:xfrm>
          <a:off x="1700156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734" name="n_4aveValue【消防施設】&#10;一人当たり面積">
          <a:extLst>
            <a:ext uri="{FF2B5EF4-FFF2-40B4-BE49-F238E27FC236}">
              <a16:creationId xmlns:a16="http://schemas.microsoft.com/office/drawing/2014/main" id="{698974AF-6BFB-4FEB-A9E3-433A2C43A4FB}"/>
            </a:ext>
          </a:extLst>
        </xdr:cNvPr>
        <xdr:cNvSpPr txBox="1"/>
      </xdr:nvSpPr>
      <xdr:spPr>
        <a:xfrm>
          <a:off x="16226867" y="1404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161941</xdr:rowOff>
    </xdr:from>
    <xdr:ext cx="469744" cy="259045"/>
    <xdr:sp macro="" textlink="">
      <xdr:nvSpPr>
        <xdr:cNvPr id="735" name="n_1mainValue【消防施設】&#10;一人当たり面積">
          <a:extLst>
            <a:ext uri="{FF2B5EF4-FFF2-40B4-BE49-F238E27FC236}">
              <a16:creationId xmlns:a16="http://schemas.microsoft.com/office/drawing/2014/main" id="{DCEEE458-0FF9-43A6-BC30-2EC921E4CD79}"/>
            </a:ext>
          </a:extLst>
        </xdr:cNvPr>
        <xdr:cNvSpPr txBox="1"/>
      </xdr:nvSpPr>
      <xdr:spPr>
        <a:xfrm>
          <a:off x="18561127" y="1441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163847</xdr:rowOff>
    </xdr:from>
    <xdr:ext cx="469744" cy="259045"/>
    <xdr:sp macro="" textlink="">
      <xdr:nvSpPr>
        <xdr:cNvPr id="736" name="n_2mainValue【消防施設】&#10;一人当たり面積">
          <a:extLst>
            <a:ext uri="{FF2B5EF4-FFF2-40B4-BE49-F238E27FC236}">
              <a16:creationId xmlns:a16="http://schemas.microsoft.com/office/drawing/2014/main" id="{B9CA9D82-0B01-4EC4-9571-ACD56C833CDF}"/>
            </a:ext>
          </a:extLst>
        </xdr:cNvPr>
        <xdr:cNvSpPr txBox="1"/>
      </xdr:nvSpPr>
      <xdr:spPr>
        <a:xfrm>
          <a:off x="1777626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163847</xdr:rowOff>
    </xdr:from>
    <xdr:ext cx="469744" cy="259045"/>
    <xdr:sp macro="" textlink="">
      <xdr:nvSpPr>
        <xdr:cNvPr id="737" name="n_3mainValue【消防施設】&#10;一人当たり面積">
          <a:extLst>
            <a:ext uri="{FF2B5EF4-FFF2-40B4-BE49-F238E27FC236}">
              <a16:creationId xmlns:a16="http://schemas.microsoft.com/office/drawing/2014/main" id="{E52D8019-9143-4259-80CD-BB9F85027292}"/>
            </a:ext>
          </a:extLst>
        </xdr:cNvPr>
        <xdr:cNvSpPr txBox="1"/>
      </xdr:nvSpPr>
      <xdr:spPr>
        <a:xfrm>
          <a:off x="1700156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165752</xdr:rowOff>
    </xdr:from>
    <xdr:ext cx="469744" cy="259045"/>
    <xdr:sp macro="" textlink="">
      <xdr:nvSpPr>
        <xdr:cNvPr id="738" name="n_4mainValue【消防施設】&#10;一人当たり面積">
          <a:extLst>
            <a:ext uri="{FF2B5EF4-FFF2-40B4-BE49-F238E27FC236}">
              <a16:creationId xmlns:a16="http://schemas.microsoft.com/office/drawing/2014/main" id="{B4B0CB1D-4227-44D0-A5E4-5E3AF42FF230}"/>
            </a:ext>
          </a:extLst>
        </xdr:cNvPr>
        <xdr:cNvSpPr txBox="1"/>
      </xdr:nvSpPr>
      <xdr:spPr>
        <a:xfrm>
          <a:off x="16226867" y="1441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2ECF46FA-DF88-4683-970D-7ACAFE99571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4D69BFD-4A16-44F9-8824-50B03A7779FD}"/>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F6F0DDED-2008-4DC4-9701-DD15DC11CA1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A2B3441D-F8AC-4987-B40F-874B0A7DA83D}"/>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A4804E2B-54E6-4F56-87E0-3E3CD74F60CD}"/>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76BB85E3-8D96-432A-9B7B-937B8A76DB47}"/>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8C8DE098-E24D-4EA6-A2BD-EFCCB251413F}"/>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1F59E49D-07E8-4304-9CF6-4426EE16D23F}"/>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730E9F1E-539F-4500-A0A3-68B891B23D34}"/>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DFACBCF4-8A04-4EB6-B108-325F3108B9A8}"/>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4B03EDE-710A-4E7E-B943-903075D930F9}"/>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66A0DF73-1DF1-408C-B3D4-394FBF024D62}"/>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B4545EC9-8C34-41A8-9462-EE808BFC4A37}"/>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C8C69585-1604-4B2B-B52E-DDA992F1FE48}"/>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BA511CAA-3BA1-49EB-A48F-B4FA9C2F0A12}"/>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8F44E893-8D20-4AFD-AD34-F2FB4F0DC364}"/>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E89855E8-EAEB-48C5-B360-9B686DE589D4}"/>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ACE74229-44D0-40DB-845D-0DB7DE7A4403}"/>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2F55A5B-1F43-442A-865C-CB98C2D41D55}"/>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76696F02-B810-411D-A7E2-005299947D2A}"/>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205DFAC3-56D1-418E-AB82-02A77C70DDD8}"/>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7260EC71-B502-4C58-974A-27F878AECA39}"/>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9227D70A-7E7A-4FC2-B527-C873CB31D41E}"/>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4305FF96-0817-4212-B41B-0FFA2BA5CCE1}"/>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1FC56FCA-9547-427C-8297-DCF4CA8978D6}"/>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764" name="直線コネクタ 763">
          <a:extLst>
            <a:ext uri="{FF2B5EF4-FFF2-40B4-BE49-F238E27FC236}">
              <a16:creationId xmlns:a16="http://schemas.microsoft.com/office/drawing/2014/main" id="{86E6F9B5-3D9F-4A18-A47B-17BBF71AF762}"/>
            </a:ext>
          </a:extLst>
        </xdr:cNvPr>
        <xdr:cNvCxnSpPr/>
      </xdr:nvCxnSpPr>
      <xdr:spPr>
        <a:xfrm flipV="1">
          <a:off x="14375764" y="16713381"/>
          <a:ext cx="0" cy="1576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65" name="【庁舎】&#10;有形固定資産減価償却率最小値テキスト">
          <a:extLst>
            <a:ext uri="{FF2B5EF4-FFF2-40B4-BE49-F238E27FC236}">
              <a16:creationId xmlns:a16="http://schemas.microsoft.com/office/drawing/2014/main" id="{45A648E0-0C94-4139-88AA-976CB0043F12}"/>
            </a:ext>
          </a:extLst>
        </xdr:cNvPr>
        <xdr:cNvSpPr txBox="1"/>
      </xdr:nvSpPr>
      <xdr:spPr>
        <a:xfrm>
          <a:off x="14414500" y="1829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66" name="直線コネクタ 765">
          <a:extLst>
            <a:ext uri="{FF2B5EF4-FFF2-40B4-BE49-F238E27FC236}">
              <a16:creationId xmlns:a16="http://schemas.microsoft.com/office/drawing/2014/main" id="{1A47B8DC-B6AD-443A-BF7E-485089FEF6D4}"/>
            </a:ext>
          </a:extLst>
        </xdr:cNvPr>
        <xdr:cNvCxnSpPr/>
      </xdr:nvCxnSpPr>
      <xdr:spPr>
        <a:xfrm>
          <a:off x="14287500" y="18290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7" name="【庁舎】&#10;有形固定資産減価償却率最大値テキスト">
          <a:extLst>
            <a:ext uri="{FF2B5EF4-FFF2-40B4-BE49-F238E27FC236}">
              <a16:creationId xmlns:a16="http://schemas.microsoft.com/office/drawing/2014/main" id="{2DC54399-1DD1-4E2C-871C-8B4C11C70EB2}"/>
            </a:ext>
          </a:extLst>
        </xdr:cNvPr>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8" name="直線コネクタ 767">
          <a:extLst>
            <a:ext uri="{FF2B5EF4-FFF2-40B4-BE49-F238E27FC236}">
              <a16:creationId xmlns:a16="http://schemas.microsoft.com/office/drawing/2014/main" id="{B323E283-A5F6-4C56-84A2-64F981E8A8BB}"/>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769" name="【庁舎】&#10;有形固定資産減価償却率平均値テキスト">
          <a:extLst>
            <a:ext uri="{FF2B5EF4-FFF2-40B4-BE49-F238E27FC236}">
              <a16:creationId xmlns:a16="http://schemas.microsoft.com/office/drawing/2014/main" id="{6077AB49-7012-471F-9D3D-5BBC678FF298}"/>
            </a:ext>
          </a:extLst>
        </xdr:cNvPr>
        <xdr:cNvSpPr txBox="1"/>
      </xdr:nvSpPr>
      <xdr:spPr>
        <a:xfrm>
          <a:off x="14414500" y="17480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70" name="フローチャート: 判断 769">
          <a:extLst>
            <a:ext uri="{FF2B5EF4-FFF2-40B4-BE49-F238E27FC236}">
              <a16:creationId xmlns:a16="http://schemas.microsoft.com/office/drawing/2014/main" id="{43A5DB89-9B2B-4511-9A8C-D1641C25DC60}"/>
            </a:ext>
          </a:extLst>
        </xdr:cNvPr>
        <xdr:cNvSpPr/>
      </xdr:nvSpPr>
      <xdr:spPr>
        <a:xfrm>
          <a:off x="14325600" y="175024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771" name="フローチャート: 判断 770">
          <a:extLst>
            <a:ext uri="{FF2B5EF4-FFF2-40B4-BE49-F238E27FC236}">
              <a16:creationId xmlns:a16="http://schemas.microsoft.com/office/drawing/2014/main" id="{F69BC628-6F56-4F0B-A697-4F5375BEE024}"/>
            </a:ext>
          </a:extLst>
        </xdr:cNvPr>
        <xdr:cNvSpPr/>
      </xdr:nvSpPr>
      <xdr:spPr>
        <a:xfrm>
          <a:off x="13578840" y="1753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772" name="フローチャート: 判断 771">
          <a:extLst>
            <a:ext uri="{FF2B5EF4-FFF2-40B4-BE49-F238E27FC236}">
              <a16:creationId xmlns:a16="http://schemas.microsoft.com/office/drawing/2014/main" id="{1816D43B-4AEE-40F1-9860-BAB0185A23E7}"/>
            </a:ext>
          </a:extLst>
        </xdr:cNvPr>
        <xdr:cNvSpPr/>
      </xdr:nvSpPr>
      <xdr:spPr>
        <a:xfrm>
          <a:off x="12804140" y="1751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773" name="フローチャート: 判断 772">
          <a:extLst>
            <a:ext uri="{FF2B5EF4-FFF2-40B4-BE49-F238E27FC236}">
              <a16:creationId xmlns:a16="http://schemas.microsoft.com/office/drawing/2014/main" id="{7C775606-BFA7-4C44-A095-9F81C025843C}"/>
            </a:ext>
          </a:extLst>
        </xdr:cNvPr>
        <xdr:cNvSpPr/>
      </xdr:nvSpPr>
      <xdr:spPr>
        <a:xfrm>
          <a:off x="12029440" y="175073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774" name="フローチャート: 判断 773">
          <a:extLst>
            <a:ext uri="{FF2B5EF4-FFF2-40B4-BE49-F238E27FC236}">
              <a16:creationId xmlns:a16="http://schemas.microsoft.com/office/drawing/2014/main" id="{C8851CCD-9558-48CF-A71A-CE667CD5EA6A}"/>
            </a:ext>
          </a:extLst>
        </xdr:cNvPr>
        <xdr:cNvSpPr/>
      </xdr:nvSpPr>
      <xdr:spPr>
        <a:xfrm>
          <a:off x="1123188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235AA365-B406-46D6-A3AA-616C4FD5985A}"/>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B39D202-3401-4587-AEA8-8DB02BBC08BD}"/>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1D74E94C-D630-4E3B-9985-6D576182E983}"/>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E0C51BCD-AA3E-457D-B5E7-0D042430358C}"/>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B33B9A1A-E851-4E6C-971B-8001C93491B8}"/>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156029</xdr:rowOff>
    </xdr:from>
    <xdr:to>
      <xdr:col>85</xdr:col>
      <xdr:colOff>177800</xdr:colOff>
      <xdr:row>101</xdr:row>
      <xdr:rowOff>86179</xdr:rowOff>
    </xdr:to>
    <xdr:sp macro="" textlink="">
      <xdr:nvSpPr>
        <xdr:cNvPr id="780" name="楕円 779">
          <a:extLst>
            <a:ext uri="{FF2B5EF4-FFF2-40B4-BE49-F238E27FC236}">
              <a16:creationId xmlns:a16="http://schemas.microsoft.com/office/drawing/2014/main" id="{7F672B5E-1438-4C78-9304-EAC69E13DA61}"/>
            </a:ext>
          </a:extLst>
        </xdr:cNvPr>
        <xdr:cNvSpPr/>
      </xdr:nvSpPr>
      <xdr:spPr>
        <a:xfrm>
          <a:off x="14325600" y="1692002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7456</xdr:rowOff>
    </xdr:from>
    <xdr:ext cx="405111" cy="259045"/>
    <xdr:sp macro="" textlink="">
      <xdr:nvSpPr>
        <xdr:cNvPr id="781" name="【庁舎】&#10;有形固定資産減価償却率該当値テキスト">
          <a:extLst>
            <a:ext uri="{FF2B5EF4-FFF2-40B4-BE49-F238E27FC236}">
              <a16:creationId xmlns:a16="http://schemas.microsoft.com/office/drawing/2014/main" id="{B434A2D2-A7C3-428D-9C5E-EE9BEF17BDB3}"/>
            </a:ext>
          </a:extLst>
        </xdr:cNvPr>
        <xdr:cNvSpPr txBox="1"/>
      </xdr:nvSpPr>
      <xdr:spPr>
        <a:xfrm>
          <a:off x="14414500" y="16771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123371</xdr:rowOff>
    </xdr:from>
    <xdr:to>
      <xdr:col>81</xdr:col>
      <xdr:colOff>101600</xdr:colOff>
      <xdr:row>101</xdr:row>
      <xdr:rowOff>53521</xdr:rowOff>
    </xdr:to>
    <xdr:sp macro="" textlink="">
      <xdr:nvSpPr>
        <xdr:cNvPr id="782" name="楕円 781">
          <a:extLst>
            <a:ext uri="{FF2B5EF4-FFF2-40B4-BE49-F238E27FC236}">
              <a16:creationId xmlns:a16="http://schemas.microsoft.com/office/drawing/2014/main" id="{A526065F-AA10-461D-86AF-DA23D62BD198}"/>
            </a:ext>
          </a:extLst>
        </xdr:cNvPr>
        <xdr:cNvSpPr/>
      </xdr:nvSpPr>
      <xdr:spPr>
        <a:xfrm>
          <a:off x="13578840" y="168873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2721</xdr:rowOff>
    </xdr:from>
    <xdr:to>
      <xdr:col>85</xdr:col>
      <xdr:colOff>127000</xdr:colOff>
      <xdr:row>101</xdr:row>
      <xdr:rowOff>35379</xdr:rowOff>
    </xdr:to>
    <xdr:cxnSp macro="">
      <xdr:nvCxnSpPr>
        <xdr:cNvPr id="783" name="直線コネクタ 782">
          <a:extLst>
            <a:ext uri="{FF2B5EF4-FFF2-40B4-BE49-F238E27FC236}">
              <a16:creationId xmlns:a16="http://schemas.microsoft.com/office/drawing/2014/main" id="{5C37C200-7C33-4F42-9923-A8DB13440B30}"/>
            </a:ext>
          </a:extLst>
        </xdr:cNvPr>
        <xdr:cNvCxnSpPr/>
      </xdr:nvCxnSpPr>
      <xdr:spPr>
        <a:xfrm>
          <a:off x="13629640" y="16934361"/>
          <a:ext cx="74676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90714</xdr:rowOff>
    </xdr:from>
    <xdr:to>
      <xdr:col>76</xdr:col>
      <xdr:colOff>165100</xdr:colOff>
      <xdr:row>101</xdr:row>
      <xdr:rowOff>20864</xdr:rowOff>
    </xdr:to>
    <xdr:sp macro="" textlink="">
      <xdr:nvSpPr>
        <xdr:cNvPr id="784" name="楕円 783">
          <a:extLst>
            <a:ext uri="{FF2B5EF4-FFF2-40B4-BE49-F238E27FC236}">
              <a16:creationId xmlns:a16="http://schemas.microsoft.com/office/drawing/2014/main" id="{7EE9287E-2970-4407-9DFD-60DA407CEAB3}"/>
            </a:ext>
          </a:extLst>
        </xdr:cNvPr>
        <xdr:cNvSpPr/>
      </xdr:nvSpPr>
      <xdr:spPr>
        <a:xfrm>
          <a:off x="12804140" y="168547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141514</xdr:rowOff>
    </xdr:from>
    <xdr:to>
      <xdr:col>81</xdr:col>
      <xdr:colOff>50800</xdr:colOff>
      <xdr:row>101</xdr:row>
      <xdr:rowOff>2721</xdr:rowOff>
    </xdr:to>
    <xdr:cxnSp macro="">
      <xdr:nvCxnSpPr>
        <xdr:cNvPr id="785" name="直線コネクタ 784">
          <a:extLst>
            <a:ext uri="{FF2B5EF4-FFF2-40B4-BE49-F238E27FC236}">
              <a16:creationId xmlns:a16="http://schemas.microsoft.com/office/drawing/2014/main" id="{BDE92B64-5C87-49D9-9B37-E1F90E12F3D8}"/>
            </a:ext>
          </a:extLst>
        </xdr:cNvPr>
        <xdr:cNvCxnSpPr/>
      </xdr:nvCxnSpPr>
      <xdr:spPr>
        <a:xfrm>
          <a:off x="12854940" y="16905514"/>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58057</xdr:rowOff>
    </xdr:from>
    <xdr:to>
      <xdr:col>72</xdr:col>
      <xdr:colOff>38100</xdr:colOff>
      <xdr:row>100</xdr:row>
      <xdr:rowOff>159657</xdr:rowOff>
    </xdr:to>
    <xdr:sp macro="" textlink="">
      <xdr:nvSpPr>
        <xdr:cNvPr id="786" name="楕円 785">
          <a:extLst>
            <a:ext uri="{FF2B5EF4-FFF2-40B4-BE49-F238E27FC236}">
              <a16:creationId xmlns:a16="http://schemas.microsoft.com/office/drawing/2014/main" id="{6F9664B3-7FD6-4C23-8053-8A71190567F6}"/>
            </a:ext>
          </a:extLst>
        </xdr:cNvPr>
        <xdr:cNvSpPr/>
      </xdr:nvSpPr>
      <xdr:spPr>
        <a:xfrm>
          <a:off x="12029440" y="168220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108857</xdr:rowOff>
    </xdr:from>
    <xdr:to>
      <xdr:col>76</xdr:col>
      <xdr:colOff>114300</xdr:colOff>
      <xdr:row>100</xdr:row>
      <xdr:rowOff>141514</xdr:rowOff>
    </xdr:to>
    <xdr:cxnSp macro="">
      <xdr:nvCxnSpPr>
        <xdr:cNvPr id="787" name="直線コネクタ 786">
          <a:extLst>
            <a:ext uri="{FF2B5EF4-FFF2-40B4-BE49-F238E27FC236}">
              <a16:creationId xmlns:a16="http://schemas.microsoft.com/office/drawing/2014/main" id="{6FADEC51-CB3D-4801-A6F9-3B59135829C3}"/>
            </a:ext>
          </a:extLst>
        </xdr:cNvPr>
        <xdr:cNvCxnSpPr/>
      </xdr:nvCxnSpPr>
      <xdr:spPr>
        <a:xfrm>
          <a:off x="12072620" y="16872857"/>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25400</xdr:rowOff>
    </xdr:from>
    <xdr:to>
      <xdr:col>67</xdr:col>
      <xdr:colOff>101600</xdr:colOff>
      <xdr:row>100</xdr:row>
      <xdr:rowOff>127000</xdr:rowOff>
    </xdr:to>
    <xdr:sp macro="" textlink="">
      <xdr:nvSpPr>
        <xdr:cNvPr id="788" name="楕円 787">
          <a:extLst>
            <a:ext uri="{FF2B5EF4-FFF2-40B4-BE49-F238E27FC236}">
              <a16:creationId xmlns:a16="http://schemas.microsoft.com/office/drawing/2014/main" id="{D544EEF2-9B24-4FB1-A594-486E55EC8833}"/>
            </a:ext>
          </a:extLst>
        </xdr:cNvPr>
        <xdr:cNvSpPr/>
      </xdr:nvSpPr>
      <xdr:spPr>
        <a:xfrm>
          <a:off x="11231880" y="167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76200</xdr:rowOff>
    </xdr:from>
    <xdr:to>
      <xdr:col>71</xdr:col>
      <xdr:colOff>177800</xdr:colOff>
      <xdr:row>100</xdr:row>
      <xdr:rowOff>108857</xdr:rowOff>
    </xdr:to>
    <xdr:cxnSp macro="">
      <xdr:nvCxnSpPr>
        <xdr:cNvPr id="789" name="直線コネクタ 788">
          <a:extLst>
            <a:ext uri="{FF2B5EF4-FFF2-40B4-BE49-F238E27FC236}">
              <a16:creationId xmlns:a16="http://schemas.microsoft.com/office/drawing/2014/main" id="{2E80E193-0476-4CC5-8CD0-6B1BFDB15B62}"/>
            </a:ext>
          </a:extLst>
        </xdr:cNvPr>
        <xdr:cNvCxnSpPr/>
      </xdr:nvCxnSpPr>
      <xdr:spPr>
        <a:xfrm>
          <a:off x="11282680" y="16840200"/>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790" name="n_1aveValue【庁舎】&#10;有形固定資産減価償却率">
          <a:extLst>
            <a:ext uri="{FF2B5EF4-FFF2-40B4-BE49-F238E27FC236}">
              <a16:creationId xmlns:a16="http://schemas.microsoft.com/office/drawing/2014/main" id="{6EBF2FF2-C45E-4BBF-930F-01FB2304EE8F}"/>
            </a:ext>
          </a:extLst>
        </xdr:cNvPr>
        <xdr:cNvSpPr txBox="1"/>
      </xdr:nvSpPr>
      <xdr:spPr>
        <a:xfrm>
          <a:off x="13437244" y="1762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5459</xdr:rowOff>
    </xdr:from>
    <xdr:ext cx="405111" cy="259045"/>
    <xdr:sp macro="" textlink="">
      <xdr:nvSpPr>
        <xdr:cNvPr id="791" name="n_2aveValue【庁舎】&#10;有形固定資産減価償却率">
          <a:extLst>
            <a:ext uri="{FF2B5EF4-FFF2-40B4-BE49-F238E27FC236}">
              <a16:creationId xmlns:a16="http://schemas.microsoft.com/office/drawing/2014/main" id="{08A3E4E1-8D25-485F-9B33-BE2EE3C984A0}"/>
            </a:ext>
          </a:extLst>
        </xdr:cNvPr>
        <xdr:cNvSpPr txBox="1"/>
      </xdr:nvSpPr>
      <xdr:spPr>
        <a:xfrm>
          <a:off x="12675244" y="176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165479</xdr:rowOff>
    </xdr:from>
    <xdr:ext cx="405111" cy="259045"/>
    <xdr:sp macro="" textlink="">
      <xdr:nvSpPr>
        <xdr:cNvPr id="792" name="n_3aveValue【庁舎】&#10;有形固定資産減価償却率">
          <a:extLst>
            <a:ext uri="{FF2B5EF4-FFF2-40B4-BE49-F238E27FC236}">
              <a16:creationId xmlns:a16="http://schemas.microsoft.com/office/drawing/2014/main" id="{CA64C0E8-CCBA-4D5C-85E9-1E4AC604374D}"/>
            </a:ext>
          </a:extLst>
        </xdr:cNvPr>
        <xdr:cNvSpPr txBox="1"/>
      </xdr:nvSpPr>
      <xdr:spPr>
        <a:xfrm>
          <a:off x="11900544" y="17600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18522</xdr:rowOff>
    </xdr:from>
    <xdr:ext cx="405111" cy="259045"/>
    <xdr:sp macro="" textlink="">
      <xdr:nvSpPr>
        <xdr:cNvPr id="793" name="n_4aveValue【庁舎】&#10;有形固定資産減価償却率">
          <a:extLst>
            <a:ext uri="{FF2B5EF4-FFF2-40B4-BE49-F238E27FC236}">
              <a16:creationId xmlns:a16="http://schemas.microsoft.com/office/drawing/2014/main" id="{A61E7952-687E-4A0E-B7DE-E01A05C91ABA}"/>
            </a:ext>
          </a:extLst>
        </xdr:cNvPr>
        <xdr:cNvSpPr txBox="1"/>
      </xdr:nvSpPr>
      <xdr:spPr>
        <a:xfrm>
          <a:off x="11102984" y="1762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70048</xdr:rowOff>
    </xdr:from>
    <xdr:ext cx="405111" cy="259045"/>
    <xdr:sp macro="" textlink="">
      <xdr:nvSpPr>
        <xdr:cNvPr id="794" name="n_1mainValue【庁舎】&#10;有形固定資産減価償却率">
          <a:extLst>
            <a:ext uri="{FF2B5EF4-FFF2-40B4-BE49-F238E27FC236}">
              <a16:creationId xmlns:a16="http://schemas.microsoft.com/office/drawing/2014/main" id="{5B9B898E-3054-40AA-BCDD-0850CD6A14AB}"/>
            </a:ext>
          </a:extLst>
        </xdr:cNvPr>
        <xdr:cNvSpPr txBox="1"/>
      </xdr:nvSpPr>
      <xdr:spPr>
        <a:xfrm>
          <a:off x="13437244" y="16666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37391</xdr:rowOff>
    </xdr:from>
    <xdr:ext cx="405111" cy="259045"/>
    <xdr:sp macro="" textlink="">
      <xdr:nvSpPr>
        <xdr:cNvPr id="795" name="n_2mainValue【庁舎】&#10;有形固定資産減価償却率">
          <a:extLst>
            <a:ext uri="{FF2B5EF4-FFF2-40B4-BE49-F238E27FC236}">
              <a16:creationId xmlns:a16="http://schemas.microsoft.com/office/drawing/2014/main" id="{D8365ED3-A046-484C-9CED-C58223353962}"/>
            </a:ext>
          </a:extLst>
        </xdr:cNvPr>
        <xdr:cNvSpPr txBox="1"/>
      </xdr:nvSpPr>
      <xdr:spPr>
        <a:xfrm>
          <a:off x="12675244" y="1663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4734</xdr:rowOff>
    </xdr:from>
    <xdr:ext cx="405111" cy="259045"/>
    <xdr:sp macro="" textlink="">
      <xdr:nvSpPr>
        <xdr:cNvPr id="796" name="n_3mainValue【庁舎】&#10;有形固定資産減価償却率">
          <a:extLst>
            <a:ext uri="{FF2B5EF4-FFF2-40B4-BE49-F238E27FC236}">
              <a16:creationId xmlns:a16="http://schemas.microsoft.com/office/drawing/2014/main" id="{4639AE79-CC2B-4C58-B2E0-97248E90B047}"/>
            </a:ext>
          </a:extLst>
        </xdr:cNvPr>
        <xdr:cNvSpPr txBox="1"/>
      </xdr:nvSpPr>
      <xdr:spPr>
        <a:xfrm>
          <a:off x="11900544" y="16601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143527</xdr:rowOff>
    </xdr:from>
    <xdr:ext cx="340478" cy="259045"/>
    <xdr:sp macro="" textlink="">
      <xdr:nvSpPr>
        <xdr:cNvPr id="797" name="n_4mainValue【庁舎】&#10;有形固定資産減価償却率">
          <a:extLst>
            <a:ext uri="{FF2B5EF4-FFF2-40B4-BE49-F238E27FC236}">
              <a16:creationId xmlns:a16="http://schemas.microsoft.com/office/drawing/2014/main" id="{33CE9A86-5BBF-4980-AD4D-8929F4062A70}"/>
            </a:ext>
          </a:extLst>
        </xdr:cNvPr>
        <xdr:cNvSpPr txBox="1"/>
      </xdr:nvSpPr>
      <xdr:spPr>
        <a:xfrm>
          <a:off x="11135301" y="16572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EBAF8554-BD6B-4ADF-BB0A-833F9908E228}"/>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557B1153-D882-471A-92E1-83591335E705}"/>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B26BD9A3-0522-47B8-BEE0-8A119F849226}"/>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8382A2A4-8F5F-4D16-8D3C-B430CF8826D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F02194CA-8A01-4978-AE78-D6A69AF29484}"/>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12EBF0E7-74A5-4D1C-AFAA-9DF4AAB8090D}"/>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5DB474DC-BF8D-4375-8837-37591EAD101E}"/>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B6D67A9D-0CB0-4F44-BCE3-9C1381E88C5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961C1AD7-6ADD-42C5-88C7-6FA03F711789}"/>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196CF-45A8-40CB-BE87-C8905FB33BC9}"/>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8" name="直線コネクタ 807">
          <a:extLst>
            <a:ext uri="{FF2B5EF4-FFF2-40B4-BE49-F238E27FC236}">
              <a16:creationId xmlns:a16="http://schemas.microsoft.com/office/drawing/2014/main" id="{8BE91AF0-ECD0-4AC3-BE9E-F56C717627A5}"/>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9" name="テキスト ボックス 808">
          <a:extLst>
            <a:ext uri="{FF2B5EF4-FFF2-40B4-BE49-F238E27FC236}">
              <a16:creationId xmlns:a16="http://schemas.microsoft.com/office/drawing/2014/main" id="{FFBB5F7B-4054-4E94-9E00-405C299D61DC}"/>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0" name="直線コネクタ 809">
          <a:extLst>
            <a:ext uri="{FF2B5EF4-FFF2-40B4-BE49-F238E27FC236}">
              <a16:creationId xmlns:a16="http://schemas.microsoft.com/office/drawing/2014/main" id="{E4349BC1-2171-4D3A-90B3-A9937FC61CAB}"/>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1" name="テキスト ボックス 810">
          <a:extLst>
            <a:ext uri="{FF2B5EF4-FFF2-40B4-BE49-F238E27FC236}">
              <a16:creationId xmlns:a16="http://schemas.microsoft.com/office/drawing/2014/main" id="{C28F1E91-333B-4391-9265-3DC402AAFFC2}"/>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2" name="直線コネクタ 811">
          <a:extLst>
            <a:ext uri="{FF2B5EF4-FFF2-40B4-BE49-F238E27FC236}">
              <a16:creationId xmlns:a16="http://schemas.microsoft.com/office/drawing/2014/main" id="{807B1E0F-B9B9-435F-B725-3CE669F75806}"/>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3" name="テキスト ボックス 812">
          <a:extLst>
            <a:ext uri="{FF2B5EF4-FFF2-40B4-BE49-F238E27FC236}">
              <a16:creationId xmlns:a16="http://schemas.microsoft.com/office/drawing/2014/main" id="{8372BD20-B55F-40B2-BBD8-1F600C23C13F}"/>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4" name="直線コネクタ 813">
          <a:extLst>
            <a:ext uri="{FF2B5EF4-FFF2-40B4-BE49-F238E27FC236}">
              <a16:creationId xmlns:a16="http://schemas.microsoft.com/office/drawing/2014/main" id="{DB226633-0110-4637-9D13-489690248836}"/>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5" name="テキスト ボックス 814">
          <a:extLst>
            <a:ext uri="{FF2B5EF4-FFF2-40B4-BE49-F238E27FC236}">
              <a16:creationId xmlns:a16="http://schemas.microsoft.com/office/drawing/2014/main" id="{F40A0C2D-8DE8-4B6C-89C0-AD9CC0A9384B}"/>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E028FE5D-4C80-4FFD-B21B-63A3DBA2A528}"/>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6C339B8A-CECA-483B-B189-11F61A24641C}"/>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a:extLst>
            <a:ext uri="{FF2B5EF4-FFF2-40B4-BE49-F238E27FC236}">
              <a16:creationId xmlns:a16="http://schemas.microsoft.com/office/drawing/2014/main" id="{A6F34AEF-1CDC-4480-99BE-DE3320AFCB71}"/>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819" name="直線コネクタ 818">
          <a:extLst>
            <a:ext uri="{FF2B5EF4-FFF2-40B4-BE49-F238E27FC236}">
              <a16:creationId xmlns:a16="http://schemas.microsoft.com/office/drawing/2014/main" id="{1B42379F-44A9-4E76-BB51-D2FD7A1A3E64}"/>
            </a:ext>
          </a:extLst>
        </xdr:cNvPr>
        <xdr:cNvCxnSpPr/>
      </xdr:nvCxnSpPr>
      <xdr:spPr>
        <a:xfrm flipV="1">
          <a:off x="19509104" y="17081449"/>
          <a:ext cx="0" cy="103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820" name="【庁舎】&#10;一人当たり面積最小値テキスト">
          <a:extLst>
            <a:ext uri="{FF2B5EF4-FFF2-40B4-BE49-F238E27FC236}">
              <a16:creationId xmlns:a16="http://schemas.microsoft.com/office/drawing/2014/main" id="{6D9EA219-8329-46C6-9941-F853A31269CA}"/>
            </a:ext>
          </a:extLst>
        </xdr:cNvPr>
        <xdr:cNvSpPr txBox="1"/>
      </xdr:nvSpPr>
      <xdr:spPr>
        <a:xfrm>
          <a:off x="19547840" y="1811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821" name="直線コネクタ 820">
          <a:extLst>
            <a:ext uri="{FF2B5EF4-FFF2-40B4-BE49-F238E27FC236}">
              <a16:creationId xmlns:a16="http://schemas.microsoft.com/office/drawing/2014/main" id="{3D2FB516-E6CA-4D2E-A96E-D83FF04DC320}"/>
            </a:ext>
          </a:extLst>
        </xdr:cNvPr>
        <xdr:cNvCxnSpPr/>
      </xdr:nvCxnSpPr>
      <xdr:spPr>
        <a:xfrm>
          <a:off x="19443700" y="181145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822" name="【庁舎】&#10;一人当たり面積最大値テキスト">
          <a:extLst>
            <a:ext uri="{FF2B5EF4-FFF2-40B4-BE49-F238E27FC236}">
              <a16:creationId xmlns:a16="http://schemas.microsoft.com/office/drawing/2014/main" id="{56BDC40E-0F76-479A-9913-A7B4B5890F17}"/>
            </a:ext>
          </a:extLst>
        </xdr:cNvPr>
        <xdr:cNvSpPr txBox="1"/>
      </xdr:nvSpPr>
      <xdr:spPr>
        <a:xfrm>
          <a:off x="19547840" y="1686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823" name="直線コネクタ 822">
          <a:extLst>
            <a:ext uri="{FF2B5EF4-FFF2-40B4-BE49-F238E27FC236}">
              <a16:creationId xmlns:a16="http://schemas.microsoft.com/office/drawing/2014/main" id="{87BE6D25-0E77-4D3D-AEC3-F7F3502726F4}"/>
            </a:ext>
          </a:extLst>
        </xdr:cNvPr>
        <xdr:cNvCxnSpPr/>
      </xdr:nvCxnSpPr>
      <xdr:spPr>
        <a:xfrm>
          <a:off x="19443700" y="17081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824" name="【庁舎】&#10;一人当たり面積平均値テキスト">
          <a:extLst>
            <a:ext uri="{FF2B5EF4-FFF2-40B4-BE49-F238E27FC236}">
              <a16:creationId xmlns:a16="http://schemas.microsoft.com/office/drawing/2014/main" id="{7CC10BB6-2F9A-4B09-A804-A2062C012B4D}"/>
            </a:ext>
          </a:extLst>
        </xdr:cNvPr>
        <xdr:cNvSpPr txBox="1"/>
      </xdr:nvSpPr>
      <xdr:spPr>
        <a:xfrm>
          <a:off x="19547840" y="177801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825" name="フローチャート: 判断 824">
          <a:extLst>
            <a:ext uri="{FF2B5EF4-FFF2-40B4-BE49-F238E27FC236}">
              <a16:creationId xmlns:a16="http://schemas.microsoft.com/office/drawing/2014/main" id="{FF9A2871-884E-4D80-AB7F-019401F49F36}"/>
            </a:ext>
          </a:extLst>
        </xdr:cNvPr>
        <xdr:cNvSpPr/>
      </xdr:nvSpPr>
      <xdr:spPr>
        <a:xfrm>
          <a:off x="19458940" y="1792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826" name="フローチャート: 判断 825">
          <a:extLst>
            <a:ext uri="{FF2B5EF4-FFF2-40B4-BE49-F238E27FC236}">
              <a16:creationId xmlns:a16="http://schemas.microsoft.com/office/drawing/2014/main" id="{B62210FD-E66D-41FD-BB98-1F4847435F29}"/>
            </a:ext>
          </a:extLst>
        </xdr:cNvPr>
        <xdr:cNvSpPr/>
      </xdr:nvSpPr>
      <xdr:spPr>
        <a:xfrm>
          <a:off x="18735040" y="179264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827" name="フローチャート: 判断 826">
          <a:extLst>
            <a:ext uri="{FF2B5EF4-FFF2-40B4-BE49-F238E27FC236}">
              <a16:creationId xmlns:a16="http://schemas.microsoft.com/office/drawing/2014/main" id="{84D2C00E-7637-4FCE-9490-9D143C4A400D}"/>
            </a:ext>
          </a:extLst>
        </xdr:cNvPr>
        <xdr:cNvSpPr/>
      </xdr:nvSpPr>
      <xdr:spPr>
        <a:xfrm>
          <a:off x="17937480" y="179214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828" name="フローチャート: 判断 827">
          <a:extLst>
            <a:ext uri="{FF2B5EF4-FFF2-40B4-BE49-F238E27FC236}">
              <a16:creationId xmlns:a16="http://schemas.microsoft.com/office/drawing/2014/main" id="{ACA23994-27B7-4541-96B4-AEB1DDAE90F1}"/>
            </a:ext>
          </a:extLst>
        </xdr:cNvPr>
        <xdr:cNvSpPr/>
      </xdr:nvSpPr>
      <xdr:spPr>
        <a:xfrm>
          <a:off x="17162780" y="1794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829" name="フローチャート: 判断 828">
          <a:extLst>
            <a:ext uri="{FF2B5EF4-FFF2-40B4-BE49-F238E27FC236}">
              <a16:creationId xmlns:a16="http://schemas.microsoft.com/office/drawing/2014/main" id="{EB522F02-DEA4-410B-85AD-2C80FAEDFFE4}"/>
            </a:ext>
          </a:extLst>
        </xdr:cNvPr>
        <xdr:cNvSpPr/>
      </xdr:nvSpPr>
      <xdr:spPr>
        <a:xfrm>
          <a:off x="16388080" y="179491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7C536578-F292-4330-B859-439CB00793C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C02B9C47-3F4C-4A53-A5B8-3FF715D0BF44}"/>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4570715A-333F-444B-8C2A-4B9866C6AEF6}"/>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481A65F4-4934-4820-A3B5-EF0B5C3C0FFA}"/>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636A7EDC-60ED-430C-A26C-F0370794446E}"/>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130099</xdr:rowOff>
    </xdr:from>
    <xdr:to>
      <xdr:col>116</xdr:col>
      <xdr:colOff>114300</xdr:colOff>
      <xdr:row>108</xdr:row>
      <xdr:rowOff>60249</xdr:rowOff>
    </xdr:to>
    <xdr:sp macro="" textlink="">
      <xdr:nvSpPr>
        <xdr:cNvPr id="835" name="楕円 834">
          <a:extLst>
            <a:ext uri="{FF2B5EF4-FFF2-40B4-BE49-F238E27FC236}">
              <a16:creationId xmlns:a16="http://schemas.microsoft.com/office/drawing/2014/main" id="{12F21993-44EC-4782-9E07-5ECCADAA558C}"/>
            </a:ext>
          </a:extLst>
        </xdr:cNvPr>
        <xdr:cNvSpPr/>
      </xdr:nvSpPr>
      <xdr:spPr>
        <a:xfrm>
          <a:off x="19458940" y="18067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45026</xdr:rowOff>
    </xdr:from>
    <xdr:ext cx="469744" cy="259045"/>
    <xdr:sp macro="" textlink="">
      <xdr:nvSpPr>
        <xdr:cNvPr id="836" name="【庁舎】&#10;一人当たり面積該当値テキスト">
          <a:extLst>
            <a:ext uri="{FF2B5EF4-FFF2-40B4-BE49-F238E27FC236}">
              <a16:creationId xmlns:a16="http://schemas.microsoft.com/office/drawing/2014/main" id="{377EAF53-53CA-4E93-B005-342FC62470C1}"/>
            </a:ext>
          </a:extLst>
        </xdr:cNvPr>
        <xdr:cNvSpPr txBox="1"/>
      </xdr:nvSpPr>
      <xdr:spPr>
        <a:xfrm>
          <a:off x="19547840" y="1798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131014</xdr:rowOff>
    </xdr:from>
    <xdr:to>
      <xdr:col>112</xdr:col>
      <xdr:colOff>38100</xdr:colOff>
      <xdr:row>108</xdr:row>
      <xdr:rowOff>61164</xdr:rowOff>
    </xdr:to>
    <xdr:sp macro="" textlink="">
      <xdr:nvSpPr>
        <xdr:cNvPr id="837" name="楕円 836">
          <a:extLst>
            <a:ext uri="{FF2B5EF4-FFF2-40B4-BE49-F238E27FC236}">
              <a16:creationId xmlns:a16="http://schemas.microsoft.com/office/drawing/2014/main" id="{B32C845A-7429-4DC6-827C-358D23E12DC7}"/>
            </a:ext>
          </a:extLst>
        </xdr:cNvPr>
        <xdr:cNvSpPr/>
      </xdr:nvSpPr>
      <xdr:spPr>
        <a:xfrm>
          <a:off x="18735040" y="180684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9449</xdr:rowOff>
    </xdr:from>
    <xdr:to>
      <xdr:col>116</xdr:col>
      <xdr:colOff>63500</xdr:colOff>
      <xdr:row>108</xdr:row>
      <xdr:rowOff>10364</xdr:rowOff>
    </xdr:to>
    <xdr:cxnSp macro="">
      <xdr:nvCxnSpPr>
        <xdr:cNvPr id="838" name="直線コネクタ 837">
          <a:extLst>
            <a:ext uri="{FF2B5EF4-FFF2-40B4-BE49-F238E27FC236}">
              <a16:creationId xmlns:a16="http://schemas.microsoft.com/office/drawing/2014/main" id="{FC9A2B01-6EBF-475A-92CD-E26FE2DEB6CB}"/>
            </a:ext>
          </a:extLst>
        </xdr:cNvPr>
        <xdr:cNvCxnSpPr/>
      </xdr:nvCxnSpPr>
      <xdr:spPr>
        <a:xfrm flipV="1">
          <a:off x="18778220" y="18114569"/>
          <a:ext cx="73152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131471</xdr:rowOff>
    </xdr:from>
    <xdr:to>
      <xdr:col>107</xdr:col>
      <xdr:colOff>101600</xdr:colOff>
      <xdr:row>108</xdr:row>
      <xdr:rowOff>61621</xdr:rowOff>
    </xdr:to>
    <xdr:sp macro="" textlink="">
      <xdr:nvSpPr>
        <xdr:cNvPr id="839" name="楕円 838">
          <a:extLst>
            <a:ext uri="{FF2B5EF4-FFF2-40B4-BE49-F238E27FC236}">
              <a16:creationId xmlns:a16="http://schemas.microsoft.com/office/drawing/2014/main" id="{77C3164A-A81B-439D-BF77-158140A41715}"/>
            </a:ext>
          </a:extLst>
        </xdr:cNvPr>
        <xdr:cNvSpPr/>
      </xdr:nvSpPr>
      <xdr:spPr>
        <a:xfrm>
          <a:off x="17937480" y="180689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10364</xdr:rowOff>
    </xdr:from>
    <xdr:to>
      <xdr:col>111</xdr:col>
      <xdr:colOff>177800</xdr:colOff>
      <xdr:row>108</xdr:row>
      <xdr:rowOff>10821</xdr:rowOff>
    </xdr:to>
    <xdr:cxnSp macro="">
      <xdr:nvCxnSpPr>
        <xdr:cNvPr id="840" name="直線コネクタ 839">
          <a:extLst>
            <a:ext uri="{FF2B5EF4-FFF2-40B4-BE49-F238E27FC236}">
              <a16:creationId xmlns:a16="http://schemas.microsoft.com/office/drawing/2014/main" id="{6B6679ED-4C87-4F8D-A222-2188EBC8329A}"/>
            </a:ext>
          </a:extLst>
        </xdr:cNvPr>
        <xdr:cNvCxnSpPr/>
      </xdr:nvCxnSpPr>
      <xdr:spPr>
        <a:xfrm flipV="1">
          <a:off x="17988280" y="18115484"/>
          <a:ext cx="78994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131927</xdr:rowOff>
    </xdr:from>
    <xdr:to>
      <xdr:col>102</xdr:col>
      <xdr:colOff>165100</xdr:colOff>
      <xdr:row>108</xdr:row>
      <xdr:rowOff>62077</xdr:rowOff>
    </xdr:to>
    <xdr:sp macro="" textlink="">
      <xdr:nvSpPr>
        <xdr:cNvPr id="841" name="楕円 840">
          <a:extLst>
            <a:ext uri="{FF2B5EF4-FFF2-40B4-BE49-F238E27FC236}">
              <a16:creationId xmlns:a16="http://schemas.microsoft.com/office/drawing/2014/main" id="{9CFCFF81-B5CE-43AB-A5E2-DE5F951A8B9A}"/>
            </a:ext>
          </a:extLst>
        </xdr:cNvPr>
        <xdr:cNvSpPr/>
      </xdr:nvSpPr>
      <xdr:spPr>
        <a:xfrm>
          <a:off x="17162780" y="180694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10821</xdr:rowOff>
    </xdr:from>
    <xdr:to>
      <xdr:col>107</xdr:col>
      <xdr:colOff>50800</xdr:colOff>
      <xdr:row>108</xdr:row>
      <xdr:rowOff>11277</xdr:rowOff>
    </xdr:to>
    <xdr:cxnSp macro="">
      <xdr:nvCxnSpPr>
        <xdr:cNvPr id="842" name="直線コネクタ 841">
          <a:extLst>
            <a:ext uri="{FF2B5EF4-FFF2-40B4-BE49-F238E27FC236}">
              <a16:creationId xmlns:a16="http://schemas.microsoft.com/office/drawing/2014/main" id="{8B3E28AE-F046-4404-901B-D96E685F0F95}"/>
            </a:ext>
          </a:extLst>
        </xdr:cNvPr>
        <xdr:cNvCxnSpPr/>
      </xdr:nvCxnSpPr>
      <xdr:spPr>
        <a:xfrm flipV="1">
          <a:off x="17213580" y="18115941"/>
          <a:ext cx="7747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132384</xdr:rowOff>
    </xdr:from>
    <xdr:to>
      <xdr:col>98</xdr:col>
      <xdr:colOff>38100</xdr:colOff>
      <xdr:row>108</xdr:row>
      <xdr:rowOff>62534</xdr:rowOff>
    </xdr:to>
    <xdr:sp macro="" textlink="">
      <xdr:nvSpPr>
        <xdr:cNvPr id="843" name="楕円 842">
          <a:extLst>
            <a:ext uri="{FF2B5EF4-FFF2-40B4-BE49-F238E27FC236}">
              <a16:creationId xmlns:a16="http://schemas.microsoft.com/office/drawing/2014/main" id="{CC7ADA48-1077-4073-B556-12A06314B5C3}"/>
            </a:ext>
          </a:extLst>
        </xdr:cNvPr>
        <xdr:cNvSpPr/>
      </xdr:nvSpPr>
      <xdr:spPr>
        <a:xfrm>
          <a:off x="16388080" y="180698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11277</xdr:rowOff>
    </xdr:from>
    <xdr:to>
      <xdr:col>102</xdr:col>
      <xdr:colOff>114300</xdr:colOff>
      <xdr:row>108</xdr:row>
      <xdr:rowOff>11734</xdr:rowOff>
    </xdr:to>
    <xdr:cxnSp macro="">
      <xdr:nvCxnSpPr>
        <xdr:cNvPr id="844" name="直線コネクタ 843">
          <a:extLst>
            <a:ext uri="{FF2B5EF4-FFF2-40B4-BE49-F238E27FC236}">
              <a16:creationId xmlns:a16="http://schemas.microsoft.com/office/drawing/2014/main" id="{6361D675-21E9-4894-9F9A-A9797F40B1C3}"/>
            </a:ext>
          </a:extLst>
        </xdr:cNvPr>
        <xdr:cNvCxnSpPr/>
      </xdr:nvCxnSpPr>
      <xdr:spPr>
        <a:xfrm flipV="1">
          <a:off x="16431260" y="18116397"/>
          <a:ext cx="78232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845" name="n_1aveValue【庁舎】&#10;一人当たり面積">
          <a:extLst>
            <a:ext uri="{FF2B5EF4-FFF2-40B4-BE49-F238E27FC236}">
              <a16:creationId xmlns:a16="http://schemas.microsoft.com/office/drawing/2014/main" id="{F73B5A71-ED58-4D03-8C9B-784808A926F0}"/>
            </a:ext>
          </a:extLst>
        </xdr:cNvPr>
        <xdr:cNvSpPr txBox="1"/>
      </xdr:nvSpPr>
      <xdr:spPr>
        <a:xfrm>
          <a:off x="18561127" y="1770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846" name="n_2aveValue【庁舎】&#10;一人当たり面積">
          <a:extLst>
            <a:ext uri="{FF2B5EF4-FFF2-40B4-BE49-F238E27FC236}">
              <a16:creationId xmlns:a16="http://schemas.microsoft.com/office/drawing/2014/main" id="{60D8B1F4-8F72-46EE-8FC5-3258441DFA9C}"/>
            </a:ext>
          </a:extLst>
        </xdr:cNvPr>
        <xdr:cNvSpPr txBox="1"/>
      </xdr:nvSpPr>
      <xdr:spPr>
        <a:xfrm>
          <a:off x="17776267" y="1770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847" name="n_3aveValue【庁舎】&#10;一人当たり面積">
          <a:extLst>
            <a:ext uri="{FF2B5EF4-FFF2-40B4-BE49-F238E27FC236}">
              <a16:creationId xmlns:a16="http://schemas.microsoft.com/office/drawing/2014/main" id="{00EFF53B-F00C-48B5-8B14-0ABF0895AD90}"/>
            </a:ext>
          </a:extLst>
        </xdr:cNvPr>
        <xdr:cNvSpPr txBox="1"/>
      </xdr:nvSpPr>
      <xdr:spPr>
        <a:xfrm>
          <a:off x="1700156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848" name="n_4aveValue【庁舎】&#10;一人当たり面積">
          <a:extLst>
            <a:ext uri="{FF2B5EF4-FFF2-40B4-BE49-F238E27FC236}">
              <a16:creationId xmlns:a16="http://schemas.microsoft.com/office/drawing/2014/main" id="{3FC1BDDA-C8CA-4786-8EB1-B7ECF2DE7B5B}"/>
            </a:ext>
          </a:extLst>
        </xdr:cNvPr>
        <xdr:cNvSpPr txBox="1"/>
      </xdr:nvSpPr>
      <xdr:spPr>
        <a:xfrm>
          <a:off x="1622686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52291</xdr:rowOff>
    </xdr:from>
    <xdr:ext cx="469744" cy="259045"/>
    <xdr:sp macro="" textlink="">
      <xdr:nvSpPr>
        <xdr:cNvPr id="849" name="n_1mainValue【庁舎】&#10;一人当たり面積">
          <a:extLst>
            <a:ext uri="{FF2B5EF4-FFF2-40B4-BE49-F238E27FC236}">
              <a16:creationId xmlns:a16="http://schemas.microsoft.com/office/drawing/2014/main" id="{9F48B3C6-E0B8-4001-A942-F250CBAF15F5}"/>
            </a:ext>
          </a:extLst>
        </xdr:cNvPr>
        <xdr:cNvSpPr txBox="1"/>
      </xdr:nvSpPr>
      <xdr:spPr>
        <a:xfrm>
          <a:off x="18561127" y="1815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52748</xdr:rowOff>
    </xdr:from>
    <xdr:ext cx="469744" cy="259045"/>
    <xdr:sp macro="" textlink="">
      <xdr:nvSpPr>
        <xdr:cNvPr id="850" name="n_2mainValue【庁舎】&#10;一人当たり面積">
          <a:extLst>
            <a:ext uri="{FF2B5EF4-FFF2-40B4-BE49-F238E27FC236}">
              <a16:creationId xmlns:a16="http://schemas.microsoft.com/office/drawing/2014/main" id="{9CB69C87-E07A-4106-80D6-39E6A0CF9AC1}"/>
            </a:ext>
          </a:extLst>
        </xdr:cNvPr>
        <xdr:cNvSpPr txBox="1"/>
      </xdr:nvSpPr>
      <xdr:spPr>
        <a:xfrm>
          <a:off x="17776267" y="1815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53204</xdr:rowOff>
    </xdr:from>
    <xdr:ext cx="469744" cy="259045"/>
    <xdr:sp macro="" textlink="">
      <xdr:nvSpPr>
        <xdr:cNvPr id="851" name="n_3mainValue【庁舎】&#10;一人当たり面積">
          <a:extLst>
            <a:ext uri="{FF2B5EF4-FFF2-40B4-BE49-F238E27FC236}">
              <a16:creationId xmlns:a16="http://schemas.microsoft.com/office/drawing/2014/main" id="{985B912E-A337-4059-8321-0DA192EE12F9}"/>
            </a:ext>
          </a:extLst>
        </xdr:cNvPr>
        <xdr:cNvSpPr txBox="1"/>
      </xdr:nvSpPr>
      <xdr:spPr>
        <a:xfrm>
          <a:off x="17001567" y="1815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53661</xdr:rowOff>
    </xdr:from>
    <xdr:ext cx="469744" cy="259045"/>
    <xdr:sp macro="" textlink="">
      <xdr:nvSpPr>
        <xdr:cNvPr id="852" name="n_4mainValue【庁舎】&#10;一人当たり面積">
          <a:extLst>
            <a:ext uri="{FF2B5EF4-FFF2-40B4-BE49-F238E27FC236}">
              <a16:creationId xmlns:a16="http://schemas.microsoft.com/office/drawing/2014/main" id="{C0315239-DED8-44B3-A5A2-6F0EE60D4E1F}"/>
            </a:ext>
          </a:extLst>
        </xdr:cNvPr>
        <xdr:cNvSpPr txBox="1"/>
      </xdr:nvSpPr>
      <xdr:spPr>
        <a:xfrm>
          <a:off x="16226867" y="1815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C685F296-0592-4BF8-9618-14C770A24ACF}"/>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77F1AEA8-742E-4917-8513-2BED9229FE1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439A5BA9-1B63-479B-BBFE-9A930E58925C}"/>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学校施設、公営住宅の有形固定資産減価償却率が特に高くなっており、今後、策定した個別施設計画に基づいて、施設の適切な維持管理に努めたい。</a:t>
          </a:r>
          <a:endParaRPr lang="ja-JP" altLang="ja-JP" sz="1400">
            <a:effectLst/>
          </a:endParaRPr>
        </a:p>
        <a:p>
          <a:r>
            <a:rPr kumimoji="1" lang="ja-JP" altLang="ja-JP" sz="1100">
              <a:solidFill>
                <a:schemeClr val="dk1"/>
              </a:solidFill>
              <a:effectLst/>
              <a:latin typeface="+mn-lt"/>
              <a:ea typeface="+mn-ea"/>
              <a:cs typeface="+mn-cs"/>
            </a:rPr>
            <a:t>また、庁舎については、平成２４年度に耐震改修工事を実施したため、</a:t>
          </a:r>
          <a:r>
            <a:rPr kumimoji="1" lang="ja-JP" altLang="ja-JP" sz="1100" b="0" i="0" baseline="0">
              <a:solidFill>
                <a:schemeClr val="dk1"/>
              </a:solidFill>
              <a:effectLst/>
              <a:latin typeface="+mn-lt"/>
              <a:ea typeface="+mn-ea"/>
              <a:cs typeface="+mn-cs"/>
            </a:rPr>
            <a:t>有形固定資産減価償却率が大きく低下している。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13,165
12,996
36.22
6,752,710
6,444,356
277,411
4,051,881
5,691,897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コロナ禍による税収減などにより前年度から０．０２ポイント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している、今後も上昇は見込めず、財政力の脆弱な状況は依然として続いている。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引き続き、緊急に必要な事業の峻別による投資的経費の抑制等、歳出の徹底的な見直しを実施するとともに、町税や住宅使用料等の滞納解消を図るなど、徴収強化に取り組み、財政基盤の強化に努める。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82852</xdr:rowOff>
    </xdr:from>
    <xdr:to>
      <xdr:col>23</xdr:col>
      <xdr:colOff>133350</xdr:colOff>
      <xdr:row>42</xdr:row>
      <xdr:rowOff>105833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8375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82852</xdr:rowOff>
    </xdr:from>
    <xdr:to>
      <xdr:col>19</xdr:col>
      <xdr:colOff>133350</xdr:colOff>
      <xdr:row>42</xdr:row>
      <xdr:rowOff>82852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8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82852</xdr:rowOff>
    </xdr:from>
    <xdr:to>
      <xdr:col>15</xdr:col>
      <xdr:colOff>82550</xdr:colOff>
      <xdr:row>42</xdr:row>
      <xdr:rowOff>82852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8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71362</xdr:rowOff>
    </xdr:from>
    <xdr:to>
      <xdr:col>11</xdr:col>
      <xdr:colOff>31750</xdr:colOff>
      <xdr:row>42</xdr:row>
      <xdr:rowOff>82852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118429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32052</xdr:rowOff>
    </xdr:from>
    <xdr:to>
      <xdr:col>19</xdr:col>
      <xdr:colOff>184150</xdr:colOff>
      <xdr:row>42</xdr:row>
      <xdr:rowOff>133652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32052</xdr:rowOff>
    </xdr:from>
    <xdr:to>
      <xdr:col>15</xdr:col>
      <xdr:colOff>133350</xdr:colOff>
      <xdr:row>42</xdr:row>
      <xdr:rowOff>133652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32052</xdr:rowOff>
    </xdr:from>
    <xdr:to>
      <xdr:col>11</xdr:col>
      <xdr:colOff>82550</xdr:colOff>
      <xdr:row>42</xdr:row>
      <xdr:rowOff>133652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20562</xdr:rowOff>
    </xdr:from>
    <xdr:to>
      <xdr:col>7</xdr:col>
      <xdr:colOff>31750</xdr:colOff>
      <xdr:row>42</xdr:row>
      <xdr:rowOff>122162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132339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地方交付税の増加により経常一般財源が増加したこと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の大幅な低下となり改善し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また、類似団体平均値と比較しても１．６ポイント下回っている。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今後も引き続き、町税や住宅使用料等の収納体制を強化し、徴収率の向上を図ることで財源確保に努めるとともに、事業の見直し等により経費の削減を図っていく。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54102</xdr:rowOff>
    </xdr:from>
    <xdr:to>
      <xdr:col>23</xdr:col>
      <xdr:colOff>133350</xdr:colOff>
      <xdr:row>64</xdr:row>
      <xdr:rowOff>63500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84002"/>
          <a:ext cx="8382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116586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3630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116586</xdr:rowOff>
    </xdr:from>
    <xdr:to>
      <xdr:col>15</xdr:col>
      <xdr:colOff>82550</xdr:colOff>
      <xdr:row>65</xdr:row>
      <xdr:rowOff>41656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8938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167386</xdr:rowOff>
    </xdr:from>
    <xdr:to>
      <xdr:col>11</xdr:col>
      <xdr:colOff>31750</xdr:colOff>
      <xdr:row>65</xdr:row>
      <xdr:rowOff>41656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6873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3302</xdr:rowOff>
    </xdr:from>
    <xdr:to>
      <xdr:col>23</xdr:col>
      <xdr:colOff>184150</xdr:colOff>
      <xdr:row>62</xdr:row>
      <xdr:rowOff>104902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19829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7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65786</xdr:rowOff>
    </xdr:from>
    <xdr:to>
      <xdr:col>15</xdr:col>
      <xdr:colOff>133350</xdr:colOff>
      <xdr:row>64</xdr:row>
      <xdr:rowOff>167386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162306</xdr:rowOff>
    </xdr:from>
    <xdr:to>
      <xdr:col>11</xdr:col>
      <xdr:colOff>82550</xdr:colOff>
      <xdr:row>65</xdr:row>
      <xdr:rowOff>92456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77233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物</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件費の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により決算額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、類似団体平均値との差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も約５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に広がった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値を下回る要因としては、ごみ処理業務や消防業務等を一部事務組合で行っていることが挙げられ、一部事務組合への負担金のうち人件費や物件費等に係る経費を計上した場合、人口一人当たりの金額は大幅に増加することになる。しかし、会計年度任用職員制度への移行に伴い人件費は増加していくことが予想されるため、今後はこれらを含めた経費について抑制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55310</xdr:rowOff>
    </xdr:from>
    <xdr:to>
      <xdr:col>23</xdr:col>
      <xdr:colOff>133350</xdr:colOff>
      <xdr:row>81</xdr:row>
      <xdr:rowOff>57305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3942760"/>
          <a:ext cx="8382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12864</xdr:rowOff>
    </xdr:from>
    <xdr:to>
      <xdr:col>19</xdr:col>
      <xdr:colOff>133350</xdr:colOff>
      <xdr:row>81</xdr:row>
      <xdr:rowOff>57305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00314"/>
          <a:ext cx="889000" cy="4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163328</xdr:rowOff>
    </xdr:from>
    <xdr:to>
      <xdr:col>15</xdr:col>
      <xdr:colOff>82550</xdr:colOff>
      <xdr:row>81</xdr:row>
      <xdr:rowOff>12864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79328"/>
          <a:ext cx="8890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163328</xdr:rowOff>
    </xdr:from>
    <xdr:to>
      <xdr:col>11</xdr:col>
      <xdr:colOff>31750</xdr:colOff>
      <xdr:row>80</xdr:row>
      <xdr:rowOff>171442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3879328"/>
          <a:ext cx="889000" cy="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4510</xdr:rowOff>
    </xdr:from>
    <xdr:to>
      <xdr:col>23</xdr:col>
      <xdr:colOff>184150</xdr:colOff>
      <xdr:row>81</xdr:row>
      <xdr:rowOff>106110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21037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6505</xdr:rowOff>
    </xdr:from>
    <xdr:to>
      <xdr:col>19</xdr:col>
      <xdr:colOff>184150</xdr:colOff>
      <xdr:row>81</xdr:row>
      <xdr:rowOff>108105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118282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62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133514</xdr:rowOff>
    </xdr:from>
    <xdr:to>
      <xdr:col>15</xdr:col>
      <xdr:colOff>133350</xdr:colOff>
      <xdr:row>81</xdr:row>
      <xdr:rowOff>63664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4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73841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1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112528</xdr:rowOff>
    </xdr:from>
    <xdr:to>
      <xdr:col>11</xdr:col>
      <xdr:colOff>82550</xdr:colOff>
      <xdr:row>81</xdr:row>
      <xdr:rowOff>42678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2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52855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59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120642</xdr:rowOff>
    </xdr:from>
    <xdr:to>
      <xdr:col>7</xdr:col>
      <xdr:colOff>31750</xdr:colOff>
      <xdr:row>81</xdr:row>
      <xdr:rowOff>50792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3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60969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全国町村平均と同水準となっており、今後も、地域の民間企業の平均給与の状況等を踏まえ、給与水準の適正化に努める。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124582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1182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86</xdr:row>
      <xdr:rowOff>124582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823318"/>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78618</xdr:rowOff>
    </xdr:from>
    <xdr:to>
      <xdr:col>68</xdr:col>
      <xdr:colOff>152400</xdr:colOff>
      <xdr:row>86</xdr:row>
      <xdr:rowOff>136071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82331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73782</xdr:rowOff>
    </xdr:from>
    <xdr:to>
      <xdr:col>73</xdr:col>
      <xdr:colOff>44450</xdr:colOff>
      <xdr:row>87</xdr:row>
      <xdr:rowOff>3932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160159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27818</xdr:rowOff>
    </xdr:from>
    <xdr:to>
      <xdr:col>68</xdr:col>
      <xdr:colOff>203200</xdr:colOff>
      <xdr:row>86</xdr:row>
      <xdr:rowOff>129418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行財政集中改革プランに基づく職員数削減により、類似団体平均値を下回る状況が続いている。</a:t>
          </a:r>
        </a:p>
        <a:p>
          <a:r>
            <a:rPr kumimoji="1" lang="ja-JP" altLang="en-US" sz="1300">
              <a:latin typeface="ＭＳ Ｐゴシック" panose="020B0600070205080204" pitchFamily="50" charset="-128"/>
              <a:ea typeface="ＭＳ Ｐゴシック" panose="020B0600070205080204" pitchFamily="50" charset="-128"/>
            </a:rPr>
            <a:t>　職員数は、必要最小限の水準となっており、今後は、現行の水準を保ちつつ、職員配置の適正化により、超過勤務時間を縮減するなど職員人件費の削減にも努めていく必要がある。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39268</xdr:rowOff>
    </xdr:from>
    <xdr:to>
      <xdr:col>81</xdr:col>
      <xdr:colOff>44450</xdr:colOff>
      <xdr:row>61</xdr:row>
      <xdr:rowOff>45059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97718"/>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39268</xdr:rowOff>
    </xdr:from>
    <xdr:to>
      <xdr:col>77</xdr:col>
      <xdr:colOff>44450</xdr:colOff>
      <xdr:row>61</xdr:row>
      <xdr:rowOff>43612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497718"/>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32995</xdr:rowOff>
    </xdr:from>
    <xdr:to>
      <xdr:col>72</xdr:col>
      <xdr:colOff>203200</xdr:colOff>
      <xdr:row>61</xdr:row>
      <xdr:rowOff>43612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91445"/>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32995</xdr:rowOff>
    </xdr:from>
    <xdr:to>
      <xdr:col>68</xdr:col>
      <xdr:colOff>152400</xdr:colOff>
      <xdr:row>61</xdr:row>
      <xdr:rowOff>49403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491445"/>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147235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165709</xdr:rowOff>
    </xdr:from>
    <xdr:to>
      <xdr:col>81</xdr:col>
      <xdr:colOff>95250</xdr:colOff>
      <xdr:row>61</xdr:row>
      <xdr:rowOff>95859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10786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9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159918</xdr:rowOff>
    </xdr:from>
    <xdr:to>
      <xdr:col>77</xdr:col>
      <xdr:colOff>95250</xdr:colOff>
      <xdr:row>61</xdr:row>
      <xdr:rowOff>90068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4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100245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15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164262</xdr:rowOff>
    </xdr:from>
    <xdr:to>
      <xdr:col>73</xdr:col>
      <xdr:colOff>44450</xdr:colOff>
      <xdr:row>61</xdr:row>
      <xdr:rowOff>94412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5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104589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2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153645</xdr:rowOff>
    </xdr:from>
    <xdr:to>
      <xdr:col>68</xdr:col>
      <xdr:colOff>203200</xdr:colOff>
      <xdr:row>61</xdr:row>
      <xdr:rowOff>83795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93972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170053</xdr:rowOff>
    </xdr:from>
    <xdr:to>
      <xdr:col>64</xdr:col>
      <xdr:colOff>152400</xdr:colOff>
      <xdr:row>61</xdr:row>
      <xdr:rowOff>100203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110380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2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前年度から１</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ポイント低下し、類似団体平均値と比較しても下回っている。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数値減少の要因としては、一部事務組合が起こした地方債の元利償還金に対する負担金が減少したことなどが挙げられる。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下水道事業特別会計に対する公営企業債の償還に伴う繰出金が増加し続けていること、また、道の駅整備事業に係る地方債の元利償還金の増加が見込まれることから、比率の上昇が懸念されるため、事業の選択による適量・適切な実施を心がけ、起債に大きく頼ら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41</xdr:row>
      <xdr:rowOff>19896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6891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116417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493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33444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458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146050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3434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前年度に１０年ぶりに比率が算定されたが、今年度は充当可能基金への積立額増加により再び充当可能財源等の額が将来負担額を上回り比率算定なしとなった。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は、起債事業峻別により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地方債の新規発行抑制に努めるとともに、充当可能基金への積立額の増加を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図り比率算定なしを維持していく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69185</xdr:rowOff>
    </xdr:from>
    <xdr:to>
      <xdr:col>73</xdr:col>
      <xdr:colOff>44450</xdr:colOff>
      <xdr:row>13</xdr:row>
      <xdr:rowOff>170785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72390</xdr:rowOff>
    </xdr:from>
    <xdr:to>
      <xdr:col>77</xdr:col>
      <xdr:colOff>95250</xdr:colOff>
      <xdr:row>15</xdr:row>
      <xdr:rowOff>2540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158767</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55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114300</xdr:colOff>
      <xdr:row>26</xdr:row>
      <xdr:rowOff>85725</xdr:rowOff>
    </xdr:from>
    <xdr:ext cx="9099176" cy="425758"/>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742950" y="454342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13,165
12,996
36.22
6,752,710
6,444,356
277,411
4,051,881
5,691,897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会計年度任用職員人件費の増加などにより決算額は前年度から増加したが、分母である経常一般財源の大幅な増加により比率としては１．９ポイント低下した。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今後は、職員の適正な配置による時間外勤務手当の縮減など、人件費・コストの削減に努める。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145288</xdr:rowOff>
    </xdr:from>
    <xdr:to>
      <xdr:col>24</xdr:col>
      <xdr:colOff>25400</xdr:colOff>
      <xdr:row>35</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7458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xdr:rowOff>
    </xdr:from>
    <xdr:to>
      <xdr:col>19</xdr:col>
      <xdr:colOff>187325</xdr:colOff>
      <xdr:row>35</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3742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xdr:rowOff>
    </xdr:from>
    <xdr:to>
      <xdr:col>15</xdr:col>
      <xdr:colOff>98425</xdr:colOff>
      <xdr:row>34</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8374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53848</xdr:rowOff>
    </xdr:from>
    <xdr:to>
      <xdr:col>11</xdr:col>
      <xdr:colOff>9525</xdr:colOff>
      <xdr:row>34</xdr:row>
      <xdr:rowOff>58420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883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107713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94488</xdr:rowOff>
    </xdr:from>
    <xdr:to>
      <xdr:col>24</xdr:col>
      <xdr:colOff>76200</xdr:colOff>
      <xdr:row>35</xdr:row>
      <xdr:rowOff>24638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66565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9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9906</xdr:rowOff>
    </xdr:from>
    <xdr:to>
      <xdr:col>20</xdr:col>
      <xdr:colOff>38100</xdr:colOff>
      <xdr:row>35</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97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128778</xdr:rowOff>
    </xdr:from>
    <xdr:to>
      <xdr:col>15</xdr:col>
      <xdr:colOff>149225</xdr:colOff>
      <xdr:row>34</xdr:row>
      <xdr:rowOff>58928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69105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xdr:rowOff>
    </xdr:from>
    <xdr:to>
      <xdr:col>11</xdr:col>
      <xdr:colOff>60325</xdr:colOff>
      <xdr:row>34</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xdr:rowOff>
    </xdr:from>
    <xdr:to>
      <xdr:col>6</xdr:col>
      <xdr:colOff>171450</xdr:colOff>
      <xdr:row>34</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114825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物件費の決算額は前年度と同程度であるが、分母である経常一般財源の大幅な増加により比率としては１．５ポイント低下した。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今後は、委託契約の再見積や物品の一括購入・再利用などによる経費削減を図り、コスト削減に努める。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135164</xdr:rowOff>
    </xdr:from>
    <xdr:to>
      <xdr:col>82</xdr:col>
      <xdr:colOff>107950</xdr:colOff>
      <xdr:row>18</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4981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21</xdr:row>
      <xdr:rowOff>91622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13100"/>
          <a:ext cx="889000" cy="47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58964</xdr:rowOff>
    </xdr:from>
    <xdr:to>
      <xdr:col>73</xdr:col>
      <xdr:colOff>180975</xdr:colOff>
      <xdr:row>21</xdr:row>
      <xdr:rowOff>91622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6594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78014</xdr:rowOff>
    </xdr:from>
    <xdr:to>
      <xdr:col>69</xdr:col>
      <xdr:colOff>92075</xdr:colOff>
      <xdr:row>21</xdr:row>
      <xdr:rowOff>58964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5070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90006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84364</xdr:rowOff>
    </xdr:from>
    <xdr:to>
      <xdr:col>82</xdr:col>
      <xdr:colOff>158750</xdr:colOff>
      <xdr:row>18</xdr:row>
      <xdr:rowOff>14514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56441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40822</xdr:rowOff>
    </xdr:from>
    <xdr:to>
      <xdr:col>74</xdr:col>
      <xdr:colOff>31750</xdr:colOff>
      <xdr:row>21</xdr:row>
      <xdr:rowOff>142422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6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127199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72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8164</xdr:rowOff>
    </xdr:from>
    <xdr:to>
      <xdr:col>69</xdr:col>
      <xdr:colOff>142875</xdr:colOff>
      <xdr:row>21</xdr:row>
      <xdr:rowOff>109764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60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94541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9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27214</xdr:rowOff>
    </xdr:from>
    <xdr:to>
      <xdr:col>65</xdr:col>
      <xdr:colOff>53975</xdr:colOff>
      <xdr:row>20</xdr:row>
      <xdr:rowOff>128814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113591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児童福祉費の増加などにより決算額は前年度から増加したが、分母である経常一般財源の大幅な増加により比率としては０．６ポイント低下した。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住民の健康・生命に直結する経費であるため、急激な削減を行うことは困難であるが、事業の見直しや給付の適正化を推進することで、財政を圧迫することのないよう健全な運用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38100</xdr:rowOff>
    </xdr:from>
    <xdr:to>
      <xdr:col>24</xdr:col>
      <xdr:colOff>25400</xdr:colOff>
      <xdr:row>58</xdr:row>
      <xdr:rowOff>114300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982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114300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956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57150</xdr:rowOff>
    </xdr:from>
    <xdr:to>
      <xdr:col>11</xdr:col>
      <xdr:colOff>9525</xdr:colOff>
      <xdr:row>58</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829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158750</xdr:rowOff>
    </xdr:from>
    <xdr:to>
      <xdr:col>24</xdr:col>
      <xdr:colOff>76200</xdr:colOff>
      <xdr:row>58</xdr:row>
      <xdr:rowOff>88900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130827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63500</xdr:rowOff>
    </xdr:from>
    <xdr:to>
      <xdr:col>20</xdr:col>
      <xdr:colOff>38100</xdr:colOff>
      <xdr:row>58</xdr:row>
      <xdr:rowOff>165100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149877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6350</xdr:rowOff>
    </xdr:from>
    <xdr:to>
      <xdr:col>6</xdr:col>
      <xdr:colOff>171450</xdr:colOff>
      <xdr:row>57</xdr:row>
      <xdr:rowOff>107950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その他の決算額は前年度と同程度であるが、分母である経常一般財源の大幅な増加により比率としては２．０ポイント低下した。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保事業や下水道事業など各会計への繰出金が増加することが想定されるため、医療費の抑制や保険料など賦課徴収の適正化とともに収納率の向上を図ることで、税収を主な財源とする普通会計への負担を軽減するよう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153670</xdr:rowOff>
    </xdr:from>
    <xdr:to>
      <xdr:col>82</xdr:col>
      <xdr:colOff>107950</xdr:colOff>
      <xdr:row>60</xdr:row>
      <xdr:rowOff>134620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2692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96520</xdr:rowOff>
    </xdr:from>
    <xdr:to>
      <xdr:col>78</xdr:col>
      <xdr:colOff>69850</xdr:colOff>
      <xdr:row>60</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383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96520</xdr:rowOff>
    </xdr:from>
    <xdr:to>
      <xdr:col>73</xdr:col>
      <xdr:colOff>180975</xdr:colOff>
      <xdr:row>60</xdr:row>
      <xdr:rowOff>104140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383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153670</xdr:rowOff>
    </xdr:from>
    <xdr:to>
      <xdr:col>69</xdr:col>
      <xdr:colOff>92075</xdr:colOff>
      <xdr:row>60</xdr:row>
      <xdr:rowOff>104140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2692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69867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102870</xdr:rowOff>
    </xdr:from>
    <xdr:to>
      <xdr:col>82</xdr:col>
      <xdr:colOff>158750</xdr:colOff>
      <xdr:row>60</xdr:row>
      <xdr:rowOff>33020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74947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83820</xdr:rowOff>
    </xdr:from>
    <xdr:to>
      <xdr:col>78</xdr:col>
      <xdr:colOff>120650</xdr:colOff>
      <xdr:row>61</xdr:row>
      <xdr:rowOff>13970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170197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45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45720</xdr:rowOff>
    </xdr:from>
    <xdr:to>
      <xdr:col>74</xdr:col>
      <xdr:colOff>31750</xdr:colOff>
      <xdr:row>60</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132097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53340</xdr:rowOff>
    </xdr:from>
    <xdr:to>
      <xdr:col>69</xdr:col>
      <xdr:colOff>142875</xdr:colOff>
      <xdr:row>60</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139717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102870</xdr:rowOff>
    </xdr:from>
    <xdr:to>
      <xdr:col>65</xdr:col>
      <xdr:colOff>53975</xdr:colOff>
      <xdr:row>60</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17797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一部事務組合負担金の増加などにより決算額は前年度から増加したが、分母である経常一般財源の大幅な増加により比率としては１．２ポイント低下した。</a:t>
          </a:r>
        </a:p>
        <a:p>
          <a:r>
            <a:rPr kumimoji="1" lang="ja-JP" altLang="en-US" sz="1300">
              <a:latin typeface="ＭＳ Ｐゴシック" panose="020B0600070205080204" pitchFamily="50" charset="-128"/>
              <a:ea typeface="ＭＳ Ｐゴシック" panose="020B0600070205080204" pitchFamily="50" charset="-128"/>
            </a:rPr>
            <a:t>　今後は、各種団体に対する補助金等について、交付基準をより明確化し、交付額の見直しや廃止を検討するなど経費の削減に努める。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50800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1620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50800</xdr:rowOff>
    </xdr:from>
    <xdr:to>
      <xdr:col>78</xdr:col>
      <xdr:colOff>69850</xdr:colOff>
      <xdr:row>37</xdr:row>
      <xdr:rowOff>31750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223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92710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54610</xdr:rowOff>
    </xdr:from>
    <xdr:to>
      <xdr:col>69</xdr:col>
      <xdr:colOff>92075</xdr:colOff>
      <xdr:row>37</xdr:row>
      <xdr:rowOff>92710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39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138447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0</xdr:rowOff>
    </xdr:from>
    <xdr:to>
      <xdr:col>78</xdr:col>
      <xdr:colOff>120650</xdr:colOff>
      <xdr:row>36</xdr:row>
      <xdr:rowOff>101600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111777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92727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115587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公債費の決算額は前年度から増加したが、分母である経常一般財源の大幅な増加により比率としては０．５ポイント低下した。</a:t>
          </a:r>
        </a:p>
        <a:p>
          <a:r>
            <a:rPr kumimoji="1" lang="ja-JP" altLang="en-US" sz="1300">
              <a:latin typeface="ＭＳ Ｐゴシック" panose="020B0600070205080204" pitchFamily="50" charset="-128"/>
              <a:ea typeface="ＭＳ Ｐゴシック" panose="020B0600070205080204" pitchFamily="50" charset="-128"/>
            </a:rPr>
            <a:t>　今後は、道の駅整備事業に係る元利償還金の増加により、数値の上昇傾向が懸念されることから、今まで以上に厳しく起債事業の峻別・抑制を行っていく必要がある。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129286</xdr:rowOff>
    </xdr:from>
    <xdr:to>
      <xdr:col>24</xdr:col>
      <xdr:colOff>25400</xdr:colOff>
      <xdr:row>75</xdr:row>
      <xdr:rowOff>152146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9880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152146</xdr:rowOff>
    </xdr:from>
    <xdr:to>
      <xdr:col>19</xdr:col>
      <xdr:colOff>187325</xdr:colOff>
      <xdr:row>76</xdr:row>
      <xdr:rowOff>21844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0108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21844</xdr:rowOff>
    </xdr:from>
    <xdr:to>
      <xdr:col>15</xdr:col>
      <xdr:colOff>98425</xdr:colOff>
      <xdr:row>76</xdr:row>
      <xdr:rowOff>35561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0520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40132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0657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101346</xdr:rowOff>
    </xdr:from>
    <xdr:to>
      <xdr:col>20</xdr:col>
      <xdr:colOff>38100</xdr:colOff>
      <xdr:row>76</xdr:row>
      <xdr:rowOff>31496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41673</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142494</xdr:rowOff>
    </xdr:from>
    <xdr:to>
      <xdr:col>15</xdr:col>
      <xdr:colOff>149225</xdr:colOff>
      <xdr:row>76</xdr:row>
      <xdr:rowOff>72644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82821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160782</xdr:rowOff>
    </xdr:from>
    <xdr:to>
      <xdr:col>6</xdr:col>
      <xdr:colOff>171450</xdr:colOff>
      <xdr:row>76</xdr:row>
      <xdr:rowOff>90932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101109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人件費の増加により公債費以外の決算額は前年度から増加したが、分母である経常一般財源の大幅な増加により比率としては６．８ポイント低下した。</a:t>
          </a:r>
        </a:p>
        <a:p>
          <a:r>
            <a:rPr kumimoji="1" lang="ja-JP" altLang="en-US" sz="1300">
              <a:latin typeface="ＭＳ Ｐゴシック" panose="020B0600070205080204" pitchFamily="50" charset="-128"/>
              <a:ea typeface="ＭＳ Ｐゴシック" panose="020B0600070205080204" pitchFamily="50" charset="-128"/>
            </a:rPr>
            <a:t>　今後、職員の適正な配置によるコスト削減に努めるとともに、事業の見直しや給付の適正化を推進することで、扶助費の増加が財政を圧迫することのないよう健全な運用に努める。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46989</xdr:rowOff>
    </xdr:from>
    <xdr:to>
      <xdr:col>82</xdr:col>
      <xdr:colOff>107950</xdr:colOff>
      <xdr:row>79</xdr:row>
      <xdr:rowOff>134620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420089"/>
          <a:ext cx="8382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134620</xdr:rowOff>
    </xdr:from>
    <xdr:to>
      <xdr:col>78</xdr:col>
      <xdr:colOff>69850</xdr:colOff>
      <xdr:row>79</xdr:row>
      <xdr:rowOff>142239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6791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142239</xdr:rowOff>
    </xdr:from>
    <xdr:to>
      <xdr:col>73</xdr:col>
      <xdr:colOff>180975</xdr:colOff>
      <xdr:row>80</xdr:row>
      <xdr:rowOff>35561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6867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31750</xdr:rowOff>
    </xdr:from>
    <xdr:to>
      <xdr:col>69</xdr:col>
      <xdr:colOff>92075</xdr:colOff>
      <xdr:row>80</xdr:row>
      <xdr:rowOff>35561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5763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167639</xdr:rowOff>
    </xdr:from>
    <xdr:to>
      <xdr:col>82</xdr:col>
      <xdr:colOff>158750</xdr:colOff>
      <xdr:row>78</xdr:row>
      <xdr:rowOff>97789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139716</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83820</xdr:rowOff>
    </xdr:from>
    <xdr:to>
      <xdr:col>78</xdr:col>
      <xdr:colOff>120650</xdr:colOff>
      <xdr:row>80</xdr:row>
      <xdr:rowOff>13970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170197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71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91439</xdr:rowOff>
    </xdr:from>
    <xdr:to>
      <xdr:col>74</xdr:col>
      <xdr:colOff>31750</xdr:colOff>
      <xdr:row>80</xdr:row>
      <xdr:rowOff>21589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6366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156211</xdr:rowOff>
    </xdr:from>
    <xdr:to>
      <xdr:col>69</xdr:col>
      <xdr:colOff>142875</xdr:colOff>
      <xdr:row>80</xdr:row>
      <xdr:rowOff>86361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71138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152400</xdr:rowOff>
    </xdr:from>
    <xdr:to>
      <xdr:col>65</xdr:col>
      <xdr:colOff>53975</xdr:colOff>
      <xdr:row>79</xdr:row>
      <xdr:rowOff>82550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67327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100160</xdr:rowOff>
    </xdr:from>
    <xdr:to>
      <xdr:col>29</xdr:col>
      <xdr:colOff>127000</xdr:colOff>
      <xdr:row>18</xdr:row>
      <xdr:rowOff>131942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33885"/>
          <a:ext cx="647700" cy="31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131942</xdr:rowOff>
    </xdr:from>
    <xdr:to>
      <xdr:col>26</xdr:col>
      <xdr:colOff>50800</xdr:colOff>
      <xdr:row>18</xdr:row>
      <xdr:rowOff>149832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65667"/>
          <a:ext cx="698500" cy="17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149832</xdr:rowOff>
    </xdr:from>
    <xdr:to>
      <xdr:col>22</xdr:col>
      <xdr:colOff>114300</xdr:colOff>
      <xdr:row>18</xdr:row>
      <xdr:rowOff>166141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83557"/>
          <a:ext cx="698500" cy="16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166141</xdr:rowOff>
    </xdr:from>
    <xdr:to>
      <xdr:col>18</xdr:col>
      <xdr:colOff>177800</xdr:colOff>
      <xdr:row>19</xdr:row>
      <xdr:rowOff>1686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99866"/>
          <a:ext cx="698500" cy="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129937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155500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4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49360</xdr:rowOff>
    </xdr:from>
    <xdr:to>
      <xdr:col>29</xdr:col>
      <xdr:colOff>177800</xdr:colOff>
      <xdr:row>18</xdr:row>
      <xdr:rowOff>150960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3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21437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5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81142</xdr:rowOff>
    </xdr:from>
    <xdr:to>
      <xdr:col>26</xdr:col>
      <xdr:colOff>101600</xdr:colOff>
      <xdr:row>19</xdr:row>
      <xdr:rowOff>11292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14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167519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01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99032</xdr:rowOff>
    </xdr:from>
    <xdr:to>
      <xdr:col>22</xdr:col>
      <xdr:colOff>165100</xdr:colOff>
      <xdr:row>19</xdr:row>
      <xdr:rowOff>29182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32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13959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115341</xdr:rowOff>
    </xdr:from>
    <xdr:to>
      <xdr:col>19</xdr:col>
      <xdr:colOff>38100</xdr:colOff>
      <xdr:row>19</xdr:row>
      <xdr:rowOff>45491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49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30268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3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122336</xdr:rowOff>
    </xdr:from>
    <xdr:to>
      <xdr:col>15</xdr:col>
      <xdr:colOff>101600</xdr:colOff>
      <xdr:row>19</xdr:row>
      <xdr:rowOff>52486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56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37263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4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148456</xdr:rowOff>
    </xdr:from>
    <xdr:to>
      <xdr:col>29</xdr:col>
      <xdr:colOff>127000</xdr:colOff>
      <xdr:row>36</xdr:row>
      <xdr:rowOff>166107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101706"/>
          <a:ext cx="647700" cy="17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75810</xdr:rowOff>
    </xdr:from>
    <xdr:to>
      <xdr:col>26</xdr:col>
      <xdr:colOff>50800</xdr:colOff>
      <xdr:row>36</xdr:row>
      <xdr:rowOff>166107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029060"/>
          <a:ext cx="698500" cy="90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54876</xdr:rowOff>
    </xdr:from>
    <xdr:to>
      <xdr:col>22</xdr:col>
      <xdr:colOff>114300</xdr:colOff>
      <xdr:row>36</xdr:row>
      <xdr:rowOff>75810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008126"/>
          <a:ext cx="698500" cy="20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45651</xdr:rowOff>
    </xdr:from>
    <xdr:to>
      <xdr:col>18</xdr:col>
      <xdr:colOff>177800</xdr:colOff>
      <xdr:row>36</xdr:row>
      <xdr:rowOff>54876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998901"/>
          <a:ext cx="698500" cy="9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97656</xdr:rowOff>
    </xdr:from>
    <xdr:to>
      <xdr:col>29</xdr:col>
      <xdr:colOff>177800</xdr:colOff>
      <xdr:row>37</xdr:row>
      <xdr:rowOff>27806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50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69733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2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115307</xdr:rowOff>
    </xdr:from>
    <xdr:to>
      <xdr:col>26</xdr:col>
      <xdr:colOff>101600</xdr:colOff>
      <xdr:row>37</xdr:row>
      <xdr:rowOff>45457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68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30234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54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25010</xdr:rowOff>
    </xdr:from>
    <xdr:to>
      <xdr:col>22</xdr:col>
      <xdr:colOff>165100</xdr:colOff>
      <xdr:row>36</xdr:row>
      <xdr:rowOff>126610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78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111387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6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4076</xdr:rowOff>
    </xdr:from>
    <xdr:to>
      <xdr:col>19</xdr:col>
      <xdr:colOff>38100</xdr:colOff>
      <xdr:row>36</xdr:row>
      <xdr:rowOff>105676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57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90453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4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337751</xdr:rowOff>
    </xdr:from>
    <xdr:to>
      <xdr:col>15</xdr:col>
      <xdr:colOff>101600</xdr:colOff>
      <xdr:row>36</xdr:row>
      <xdr:rowOff>96451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48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81228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3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13,165
12,996
36.22
6,752,710
6,444,356
277,411
4,051,881
5,691,897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59804</xdr:rowOff>
    </xdr:from>
    <xdr:to>
      <xdr:col>24</xdr:col>
      <xdr:colOff>63500</xdr:colOff>
      <xdr:row>36</xdr:row>
      <xdr:rowOff>83446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32004"/>
          <a:ext cx="838200" cy="2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83446</xdr:rowOff>
    </xdr:from>
    <xdr:to>
      <xdr:col>19</xdr:col>
      <xdr:colOff>177800</xdr:colOff>
      <xdr:row>36</xdr:row>
      <xdr:rowOff>165271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55646"/>
          <a:ext cx="889000" cy="8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162432</xdr:rowOff>
    </xdr:from>
    <xdr:to>
      <xdr:col>15</xdr:col>
      <xdr:colOff>50800</xdr:colOff>
      <xdr:row>36</xdr:row>
      <xdr:rowOff>165271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334632"/>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161134</xdr:rowOff>
    </xdr:from>
    <xdr:to>
      <xdr:col>10</xdr:col>
      <xdr:colOff>114300</xdr:colOff>
      <xdr:row>36</xdr:row>
      <xdr:rowOff>162432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333334"/>
          <a:ext cx="8890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9004</xdr:rowOff>
    </xdr:from>
    <xdr:to>
      <xdr:col>24</xdr:col>
      <xdr:colOff>114300</xdr:colOff>
      <xdr:row>36</xdr:row>
      <xdr:rowOff>110604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158881</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5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32646</xdr:rowOff>
    </xdr:from>
    <xdr:to>
      <xdr:col>20</xdr:col>
      <xdr:colOff>38100</xdr:colOff>
      <xdr:row>36</xdr:row>
      <xdr:rowOff>134246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0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125373</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9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114471</xdr:rowOff>
    </xdr:from>
    <xdr:to>
      <xdr:col>15</xdr:col>
      <xdr:colOff>101600</xdr:colOff>
      <xdr:row>37</xdr:row>
      <xdr:rowOff>44621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8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35748</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7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111632</xdr:rowOff>
    </xdr:from>
    <xdr:to>
      <xdr:col>10</xdr:col>
      <xdr:colOff>165100</xdr:colOff>
      <xdr:row>37</xdr:row>
      <xdr:rowOff>41782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8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32909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7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110334</xdr:rowOff>
    </xdr:from>
    <xdr:to>
      <xdr:col>6</xdr:col>
      <xdr:colOff>38100</xdr:colOff>
      <xdr:row>37</xdr:row>
      <xdr:rowOff>40484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8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31611</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7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56642</xdr:rowOff>
    </xdr:from>
    <xdr:to>
      <xdr:col>24</xdr:col>
      <xdr:colOff>63500</xdr:colOff>
      <xdr:row>58</xdr:row>
      <xdr:rowOff>81369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10000742"/>
          <a:ext cx="8382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1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169433</xdr:rowOff>
    </xdr:from>
    <xdr:to>
      <xdr:col>19</xdr:col>
      <xdr:colOff>177800</xdr:colOff>
      <xdr:row>58</xdr:row>
      <xdr:rowOff>56642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42083"/>
          <a:ext cx="889000" cy="5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169433</xdr:rowOff>
    </xdr:from>
    <xdr:to>
      <xdr:col>15</xdr:col>
      <xdr:colOff>50800</xdr:colOff>
      <xdr:row>58</xdr:row>
      <xdr:rowOff>47064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42083"/>
          <a:ext cx="889000" cy="4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100233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5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22680</xdr:rowOff>
    </xdr:from>
    <xdr:to>
      <xdr:col>10</xdr:col>
      <xdr:colOff>114300</xdr:colOff>
      <xdr:row>58</xdr:row>
      <xdr:rowOff>47064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96678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30569</xdr:rowOff>
    </xdr:from>
    <xdr:to>
      <xdr:col>24</xdr:col>
      <xdr:colOff>114300</xdr:colOff>
      <xdr:row>58</xdr:row>
      <xdr:rowOff>132169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7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116946</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88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5842</xdr:rowOff>
    </xdr:from>
    <xdr:to>
      <xdr:col>20</xdr:col>
      <xdr:colOff>38100</xdr:colOff>
      <xdr:row>58</xdr:row>
      <xdr:rowOff>107442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4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98569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4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118633</xdr:rowOff>
    </xdr:from>
    <xdr:to>
      <xdr:col>15</xdr:col>
      <xdr:colOff>101600</xdr:colOff>
      <xdr:row>58</xdr:row>
      <xdr:rowOff>48783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39910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8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167714</xdr:rowOff>
    </xdr:from>
    <xdr:to>
      <xdr:col>10</xdr:col>
      <xdr:colOff>165100</xdr:colOff>
      <xdr:row>58</xdr:row>
      <xdr:rowOff>97864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4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88991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3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143330</xdr:rowOff>
    </xdr:from>
    <xdr:to>
      <xdr:col>6</xdr:col>
      <xdr:colOff>38100</xdr:colOff>
      <xdr:row>58</xdr:row>
      <xdr:rowOff>73480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1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64607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0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87161</xdr:rowOff>
    </xdr:from>
    <xdr:to>
      <xdr:col>24</xdr:col>
      <xdr:colOff>63500</xdr:colOff>
      <xdr:row>78</xdr:row>
      <xdr:rowOff>129870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60261"/>
          <a:ext cx="838200" cy="4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87161</xdr:rowOff>
    </xdr:from>
    <xdr:to>
      <xdr:col>19</xdr:col>
      <xdr:colOff>177800</xdr:colOff>
      <xdr:row>78</xdr:row>
      <xdr:rowOff>146825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60261"/>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139548</xdr:rowOff>
    </xdr:from>
    <xdr:to>
      <xdr:col>15</xdr:col>
      <xdr:colOff>50800</xdr:colOff>
      <xdr:row>78</xdr:row>
      <xdr:rowOff>146825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512648"/>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139548</xdr:rowOff>
    </xdr:from>
    <xdr:to>
      <xdr:col>10</xdr:col>
      <xdr:colOff>114300</xdr:colOff>
      <xdr:row>78</xdr:row>
      <xdr:rowOff>159665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512648"/>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79070</xdr:rowOff>
    </xdr:from>
    <xdr:to>
      <xdr:col>24</xdr:col>
      <xdr:colOff>114300</xdr:colOff>
      <xdr:row>79</xdr:row>
      <xdr:rowOff>9220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165447</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6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36361</xdr:rowOff>
    </xdr:from>
    <xdr:to>
      <xdr:col>20</xdr:col>
      <xdr:colOff>38100</xdr:colOff>
      <xdr:row>78</xdr:row>
      <xdr:rowOff>137961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129088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96025</xdr:rowOff>
    </xdr:from>
    <xdr:to>
      <xdr:col>15</xdr:col>
      <xdr:colOff>101600</xdr:colOff>
      <xdr:row>79</xdr:row>
      <xdr:rowOff>26175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17302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88748</xdr:rowOff>
    </xdr:from>
    <xdr:to>
      <xdr:col>10</xdr:col>
      <xdr:colOff>165100</xdr:colOff>
      <xdr:row>79</xdr:row>
      <xdr:rowOff>18898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10025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108865</xdr:rowOff>
    </xdr:from>
    <xdr:to>
      <xdr:col>6</xdr:col>
      <xdr:colOff>38100</xdr:colOff>
      <xdr:row>79</xdr:row>
      <xdr:rowOff>39015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30142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7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78609</xdr:rowOff>
    </xdr:from>
    <xdr:to>
      <xdr:col>24</xdr:col>
      <xdr:colOff>63500</xdr:colOff>
      <xdr:row>96</xdr:row>
      <xdr:rowOff>169081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66359"/>
          <a:ext cx="838200" cy="26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169081</xdr:rowOff>
    </xdr:from>
    <xdr:to>
      <xdr:col>19</xdr:col>
      <xdr:colOff>177800</xdr:colOff>
      <xdr:row>97</xdr:row>
      <xdr:rowOff>67311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28281"/>
          <a:ext cx="889000" cy="6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67311</xdr:rowOff>
    </xdr:from>
    <xdr:to>
      <xdr:col>15</xdr:col>
      <xdr:colOff>50800</xdr:colOff>
      <xdr:row>97</xdr:row>
      <xdr:rowOff>106738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97961"/>
          <a:ext cx="889000" cy="3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106738</xdr:rowOff>
    </xdr:from>
    <xdr:to>
      <xdr:col>10</xdr:col>
      <xdr:colOff>114300</xdr:colOff>
      <xdr:row>97</xdr:row>
      <xdr:rowOff>107587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37388"/>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27809</xdr:rowOff>
    </xdr:from>
    <xdr:to>
      <xdr:col>24</xdr:col>
      <xdr:colOff>114300</xdr:colOff>
      <xdr:row>95</xdr:row>
      <xdr:rowOff>129409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1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6236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9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118281</xdr:rowOff>
    </xdr:from>
    <xdr:to>
      <xdr:col>20</xdr:col>
      <xdr:colOff>38100</xdr:colOff>
      <xdr:row>97</xdr:row>
      <xdr:rowOff>48431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7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39558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7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16511</xdr:rowOff>
    </xdr:from>
    <xdr:to>
      <xdr:col>15</xdr:col>
      <xdr:colOff>101600</xdr:colOff>
      <xdr:row>97</xdr:row>
      <xdr:rowOff>118111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4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109238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3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55938</xdr:rowOff>
    </xdr:from>
    <xdr:to>
      <xdr:col>10</xdr:col>
      <xdr:colOff>165100</xdr:colOff>
      <xdr:row>97</xdr:row>
      <xdr:rowOff>157538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148665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56787</xdr:rowOff>
    </xdr:from>
    <xdr:to>
      <xdr:col>6</xdr:col>
      <xdr:colOff>38100</xdr:colOff>
      <xdr:row>97</xdr:row>
      <xdr:rowOff>158387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8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149514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8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157138</xdr:rowOff>
    </xdr:from>
    <xdr:to>
      <xdr:col>55</xdr:col>
      <xdr:colOff>0</xdr:colOff>
      <xdr:row>37</xdr:row>
      <xdr:rowOff>105355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986438"/>
          <a:ext cx="838200" cy="46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157138</xdr:rowOff>
    </xdr:from>
    <xdr:to>
      <xdr:col>50</xdr:col>
      <xdr:colOff>114300</xdr:colOff>
      <xdr:row>37</xdr:row>
      <xdr:rowOff>98282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986438"/>
          <a:ext cx="889000" cy="45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98282</xdr:rowOff>
    </xdr:from>
    <xdr:to>
      <xdr:col>45</xdr:col>
      <xdr:colOff>177800</xdr:colOff>
      <xdr:row>37</xdr:row>
      <xdr:rowOff>108359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41932"/>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102594</xdr:rowOff>
    </xdr:from>
    <xdr:to>
      <xdr:col>41</xdr:col>
      <xdr:colOff>50800</xdr:colOff>
      <xdr:row>37</xdr:row>
      <xdr:rowOff>108359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446244"/>
          <a:ext cx="889000" cy="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54555</xdr:rowOff>
    </xdr:from>
    <xdr:to>
      <xdr:col>55</xdr:col>
      <xdr:colOff>50800</xdr:colOff>
      <xdr:row>37</xdr:row>
      <xdr:rowOff>156155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140932</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1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106338</xdr:rowOff>
    </xdr:from>
    <xdr:to>
      <xdr:col>50</xdr:col>
      <xdr:colOff>165100</xdr:colOff>
      <xdr:row>35</xdr:row>
      <xdr:rowOff>36488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3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27615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02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47482</xdr:rowOff>
    </xdr:from>
    <xdr:to>
      <xdr:col>46</xdr:col>
      <xdr:colOff>38100</xdr:colOff>
      <xdr:row>37</xdr:row>
      <xdr:rowOff>149082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9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140209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8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57559</xdr:rowOff>
    </xdr:from>
    <xdr:to>
      <xdr:col>41</xdr:col>
      <xdr:colOff>101600</xdr:colOff>
      <xdr:row>37</xdr:row>
      <xdr:rowOff>159159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150286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51794</xdr:rowOff>
    </xdr:from>
    <xdr:to>
      <xdr:col>36</xdr:col>
      <xdr:colOff>165100</xdr:colOff>
      <xdr:row>37</xdr:row>
      <xdr:rowOff>153394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9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144521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8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49837</xdr:rowOff>
    </xdr:from>
    <xdr:to>
      <xdr:col>55</xdr:col>
      <xdr:colOff>0</xdr:colOff>
      <xdr:row>58</xdr:row>
      <xdr:rowOff>82375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479587"/>
          <a:ext cx="838200" cy="5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49837</xdr:rowOff>
    </xdr:from>
    <xdr:to>
      <xdr:col>50</xdr:col>
      <xdr:colOff>114300</xdr:colOff>
      <xdr:row>57</xdr:row>
      <xdr:rowOff>35016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479587"/>
          <a:ext cx="889000" cy="3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5885</xdr:rowOff>
    </xdr:from>
    <xdr:to>
      <xdr:col>45</xdr:col>
      <xdr:colOff>177800</xdr:colOff>
      <xdr:row>57</xdr:row>
      <xdr:rowOff>35016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778535"/>
          <a:ext cx="889000" cy="2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5885</xdr:rowOff>
    </xdr:from>
    <xdr:to>
      <xdr:col>41</xdr:col>
      <xdr:colOff>50800</xdr:colOff>
      <xdr:row>58</xdr:row>
      <xdr:rowOff>64155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78535"/>
          <a:ext cx="889000" cy="22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111503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31575</xdr:rowOff>
    </xdr:from>
    <xdr:to>
      <xdr:col>55</xdr:col>
      <xdr:colOff>50800</xdr:colOff>
      <xdr:row>58</xdr:row>
      <xdr:rowOff>133175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7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117952</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9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170487</xdr:rowOff>
    </xdr:from>
    <xdr:to>
      <xdr:col>50</xdr:col>
      <xdr:colOff>165100</xdr:colOff>
      <xdr:row>55</xdr:row>
      <xdr:rowOff>100637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117164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20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155666</xdr:rowOff>
    </xdr:from>
    <xdr:to>
      <xdr:col>46</xdr:col>
      <xdr:colOff>38100</xdr:colOff>
      <xdr:row>57</xdr:row>
      <xdr:rowOff>85816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76943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4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126535</xdr:rowOff>
    </xdr:from>
    <xdr:to>
      <xdr:col>41</xdr:col>
      <xdr:colOff>101600</xdr:colOff>
      <xdr:row>57</xdr:row>
      <xdr:rowOff>56685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73212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0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13355</xdr:rowOff>
    </xdr:from>
    <xdr:to>
      <xdr:col>36</xdr:col>
      <xdr:colOff>165100</xdr:colOff>
      <xdr:row>58</xdr:row>
      <xdr:rowOff>114955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106082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160375</xdr:rowOff>
    </xdr:from>
    <xdr:to>
      <xdr:col>55</xdr:col>
      <xdr:colOff>0</xdr:colOff>
      <xdr:row>78</xdr:row>
      <xdr:rowOff>116466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019125"/>
          <a:ext cx="838200" cy="47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160375</xdr:rowOff>
    </xdr:from>
    <xdr:to>
      <xdr:col>50</xdr:col>
      <xdr:colOff>114300</xdr:colOff>
      <xdr:row>77</xdr:row>
      <xdr:rowOff>32125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019125"/>
          <a:ext cx="889000" cy="21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147941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32125</xdr:rowOff>
    </xdr:from>
    <xdr:to>
      <xdr:col>45</xdr:col>
      <xdr:colOff>177800</xdr:colOff>
      <xdr:row>78</xdr:row>
      <xdr:rowOff>108322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233775"/>
          <a:ext cx="889000" cy="24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108322</xdr:rowOff>
    </xdr:from>
    <xdr:to>
      <xdr:col>41</xdr:col>
      <xdr:colOff>50800</xdr:colOff>
      <xdr:row>78</xdr:row>
      <xdr:rowOff>126236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81422"/>
          <a:ext cx="889000" cy="1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65666</xdr:rowOff>
    </xdr:from>
    <xdr:to>
      <xdr:col>55</xdr:col>
      <xdr:colOff>50800</xdr:colOff>
      <xdr:row>78</xdr:row>
      <xdr:rowOff>167266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152043</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5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109575</xdr:rowOff>
    </xdr:from>
    <xdr:to>
      <xdr:col>50</xdr:col>
      <xdr:colOff>165100</xdr:colOff>
      <xdr:row>76</xdr:row>
      <xdr:rowOff>39725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9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56252</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74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152775</xdr:rowOff>
    </xdr:from>
    <xdr:to>
      <xdr:col>46</xdr:col>
      <xdr:colOff>38100</xdr:colOff>
      <xdr:row>77</xdr:row>
      <xdr:rowOff>82925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18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99452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295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57522</xdr:rowOff>
    </xdr:from>
    <xdr:to>
      <xdr:col>41</xdr:col>
      <xdr:colOff>101600</xdr:colOff>
      <xdr:row>78</xdr:row>
      <xdr:rowOff>159122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150249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2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75436</xdr:rowOff>
    </xdr:from>
    <xdr:to>
      <xdr:col>36</xdr:col>
      <xdr:colOff>165100</xdr:colOff>
      <xdr:row>79</xdr:row>
      <xdr:rowOff>5586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168163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68751</xdr:rowOff>
    </xdr:from>
    <xdr:to>
      <xdr:col>55</xdr:col>
      <xdr:colOff>0</xdr:colOff>
      <xdr:row>98</xdr:row>
      <xdr:rowOff>4962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527951"/>
          <a:ext cx="838200" cy="27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68751</xdr:rowOff>
    </xdr:from>
    <xdr:to>
      <xdr:col>50</xdr:col>
      <xdr:colOff>114300</xdr:colOff>
      <xdr:row>98</xdr:row>
      <xdr:rowOff>22862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27951"/>
          <a:ext cx="889000" cy="29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129216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14625</xdr:rowOff>
    </xdr:from>
    <xdr:to>
      <xdr:col>45</xdr:col>
      <xdr:colOff>177800</xdr:colOff>
      <xdr:row>98</xdr:row>
      <xdr:rowOff>22862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16725"/>
          <a:ext cx="889000" cy="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135562</xdr:rowOff>
    </xdr:from>
    <xdr:to>
      <xdr:col>41</xdr:col>
      <xdr:colOff>50800</xdr:colOff>
      <xdr:row>98</xdr:row>
      <xdr:rowOff>14625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766212"/>
          <a:ext cx="889000" cy="5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76161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125612</xdr:rowOff>
    </xdr:from>
    <xdr:to>
      <xdr:col>55</xdr:col>
      <xdr:colOff>50800</xdr:colOff>
      <xdr:row>98</xdr:row>
      <xdr:rowOff>55762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104039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17951</xdr:rowOff>
    </xdr:from>
    <xdr:to>
      <xdr:col>50</xdr:col>
      <xdr:colOff>165100</xdr:colOff>
      <xdr:row>96</xdr:row>
      <xdr:rowOff>119551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47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136078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25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143512</xdr:rowOff>
    </xdr:from>
    <xdr:to>
      <xdr:col>46</xdr:col>
      <xdr:colOff>38100</xdr:colOff>
      <xdr:row>98</xdr:row>
      <xdr:rowOff>73662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64789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6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135275</xdr:rowOff>
    </xdr:from>
    <xdr:to>
      <xdr:col>41</xdr:col>
      <xdr:colOff>101600</xdr:colOff>
      <xdr:row>98</xdr:row>
      <xdr:rowOff>65425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56552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5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84762</xdr:rowOff>
    </xdr:from>
    <xdr:to>
      <xdr:col>36</xdr:col>
      <xdr:colOff>165100</xdr:colOff>
      <xdr:row>98</xdr:row>
      <xdr:rowOff>14912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6039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0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28010</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14560"/>
          <a:ext cx="8890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28010</xdr:rowOff>
    </xdr:from>
    <xdr:to>
      <xdr:col>71</xdr:col>
      <xdr:colOff>177800</xdr:colOff>
      <xdr:row>39</xdr:row>
      <xdr:rowOff>35496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14560"/>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148660</xdr:rowOff>
    </xdr:from>
    <xdr:to>
      <xdr:col>72</xdr:col>
      <xdr:colOff>38100</xdr:colOff>
      <xdr:row>39</xdr:row>
      <xdr:rowOff>78810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69937</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756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156146</xdr:rowOff>
    </xdr:from>
    <xdr:to>
      <xdr:col>67</xdr:col>
      <xdr:colOff>101600</xdr:colOff>
      <xdr:row>39</xdr:row>
      <xdr:rowOff>86296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77423</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76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46934</xdr:rowOff>
    </xdr:from>
    <xdr:to>
      <xdr:col>85</xdr:col>
      <xdr:colOff>127000</xdr:colOff>
      <xdr:row>77</xdr:row>
      <xdr:rowOff>62387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48584"/>
          <a:ext cx="8382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47520</xdr:rowOff>
    </xdr:from>
    <xdr:to>
      <xdr:col>81</xdr:col>
      <xdr:colOff>50800</xdr:colOff>
      <xdr:row>77</xdr:row>
      <xdr:rowOff>62387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249170"/>
          <a:ext cx="889000" cy="1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42252</xdr:rowOff>
    </xdr:from>
    <xdr:to>
      <xdr:col>76</xdr:col>
      <xdr:colOff>114300</xdr:colOff>
      <xdr:row>77</xdr:row>
      <xdr:rowOff>47520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43902"/>
          <a:ext cx="889000" cy="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32972</xdr:rowOff>
    </xdr:from>
    <xdr:to>
      <xdr:col>71</xdr:col>
      <xdr:colOff>177800</xdr:colOff>
      <xdr:row>77</xdr:row>
      <xdr:rowOff>42252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34622"/>
          <a:ext cx="889000" cy="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167584</xdr:rowOff>
    </xdr:from>
    <xdr:to>
      <xdr:col>85</xdr:col>
      <xdr:colOff>177800</xdr:colOff>
      <xdr:row>77</xdr:row>
      <xdr:rowOff>97734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9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146011</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11587</xdr:rowOff>
    </xdr:from>
    <xdr:to>
      <xdr:col>81</xdr:col>
      <xdr:colOff>101600</xdr:colOff>
      <xdr:row>77</xdr:row>
      <xdr:rowOff>113187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104314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168170</xdr:rowOff>
    </xdr:from>
    <xdr:to>
      <xdr:col>76</xdr:col>
      <xdr:colOff>165100</xdr:colOff>
      <xdr:row>77</xdr:row>
      <xdr:rowOff>98320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89447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9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162902</xdr:rowOff>
    </xdr:from>
    <xdr:to>
      <xdr:col>72</xdr:col>
      <xdr:colOff>38100</xdr:colOff>
      <xdr:row>77</xdr:row>
      <xdr:rowOff>93052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9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84179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8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153622</xdr:rowOff>
    </xdr:from>
    <xdr:to>
      <xdr:col>67</xdr:col>
      <xdr:colOff>101600</xdr:colOff>
      <xdr:row>77</xdr:row>
      <xdr:rowOff>83772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8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74899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106942</xdr:rowOff>
    </xdr:from>
    <xdr:to>
      <xdr:col>85</xdr:col>
      <xdr:colOff>127000</xdr:colOff>
      <xdr:row>98</xdr:row>
      <xdr:rowOff>11578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566142"/>
          <a:ext cx="838200" cy="24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120048</xdr:rowOff>
    </xdr:from>
    <xdr:to>
      <xdr:col>81</xdr:col>
      <xdr:colOff>50800</xdr:colOff>
      <xdr:row>98</xdr:row>
      <xdr:rowOff>11578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579248"/>
          <a:ext cx="889000" cy="23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120048</xdr:rowOff>
    </xdr:from>
    <xdr:to>
      <xdr:col>76</xdr:col>
      <xdr:colOff>114300</xdr:colOff>
      <xdr:row>97</xdr:row>
      <xdr:rowOff>13208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579248"/>
          <a:ext cx="889000" cy="6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62092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13208</xdr:rowOff>
    </xdr:from>
    <xdr:to>
      <xdr:col>71</xdr:col>
      <xdr:colOff>177800</xdr:colOff>
      <xdr:row>97</xdr:row>
      <xdr:rowOff>147853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643858"/>
          <a:ext cx="889000" cy="13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63327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8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77508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7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56142</xdr:rowOff>
    </xdr:from>
    <xdr:to>
      <xdr:col>85</xdr:col>
      <xdr:colOff>177800</xdr:colOff>
      <xdr:row>96</xdr:row>
      <xdr:rowOff>157742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79019</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36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132228</xdr:rowOff>
    </xdr:from>
    <xdr:to>
      <xdr:col>81</xdr:col>
      <xdr:colOff>101600</xdr:colOff>
      <xdr:row>98</xdr:row>
      <xdr:rowOff>62378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6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53505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5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69248</xdr:rowOff>
    </xdr:from>
    <xdr:to>
      <xdr:col>76</xdr:col>
      <xdr:colOff>165100</xdr:colOff>
      <xdr:row>96</xdr:row>
      <xdr:rowOff>170848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52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15925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30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133858</xdr:rowOff>
    </xdr:from>
    <xdr:to>
      <xdr:col>72</xdr:col>
      <xdr:colOff>38100</xdr:colOff>
      <xdr:row>97</xdr:row>
      <xdr:rowOff>64008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5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80535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36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97053</xdr:rowOff>
    </xdr:from>
    <xdr:to>
      <xdr:col>67</xdr:col>
      <xdr:colOff>101600</xdr:colOff>
      <xdr:row>98</xdr:row>
      <xdr:rowOff>27203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2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43730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0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89898</xdr:rowOff>
    </xdr:from>
    <xdr:to>
      <xdr:col>116</xdr:col>
      <xdr:colOff>63500</xdr:colOff>
      <xdr:row>59</xdr:row>
      <xdr:rowOff>91531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205448"/>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91531</xdr:rowOff>
    </xdr:from>
    <xdr:to>
      <xdr:col>111</xdr:col>
      <xdr:colOff>177800</xdr:colOff>
      <xdr:row>59</xdr:row>
      <xdr:rowOff>94013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207081"/>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88918</xdr:rowOff>
    </xdr:from>
    <xdr:to>
      <xdr:col>107</xdr:col>
      <xdr:colOff>50800</xdr:colOff>
      <xdr:row>59</xdr:row>
      <xdr:rowOff>94013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04468"/>
          <a:ext cx="8890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88918</xdr:rowOff>
    </xdr:from>
    <xdr:to>
      <xdr:col>102</xdr:col>
      <xdr:colOff>114300</xdr:colOff>
      <xdr:row>59</xdr:row>
      <xdr:rowOff>89408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204468"/>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39098</xdr:rowOff>
    </xdr:from>
    <xdr:to>
      <xdr:col>116</xdr:col>
      <xdr:colOff>114300</xdr:colOff>
      <xdr:row>59</xdr:row>
      <xdr:rowOff>140698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125475</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6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40731</xdr:rowOff>
    </xdr:from>
    <xdr:to>
      <xdr:col>112</xdr:col>
      <xdr:colOff>38100</xdr:colOff>
      <xdr:row>59</xdr:row>
      <xdr:rowOff>142331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133458</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49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43213</xdr:rowOff>
    </xdr:from>
    <xdr:to>
      <xdr:col>107</xdr:col>
      <xdr:colOff>101600</xdr:colOff>
      <xdr:row>59</xdr:row>
      <xdr:rowOff>144813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135940</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51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38118</xdr:rowOff>
    </xdr:from>
    <xdr:to>
      <xdr:col>102</xdr:col>
      <xdr:colOff>165100</xdr:colOff>
      <xdr:row>59</xdr:row>
      <xdr:rowOff>139718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5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130845</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46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38608</xdr:rowOff>
    </xdr:from>
    <xdr:to>
      <xdr:col>98</xdr:col>
      <xdr:colOff>38100</xdr:colOff>
      <xdr:row>59</xdr:row>
      <xdr:rowOff>140208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131335</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4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90921</xdr:rowOff>
    </xdr:from>
    <xdr:to>
      <xdr:col>116</xdr:col>
      <xdr:colOff>63500</xdr:colOff>
      <xdr:row>75</xdr:row>
      <xdr:rowOff>111995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949671"/>
          <a:ext cx="838200" cy="2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111995</xdr:rowOff>
    </xdr:from>
    <xdr:to>
      <xdr:col>111</xdr:col>
      <xdr:colOff>177800</xdr:colOff>
      <xdr:row>75</xdr:row>
      <xdr:rowOff>147842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70745"/>
          <a:ext cx="889000" cy="3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147842</xdr:rowOff>
    </xdr:from>
    <xdr:to>
      <xdr:col>107</xdr:col>
      <xdr:colOff>50800</xdr:colOff>
      <xdr:row>75</xdr:row>
      <xdr:rowOff>161026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06592"/>
          <a:ext cx="889000" cy="1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24916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161026</xdr:rowOff>
    </xdr:from>
    <xdr:to>
      <xdr:col>102</xdr:col>
      <xdr:colOff>114300</xdr:colOff>
      <xdr:row>76</xdr:row>
      <xdr:rowOff>37505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19776"/>
          <a:ext cx="889000" cy="4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40121</xdr:rowOff>
    </xdr:from>
    <xdr:to>
      <xdr:col>116</xdr:col>
      <xdr:colOff>114300</xdr:colOff>
      <xdr:row>75</xdr:row>
      <xdr:rowOff>141721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62998</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5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61195</xdr:rowOff>
    </xdr:from>
    <xdr:to>
      <xdr:col>112</xdr:col>
      <xdr:colOff>38100</xdr:colOff>
      <xdr:row>75</xdr:row>
      <xdr:rowOff>162796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199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7872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9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97042</xdr:rowOff>
    </xdr:from>
    <xdr:to>
      <xdr:col>107</xdr:col>
      <xdr:colOff>101600</xdr:colOff>
      <xdr:row>76</xdr:row>
      <xdr:rowOff>27192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43719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7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110225</xdr:rowOff>
    </xdr:from>
    <xdr:to>
      <xdr:col>102</xdr:col>
      <xdr:colOff>165100</xdr:colOff>
      <xdr:row>76</xdr:row>
      <xdr:rowOff>40376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689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31503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6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158155</xdr:rowOff>
    </xdr:from>
    <xdr:to>
      <xdr:col>98</xdr:col>
      <xdr:colOff>38100</xdr:colOff>
      <xdr:row>76</xdr:row>
      <xdr:rowOff>88305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79432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補助費等の住民一人当たりの決算額については、特別定額給付金事業の完了により前年度から大幅に減少している。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また、普通建設事業費の新規整備及び更新整備の住民一人当たりの決算額についても、それぞれ道の駅整備事業及び防災行政無線更新事業の完了により大幅な減額となっている。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一方、扶助費については、新型コロナ対策関連の給付金事業などにより前年度から増額となっている。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13,165
12,996
36.22
6,752,710
6,444,356
277,411
4,051,881
5,691,897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48489</xdr:rowOff>
    </xdr:from>
    <xdr:to>
      <xdr:col>24</xdr:col>
      <xdr:colOff>63500</xdr:colOff>
      <xdr:row>36</xdr:row>
      <xdr:rowOff>60833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20689"/>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6426</xdr:rowOff>
    </xdr:from>
    <xdr:to>
      <xdr:col>19</xdr:col>
      <xdr:colOff>177800</xdr:colOff>
      <xdr:row>36</xdr:row>
      <xdr:rowOff>60833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78626"/>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6426</xdr:rowOff>
    </xdr:from>
    <xdr:to>
      <xdr:col>15</xdr:col>
      <xdr:colOff>50800</xdr:colOff>
      <xdr:row>36</xdr:row>
      <xdr:rowOff>67691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78626"/>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67691</xdr:rowOff>
    </xdr:from>
    <xdr:to>
      <xdr:col>10</xdr:col>
      <xdr:colOff>114300</xdr:colOff>
      <xdr:row>36</xdr:row>
      <xdr:rowOff>69748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3989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45407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169139</xdr:rowOff>
    </xdr:from>
    <xdr:to>
      <xdr:col>24</xdr:col>
      <xdr:colOff>114300</xdr:colOff>
      <xdr:row>36</xdr:row>
      <xdr:rowOff>99289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6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147566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4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10033</xdr:rowOff>
    </xdr:from>
    <xdr:to>
      <xdr:col>20</xdr:col>
      <xdr:colOff>38100</xdr:colOff>
      <xdr:row>36</xdr:row>
      <xdr:rowOff>111633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102760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127076</xdr:rowOff>
    </xdr:from>
    <xdr:to>
      <xdr:col>15</xdr:col>
      <xdr:colOff>101600</xdr:colOff>
      <xdr:row>36</xdr:row>
      <xdr:rowOff>57226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48353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2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16891</xdr:rowOff>
    </xdr:from>
    <xdr:to>
      <xdr:col>10</xdr:col>
      <xdr:colOff>165100</xdr:colOff>
      <xdr:row>36</xdr:row>
      <xdr:rowOff>118491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109618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18948</xdr:rowOff>
    </xdr:from>
    <xdr:to>
      <xdr:col>6</xdr:col>
      <xdr:colOff>38100</xdr:colOff>
      <xdr:row>36</xdr:row>
      <xdr:rowOff>120548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111675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8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48592</xdr:rowOff>
    </xdr:from>
    <xdr:to>
      <xdr:col>24</xdr:col>
      <xdr:colOff>63500</xdr:colOff>
      <xdr:row>57</xdr:row>
      <xdr:rowOff>14507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478342"/>
          <a:ext cx="838200" cy="30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48592</xdr:rowOff>
    </xdr:from>
    <xdr:to>
      <xdr:col>19</xdr:col>
      <xdr:colOff>177800</xdr:colOff>
      <xdr:row>56</xdr:row>
      <xdr:rowOff>147301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478342"/>
          <a:ext cx="889000" cy="27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147301</xdr:rowOff>
    </xdr:from>
    <xdr:to>
      <xdr:col>15</xdr:col>
      <xdr:colOff>50800</xdr:colOff>
      <xdr:row>57</xdr:row>
      <xdr:rowOff>140211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48501"/>
          <a:ext cx="889000" cy="16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126373</xdr:rowOff>
    </xdr:from>
    <xdr:to>
      <xdr:col>10</xdr:col>
      <xdr:colOff>114300</xdr:colOff>
      <xdr:row>57</xdr:row>
      <xdr:rowOff>140211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99023"/>
          <a:ext cx="889000" cy="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135157</xdr:rowOff>
    </xdr:from>
    <xdr:to>
      <xdr:col>24</xdr:col>
      <xdr:colOff>114300</xdr:colOff>
      <xdr:row>57</xdr:row>
      <xdr:rowOff>65307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3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113584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1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169242</xdr:rowOff>
    </xdr:from>
    <xdr:to>
      <xdr:col>20</xdr:col>
      <xdr:colOff>38100</xdr:colOff>
      <xdr:row>55</xdr:row>
      <xdr:rowOff>99392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2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90519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52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96501</xdr:rowOff>
    </xdr:from>
    <xdr:to>
      <xdr:col>15</xdr:col>
      <xdr:colOff>101600</xdr:colOff>
      <xdr:row>57</xdr:row>
      <xdr:rowOff>26651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17778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9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89411</xdr:rowOff>
    </xdr:from>
    <xdr:to>
      <xdr:col>10</xdr:col>
      <xdr:colOff>165100</xdr:colOff>
      <xdr:row>58</xdr:row>
      <xdr:rowOff>19561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6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10688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75573</xdr:rowOff>
    </xdr:from>
    <xdr:to>
      <xdr:col>6</xdr:col>
      <xdr:colOff>38100</xdr:colOff>
      <xdr:row>58</xdr:row>
      <xdr:rowOff>5723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4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168300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37928</xdr:rowOff>
    </xdr:from>
    <xdr:to>
      <xdr:col>24</xdr:col>
      <xdr:colOff>63500</xdr:colOff>
      <xdr:row>77</xdr:row>
      <xdr:rowOff>59246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68128"/>
          <a:ext cx="838200" cy="19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160939</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482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59246</xdr:rowOff>
    </xdr:from>
    <xdr:to>
      <xdr:col>19</xdr:col>
      <xdr:colOff>177800</xdr:colOff>
      <xdr:row>77</xdr:row>
      <xdr:rowOff>133469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60896"/>
          <a:ext cx="889000" cy="7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80729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3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133469</xdr:rowOff>
    </xdr:from>
    <xdr:to>
      <xdr:col>15</xdr:col>
      <xdr:colOff>50800</xdr:colOff>
      <xdr:row>77</xdr:row>
      <xdr:rowOff>141170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35119"/>
          <a:ext cx="889000" cy="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138154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9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124306</xdr:rowOff>
    </xdr:from>
    <xdr:to>
      <xdr:col>10</xdr:col>
      <xdr:colOff>114300</xdr:colOff>
      <xdr:row>77</xdr:row>
      <xdr:rowOff>141170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25956"/>
          <a:ext cx="889000" cy="1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2554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3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5232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3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158578</xdr:rowOff>
    </xdr:from>
    <xdr:to>
      <xdr:col>24</xdr:col>
      <xdr:colOff>114300</xdr:colOff>
      <xdr:row>76</xdr:row>
      <xdr:rowOff>88728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137005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9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8446</xdr:rowOff>
    </xdr:from>
    <xdr:to>
      <xdr:col>20</xdr:col>
      <xdr:colOff>38100</xdr:colOff>
      <xdr:row>77</xdr:row>
      <xdr:rowOff>110046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101173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0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82669</xdr:rowOff>
    </xdr:from>
    <xdr:to>
      <xdr:col>15</xdr:col>
      <xdr:colOff>101600</xdr:colOff>
      <xdr:row>78</xdr:row>
      <xdr:rowOff>12819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8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3946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7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90370</xdr:rowOff>
    </xdr:from>
    <xdr:to>
      <xdr:col>10</xdr:col>
      <xdr:colOff>165100</xdr:colOff>
      <xdr:row>78</xdr:row>
      <xdr:rowOff>20520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11647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8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73506</xdr:rowOff>
    </xdr:from>
    <xdr:to>
      <xdr:col>6</xdr:col>
      <xdr:colOff>38100</xdr:colOff>
      <xdr:row>78</xdr:row>
      <xdr:rowOff>3656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7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166233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6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75589</xdr:rowOff>
    </xdr:from>
    <xdr:to>
      <xdr:col>24</xdr:col>
      <xdr:colOff>63500</xdr:colOff>
      <xdr:row>96</xdr:row>
      <xdr:rowOff>105570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34789"/>
          <a:ext cx="838200" cy="2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105570</xdr:rowOff>
    </xdr:from>
    <xdr:to>
      <xdr:col>19</xdr:col>
      <xdr:colOff>177800</xdr:colOff>
      <xdr:row>96</xdr:row>
      <xdr:rowOff>113125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564770"/>
          <a:ext cx="889000" cy="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111823</xdr:rowOff>
    </xdr:from>
    <xdr:to>
      <xdr:col>15</xdr:col>
      <xdr:colOff>50800</xdr:colOff>
      <xdr:row>96</xdr:row>
      <xdr:rowOff>113125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571023"/>
          <a:ext cx="889000" cy="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111823</xdr:rowOff>
    </xdr:from>
    <xdr:to>
      <xdr:col>10</xdr:col>
      <xdr:colOff>114300</xdr:colOff>
      <xdr:row>96</xdr:row>
      <xdr:rowOff>117092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571023"/>
          <a:ext cx="8890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137423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24789</xdr:rowOff>
    </xdr:from>
    <xdr:to>
      <xdr:col>24</xdr:col>
      <xdr:colOff>114300</xdr:colOff>
      <xdr:row>96</xdr:row>
      <xdr:rowOff>126389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8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3216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54770</xdr:rowOff>
    </xdr:from>
    <xdr:to>
      <xdr:col>20</xdr:col>
      <xdr:colOff>38100</xdr:colOff>
      <xdr:row>96</xdr:row>
      <xdr:rowOff>156370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147497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62325</xdr:rowOff>
    </xdr:from>
    <xdr:to>
      <xdr:col>15</xdr:col>
      <xdr:colOff>101600</xdr:colOff>
      <xdr:row>96</xdr:row>
      <xdr:rowOff>163925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155052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1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61023</xdr:rowOff>
    </xdr:from>
    <xdr:to>
      <xdr:col>10</xdr:col>
      <xdr:colOff>165100</xdr:colOff>
      <xdr:row>96</xdr:row>
      <xdr:rowOff>162623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153750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66292</xdr:rowOff>
    </xdr:from>
    <xdr:to>
      <xdr:col>6</xdr:col>
      <xdr:colOff>38100</xdr:colOff>
      <xdr:row>96</xdr:row>
      <xdr:rowOff>167892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2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159019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1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4156</xdr:rowOff>
    </xdr:from>
    <xdr:to>
      <xdr:col>55</xdr:col>
      <xdr:colOff>0</xdr:colOff>
      <xdr:row>59</xdr:row>
      <xdr:rowOff>7935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119706"/>
          <a:ext cx="838200" cy="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4156</xdr:rowOff>
    </xdr:from>
    <xdr:to>
      <xdr:col>50</xdr:col>
      <xdr:colOff>114300</xdr:colOff>
      <xdr:row>59</xdr:row>
      <xdr:rowOff>8514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119706"/>
          <a:ext cx="8890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96418</xdr:rowOff>
    </xdr:from>
    <xdr:to>
      <xdr:col>45</xdr:col>
      <xdr:colOff>177800</xdr:colOff>
      <xdr:row>59</xdr:row>
      <xdr:rowOff>8514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040518"/>
          <a:ext cx="889000" cy="8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96418</xdr:rowOff>
    </xdr:from>
    <xdr:to>
      <xdr:col>41</xdr:col>
      <xdr:colOff>50800</xdr:colOff>
      <xdr:row>59</xdr:row>
      <xdr:rowOff>7524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40518"/>
          <a:ext cx="889000" cy="8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128585</xdr:rowOff>
    </xdr:from>
    <xdr:to>
      <xdr:col>55</xdr:col>
      <xdr:colOff>50800</xdr:colOff>
      <xdr:row>59</xdr:row>
      <xdr:rowOff>58735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43512</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8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124806</xdr:rowOff>
    </xdr:from>
    <xdr:to>
      <xdr:col>50</xdr:col>
      <xdr:colOff>165100</xdr:colOff>
      <xdr:row>59</xdr:row>
      <xdr:rowOff>54956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46083</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101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129164</xdr:rowOff>
    </xdr:from>
    <xdr:to>
      <xdr:col>46</xdr:col>
      <xdr:colOff>38100</xdr:colOff>
      <xdr:row>59</xdr:row>
      <xdr:rowOff>59314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50441</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16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45618</xdr:rowOff>
    </xdr:from>
    <xdr:to>
      <xdr:col>41</xdr:col>
      <xdr:colOff>101600</xdr:colOff>
      <xdr:row>58</xdr:row>
      <xdr:rowOff>147218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8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138345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8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128174</xdr:rowOff>
    </xdr:from>
    <xdr:to>
      <xdr:col>36</xdr:col>
      <xdr:colOff>165100</xdr:colOff>
      <xdr:row>59</xdr:row>
      <xdr:rowOff>58324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7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49451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16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117863</xdr:rowOff>
    </xdr:from>
    <xdr:to>
      <xdr:col>55</xdr:col>
      <xdr:colOff>0</xdr:colOff>
      <xdr:row>78</xdr:row>
      <xdr:rowOff>130132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805163"/>
          <a:ext cx="838200" cy="6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117863</xdr:rowOff>
    </xdr:from>
    <xdr:to>
      <xdr:col>50</xdr:col>
      <xdr:colOff>114300</xdr:colOff>
      <xdr:row>76</xdr:row>
      <xdr:rowOff>59711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805163"/>
          <a:ext cx="889000" cy="28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59711</xdr:rowOff>
    </xdr:from>
    <xdr:to>
      <xdr:col>45</xdr:col>
      <xdr:colOff>177800</xdr:colOff>
      <xdr:row>76</xdr:row>
      <xdr:rowOff>72862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089911"/>
          <a:ext cx="889000" cy="1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107909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72862</xdr:rowOff>
    </xdr:from>
    <xdr:to>
      <xdr:col>41</xdr:col>
      <xdr:colOff>50800</xdr:colOff>
      <xdr:row>78</xdr:row>
      <xdr:rowOff>135694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103062"/>
          <a:ext cx="889000" cy="40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144801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79332</xdr:rowOff>
    </xdr:from>
    <xdr:to>
      <xdr:col>55</xdr:col>
      <xdr:colOff>50800</xdr:colOff>
      <xdr:row>79</xdr:row>
      <xdr:rowOff>9482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5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165709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67063</xdr:rowOff>
    </xdr:from>
    <xdr:to>
      <xdr:col>50</xdr:col>
      <xdr:colOff>165100</xdr:colOff>
      <xdr:row>74</xdr:row>
      <xdr:rowOff>168663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7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13740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52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8911</xdr:rowOff>
    </xdr:from>
    <xdr:to>
      <xdr:col>46</xdr:col>
      <xdr:colOff>38100</xdr:colOff>
      <xdr:row>76</xdr:row>
      <xdr:rowOff>110511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3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127039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8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22062</xdr:rowOff>
    </xdr:from>
    <xdr:to>
      <xdr:col>41</xdr:col>
      <xdr:colOff>101600</xdr:colOff>
      <xdr:row>76</xdr:row>
      <xdr:rowOff>123662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5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140188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8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84894</xdr:rowOff>
    </xdr:from>
    <xdr:to>
      <xdr:col>36</xdr:col>
      <xdr:colOff>165100</xdr:colOff>
      <xdr:row>79</xdr:row>
      <xdr:rowOff>15044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5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6171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37790</xdr:rowOff>
    </xdr:from>
    <xdr:to>
      <xdr:col>55</xdr:col>
      <xdr:colOff>0</xdr:colOff>
      <xdr:row>97</xdr:row>
      <xdr:rowOff>80707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668440"/>
          <a:ext cx="838200" cy="4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37790</xdr:rowOff>
    </xdr:from>
    <xdr:to>
      <xdr:col>50</xdr:col>
      <xdr:colOff>114300</xdr:colOff>
      <xdr:row>97</xdr:row>
      <xdr:rowOff>92951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68440"/>
          <a:ext cx="889000" cy="5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124369</xdr:rowOff>
    </xdr:from>
    <xdr:to>
      <xdr:col>45</xdr:col>
      <xdr:colOff>177800</xdr:colOff>
      <xdr:row>97</xdr:row>
      <xdr:rowOff>92951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583569"/>
          <a:ext cx="889000" cy="14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124369</xdr:rowOff>
    </xdr:from>
    <xdr:to>
      <xdr:col>41</xdr:col>
      <xdr:colOff>50800</xdr:colOff>
      <xdr:row>97</xdr:row>
      <xdr:rowOff>82885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83569"/>
          <a:ext cx="889000" cy="12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29907</xdr:rowOff>
    </xdr:from>
    <xdr:to>
      <xdr:col>55</xdr:col>
      <xdr:colOff>50800</xdr:colOff>
      <xdr:row>97</xdr:row>
      <xdr:rowOff>131507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6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8334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3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158440</xdr:rowOff>
    </xdr:from>
    <xdr:to>
      <xdr:col>50</xdr:col>
      <xdr:colOff>165100</xdr:colOff>
      <xdr:row>97</xdr:row>
      <xdr:rowOff>88590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79717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1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42151</xdr:rowOff>
    </xdr:from>
    <xdr:to>
      <xdr:col>46</xdr:col>
      <xdr:colOff>38100</xdr:colOff>
      <xdr:row>97</xdr:row>
      <xdr:rowOff>143751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134878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6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73569</xdr:rowOff>
    </xdr:from>
    <xdr:to>
      <xdr:col>41</xdr:col>
      <xdr:colOff>101600</xdr:colOff>
      <xdr:row>97</xdr:row>
      <xdr:rowOff>3719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3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166296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2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32085</xdr:rowOff>
    </xdr:from>
    <xdr:to>
      <xdr:col>36</xdr:col>
      <xdr:colOff>165100</xdr:colOff>
      <xdr:row>97</xdr:row>
      <xdr:rowOff>133685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6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124812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5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109002</xdr:rowOff>
    </xdr:from>
    <xdr:to>
      <xdr:col>85</xdr:col>
      <xdr:colOff>127000</xdr:colOff>
      <xdr:row>37</xdr:row>
      <xdr:rowOff>164388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595402"/>
          <a:ext cx="838200" cy="9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109002</xdr:rowOff>
    </xdr:from>
    <xdr:to>
      <xdr:col>81</xdr:col>
      <xdr:colOff>50800</xdr:colOff>
      <xdr:row>36</xdr:row>
      <xdr:rowOff>102503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595402"/>
          <a:ext cx="889000" cy="67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129196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43100</xdr:rowOff>
    </xdr:from>
    <xdr:to>
      <xdr:col>76</xdr:col>
      <xdr:colOff>114300</xdr:colOff>
      <xdr:row>36</xdr:row>
      <xdr:rowOff>102503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215300"/>
          <a:ext cx="889000" cy="5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28514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43100</xdr:rowOff>
    </xdr:from>
    <xdr:to>
      <xdr:col>71</xdr:col>
      <xdr:colOff>177800</xdr:colOff>
      <xdr:row>38</xdr:row>
      <xdr:rowOff>17889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215300"/>
          <a:ext cx="889000" cy="31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19239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113589</xdr:rowOff>
    </xdr:from>
    <xdr:to>
      <xdr:col>85</xdr:col>
      <xdr:colOff>177800</xdr:colOff>
      <xdr:row>38</xdr:row>
      <xdr:rowOff>43738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28516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58202</xdr:rowOff>
    </xdr:from>
    <xdr:to>
      <xdr:col>81</xdr:col>
      <xdr:colOff>101600</xdr:colOff>
      <xdr:row>32</xdr:row>
      <xdr:rowOff>159802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5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4879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31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51703</xdr:rowOff>
    </xdr:from>
    <xdr:to>
      <xdr:col>76</xdr:col>
      <xdr:colOff>165100</xdr:colOff>
      <xdr:row>36</xdr:row>
      <xdr:rowOff>153303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2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169830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163750</xdr:rowOff>
    </xdr:from>
    <xdr:to>
      <xdr:col>72</xdr:col>
      <xdr:colOff>38100</xdr:colOff>
      <xdr:row>36</xdr:row>
      <xdr:rowOff>93900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6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110427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3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138539</xdr:rowOff>
    </xdr:from>
    <xdr:to>
      <xdr:col>67</xdr:col>
      <xdr:colOff>101600</xdr:colOff>
      <xdr:row>38</xdr:row>
      <xdr:rowOff>68689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8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59816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7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56741</xdr:rowOff>
    </xdr:from>
    <xdr:to>
      <xdr:col>85</xdr:col>
      <xdr:colOff>127000</xdr:colOff>
      <xdr:row>57</xdr:row>
      <xdr:rowOff>116140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29391"/>
          <a:ext cx="838200" cy="5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56741</xdr:rowOff>
    </xdr:from>
    <xdr:to>
      <xdr:col>81</xdr:col>
      <xdr:colOff>50800</xdr:colOff>
      <xdr:row>57</xdr:row>
      <xdr:rowOff>137116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29391"/>
          <a:ext cx="889000" cy="8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137116</xdr:rowOff>
    </xdr:from>
    <xdr:to>
      <xdr:col>76</xdr:col>
      <xdr:colOff>114300</xdr:colOff>
      <xdr:row>57</xdr:row>
      <xdr:rowOff>140582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909766"/>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135594</xdr:rowOff>
    </xdr:from>
    <xdr:to>
      <xdr:col>71</xdr:col>
      <xdr:colOff>177800</xdr:colOff>
      <xdr:row>57</xdr:row>
      <xdr:rowOff>140582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908244"/>
          <a:ext cx="8890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65340</xdr:rowOff>
    </xdr:from>
    <xdr:to>
      <xdr:col>85</xdr:col>
      <xdr:colOff>177800</xdr:colOff>
      <xdr:row>57</xdr:row>
      <xdr:rowOff>166940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3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151717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5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5941</xdr:rowOff>
    </xdr:from>
    <xdr:to>
      <xdr:col>81</xdr:col>
      <xdr:colOff>101600</xdr:colOff>
      <xdr:row>57</xdr:row>
      <xdr:rowOff>107541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98668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7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86316</xdr:rowOff>
    </xdr:from>
    <xdr:to>
      <xdr:col>76</xdr:col>
      <xdr:colOff>165100</xdr:colOff>
      <xdr:row>58</xdr:row>
      <xdr:rowOff>16466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5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89782</xdr:rowOff>
    </xdr:from>
    <xdr:to>
      <xdr:col>72</xdr:col>
      <xdr:colOff>38100</xdr:colOff>
      <xdr:row>58</xdr:row>
      <xdr:rowOff>19932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11059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84794</xdr:rowOff>
    </xdr:from>
    <xdr:to>
      <xdr:col>67</xdr:col>
      <xdr:colOff>101600</xdr:colOff>
      <xdr:row>58</xdr:row>
      <xdr:rowOff>14944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5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6071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28009</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72559"/>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28009</xdr:rowOff>
    </xdr:from>
    <xdr:to>
      <xdr:col>71</xdr:col>
      <xdr:colOff>177800</xdr:colOff>
      <xdr:row>79</xdr:row>
      <xdr:rowOff>35497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572559"/>
          <a:ext cx="8890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148659</xdr:rowOff>
    </xdr:from>
    <xdr:to>
      <xdr:col>72</xdr:col>
      <xdr:colOff>38100</xdr:colOff>
      <xdr:row>79</xdr:row>
      <xdr:rowOff>78809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2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69936</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61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156147</xdr:rowOff>
    </xdr:from>
    <xdr:to>
      <xdr:col>67</xdr:col>
      <xdr:colOff>101600</xdr:colOff>
      <xdr:row>79</xdr:row>
      <xdr:rowOff>86297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77424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62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46934</xdr:rowOff>
    </xdr:from>
    <xdr:to>
      <xdr:col>85</xdr:col>
      <xdr:colOff>127000</xdr:colOff>
      <xdr:row>97</xdr:row>
      <xdr:rowOff>62387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677584"/>
          <a:ext cx="8382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47520</xdr:rowOff>
    </xdr:from>
    <xdr:to>
      <xdr:col>81</xdr:col>
      <xdr:colOff>50800</xdr:colOff>
      <xdr:row>97</xdr:row>
      <xdr:rowOff>62387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678170"/>
          <a:ext cx="889000" cy="1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42252</xdr:rowOff>
    </xdr:from>
    <xdr:to>
      <xdr:col>76</xdr:col>
      <xdr:colOff>114300</xdr:colOff>
      <xdr:row>97</xdr:row>
      <xdr:rowOff>47520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672902"/>
          <a:ext cx="889000" cy="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1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32972</xdr:rowOff>
    </xdr:from>
    <xdr:to>
      <xdr:col>71</xdr:col>
      <xdr:colOff>177800</xdr:colOff>
      <xdr:row>97</xdr:row>
      <xdr:rowOff>42252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663622"/>
          <a:ext cx="889000" cy="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167584</xdr:rowOff>
    </xdr:from>
    <xdr:to>
      <xdr:col>85</xdr:col>
      <xdr:colOff>177800</xdr:colOff>
      <xdr:row>97</xdr:row>
      <xdr:rowOff>97734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6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146011</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60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11587</xdr:rowOff>
    </xdr:from>
    <xdr:to>
      <xdr:col>81</xdr:col>
      <xdr:colOff>101600</xdr:colOff>
      <xdr:row>97</xdr:row>
      <xdr:rowOff>113187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64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104314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73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168170</xdr:rowOff>
    </xdr:from>
    <xdr:to>
      <xdr:col>76</xdr:col>
      <xdr:colOff>165100</xdr:colOff>
      <xdr:row>97</xdr:row>
      <xdr:rowOff>98320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6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89447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72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162902</xdr:rowOff>
    </xdr:from>
    <xdr:to>
      <xdr:col>72</xdr:col>
      <xdr:colOff>38100</xdr:colOff>
      <xdr:row>97</xdr:row>
      <xdr:rowOff>93052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84179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71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153622</xdr:rowOff>
    </xdr:from>
    <xdr:to>
      <xdr:col>67</xdr:col>
      <xdr:colOff>101600</xdr:colOff>
      <xdr:row>97</xdr:row>
      <xdr:rowOff>83772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61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74899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7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総務費の住民一人当たりの決算額については、特別定額給付金事業の完了により前年度から大幅に減少している。</a:t>
          </a:r>
        </a:p>
        <a:p>
          <a:r>
            <a:rPr kumimoji="1" lang="ja-JP" altLang="en-US" sz="1300">
              <a:latin typeface="ＭＳ Ｐゴシック" panose="020B0600070205080204" pitchFamily="50" charset="-128"/>
              <a:ea typeface="ＭＳ Ｐゴシック" panose="020B0600070205080204" pitchFamily="50" charset="-128"/>
            </a:rPr>
            <a:t>また、商工費の住民一人当たりの決算額については、継続事業として実施していた道の駅整備事業により近年増加傾向にあったが、事業の完了により前年度から大幅な減額となっている。</a:t>
          </a:r>
        </a:p>
        <a:p>
          <a:r>
            <a:rPr kumimoji="1" lang="ja-JP" altLang="en-US" sz="1300">
              <a:latin typeface="ＭＳ Ｐゴシック" panose="020B0600070205080204" pitchFamily="50" charset="-128"/>
              <a:ea typeface="ＭＳ Ｐゴシック" panose="020B0600070205080204" pitchFamily="50" charset="-128"/>
            </a:rPr>
            <a:t>一方、民生費については、新型コロナ対策関連の給付金事業などにより前年度から増額となっている。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財政調整基金残高は、適切な財源確保と歳出の精査により、取崩しを回避したことに加えて、決算剰余金の一部を積み立てことにより、財政調整基金残高の比率は３</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０２ポイント上昇した。</a:t>
          </a:r>
        </a:p>
        <a:p>
          <a:r>
            <a:rPr kumimoji="1" lang="ja-JP" altLang="en-US" sz="1400">
              <a:latin typeface="ＭＳ ゴシック" pitchFamily="49" charset="-128"/>
              <a:ea typeface="ＭＳ ゴシック" pitchFamily="49" charset="-128"/>
            </a:rPr>
            <a:t>　実質収支額については、前年度より２０百万円増加したことから比率は０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０７ポイントとわずかながら上昇した。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国民健康保険事業会計において前年度に続き黒字決算となった。</a:t>
          </a:r>
        </a:p>
        <a:p>
          <a:r>
            <a:rPr kumimoji="1" lang="ja-JP" altLang="en-US" sz="1400">
              <a:latin typeface="ＭＳ ゴシック" pitchFamily="49" charset="-128"/>
              <a:ea typeface="ＭＳ ゴシック" pitchFamily="49" charset="-128"/>
            </a:rPr>
            <a:t>　主な要因としては、県からの交付金が増加したことが挙げれられる。</a:t>
          </a:r>
        </a:p>
        <a:p>
          <a:r>
            <a:rPr kumimoji="1" lang="ja-JP" altLang="en-US" sz="1400">
              <a:latin typeface="ＭＳ ゴシック" pitchFamily="49" charset="-128"/>
              <a:ea typeface="ＭＳ ゴシック" pitchFamily="49" charset="-128"/>
            </a:rPr>
            <a:t>　今後は、国保税の徴収及び納付啓発の強化による収納対策、健康指導などによる住民の健康向上を推進し、医療費の抑制を図り、再び赤字とならないよう努める。</a:t>
          </a:r>
        </a:p>
        <a:p>
          <a:r>
            <a:rPr kumimoji="1" lang="ja-JP" altLang="en-US" sz="1400">
              <a:latin typeface="ＭＳ ゴシック" pitchFamily="49" charset="-128"/>
              <a:ea typeface="ＭＳ ゴシック" pitchFamily="49" charset="-128"/>
            </a:rPr>
            <a:t>　他の事業会計においても、収支のバランスを注視しながら、適切な財政運営を行っていく。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64045_&#26495;&#3732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CN51">
            <v>18.3</v>
          </cell>
        </row>
        <row r="53">
          <cell r="BP53">
            <v>61.5</v>
          </cell>
          <cell r="BX53">
            <v>62.8</v>
          </cell>
          <cell r="CF53">
            <v>64</v>
          </cell>
          <cell r="CN53">
            <v>61.6</v>
          </cell>
          <cell r="CV53">
            <v>63</v>
          </cell>
        </row>
        <row r="55">
          <cell r="AN55" t="str">
            <v>類似団体内平均値</v>
          </cell>
          <cell r="BP55">
            <v>0</v>
          </cell>
          <cell r="BX55">
            <v>0</v>
          </cell>
          <cell r="CF55">
            <v>3.1</v>
          </cell>
          <cell r="CN55">
            <v>13.7</v>
          </cell>
          <cell r="CV55">
            <v>6.9</v>
          </cell>
        </row>
        <row r="57">
          <cell r="BP57">
            <v>59.4</v>
          </cell>
          <cell r="BX57">
            <v>60</v>
          </cell>
          <cell r="CF57">
            <v>61.2</v>
          </cell>
          <cell r="CN57">
            <v>62</v>
          </cell>
          <cell r="CV57">
            <v>62.9</v>
          </cell>
        </row>
        <row r="72">
          <cell r="BP72" t="str">
            <v>H29</v>
          </cell>
          <cell r="BX72" t="str">
            <v>H30</v>
          </cell>
          <cell r="CF72" t="str">
            <v>R01</v>
          </cell>
          <cell r="CN72" t="str">
            <v>R02</v>
          </cell>
          <cell r="CV72" t="str">
            <v>R03</v>
          </cell>
        </row>
        <row r="73">
          <cell r="AN73" t="str">
            <v>当該団体値</v>
          </cell>
          <cell r="CN73">
            <v>18.3</v>
          </cell>
        </row>
        <row r="75">
          <cell r="BP75">
            <v>9.5</v>
          </cell>
          <cell r="BX75">
            <v>8.1</v>
          </cell>
          <cell r="CF75">
            <v>7</v>
          </cell>
          <cell r="CN75">
            <v>5.8</v>
          </cell>
          <cell r="CV75">
            <v>4.8</v>
          </cell>
        </row>
        <row r="77">
          <cell r="AN77" t="str">
            <v>類似団体内平均値</v>
          </cell>
          <cell r="BP77">
            <v>0</v>
          </cell>
          <cell r="BX77">
            <v>0</v>
          </cell>
          <cell r="CF77">
            <v>3.1</v>
          </cell>
          <cell r="CN77">
            <v>13.7</v>
          </cell>
          <cell r="CV77">
            <v>6.9</v>
          </cell>
        </row>
        <row r="79">
          <cell r="BP79">
            <v>7.9</v>
          </cell>
          <cell r="BX79">
            <v>7.8</v>
          </cell>
          <cell r="CF79">
            <v>7.9</v>
          </cell>
          <cell r="CN79">
            <v>7.9</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81</v>
      </c>
      <c r="C2" s="179"/>
      <c r="D2" s="180"/>
    </row>
    <row r="3" spans="1:119" ht="18.75" customHeight="1" thickBot="1" x14ac:dyDescent="0.25">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6752710</v>
      </c>
      <c r="BO4" s="374"/>
      <c r="BP4" s="374"/>
      <c r="BQ4" s="374"/>
      <c r="BR4" s="374"/>
      <c r="BS4" s="374"/>
      <c r="BT4" s="374"/>
      <c r="BU4" s="375"/>
      <c r="BV4" s="373">
        <v>9315563</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6.8</v>
      </c>
      <c r="CU4" s="380"/>
      <c r="CV4" s="380"/>
      <c r="CW4" s="380"/>
      <c r="CX4" s="380"/>
      <c r="CY4" s="380"/>
      <c r="CZ4" s="380"/>
      <c r="DA4" s="381"/>
      <c r="DB4" s="379">
        <v>6.8</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6444356</v>
      </c>
      <c r="BO5" s="411"/>
      <c r="BP5" s="411"/>
      <c r="BQ5" s="411"/>
      <c r="BR5" s="411"/>
      <c r="BS5" s="411"/>
      <c r="BT5" s="411"/>
      <c r="BU5" s="412"/>
      <c r="BV5" s="410">
        <v>8989171</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82.7</v>
      </c>
      <c r="CU5" s="408"/>
      <c r="CV5" s="408"/>
      <c r="CW5" s="408"/>
      <c r="CX5" s="408"/>
      <c r="CY5" s="408"/>
      <c r="CZ5" s="408"/>
      <c r="DA5" s="409"/>
      <c r="DB5" s="407">
        <v>90</v>
      </c>
      <c r="DC5" s="408"/>
      <c r="DD5" s="408"/>
      <c r="DE5" s="408"/>
      <c r="DF5" s="408"/>
      <c r="DG5" s="408"/>
      <c r="DH5" s="408"/>
      <c r="DI5" s="409"/>
    </row>
    <row r="6" spans="1:119" ht="18.75" customHeight="1" x14ac:dyDescent="0.2">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308354</v>
      </c>
      <c r="BO6" s="411"/>
      <c r="BP6" s="411"/>
      <c r="BQ6" s="411"/>
      <c r="BR6" s="411"/>
      <c r="BS6" s="411"/>
      <c r="BT6" s="411"/>
      <c r="BU6" s="412"/>
      <c r="BV6" s="410">
        <v>326392</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87.4</v>
      </c>
      <c r="CU6" s="448"/>
      <c r="CV6" s="448"/>
      <c r="CW6" s="448"/>
      <c r="CX6" s="448"/>
      <c r="CY6" s="448"/>
      <c r="CZ6" s="448"/>
      <c r="DA6" s="449"/>
      <c r="DB6" s="447">
        <v>94.2</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30943</v>
      </c>
      <c r="BO7" s="411"/>
      <c r="BP7" s="411"/>
      <c r="BQ7" s="411"/>
      <c r="BR7" s="411"/>
      <c r="BS7" s="411"/>
      <c r="BT7" s="411"/>
      <c r="BU7" s="412"/>
      <c r="BV7" s="410">
        <v>68747</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4051881</v>
      </c>
      <c r="CU7" s="411"/>
      <c r="CV7" s="411"/>
      <c r="CW7" s="411"/>
      <c r="CX7" s="411"/>
      <c r="CY7" s="411"/>
      <c r="CZ7" s="411"/>
      <c r="DA7" s="412"/>
      <c r="DB7" s="410">
        <v>3802551</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102</v>
      </c>
      <c r="AV8" s="443"/>
      <c r="AW8" s="443"/>
      <c r="AX8" s="443"/>
      <c r="AY8" s="444" t="s">
        <v>110</v>
      </c>
      <c r="AZ8" s="445"/>
      <c r="BA8" s="445"/>
      <c r="BB8" s="445"/>
      <c r="BC8" s="445"/>
      <c r="BD8" s="445"/>
      <c r="BE8" s="445"/>
      <c r="BF8" s="445"/>
      <c r="BG8" s="445"/>
      <c r="BH8" s="445"/>
      <c r="BI8" s="445"/>
      <c r="BJ8" s="445"/>
      <c r="BK8" s="445"/>
      <c r="BL8" s="445"/>
      <c r="BM8" s="446"/>
      <c r="BN8" s="410">
        <v>277411</v>
      </c>
      <c r="BO8" s="411"/>
      <c r="BP8" s="411"/>
      <c r="BQ8" s="411"/>
      <c r="BR8" s="411"/>
      <c r="BS8" s="411"/>
      <c r="BT8" s="411"/>
      <c r="BU8" s="412"/>
      <c r="BV8" s="410">
        <v>257645</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0.47</v>
      </c>
      <c r="CU8" s="451"/>
      <c r="CV8" s="451"/>
      <c r="CW8" s="451"/>
      <c r="CX8" s="451"/>
      <c r="CY8" s="451"/>
      <c r="CZ8" s="451"/>
      <c r="DA8" s="452"/>
      <c r="DB8" s="450">
        <v>0.49</v>
      </c>
      <c r="DC8" s="451"/>
      <c r="DD8" s="451"/>
      <c r="DE8" s="451"/>
      <c r="DF8" s="451"/>
      <c r="DG8" s="451"/>
      <c r="DH8" s="451"/>
      <c r="DI8" s="452"/>
    </row>
    <row r="9" spans="1:119" ht="18.75" customHeight="1" thickBot="1" x14ac:dyDescent="0.25">
      <c r="A9" s="178"/>
      <c r="B9" s="404" t="s">
        <v>112</v>
      </c>
      <c r="C9" s="405"/>
      <c r="D9" s="405"/>
      <c r="E9" s="405"/>
      <c r="F9" s="405"/>
      <c r="G9" s="405"/>
      <c r="H9" s="405"/>
      <c r="I9" s="405"/>
      <c r="J9" s="405"/>
      <c r="K9" s="453"/>
      <c r="L9" s="454" t="s">
        <v>113</v>
      </c>
      <c r="M9" s="455"/>
      <c r="N9" s="455"/>
      <c r="O9" s="455"/>
      <c r="P9" s="455"/>
      <c r="Q9" s="456"/>
      <c r="R9" s="457">
        <v>13042</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102</v>
      </c>
      <c r="AV9" s="443"/>
      <c r="AW9" s="443"/>
      <c r="AX9" s="443"/>
      <c r="AY9" s="444" t="s">
        <v>116</v>
      </c>
      <c r="AZ9" s="445"/>
      <c r="BA9" s="445"/>
      <c r="BB9" s="445"/>
      <c r="BC9" s="445"/>
      <c r="BD9" s="445"/>
      <c r="BE9" s="445"/>
      <c r="BF9" s="445"/>
      <c r="BG9" s="445"/>
      <c r="BH9" s="445"/>
      <c r="BI9" s="445"/>
      <c r="BJ9" s="445"/>
      <c r="BK9" s="445"/>
      <c r="BL9" s="445"/>
      <c r="BM9" s="446"/>
      <c r="BN9" s="410">
        <v>19766</v>
      </c>
      <c r="BO9" s="411"/>
      <c r="BP9" s="411"/>
      <c r="BQ9" s="411"/>
      <c r="BR9" s="411"/>
      <c r="BS9" s="411"/>
      <c r="BT9" s="411"/>
      <c r="BU9" s="412"/>
      <c r="BV9" s="410">
        <v>-25983</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7.4</v>
      </c>
      <c r="CU9" s="408"/>
      <c r="CV9" s="408"/>
      <c r="CW9" s="408"/>
      <c r="CX9" s="408"/>
      <c r="CY9" s="408"/>
      <c r="CZ9" s="408"/>
      <c r="DA9" s="409"/>
      <c r="DB9" s="407">
        <v>7</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118</v>
      </c>
      <c r="M10" s="440"/>
      <c r="N10" s="440"/>
      <c r="O10" s="440"/>
      <c r="P10" s="440"/>
      <c r="Q10" s="441"/>
      <c r="R10" s="461">
        <v>13358</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150200</v>
      </c>
      <c r="BO10" s="411"/>
      <c r="BP10" s="411"/>
      <c r="BQ10" s="411"/>
      <c r="BR10" s="411"/>
      <c r="BS10" s="411"/>
      <c r="BT10" s="411"/>
      <c r="BU10" s="412"/>
      <c r="BV10" s="410">
        <v>59200</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126</v>
      </c>
      <c r="AV11" s="443"/>
      <c r="AW11" s="443"/>
      <c r="AX11" s="443"/>
      <c r="AY11" s="444" t="s">
        <v>127</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129</v>
      </c>
      <c r="DC11" s="451"/>
      <c r="DD11" s="451"/>
      <c r="DE11" s="451"/>
      <c r="DF11" s="451"/>
      <c r="DG11" s="451"/>
      <c r="DH11" s="451"/>
      <c r="DI11" s="452"/>
    </row>
    <row r="12" spans="1:119" ht="18.75" customHeight="1" x14ac:dyDescent="0.2">
      <c r="A12" s="178"/>
      <c r="B12" s="470" t="s">
        <v>130</v>
      </c>
      <c r="C12" s="471"/>
      <c r="D12" s="471"/>
      <c r="E12" s="471"/>
      <c r="F12" s="471"/>
      <c r="G12" s="471"/>
      <c r="H12" s="471"/>
      <c r="I12" s="471"/>
      <c r="J12" s="471"/>
      <c r="K12" s="472"/>
      <c r="L12" s="479" t="s">
        <v>131</v>
      </c>
      <c r="M12" s="480"/>
      <c r="N12" s="480"/>
      <c r="O12" s="480"/>
      <c r="P12" s="480"/>
      <c r="Q12" s="481"/>
      <c r="R12" s="482">
        <v>13165</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126</v>
      </c>
      <c r="AV12" s="443"/>
      <c r="AW12" s="443"/>
      <c r="AX12" s="443"/>
      <c r="AY12" s="444" t="s">
        <v>135</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137</v>
      </c>
      <c r="CU12" s="451"/>
      <c r="CV12" s="451"/>
      <c r="CW12" s="451"/>
      <c r="CX12" s="451"/>
      <c r="CY12" s="451"/>
      <c r="CZ12" s="451"/>
      <c r="DA12" s="452"/>
      <c r="DB12" s="450" t="s">
        <v>137</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138</v>
      </c>
      <c r="N13" s="502"/>
      <c r="O13" s="502"/>
      <c r="P13" s="502"/>
      <c r="Q13" s="503"/>
      <c r="R13" s="494">
        <v>12996</v>
      </c>
      <c r="S13" s="495"/>
      <c r="T13" s="495"/>
      <c r="U13" s="495"/>
      <c r="V13" s="496"/>
      <c r="W13" s="426" t="s">
        <v>139</v>
      </c>
      <c r="X13" s="427"/>
      <c r="Y13" s="427"/>
      <c r="Z13" s="427"/>
      <c r="AA13" s="427"/>
      <c r="AB13" s="417"/>
      <c r="AC13" s="461">
        <v>624</v>
      </c>
      <c r="AD13" s="462"/>
      <c r="AE13" s="462"/>
      <c r="AF13" s="462"/>
      <c r="AG13" s="504"/>
      <c r="AH13" s="461">
        <v>644</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169966</v>
      </c>
      <c r="BO13" s="411"/>
      <c r="BP13" s="411"/>
      <c r="BQ13" s="411"/>
      <c r="BR13" s="411"/>
      <c r="BS13" s="411"/>
      <c r="BT13" s="411"/>
      <c r="BU13" s="412"/>
      <c r="BV13" s="410">
        <v>33217</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4.8</v>
      </c>
      <c r="CU13" s="408"/>
      <c r="CV13" s="408"/>
      <c r="CW13" s="408"/>
      <c r="CX13" s="408"/>
      <c r="CY13" s="408"/>
      <c r="CZ13" s="408"/>
      <c r="DA13" s="409"/>
      <c r="DB13" s="407">
        <v>5.8</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144</v>
      </c>
      <c r="M14" s="492"/>
      <c r="N14" s="492"/>
      <c r="O14" s="492"/>
      <c r="P14" s="492"/>
      <c r="Q14" s="493"/>
      <c r="R14" s="494">
        <v>13353</v>
      </c>
      <c r="S14" s="495"/>
      <c r="T14" s="495"/>
      <c r="U14" s="495"/>
      <c r="V14" s="496"/>
      <c r="W14" s="400"/>
      <c r="X14" s="401"/>
      <c r="Y14" s="401"/>
      <c r="Z14" s="401"/>
      <c r="AA14" s="401"/>
      <c r="AB14" s="390"/>
      <c r="AC14" s="497">
        <v>10.3</v>
      </c>
      <c r="AD14" s="498"/>
      <c r="AE14" s="498"/>
      <c r="AF14" s="498"/>
      <c r="AG14" s="499"/>
      <c r="AH14" s="497">
        <v>11.1</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t="s">
        <v>137</v>
      </c>
      <c r="CU14" s="509"/>
      <c r="CV14" s="509"/>
      <c r="CW14" s="509"/>
      <c r="CX14" s="509"/>
      <c r="CY14" s="509"/>
      <c r="CZ14" s="509"/>
      <c r="DA14" s="510"/>
      <c r="DB14" s="508">
        <v>18.3</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146</v>
      </c>
      <c r="N15" s="502"/>
      <c r="O15" s="502"/>
      <c r="P15" s="502"/>
      <c r="Q15" s="503"/>
      <c r="R15" s="494">
        <v>13156</v>
      </c>
      <c r="S15" s="495"/>
      <c r="T15" s="495"/>
      <c r="U15" s="495"/>
      <c r="V15" s="496"/>
      <c r="W15" s="426" t="s">
        <v>147</v>
      </c>
      <c r="X15" s="427"/>
      <c r="Y15" s="427"/>
      <c r="Z15" s="427"/>
      <c r="AA15" s="427"/>
      <c r="AB15" s="417"/>
      <c r="AC15" s="461">
        <v>1491</v>
      </c>
      <c r="AD15" s="462"/>
      <c r="AE15" s="462"/>
      <c r="AF15" s="462"/>
      <c r="AG15" s="504"/>
      <c r="AH15" s="461">
        <v>1487</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1502234</v>
      </c>
      <c r="BO15" s="374"/>
      <c r="BP15" s="374"/>
      <c r="BQ15" s="374"/>
      <c r="BR15" s="374"/>
      <c r="BS15" s="374"/>
      <c r="BT15" s="374"/>
      <c r="BU15" s="375"/>
      <c r="BV15" s="373">
        <v>1587825</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24.6</v>
      </c>
      <c r="AD16" s="498"/>
      <c r="AE16" s="498"/>
      <c r="AF16" s="498"/>
      <c r="AG16" s="499"/>
      <c r="AH16" s="497">
        <v>25.6</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3443661</v>
      </c>
      <c r="BO16" s="411"/>
      <c r="BP16" s="411"/>
      <c r="BQ16" s="411"/>
      <c r="BR16" s="411"/>
      <c r="BS16" s="411"/>
      <c r="BT16" s="411"/>
      <c r="BU16" s="412"/>
      <c r="BV16" s="410">
        <v>3224283</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3945</v>
      </c>
      <c r="AD17" s="462"/>
      <c r="AE17" s="462"/>
      <c r="AF17" s="462"/>
      <c r="AG17" s="504"/>
      <c r="AH17" s="461">
        <v>3668</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1883424</v>
      </c>
      <c r="BO17" s="411"/>
      <c r="BP17" s="411"/>
      <c r="BQ17" s="411"/>
      <c r="BR17" s="411"/>
      <c r="BS17" s="411"/>
      <c r="BT17" s="411"/>
      <c r="BU17" s="412"/>
      <c r="BV17" s="410">
        <v>2000937</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2" t="s">
        <v>157</v>
      </c>
      <c r="C18" s="453"/>
      <c r="D18" s="453"/>
      <c r="E18" s="533"/>
      <c r="F18" s="533"/>
      <c r="G18" s="533"/>
      <c r="H18" s="533"/>
      <c r="I18" s="533"/>
      <c r="J18" s="533"/>
      <c r="K18" s="533"/>
      <c r="L18" s="534">
        <v>36.22</v>
      </c>
      <c r="M18" s="534"/>
      <c r="N18" s="534"/>
      <c r="O18" s="534"/>
      <c r="P18" s="534"/>
      <c r="Q18" s="534"/>
      <c r="R18" s="535"/>
      <c r="S18" s="535"/>
      <c r="T18" s="535"/>
      <c r="U18" s="535"/>
      <c r="V18" s="536"/>
      <c r="W18" s="428"/>
      <c r="X18" s="429"/>
      <c r="Y18" s="429"/>
      <c r="Z18" s="429"/>
      <c r="AA18" s="429"/>
      <c r="AB18" s="420"/>
      <c r="AC18" s="537">
        <v>65.099999999999994</v>
      </c>
      <c r="AD18" s="538"/>
      <c r="AE18" s="538"/>
      <c r="AF18" s="538"/>
      <c r="AG18" s="539"/>
      <c r="AH18" s="537">
        <v>63.3</v>
      </c>
      <c r="AI18" s="538"/>
      <c r="AJ18" s="538"/>
      <c r="AK18" s="538"/>
      <c r="AL18" s="540"/>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3492239</v>
      </c>
      <c r="BO18" s="411"/>
      <c r="BP18" s="411"/>
      <c r="BQ18" s="411"/>
      <c r="BR18" s="411"/>
      <c r="BS18" s="411"/>
      <c r="BT18" s="411"/>
      <c r="BU18" s="412"/>
      <c r="BV18" s="410">
        <v>3405197</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2" t="s">
        <v>159</v>
      </c>
      <c r="C19" s="453"/>
      <c r="D19" s="453"/>
      <c r="E19" s="533"/>
      <c r="F19" s="533"/>
      <c r="G19" s="533"/>
      <c r="H19" s="533"/>
      <c r="I19" s="533"/>
      <c r="J19" s="533"/>
      <c r="K19" s="533"/>
      <c r="L19" s="541">
        <v>360</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4984135</v>
      </c>
      <c r="BO19" s="411"/>
      <c r="BP19" s="411"/>
      <c r="BQ19" s="411"/>
      <c r="BR19" s="411"/>
      <c r="BS19" s="411"/>
      <c r="BT19" s="411"/>
      <c r="BU19" s="412"/>
      <c r="BV19" s="410">
        <v>5063575</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2" t="s">
        <v>161</v>
      </c>
      <c r="C20" s="453"/>
      <c r="D20" s="453"/>
      <c r="E20" s="533"/>
      <c r="F20" s="533"/>
      <c r="G20" s="533"/>
      <c r="H20" s="533"/>
      <c r="I20" s="533"/>
      <c r="J20" s="533"/>
      <c r="K20" s="533"/>
      <c r="L20" s="541">
        <v>5054</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50" t="s">
        <v>162</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5691897</v>
      </c>
      <c r="BO22" s="374"/>
      <c r="BP22" s="374"/>
      <c r="BQ22" s="374"/>
      <c r="BR22" s="374"/>
      <c r="BS22" s="374"/>
      <c r="BT22" s="374"/>
      <c r="BU22" s="375"/>
      <c r="BV22" s="373">
        <v>5740227</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4653036</v>
      </c>
      <c r="BO23" s="411"/>
      <c r="BP23" s="411"/>
      <c r="BQ23" s="411"/>
      <c r="BR23" s="411"/>
      <c r="BS23" s="411"/>
      <c r="BT23" s="411"/>
      <c r="BU23" s="412"/>
      <c r="BV23" s="410">
        <v>4730682</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171</v>
      </c>
      <c r="F24" s="440"/>
      <c r="G24" s="440"/>
      <c r="H24" s="440"/>
      <c r="I24" s="440"/>
      <c r="J24" s="440"/>
      <c r="K24" s="441"/>
      <c r="L24" s="461">
        <v>1</v>
      </c>
      <c r="M24" s="462"/>
      <c r="N24" s="462"/>
      <c r="O24" s="462"/>
      <c r="P24" s="504"/>
      <c r="Q24" s="461">
        <v>7380</v>
      </c>
      <c r="R24" s="462"/>
      <c r="S24" s="462"/>
      <c r="T24" s="462"/>
      <c r="U24" s="462"/>
      <c r="V24" s="504"/>
      <c r="W24" s="556"/>
      <c r="X24" s="557"/>
      <c r="Y24" s="558"/>
      <c r="Z24" s="460" t="s">
        <v>172</v>
      </c>
      <c r="AA24" s="440"/>
      <c r="AB24" s="440"/>
      <c r="AC24" s="440"/>
      <c r="AD24" s="440"/>
      <c r="AE24" s="440"/>
      <c r="AF24" s="440"/>
      <c r="AG24" s="441"/>
      <c r="AH24" s="461">
        <v>108</v>
      </c>
      <c r="AI24" s="462"/>
      <c r="AJ24" s="462"/>
      <c r="AK24" s="462"/>
      <c r="AL24" s="504"/>
      <c r="AM24" s="461">
        <v>317088</v>
      </c>
      <c r="AN24" s="462"/>
      <c r="AO24" s="462"/>
      <c r="AP24" s="462"/>
      <c r="AQ24" s="462"/>
      <c r="AR24" s="504"/>
      <c r="AS24" s="461">
        <v>2936</v>
      </c>
      <c r="AT24" s="462"/>
      <c r="AU24" s="462"/>
      <c r="AV24" s="462"/>
      <c r="AW24" s="462"/>
      <c r="AX24" s="463"/>
      <c r="AY24" s="526" t="s">
        <v>173</v>
      </c>
      <c r="AZ24" s="527"/>
      <c r="BA24" s="527"/>
      <c r="BB24" s="527"/>
      <c r="BC24" s="527"/>
      <c r="BD24" s="527"/>
      <c r="BE24" s="527"/>
      <c r="BF24" s="527"/>
      <c r="BG24" s="527"/>
      <c r="BH24" s="527"/>
      <c r="BI24" s="527"/>
      <c r="BJ24" s="527"/>
      <c r="BK24" s="527"/>
      <c r="BL24" s="527"/>
      <c r="BM24" s="528"/>
      <c r="BN24" s="410">
        <v>3012363</v>
      </c>
      <c r="BO24" s="411"/>
      <c r="BP24" s="411"/>
      <c r="BQ24" s="411"/>
      <c r="BR24" s="411"/>
      <c r="BS24" s="411"/>
      <c r="BT24" s="411"/>
      <c r="BU24" s="412"/>
      <c r="BV24" s="410">
        <v>3072025</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174</v>
      </c>
      <c r="F25" s="440"/>
      <c r="G25" s="440"/>
      <c r="H25" s="440"/>
      <c r="I25" s="440"/>
      <c r="J25" s="440"/>
      <c r="K25" s="441"/>
      <c r="L25" s="461">
        <v>2</v>
      </c>
      <c r="M25" s="462"/>
      <c r="N25" s="462"/>
      <c r="O25" s="462"/>
      <c r="P25" s="504"/>
      <c r="Q25" s="461">
        <v>5904</v>
      </c>
      <c r="R25" s="462"/>
      <c r="S25" s="462"/>
      <c r="T25" s="462"/>
      <c r="U25" s="462"/>
      <c r="V25" s="504"/>
      <c r="W25" s="556"/>
      <c r="X25" s="557"/>
      <c r="Y25" s="558"/>
      <c r="Z25" s="460" t="s">
        <v>175</v>
      </c>
      <c r="AA25" s="440"/>
      <c r="AB25" s="440"/>
      <c r="AC25" s="440"/>
      <c r="AD25" s="440"/>
      <c r="AE25" s="440"/>
      <c r="AF25" s="440"/>
      <c r="AG25" s="441"/>
      <c r="AH25" s="461" t="s">
        <v>176</v>
      </c>
      <c r="AI25" s="462"/>
      <c r="AJ25" s="462"/>
      <c r="AK25" s="462"/>
      <c r="AL25" s="504"/>
      <c r="AM25" s="461" t="s">
        <v>177</v>
      </c>
      <c r="AN25" s="462"/>
      <c r="AO25" s="462"/>
      <c r="AP25" s="462"/>
      <c r="AQ25" s="462"/>
      <c r="AR25" s="504"/>
      <c r="AS25" s="461" t="s">
        <v>137</v>
      </c>
      <c r="AT25" s="462"/>
      <c r="AU25" s="462"/>
      <c r="AV25" s="462"/>
      <c r="AW25" s="462"/>
      <c r="AX25" s="463"/>
      <c r="AY25" s="370" t="s">
        <v>178</v>
      </c>
      <c r="AZ25" s="371"/>
      <c r="BA25" s="371"/>
      <c r="BB25" s="371"/>
      <c r="BC25" s="371"/>
      <c r="BD25" s="371"/>
      <c r="BE25" s="371"/>
      <c r="BF25" s="371"/>
      <c r="BG25" s="371"/>
      <c r="BH25" s="371"/>
      <c r="BI25" s="371"/>
      <c r="BJ25" s="371"/>
      <c r="BK25" s="371"/>
      <c r="BL25" s="371"/>
      <c r="BM25" s="372"/>
      <c r="BN25" s="373">
        <v>227676</v>
      </c>
      <c r="BO25" s="374"/>
      <c r="BP25" s="374"/>
      <c r="BQ25" s="374"/>
      <c r="BR25" s="374"/>
      <c r="BS25" s="374"/>
      <c r="BT25" s="374"/>
      <c r="BU25" s="375"/>
      <c r="BV25" s="373">
        <v>199900</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179</v>
      </c>
      <c r="F26" s="440"/>
      <c r="G26" s="440"/>
      <c r="H26" s="440"/>
      <c r="I26" s="440"/>
      <c r="J26" s="440"/>
      <c r="K26" s="441"/>
      <c r="L26" s="461">
        <v>1</v>
      </c>
      <c r="M26" s="462"/>
      <c r="N26" s="462"/>
      <c r="O26" s="462"/>
      <c r="P26" s="504"/>
      <c r="Q26" s="461">
        <v>5462</v>
      </c>
      <c r="R26" s="462"/>
      <c r="S26" s="462"/>
      <c r="T26" s="462"/>
      <c r="U26" s="462"/>
      <c r="V26" s="504"/>
      <c r="W26" s="556"/>
      <c r="X26" s="557"/>
      <c r="Y26" s="558"/>
      <c r="Z26" s="460" t="s">
        <v>180</v>
      </c>
      <c r="AA26" s="562"/>
      <c r="AB26" s="562"/>
      <c r="AC26" s="562"/>
      <c r="AD26" s="562"/>
      <c r="AE26" s="562"/>
      <c r="AF26" s="562"/>
      <c r="AG26" s="563"/>
      <c r="AH26" s="461">
        <v>6</v>
      </c>
      <c r="AI26" s="462"/>
      <c r="AJ26" s="462"/>
      <c r="AK26" s="462"/>
      <c r="AL26" s="504"/>
      <c r="AM26" s="461">
        <v>19512</v>
      </c>
      <c r="AN26" s="462"/>
      <c r="AO26" s="462"/>
      <c r="AP26" s="462"/>
      <c r="AQ26" s="462"/>
      <c r="AR26" s="504"/>
      <c r="AS26" s="461">
        <v>3252</v>
      </c>
      <c r="AT26" s="462"/>
      <c r="AU26" s="462"/>
      <c r="AV26" s="462"/>
      <c r="AW26" s="462"/>
      <c r="AX26" s="463"/>
      <c r="AY26" s="413" t="s">
        <v>181</v>
      </c>
      <c r="AZ26" s="414"/>
      <c r="BA26" s="414"/>
      <c r="BB26" s="414"/>
      <c r="BC26" s="414"/>
      <c r="BD26" s="414"/>
      <c r="BE26" s="414"/>
      <c r="BF26" s="414"/>
      <c r="BG26" s="414"/>
      <c r="BH26" s="414"/>
      <c r="BI26" s="414"/>
      <c r="BJ26" s="414"/>
      <c r="BK26" s="414"/>
      <c r="BL26" s="414"/>
      <c r="BM26" s="415"/>
      <c r="BN26" s="410">
        <v>4340</v>
      </c>
      <c r="BO26" s="411"/>
      <c r="BP26" s="411"/>
      <c r="BQ26" s="411"/>
      <c r="BR26" s="411"/>
      <c r="BS26" s="411"/>
      <c r="BT26" s="411"/>
      <c r="BU26" s="412"/>
      <c r="BV26" s="410">
        <v>1400</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182</v>
      </c>
      <c r="F27" s="440"/>
      <c r="G27" s="440"/>
      <c r="H27" s="440"/>
      <c r="I27" s="440"/>
      <c r="J27" s="440"/>
      <c r="K27" s="441"/>
      <c r="L27" s="461">
        <v>1</v>
      </c>
      <c r="M27" s="462"/>
      <c r="N27" s="462"/>
      <c r="O27" s="462"/>
      <c r="P27" s="504"/>
      <c r="Q27" s="461">
        <v>3087</v>
      </c>
      <c r="R27" s="462"/>
      <c r="S27" s="462"/>
      <c r="T27" s="462"/>
      <c r="U27" s="462"/>
      <c r="V27" s="504"/>
      <c r="W27" s="556"/>
      <c r="X27" s="557"/>
      <c r="Y27" s="558"/>
      <c r="Z27" s="460" t="s">
        <v>183</v>
      </c>
      <c r="AA27" s="440"/>
      <c r="AB27" s="440"/>
      <c r="AC27" s="440"/>
      <c r="AD27" s="440"/>
      <c r="AE27" s="440"/>
      <c r="AF27" s="440"/>
      <c r="AG27" s="441"/>
      <c r="AH27" s="461">
        <v>10</v>
      </c>
      <c r="AI27" s="462"/>
      <c r="AJ27" s="462"/>
      <c r="AK27" s="462"/>
      <c r="AL27" s="504"/>
      <c r="AM27" s="461">
        <v>26470</v>
      </c>
      <c r="AN27" s="462"/>
      <c r="AO27" s="462"/>
      <c r="AP27" s="462"/>
      <c r="AQ27" s="462"/>
      <c r="AR27" s="504"/>
      <c r="AS27" s="461">
        <v>2647</v>
      </c>
      <c r="AT27" s="462"/>
      <c r="AU27" s="462"/>
      <c r="AV27" s="462"/>
      <c r="AW27" s="462"/>
      <c r="AX27" s="463"/>
      <c r="AY27" s="505" t="s">
        <v>184</v>
      </c>
      <c r="AZ27" s="506"/>
      <c r="BA27" s="506"/>
      <c r="BB27" s="506"/>
      <c r="BC27" s="506"/>
      <c r="BD27" s="506"/>
      <c r="BE27" s="506"/>
      <c r="BF27" s="506"/>
      <c r="BG27" s="506"/>
      <c r="BH27" s="506"/>
      <c r="BI27" s="506"/>
      <c r="BJ27" s="506"/>
      <c r="BK27" s="506"/>
      <c r="BL27" s="506"/>
      <c r="BM27" s="507"/>
      <c r="BN27" s="529" t="s">
        <v>185</v>
      </c>
      <c r="BO27" s="530"/>
      <c r="BP27" s="530"/>
      <c r="BQ27" s="530"/>
      <c r="BR27" s="530"/>
      <c r="BS27" s="530"/>
      <c r="BT27" s="530"/>
      <c r="BU27" s="531"/>
      <c r="BV27" s="529" t="s">
        <v>185</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186</v>
      </c>
      <c r="F28" s="440"/>
      <c r="G28" s="440"/>
      <c r="H28" s="440"/>
      <c r="I28" s="440"/>
      <c r="J28" s="440"/>
      <c r="K28" s="441"/>
      <c r="L28" s="461">
        <v>1</v>
      </c>
      <c r="M28" s="462"/>
      <c r="N28" s="462"/>
      <c r="O28" s="462"/>
      <c r="P28" s="504"/>
      <c r="Q28" s="461">
        <v>2573</v>
      </c>
      <c r="R28" s="462"/>
      <c r="S28" s="462"/>
      <c r="T28" s="462"/>
      <c r="U28" s="462"/>
      <c r="V28" s="504"/>
      <c r="W28" s="556"/>
      <c r="X28" s="557"/>
      <c r="Y28" s="558"/>
      <c r="Z28" s="460" t="s">
        <v>187</v>
      </c>
      <c r="AA28" s="440"/>
      <c r="AB28" s="440"/>
      <c r="AC28" s="440"/>
      <c r="AD28" s="440"/>
      <c r="AE28" s="440"/>
      <c r="AF28" s="440"/>
      <c r="AG28" s="441"/>
      <c r="AH28" s="461" t="s">
        <v>129</v>
      </c>
      <c r="AI28" s="462"/>
      <c r="AJ28" s="462"/>
      <c r="AK28" s="462"/>
      <c r="AL28" s="504"/>
      <c r="AM28" s="461" t="s">
        <v>176</v>
      </c>
      <c r="AN28" s="462"/>
      <c r="AO28" s="462"/>
      <c r="AP28" s="462"/>
      <c r="AQ28" s="462"/>
      <c r="AR28" s="504"/>
      <c r="AS28" s="461" t="s">
        <v>185</v>
      </c>
      <c r="AT28" s="462"/>
      <c r="AU28" s="462"/>
      <c r="AV28" s="462"/>
      <c r="AW28" s="462"/>
      <c r="AX28" s="463"/>
      <c r="AY28" s="564" t="s">
        <v>188</v>
      </c>
      <c r="AZ28" s="565"/>
      <c r="BA28" s="565"/>
      <c r="BB28" s="566"/>
      <c r="BC28" s="370" t="s">
        <v>48</v>
      </c>
      <c r="BD28" s="371"/>
      <c r="BE28" s="371"/>
      <c r="BF28" s="371"/>
      <c r="BG28" s="371"/>
      <c r="BH28" s="371"/>
      <c r="BI28" s="371"/>
      <c r="BJ28" s="371"/>
      <c r="BK28" s="371"/>
      <c r="BL28" s="371"/>
      <c r="BM28" s="372"/>
      <c r="BN28" s="373">
        <v>578052</v>
      </c>
      <c r="BO28" s="374"/>
      <c r="BP28" s="374"/>
      <c r="BQ28" s="374"/>
      <c r="BR28" s="374"/>
      <c r="BS28" s="374"/>
      <c r="BT28" s="374"/>
      <c r="BU28" s="375"/>
      <c r="BV28" s="373">
        <v>427852</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189</v>
      </c>
      <c r="F29" s="440"/>
      <c r="G29" s="440"/>
      <c r="H29" s="440"/>
      <c r="I29" s="440"/>
      <c r="J29" s="440"/>
      <c r="K29" s="441"/>
      <c r="L29" s="461">
        <v>11</v>
      </c>
      <c r="M29" s="462"/>
      <c r="N29" s="462"/>
      <c r="O29" s="462"/>
      <c r="P29" s="504"/>
      <c r="Q29" s="461">
        <v>2058</v>
      </c>
      <c r="R29" s="462"/>
      <c r="S29" s="462"/>
      <c r="T29" s="462"/>
      <c r="U29" s="462"/>
      <c r="V29" s="504"/>
      <c r="W29" s="559"/>
      <c r="X29" s="560"/>
      <c r="Y29" s="561"/>
      <c r="Z29" s="460" t="s">
        <v>190</v>
      </c>
      <c r="AA29" s="440"/>
      <c r="AB29" s="440"/>
      <c r="AC29" s="440"/>
      <c r="AD29" s="440"/>
      <c r="AE29" s="440"/>
      <c r="AF29" s="440"/>
      <c r="AG29" s="441"/>
      <c r="AH29" s="461">
        <v>118</v>
      </c>
      <c r="AI29" s="462"/>
      <c r="AJ29" s="462"/>
      <c r="AK29" s="462"/>
      <c r="AL29" s="504"/>
      <c r="AM29" s="461">
        <v>343558</v>
      </c>
      <c r="AN29" s="462"/>
      <c r="AO29" s="462"/>
      <c r="AP29" s="462"/>
      <c r="AQ29" s="462"/>
      <c r="AR29" s="504"/>
      <c r="AS29" s="461">
        <v>2912</v>
      </c>
      <c r="AT29" s="462"/>
      <c r="AU29" s="462"/>
      <c r="AV29" s="462"/>
      <c r="AW29" s="462"/>
      <c r="AX29" s="463"/>
      <c r="AY29" s="567"/>
      <c r="AZ29" s="568"/>
      <c r="BA29" s="568"/>
      <c r="BB29" s="569"/>
      <c r="BC29" s="444" t="s">
        <v>191</v>
      </c>
      <c r="BD29" s="445"/>
      <c r="BE29" s="445"/>
      <c r="BF29" s="445"/>
      <c r="BG29" s="445"/>
      <c r="BH29" s="445"/>
      <c r="BI29" s="445"/>
      <c r="BJ29" s="445"/>
      <c r="BK29" s="445"/>
      <c r="BL29" s="445"/>
      <c r="BM29" s="446"/>
      <c r="BN29" s="410">
        <v>781500</v>
      </c>
      <c r="BO29" s="411"/>
      <c r="BP29" s="411"/>
      <c r="BQ29" s="411"/>
      <c r="BR29" s="411"/>
      <c r="BS29" s="411"/>
      <c r="BT29" s="411"/>
      <c r="BU29" s="412"/>
      <c r="BV29" s="410">
        <v>451500</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192</v>
      </c>
      <c r="X30" s="578"/>
      <c r="Y30" s="578"/>
      <c r="Z30" s="578"/>
      <c r="AA30" s="578"/>
      <c r="AB30" s="578"/>
      <c r="AC30" s="578"/>
      <c r="AD30" s="578"/>
      <c r="AE30" s="578"/>
      <c r="AF30" s="578"/>
      <c r="AG30" s="579"/>
      <c r="AH30" s="537">
        <v>96.3</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2188454</v>
      </c>
      <c r="BO30" s="530"/>
      <c r="BP30" s="530"/>
      <c r="BQ30" s="530"/>
      <c r="BR30" s="530"/>
      <c r="BS30" s="530"/>
      <c r="BT30" s="530"/>
      <c r="BU30" s="531"/>
      <c r="BV30" s="529">
        <v>1920980</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193</v>
      </c>
      <c r="D32" s="573"/>
      <c r="E32" s="573"/>
      <c r="F32" s="573"/>
      <c r="G32" s="573"/>
      <c r="H32" s="573"/>
      <c r="I32" s="573"/>
      <c r="J32" s="573"/>
      <c r="K32" s="573"/>
      <c r="L32" s="573"/>
      <c r="M32" s="573"/>
      <c r="N32" s="573"/>
      <c r="O32" s="573"/>
      <c r="P32" s="573"/>
      <c r="Q32" s="573"/>
      <c r="R32" s="573"/>
      <c r="S32" s="573"/>
      <c r="U32" s="414" t="s">
        <v>194</v>
      </c>
      <c r="V32" s="414"/>
      <c r="W32" s="414"/>
      <c r="X32" s="414"/>
      <c r="Y32" s="414"/>
      <c r="Z32" s="414"/>
      <c r="AA32" s="414"/>
      <c r="AB32" s="414"/>
      <c r="AC32" s="414"/>
      <c r="AD32" s="414"/>
      <c r="AE32" s="414"/>
      <c r="AF32" s="414"/>
      <c r="AG32" s="414"/>
      <c r="AH32" s="414"/>
      <c r="AI32" s="414"/>
      <c r="AJ32" s="414"/>
      <c r="AK32" s="414"/>
      <c r="AM32" s="414" t="s">
        <v>195</v>
      </c>
      <c r="AN32" s="414"/>
      <c r="AO32" s="414"/>
      <c r="AP32" s="414"/>
      <c r="AQ32" s="414"/>
      <c r="AR32" s="414"/>
      <c r="AS32" s="414"/>
      <c r="AT32" s="414"/>
      <c r="AU32" s="414"/>
      <c r="AV32" s="414"/>
      <c r="AW32" s="414"/>
      <c r="AX32" s="414"/>
      <c r="AY32" s="414"/>
      <c r="AZ32" s="414"/>
      <c r="BA32" s="414"/>
      <c r="BB32" s="414"/>
      <c r="BC32" s="414"/>
      <c r="BE32" s="414" t="s">
        <v>196</v>
      </c>
      <c r="BF32" s="414"/>
      <c r="BG32" s="414"/>
      <c r="BH32" s="414"/>
      <c r="BI32" s="414"/>
      <c r="BJ32" s="414"/>
      <c r="BK32" s="414"/>
      <c r="BL32" s="414"/>
      <c r="BM32" s="414"/>
      <c r="BN32" s="414"/>
      <c r="BO32" s="414"/>
      <c r="BP32" s="414"/>
      <c r="BQ32" s="414"/>
      <c r="BR32" s="414"/>
      <c r="BS32" s="414"/>
      <c r="BT32" s="414"/>
      <c r="BU32" s="414"/>
      <c r="BW32" s="414" t="s">
        <v>197</v>
      </c>
      <c r="BX32" s="414"/>
      <c r="BY32" s="414"/>
      <c r="BZ32" s="414"/>
      <c r="CA32" s="414"/>
      <c r="CB32" s="414"/>
      <c r="CC32" s="414"/>
      <c r="CD32" s="414"/>
      <c r="CE32" s="414"/>
      <c r="CF32" s="414"/>
      <c r="CG32" s="414"/>
      <c r="CH32" s="414"/>
      <c r="CI32" s="414"/>
      <c r="CJ32" s="414"/>
      <c r="CK32" s="414"/>
      <c r="CL32" s="414"/>
      <c r="CM32" s="414"/>
      <c r="CO32" s="414" t="s">
        <v>198</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199</v>
      </c>
      <c r="D33" s="434"/>
      <c r="E33" s="399" t="s">
        <v>200</v>
      </c>
      <c r="F33" s="399"/>
      <c r="G33" s="399"/>
      <c r="H33" s="399"/>
      <c r="I33" s="399"/>
      <c r="J33" s="399"/>
      <c r="K33" s="399"/>
      <c r="L33" s="399"/>
      <c r="M33" s="399"/>
      <c r="N33" s="399"/>
      <c r="O33" s="399"/>
      <c r="P33" s="399"/>
      <c r="Q33" s="399"/>
      <c r="R33" s="399"/>
      <c r="S33" s="399"/>
      <c r="T33" s="203"/>
      <c r="U33" s="434" t="s">
        <v>201</v>
      </c>
      <c r="V33" s="434"/>
      <c r="W33" s="399" t="s">
        <v>202</v>
      </c>
      <c r="X33" s="399"/>
      <c r="Y33" s="399"/>
      <c r="Z33" s="399"/>
      <c r="AA33" s="399"/>
      <c r="AB33" s="399"/>
      <c r="AC33" s="399"/>
      <c r="AD33" s="399"/>
      <c r="AE33" s="399"/>
      <c r="AF33" s="399"/>
      <c r="AG33" s="399"/>
      <c r="AH33" s="399"/>
      <c r="AI33" s="399"/>
      <c r="AJ33" s="399"/>
      <c r="AK33" s="399"/>
      <c r="AL33" s="203"/>
      <c r="AM33" s="434" t="s">
        <v>203</v>
      </c>
      <c r="AN33" s="434"/>
      <c r="AO33" s="399" t="s">
        <v>204</v>
      </c>
      <c r="AP33" s="399"/>
      <c r="AQ33" s="399"/>
      <c r="AR33" s="399"/>
      <c r="AS33" s="399"/>
      <c r="AT33" s="399"/>
      <c r="AU33" s="399"/>
      <c r="AV33" s="399"/>
      <c r="AW33" s="399"/>
      <c r="AX33" s="399"/>
      <c r="AY33" s="399"/>
      <c r="AZ33" s="399"/>
      <c r="BA33" s="399"/>
      <c r="BB33" s="399"/>
      <c r="BC33" s="399"/>
      <c r="BD33" s="204"/>
      <c r="BE33" s="399" t="s">
        <v>205</v>
      </c>
      <c r="BF33" s="399"/>
      <c r="BG33" s="399" t="s">
        <v>206</v>
      </c>
      <c r="BH33" s="399"/>
      <c r="BI33" s="399"/>
      <c r="BJ33" s="399"/>
      <c r="BK33" s="399"/>
      <c r="BL33" s="399"/>
      <c r="BM33" s="399"/>
      <c r="BN33" s="399"/>
      <c r="BO33" s="399"/>
      <c r="BP33" s="399"/>
      <c r="BQ33" s="399"/>
      <c r="BR33" s="399"/>
      <c r="BS33" s="399"/>
      <c r="BT33" s="399"/>
      <c r="BU33" s="399"/>
      <c r="BV33" s="204"/>
      <c r="BW33" s="434" t="s">
        <v>205</v>
      </c>
      <c r="BX33" s="434"/>
      <c r="BY33" s="399" t="s">
        <v>207</v>
      </c>
      <c r="BZ33" s="399"/>
      <c r="CA33" s="399"/>
      <c r="CB33" s="399"/>
      <c r="CC33" s="399"/>
      <c r="CD33" s="399"/>
      <c r="CE33" s="399"/>
      <c r="CF33" s="399"/>
      <c r="CG33" s="399"/>
      <c r="CH33" s="399"/>
      <c r="CI33" s="399"/>
      <c r="CJ33" s="399"/>
      <c r="CK33" s="399"/>
      <c r="CL33" s="399"/>
      <c r="CM33" s="399"/>
      <c r="CN33" s="203"/>
      <c r="CO33" s="434" t="s">
        <v>201</v>
      </c>
      <c r="CP33" s="434"/>
      <c r="CQ33" s="399" t="s">
        <v>208</v>
      </c>
      <c r="CR33" s="399"/>
      <c r="CS33" s="399"/>
      <c r="CT33" s="399"/>
      <c r="CU33" s="399"/>
      <c r="CV33" s="399"/>
      <c r="CW33" s="399"/>
      <c r="CX33" s="399"/>
      <c r="CY33" s="399"/>
      <c r="CZ33" s="399"/>
      <c r="DA33" s="399"/>
      <c r="DB33" s="399"/>
      <c r="DC33" s="399"/>
      <c r="DD33" s="399"/>
      <c r="DE33" s="399"/>
      <c r="DF33" s="203"/>
      <c r="DG33" s="599" t="s">
        <v>209</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4</v>
      </c>
      <c r="V34" s="600"/>
      <c r="W34" s="601" t="str">
        <f>IF('各会計、関係団体の財政状況及び健全化判断比率'!B28="","",'各会計、関係団体の財政状況及び健全化判断比率'!B28)</f>
        <v>板野町特別会計国民健康保険</v>
      </c>
      <c r="X34" s="601"/>
      <c r="Y34" s="601"/>
      <c r="Z34" s="601"/>
      <c r="AA34" s="601"/>
      <c r="AB34" s="601"/>
      <c r="AC34" s="601"/>
      <c r="AD34" s="601"/>
      <c r="AE34" s="601"/>
      <c r="AF34" s="601"/>
      <c r="AG34" s="601"/>
      <c r="AH34" s="601"/>
      <c r="AI34" s="601"/>
      <c r="AJ34" s="601"/>
      <c r="AK34" s="601"/>
      <c r="AL34" s="178"/>
      <c r="AM34" s="600">
        <f>IF(AO34="","",MAX(C34:D43,U34:V43)+1)</f>
        <v>8</v>
      </c>
      <c r="AN34" s="600"/>
      <c r="AO34" s="601" t="str">
        <f>IF('各会計、関係団体の財政状況及び健全化判断比率'!B32="","",'各会計、関係団体の財政状況及び健全化判断比率'!B32)</f>
        <v>板野町水道事業会計</v>
      </c>
      <c r="AP34" s="601"/>
      <c r="AQ34" s="601"/>
      <c r="AR34" s="601"/>
      <c r="AS34" s="601"/>
      <c r="AT34" s="601"/>
      <c r="AU34" s="601"/>
      <c r="AV34" s="601"/>
      <c r="AW34" s="601"/>
      <c r="AX34" s="601"/>
      <c r="AY34" s="601"/>
      <c r="AZ34" s="601"/>
      <c r="BA34" s="601"/>
      <c r="BB34" s="601"/>
      <c r="BC34" s="601"/>
      <c r="BD34" s="178"/>
      <c r="BE34" s="600">
        <f>IF(BG34="","",MAX(C34:D43,U34:V43,AM34:AN43)+1)</f>
        <v>9</v>
      </c>
      <c r="BF34" s="600"/>
      <c r="BG34" s="601" t="str">
        <f>IF('各会計、関係団体の財政状況及び健全化判断比率'!B33="","",'各会計、関係団体の財政状況及び健全化判断比率'!B33)</f>
        <v>板野町公共下水道事業特別会計</v>
      </c>
      <c r="BH34" s="601"/>
      <c r="BI34" s="601"/>
      <c r="BJ34" s="601"/>
      <c r="BK34" s="601"/>
      <c r="BL34" s="601"/>
      <c r="BM34" s="601"/>
      <c r="BN34" s="601"/>
      <c r="BO34" s="601"/>
      <c r="BP34" s="601"/>
      <c r="BQ34" s="601"/>
      <c r="BR34" s="601"/>
      <c r="BS34" s="601"/>
      <c r="BT34" s="601"/>
      <c r="BU34" s="601"/>
      <c r="BV34" s="178"/>
      <c r="BW34" s="600">
        <f>IF(BY34="","",MAX(C34:D43,U34:V43,AM34:AN43,BE34:BF43)+1)</f>
        <v>10</v>
      </c>
      <c r="BX34" s="600"/>
      <c r="BY34" s="601" t="str">
        <f>IF('各会計、関係団体の財政状況及び健全化判断比率'!B68="","",'各会計、関係団体の財政状況及び健全化判断比率'!B68)</f>
        <v>徳島県市町村議会議員公務災害補償等組合</v>
      </c>
      <c r="BZ34" s="601"/>
      <c r="CA34" s="601"/>
      <c r="CB34" s="601"/>
      <c r="CC34" s="601"/>
      <c r="CD34" s="601"/>
      <c r="CE34" s="601"/>
      <c r="CF34" s="601"/>
      <c r="CG34" s="601"/>
      <c r="CH34" s="601"/>
      <c r="CI34" s="601"/>
      <c r="CJ34" s="601"/>
      <c r="CK34" s="601"/>
      <c r="CL34" s="601"/>
      <c r="CM34" s="601"/>
      <c r="CN34" s="178"/>
      <c r="CO34" s="600">
        <f>IF(CQ34="","",MAX(C34:D43,U34:V43,AM34:AN43,BE34:BF43,BW34:BX43)+1)</f>
        <v>19</v>
      </c>
      <c r="CP34" s="600"/>
      <c r="CQ34" s="601" t="str">
        <f>IF('各会計、関係団体の財政状況及び健全化判断比率'!BS7="","",'各会計、関係団体の財政状況及び健全化判断比率'!BS7)</f>
        <v>板野町土地開発公社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v>
      </c>
      <c r="DH34" s="602"/>
      <c r="DI34" s="205"/>
    </row>
    <row r="35" spans="1:113" ht="32.25" customHeight="1" x14ac:dyDescent="0.2">
      <c r="A35" s="178"/>
      <c r="B35" s="202"/>
      <c r="C35" s="600">
        <f>IF(E35="","",C34+1)</f>
        <v>2</v>
      </c>
      <c r="D35" s="600"/>
      <c r="E35" s="601" t="str">
        <f>IF('各会計、関係団体の財政状況及び健全化判断比率'!B8="","",'各会計、関係団体の財政状況及び健全化判断比率'!B8)</f>
        <v>板野町住宅新築資金等貸付事業特別会計</v>
      </c>
      <c r="F35" s="601"/>
      <c r="G35" s="601"/>
      <c r="H35" s="601"/>
      <c r="I35" s="601"/>
      <c r="J35" s="601"/>
      <c r="K35" s="601"/>
      <c r="L35" s="601"/>
      <c r="M35" s="601"/>
      <c r="N35" s="601"/>
      <c r="O35" s="601"/>
      <c r="P35" s="601"/>
      <c r="Q35" s="601"/>
      <c r="R35" s="601"/>
      <c r="S35" s="601"/>
      <c r="T35" s="178"/>
      <c r="U35" s="600">
        <f>IF(W35="","",U34+1)</f>
        <v>5</v>
      </c>
      <c r="V35" s="600"/>
      <c r="W35" s="601" t="str">
        <f>IF('各会計、関係団体の財政状況及び健全化判断比率'!B29="","",'各会計、関係団体の財政状況及び健全化判断比率'!B29)</f>
        <v>板野町介護保険（保険事業）特別会計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11</v>
      </c>
      <c r="BX35" s="600"/>
      <c r="BY35" s="601" t="str">
        <f>IF('各会計、関係団体の財政状況及び健全化判断比率'!B69="","",'各会計、関係団体の財政状況及び健全化判断比率'!B69)</f>
        <v>徳島県市町村総合事務組合（一般会計）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f>IF(E36="","",C35+1)</f>
        <v>3</v>
      </c>
      <c r="D36" s="600"/>
      <c r="E36" s="601" t="str">
        <f>IF('各会計、関係団体の財政状況及び健全化判断比率'!B9="","",'各会計、関係団体の財政状況及び健全化判断比率'!B9)</f>
        <v>板野町奨学金貸与事業特別会計</v>
      </c>
      <c r="F36" s="601"/>
      <c r="G36" s="601"/>
      <c r="H36" s="601"/>
      <c r="I36" s="601"/>
      <c r="J36" s="601"/>
      <c r="K36" s="601"/>
      <c r="L36" s="601"/>
      <c r="M36" s="601"/>
      <c r="N36" s="601"/>
      <c r="O36" s="601"/>
      <c r="P36" s="601"/>
      <c r="Q36" s="601"/>
      <c r="R36" s="601"/>
      <c r="S36" s="601"/>
      <c r="T36" s="178"/>
      <c r="U36" s="600">
        <f t="shared" ref="U36:U43" si="4">IF(W36="","",U35+1)</f>
        <v>6</v>
      </c>
      <c r="V36" s="600"/>
      <c r="W36" s="601" t="str">
        <f>IF('各会計、関係団体の財政状況及び健全化判断比率'!B30="","",'各会計、関係団体の財政状況及び健全化判断比率'!B30)</f>
        <v>板野町後期高齢者医療特別会計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12</v>
      </c>
      <c r="BX36" s="600"/>
      <c r="BY36" s="601" t="str">
        <f>IF('各会計、関係団体の財政状況及び健全化判断比率'!B70="","",'各会計、関係団体の財政状況及び健全化判断比率'!B70)</f>
        <v>徳島県市町村総合事務組合（徳島滞納整理機構特別会計）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7</v>
      </c>
      <c r="V37" s="600"/>
      <c r="W37" s="601" t="str">
        <f>IF('各会計、関係団体の財政状況及び健全化判断比率'!B31="","",'各会計、関係団体の財政状況及び健全化判断比率'!B31)</f>
        <v>板野町介護保険（介護サービス事業）特別会計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13</v>
      </c>
      <c r="BX37" s="600"/>
      <c r="BY37" s="601" t="str">
        <f>IF('各会計、関係団体の財政状況及び健全化判断比率'!B71="","",'各会計、関係団体の財政状況及び健全化判断比率'!B71)</f>
        <v>徳島県後期高齢者医療広域連合（一般会計）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14</v>
      </c>
      <c r="BX38" s="600"/>
      <c r="BY38" s="601" t="str">
        <f>IF('各会計、関係団体の財政状況及び健全化判断比率'!B72="","",'各会計、関係団体の財政状況及び健全化判断比率'!B72)</f>
        <v>徳島県後期高齢者医療広域連合（後期高齢者医療事業会計）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15</v>
      </c>
      <c r="BX39" s="600"/>
      <c r="BY39" s="601" t="str">
        <f>IF('各会計、関係団体の財政状況及び健全化判断比率'!B73="","",'各会計、関係団体の財政状況及び健全化判断比率'!B73)</f>
        <v>中央広域環境施設組合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16</v>
      </c>
      <c r="BX40" s="600"/>
      <c r="BY40" s="601" t="str">
        <f>IF('各会計、関係団体の財政状況及び健全化判断比率'!B74="","",'各会計、関係団体の財政状況及び健全化判断比率'!B74)</f>
        <v>板野西部消防組合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17</v>
      </c>
      <c r="BX41" s="600"/>
      <c r="BY41" s="601" t="str">
        <f>IF('各会計、関係団体の財政状況及び健全化判断比率'!B75="","",'各会計、関係団体の財政状況及び健全化判断比率'!B75)</f>
        <v>板野西部青少年補導センター組合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18</v>
      </c>
      <c r="BX42" s="600"/>
      <c r="BY42" s="601" t="str">
        <f>IF('各会計、関係団体の財政状況及び健全化判断比率'!B76="","",'各会計、関係団体の財政状況及び健全化判断比率'!B76)</f>
        <v>松茂町ほか二町競艇事業組合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210</v>
      </c>
      <c r="E46" s="603" t="s">
        <v>211</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212</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213</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214</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215</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216</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217</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c r="E53" s="177" t="s">
        <v>535</v>
      </c>
    </row>
    <row r="54" spans="5:113" x14ac:dyDescent="0.2"/>
    <row r="55" spans="5:113" x14ac:dyDescent="0.2"/>
    <row r="56" spans="5:113" x14ac:dyDescent="0.2"/>
  </sheetData>
  <sheetProtection algorithmName="SHA-512" hashValue="X1Fj0knzGhxD+Ub2j8mP54Rkavsg9zklCeNX0Uwkx/1VumRMyH2cxnEavmblaZT/gKvQhR6VKwX/5lGHEsglYw==" saltValue="ajzgxp5cB9CWCPv/bwh8b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491</v>
      </c>
      <c r="G33" s="29" t="s">
        <v>492</v>
      </c>
      <c r="H33" s="29" t="s">
        <v>493</v>
      </c>
      <c r="I33" s="29" t="s">
        <v>494</v>
      </c>
      <c r="J33" s="30" t="s">
        <v>495</v>
      </c>
      <c r="K33" s="22"/>
      <c r="L33" s="22"/>
      <c r="M33" s="22"/>
      <c r="N33" s="22"/>
      <c r="O33" s="22"/>
      <c r="P33" s="22"/>
    </row>
    <row r="34" spans="1:16" ht="39" customHeight="1" x14ac:dyDescent="0.2">
      <c r="A34" s="22"/>
      <c r="B34" s="31"/>
      <c r="C34" s="1179" t="s">
        <v>498</v>
      </c>
      <c r="D34" s="1179"/>
      <c r="E34" s="1180"/>
      <c r="F34" s="32">
        <v>13.6</v>
      </c>
      <c r="G34" s="33">
        <v>14.04</v>
      </c>
      <c r="H34" s="33">
        <v>14.18</v>
      </c>
      <c r="I34" s="33">
        <v>13.85</v>
      </c>
      <c r="J34" s="34">
        <v>13.43</v>
      </c>
      <c r="K34" s="22"/>
      <c r="L34" s="22"/>
      <c r="M34" s="22"/>
      <c r="N34" s="22"/>
      <c r="O34" s="22"/>
      <c r="P34" s="22"/>
    </row>
    <row r="35" spans="1:16" ht="39" customHeight="1" x14ac:dyDescent="0.2">
      <c r="A35" s="22"/>
      <c r="B35" s="35"/>
      <c r="C35" s="1173" t="s">
        <v>499</v>
      </c>
      <c r="D35" s="1174"/>
      <c r="E35" s="1175"/>
      <c r="F35" s="36">
        <v>14.38</v>
      </c>
      <c r="G35" s="37">
        <v>21.02</v>
      </c>
      <c r="H35" s="37">
        <v>7.85</v>
      </c>
      <c r="I35" s="37">
        <v>6.75</v>
      </c>
      <c r="J35" s="38">
        <v>6.83</v>
      </c>
      <c r="K35" s="22"/>
      <c r="L35" s="22"/>
      <c r="M35" s="22"/>
      <c r="N35" s="22"/>
      <c r="O35" s="22"/>
      <c r="P35" s="22"/>
    </row>
    <row r="36" spans="1:16" ht="39" customHeight="1" x14ac:dyDescent="0.2">
      <c r="A36" s="22"/>
      <c r="B36" s="35"/>
      <c r="C36" s="1173" t="s">
        <v>500</v>
      </c>
      <c r="D36" s="1174"/>
      <c r="E36" s="1175"/>
      <c r="F36" s="36" t="s">
        <v>501</v>
      </c>
      <c r="G36" s="37" t="s">
        <v>502</v>
      </c>
      <c r="H36" s="37" t="s">
        <v>503</v>
      </c>
      <c r="I36" s="37">
        <v>0.16</v>
      </c>
      <c r="J36" s="38">
        <v>0.7</v>
      </c>
      <c r="K36" s="22"/>
      <c r="L36" s="22"/>
      <c r="M36" s="22"/>
      <c r="N36" s="22"/>
      <c r="O36" s="22"/>
      <c r="P36" s="22"/>
    </row>
    <row r="37" spans="1:16" ht="39" customHeight="1" x14ac:dyDescent="0.2">
      <c r="A37" s="22"/>
      <c r="B37" s="35"/>
      <c r="C37" s="1173" t="s">
        <v>504</v>
      </c>
      <c r="D37" s="1174"/>
      <c r="E37" s="1175"/>
      <c r="F37" s="36">
        <v>2.4</v>
      </c>
      <c r="G37" s="37">
        <v>1.01</v>
      </c>
      <c r="H37" s="37">
        <v>0.65</v>
      </c>
      <c r="I37" s="37">
        <v>0.37</v>
      </c>
      <c r="J37" s="38">
        <v>0.42</v>
      </c>
      <c r="K37" s="22"/>
      <c r="L37" s="22"/>
      <c r="M37" s="22"/>
      <c r="N37" s="22"/>
      <c r="O37" s="22"/>
      <c r="P37" s="22"/>
    </row>
    <row r="38" spans="1:16" ht="39" customHeight="1" x14ac:dyDescent="0.2">
      <c r="A38" s="22"/>
      <c r="B38" s="35"/>
      <c r="C38" s="1173" t="s">
        <v>505</v>
      </c>
      <c r="D38" s="1174"/>
      <c r="E38" s="1175"/>
      <c r="F38" s="36">
        <v>0.2</v>
      </c>
      <c r="G38" s="37">
        <v>0.18</v>
      </c>
      <c r="H38" s="37">
        <v>0.15</v>
      </c>
      <c r="I38" s="37">
        <v>0.12</v>
      </c>
      <c r="J38" s="38">
        <v>7.0000000000000007E-2</v>
      </c>
      <c r="K38" s="22"/>
      <c r="L38" s="22"/>
      <c r="M38" s="22"/>
      <c r="N38" s="22"/>
      <c r="O38" s="22"/>
      <c r="P38" s="22"/>
    </row>
    <row r="39" spans="1:16" ht="39" customHeight="1" x14ac:dyDescent="0.2">
      <c r="A39" s="22"/>
      <c r="B39" s="35"/>
      <c r="C39" s="1173" t="s">
        <v>506</v>
      </c>
      <c r="D39" s="1174"/>
      <c r="E39" s="1175"/>
      <c r="F39" s="36">
        <v>0.03</v>
      </c>
      <c r="G39" s="37">
        <v>0.03</v>
      </c>
      <c r="H39" s="37">
        <v>0.02</v>
      </c>
      <c r="I39" s="37">
        <v>0.02</v>
      </c>
      <c r="J39" s="38">
        <v>0.01</v>
      </c>
      <c r="K39" s="22"/>
      <c r="L39" s="22"/>
      <c r="M39" s="22"/>
      <c r="N39" s="22"/>
      <c r="O39" s="22"/>
      <c r="P39" s="22"/>
    </row>
    <row r="40" spans="1:16" ht="39" customHeight="1" x14ac:dyDescent="0.2">
      <c r="A40" s="22"/>
      <c r="B40" s="35"/>
      <c r="C40" s="1173" t="s">
        <v>507</v>
      </c>
      <c r="D40" s="1174"/>
      <c r="E40" s="1175"/>
      <c r="F40" s="36">
        <v>0.02</v>
      </c>
      <c r="G40" s="37">
        <v>0.01</v>
      </c>
      <c r="H40" s="37">
        <v>0.02</v>
      </c>
      <c r="I40" s="37">
        <v>0.01</v>
      </c>
      <c r="J40" s="38">
        <v>0</v>
      </c>
      <c r="K40" s="22"/>
      <c r="L40" s="22"/>
      <c r="M40" s="22"/>
      <c r="N40" s="22"/>
      <c r="O40" s="22"/>
      <c r="P40" s="22"/>
    </row>
    <row r="41" spans="1:16" ht="39" customHeight="1" x14ac:dyDescent="0.2">
      <c r="A41" s="22"/>
      <c r="B41" s="35"/>
      <c r="C41" s="1173" t="s">
        <v>508</v>
      </c>
      <c r="D41" s="1174"/>
      <c r="E41" s="1175"/>
      <c r="F41" s="36">
        <v>0</v>
      </c>
      <c r="G41" s="37">
        <v>0</v>
      </c>
      <c r="H41" s="37">
        <v>0</v>
      </c>
      <c r="I41" s="37">
        <v>0</v>
      </c>
      <c r="J41" s="38">
        <v>0</v>
      </c>
      <c r="K41" s="22"/>
      <c r="L41" s="22"/>
      <c r="M41" s="22"/>
      <c r="N41" s="22"/>
      <c r="O41" s="22"/>
      <c r="P41" s="22"/>
    </row>
    <row r="42" spans="1:16" ht="39" customHeight="1" x14ac:dyDescent="0.2">
      <c r="A42" s="22"/>
      <c r="B42" s="39"/>
      <c r="C42" s="1173" t="s">
        <v>509</v>
      </c>
      <c r="D42" s="1174"/>
      <c r="E42" s="1175"/>
      <c r="F42" s="36" t="s">
        <v>449</v>
      </c>
      <c r="G42" s="37" t="s">
        <v>449</v>
      </c>
      <c r="H42" s="37" t="s">
        <v>449</v>
      </c>
      <c r="I42" s="37" t="s">
        <v>449</v>
      </c>
      <c r="J42" s="38" t="s">
        <v>449</v>
      </c>
      <c r="K42" s="22"/>
      <c r="L42" s="22"/>
      <c r="M42" s="22"/>
      <c r="N42" s="22"/>
      <c r="O42" s="22"/>
      <c r="P42" s="22"/>
    </row>
    <row r="43" spans="1:16" ht="39" customHeight="1" thickBot="1" x14ac:dyDescent="0.25">
      <c r="A43" s="22"/>
      <c r="B43" s="40"/>
      <c r="C43" s="1176" t="s">
        <v>510</v>
      </c>
      <c r="D43" s="1177"/>
      <c r="E43" s="1178"/>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dIcIipFnz+hGdeFn544EqIN60VxB6TBQFv2FwIRNTAwxS8ju2ZaKt+5Cm/LibIZz6T6OmQeDn6WbRiCoT1fk+A==" saltValue="Kh6LTICqpSdzqULYGdcH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491</v>
      </c>
      <c r="L44" s="56" t="s">
        <v>492</v>
      </c>
      <c r="M44" s="56" t="s">
        <v>493</v>
      </c>
      <c r="N44" s="56" t="s">
        <v>494</v>
      </c>
      <c r="O44" s="57" t="s">
        <v>495</v>
      </c>
      <c r="P44" s="48"/>
      <c r="Q44" s="48"/>
      <c r="R44" s="48"/>
      <c r="S44" s="48"/>
      <c r="T44" s="48"/>
      <c r="U44" s="48"/>
    </row>
    <row r="45" spans="1:21" ht="30.75" customHeight="1" x14ac:dyDescent="0.2">
      <c r="A45" s="48"/>
      <c r="B45" s="1181" t="s">
        <v>11</v>
      </c>
      <c r="C45" s="1182"/>
      <c r="D45" s="58"/>
      <c r="E45" s="1187" t="s">
        <v>12</v>
      </c>
      <c r="F45" s="1187"/>
      <c r="G45" s="1187"/>
      <c r="H45" s="1187"/>
      <c r="I45" s="1187"/>
      <c r="J45" s="1188"/>
      <c r="K45" s="59">
        <v>414</v>
      </c>
      <c r="L45" s="60">
        <v>399</v>
      </c>
      <c r="M45" s="60">
        <v>388</v>
      </c>
      <c r="N45" s="60">
        <v>363</v>
      </c>
      <c r="O45" s="61">
        <v>380</v>
      </c>
      <c r="P45" s="48"/>
      <c r="Q45" s="48"/>
      <c r="R45" s="48"/>
      <c r="S45" s="48"/>
      <c r="T45" s="48"/>
      <c r="U45" s="48"/>
    </row>
    <row r="46" spans="1:21" ht="30.75" customHeight="1" x14ac:dyDescent="0.2">
      <c r="A46" s="48"/>
      <c r="B46" s="1183"/>
      <c r="C46" s="1184"/>
      <c r="D46" s="62"/>
      <c r="E46" s="1189" t="s">
        <v>13</v>
      </c>
      <c r="F46" s="1189"/>
      <c r="G46" s="1189"/>
      <c r="H46" s="1189"/>
      <c r="I46" s="1189"/>
      <c r="J46" s="1190"/>
      <c r="K46" s="63" t="s">
        <v>449</v>
      </c>
      <c r="L46" s="64" t="s">
        <v>449</v>
      </c>
      <c r="M46" s="64" t="s">
        <v>449</v>
      </c>
      <c r="N46" s="64" t="s">
        <v>449</v>
      </c>
      <c r="O46" s="65" t="s">
        <v>449</v>
      </c>
      <c r="P46" s="48"/>
      <c r="Q46" s="48"/>
      <c r="R46" s="48"/>
      <c r="S46" s="48"/>
      <c r="T46" s="48"/>
      <c r="U46" s="48"/>
    </row>
    <row r="47" spans="1:21" ht="30.75" customHeight="1" x14ac:dyDescent="0.2">
      <c r="A47" s="48"/>
      <c r="B47" s="1183"/>
      <c r="C47" s="1184"/>
      <c r="D47" s="62"/>
      <c r="E47" s="1189" t="s">
        <v>14</v>
      </c>
      <c r="F47" s="1189"/>
      <c r="G47" s="1189"/>
      <c r="H47" s="1189"/>
      <c r="I47" s="1189"/>
      <c r="J47" s="1190"/>
      <c r="K47" s="63" t="s">
        <v>449</v>
      </c>
      <c r="L47" s="64" t="s">
        <v>449</v>
      </c>
      <c r="M47" s="64" t="s">
        <v>449</v>
      </c>
      <c r="N47" s="64" t="s">
        <v>449</v>
      </c>
      <c r="O47" s="65" t="s">
        <v>449</v>
      </c>
      <c r="P47" s="48"/>
      <c r="Q47" s="48"/>
      <c r="R47" s="48"/>
      <c r="S47" s="48"/>
      <c r="T47" s="48"/>
      <c r="U47" s="48"/>
    </row>
    <row r="48" spans="1:21" ht="30.75" customHeight="1" x14ac:dyDescent="0.2">
      <c r="A48" s="48"/>
      <c r="B48" s="1183"/>
      <c r="C48" s="1184"/>
      <c r="D48" s="62"/>
      <c r="E48" s="1189" t="s">
        <v>15</v>
      </c>
      <c r="F48" s="1189"/>
      <c r="G48" s="1189"/>
      <c r="H48" s="1189"/>
      <c r="I48" s="1189"/>
      <c r="J48" s="1190"/>
      <c r="K48" s="63">
        <v>131</v>
      </c>
      <c r="L48" s="64">
        <v>134</v>
      </c>
      <c r="M48" s="64">
        <v>136</v>
      </c>
      <c r="N48" s="64">
        <v>139</v>
      </c>
      <c r="O48" s="65">
        <v>143</v>
      </c>
      <c r="P48" s="48"/>
      <c r="Q48" s="48"/>
      <c r="R48" s="48"/>
      <c r="S48" s="48"/>
      <c r="T48" s="48"/>
      <c r="U48" s="48"/>
    </row>
    <row r="49" spans="1:21" ht="30.75" customHeight="1" x14ac:dyDescent="0.2">
      <c r="A49" s="48"/>
      <c r="B49" s="1183"/>
      <c r="C49" s="1184"/>
      <c r="D49" s="62"/>
      <c r="E49" s="1189" t="s">
        <v>16</v>
      </c>
      <c r="F49" s="1189"/>
      <c r="G49" s="1189"/>
      <c r="H49" s="1189"/>
      <c r="I49" s="1189"/>
      <c r="J49" s="1190"/>
      <c r="K49" s="63">
        <v>84</v>
      </c>
      <c r="L49" s="64">
        <v>84</v>
      </c>
      <c r="M49" s="64">
        <v>60</v>
      </c>
      <c r="N49" s="64">
        <v>5</v>
      </c>
      <c r="O49" s="65">
        <v>5</v>
      </c>
      <c r="P49" s="48"/>
      <c r="Q49" s="48"/>
      <c r="R49" s="48"/>
      <c r="S49" s="48"/>
      <c r="T49" s="48"/>
      <c r="U49" s="48"/>
    </row>
    <row r="50" spans="1:21" ht="30.75" customHeight="1" x14ac:dyDescent="0.2">
      <c r="A50" s="48"/>
      <c r="B50" s="1183"/>
      <c r="C50" s="1184"/>
      <c r="D50" s="62"/>
      <c r="E50" s="1189" t="s">
        <v>17</v>
      </c>
      <c r="F50" s="1189"/>
      <c r="G50" s="1189"/>
      <c r="H50" s="1189"/>
      <c r="I50" s="1189"/>
      <c r="J50" s="1190"/>
      <c r="K50" s="63" t="s">
        <v>449</v>
      </c>
      <c r="L50" s="64" t="s">
        <v>449</v>
      </c>
      <c r="M50" s="64" t="s">
        <v>449</v>
      </c>
      <c r="N50" s="64" t="s">
        <v>449</v>
      </c>
      <c r="O50" s="65" t="s">
        <v>449</v>
      </c>
      <c r="P50" s="48"/>
      <c r="Q50" s="48"/>
      <c r="R50" s="48"/>
      <c r="S50" s="48"/>
      <c r="T50" s="48"/>
      <c r="U50" s="48"/>
    </row>
    <row r="51" spans="1:21" ht="30.75" customHeight="1" x14ac:dyDescent="0.2">
      <c r="A51" s="48"/>
      <c r="B51" s="1185"/>
      <c r="C51" s="1186"/>
      <c r="D51" s="66"/>
      <c r="E51" s="1189" t="s">
        <v>18</v>
      </c>
      <c r="F51" s="1189"/>
      <c r="G51" s="1189"/>
      <c r="H51" s="1189"/>
      <c r="I51" s="1189"/>
      <c r="J51" s="1190"/>
      <c r="K51" s="63" t="s">
        <v>449</v>
      </c>
      <c r="L51" s="64" t="s">
        <v>449</v>
      </c>
      <c r="M51" s="64" t="s">
        <v>449</v>
      </c>
      <c r="N51" s="64" t="s">
        <v>449</v>
      </c>
      <c r="O51" s="65" t="s">
        <v>449</v>
      </c>
      <c r="P51" s="48"/>
      <c r="Q51" s="48"/>
      <c r="R51" s="48"/>
      <c r="S51" s="48"/>
      <c r="T51" s="48"/>
      <c r="U51" s="48"/>
    </row>
    <row r="52" spans="1:21" ht="30.75" customHeight="1" x14ac:dyDescent="0.2">
      <c r="A52" s="48"/>
      <c r="B52" s="1191" t="s">
        <v>19</v>
      </c>
      <c r="C52" s="1192"/>
      <c r="D52" s="66"/>
      <c r="E52" s="1189" t="s">
        <v>20</v>
      </c>
      <c r="F52" s="1189"/>
      <c r="G52" s="1189"/>
      <c r="H52" s="1189"/>
      <c r="I52" s="1189"/>
      <c r="J52" s="1190"/>
      <c r="K52" s="63">
        <v>391</v>
      </c>
      <c r="L52" s="64">
        <v>387</v>
      </c>
      <c r="M52" s="64">
        <v>374</v>
      </c>
      <c r="N52" s="64">
        <v>373</v>
      </c>
      <c r="O52" s="65">
        <v>381</v>
      </c>
      <c r="P52" s="48"/>
      <c r="Q52" s="48"/>
      <c r="R52" s="48"/>
      <c r="S52" s="48"/>
      <c r="T52" s="48"/>
      <c r="U52" s="48"/>
    </row>
    <row r="53" spans="1:21" ht="30.75" customHeight="1" thickBot="1" x14ac:dyDescent="0.25">
      <c r="A53" s="48"/>
      <c r="B53" s="1193" t="s">
        <v>21</v>
      </c>
      <c r="C53" s="1194"/>
      <c r="D53" s="67"/>
      <c r="E53" s="1195" t="s">
        <v>22</v>
      </c>
      <c r="F53" s="1195"/>
      <c r="G53" s="1195"/>
      <c r="H53" s="1195"/>
      <c r="I53" s="1195"/>
      <c r="J53" s="1196"/>
      <c r="K53" s="68">
        <v>238</v>
      </c>
      <c r="L53" s="69">
        <v>230</v>
      </c>
      <c r="M53" s="69">
        <v>210</v>
      </c>
      <c r="N53" s="69">
        <v>134</v>
      </c>
      <c r="O53" s="70">
        <v>147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511</v>
      </c>
      <c r="P55" s="48"/>
      <c r="Q55" s="48"/>
      <c r="R55" s="48"/>
      <c r="S55" s="48"/>
      <c r="T55" s="48"/>
      <c r="U55" s="48"/>
    </row>
    <row r="56" spans="1:21" ht="31.5" customHeight="1" thickBot="1" x14ac:dyDescent="0.25">
      <c r="A56" s="48"/>
      <c r="B56" s="76"/>
      <c r="C56" s="77"/>
      <c r="D56" s="77"/>
      <c r="E56" s="78"/>
      <c r="F56" s="78"/>
      <c r="G56" s="78"/>
      <c r="H56" s="78"/>
      <c r="I56" s="78"/>
      <c r="J56" s="79" t="s">
        <v>2</v>
      </c>
      <c r="K56" s="80" t="s">
        <v>512</v>
      </c>
      <c r="L56" s="81" t="s">
        <v>513</v>
      </c>
      <c r="M56" s="81" t="s">
        <v>514</v>
      </c>
      <c r="N56" s="81" t="s">
        <v>515</v>
      </c>
      <c r="O56" s="82" t="s">
        <v>516</v>
      </c>
      <c r="P56" s="48"/>
      <c r="Q56" s="48"/>
      <c r="R56" s="48"/>
      <c r="S56" s="48"/>
      <c r="T56" s="48"/>
      <c r="U56" s="48"/>
    </row>
    <row r="57" spans="1:21" ht="31.5" customHeight="1" x14ac:dyDescent="0.2">
      <c r="B57" s="1197" t="s">
        <v>25</v>
      </c>
      <c r="C57" s="1198"/>
      <c r="D57" s="1201" t="s">
        <v>26</v>
      </c>
      <c r="E57" s="1202"/>
      <c r="F57" s="1202"/>
      <c r="G57" s="1202"/>
      <c r="H57" s="1202"/>
      <c r="I57" s="1202"/>
      <c r="J57" s="1203"/>
      <c r="K57" s="83"/>
      <c r="L57" s="84"/>
      <c r="M57" s="84"/>
      <c r="N57" s="84"/>
      <c r="O57" s="85"/>
    </row>
    <row r="58" spans="1:21" ht="31.5" customHeight="1" thickBot="1" x14ac:dyDescent="0.25">
      <c r="B58" s="1199"/>
      <c r="C58" s="1200"/>
      <c r="D58" s="1204" t="s">
        <v>27</v>
      </c>
      <c r="E58" s="1205"/>
      <c r="F58" s="1205"/>
      <c r="G58" s="1205"/>
      <c r="H58" s="1205"/>
      <c r="I58" s="1205"/>
      <c r="J58" s="1206"/>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8fCh/IHWKIyloqEexm6I3/L2SgaNVQq8URdQZEUFAGaW7V09U87YfUKE1zje8mqjrTLEOjOaOwrZsgiClyVBw==" saltValue="tV/2CgJuzBWIUPIvJuud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491</v>
      </c>
      <c r="J40" s="100" t="s">
        <v>492</v>
      </c>
      <c r="K40" s="100" t="s">
        <v>493</v>
      </c>
      <c r="L40" s="100" t="s">
        <v>494</v>
      </c>
      <c r="M40" s="101" t="s">
        <v>495</v>
      </c>
    </row>
    <row r="41" spans="2:13" ht="27.75" customHeight="1" x14ac:dyDescent="0.2">
      <c r="B41" s="1207" t="s">
        <v>30</v>
      </c>
      <c r="C41" s="1208"/>
      <c r="D41" s="102"/>
      <c r="E41" s="1213" t="s">
        <v>31</v>
      </c>
      <c r="F41" s="1213"/>
      <c r="G41" s="1213"/>
      <c r="H41" s="1214"/>
      <c r="I41" s="351">
        <v>4096</v>
      </c>
      <c r="J41" s="352">
        <v>4632</v>
      </c>
      <c r="K41" s="352">
        <v>5132</v>
      </c>
      <c r="L41" s="352">
        <v>5740</v>
      </c>
      <c r="M41" s="353">
        <v>5692</v>
      </c>
    </row>
    <row r="42" spans="2:13" ht="27.75" customHeight="1" x14ac:dyDescent="0.2">
      <c r="B42" s="1209"/>
      <c r="C42" s="1210"/>
      <c r="D42" s="103"/>
      <c r="E42" s="1215" t="s">
        <v>32</v>
      </c>
      <c r="F42" s="1215"/>
      <c r="G42" s="1215"/>
      <c r="H42" s="1216"/>
      <c r="I42" s="354" t="s">
        <v>449</v>
      </c>
      <c r="J42" s="355" t="s">
        <v>449</v>
      </c>
      <c r="K42" s="355" t="s">
        <v>449</v>
      </c>
      <c r="L42" s="355" t="s">
        <v>449</v>
      </c>
      <c r="M42" s="356" t="s">
        <v>449</v>
      </c>
    </row>
    <row r="43" spans="2:13" ht="27.75" customHeight="1" x14ac:dyDescent="0.2">
      <c r="B43" s="1209"/>
      <c r="C43" s="1210"/>
      <c r="D43" s="103"/>
      <c r="E43" s="1215" t="s">
        <v>33</v>
      </c>
      <c r="F43" s="1215"/>
      <c r="G43" s="1215"/>
      <c r="H43" s="1216"/>
      <c r="I43" s="354">
        <v>2063</v>
      </c>
      <c r="J43" s="355">
        <v>2041</v>
      </c>
      <c r="K43" s="355">
        <v>2021</v>
      </c>
      <c r="L43" s="355">
        <v>1999</v>
      </c>
      <c r="M43" s="356">
        <v>1982</v>
      </c>
    </row>
    <row r="44" spans="2:13" ht="27.75" customHeight="1" x14ac:dyDescent="0.2">
      <c r="B44" s="1209"/>
      <c r="C44" s="1210"/>
      <c r="D44" s="103"/>
      <c r="E44" s="1215" t="s">
        <v>34</v>
      </c>
      <c r="F44" s="1215"/>
      <c r="G44" s="1215"/>
      <c r="H44" s="1216"/>
      <c r="I44" s="354">
        <v>163</v>
      </c>
      <c r="J44" s="355">
        <v>82</v>
      </c>
      <c r="K44" s="355">
        <v>21</v>
      </c>
      <c r="L44" s="355">
        <v>7</v>
      </c>
      <c r="M44" s="356">
        <v>2</v>
      </c>
    </row>
    <row r="45" spans="2:13" ht="27.75" customHeight="1" x14ac:dyDescent="0.2">
      <c r="B45" s="1209"/>
      <c r="C45" s="1210"/>
      <c r="D45" s="103"/>
      <c r="E45" s="1215" t="s">
        <v>35</v>
      </c>
      <c r="F45" s="1215"/>
      <c r="G45" s="1215"/>
      <c r="H45" s="1216"/>
      <c r="I45" s="354">
        <v>528</v>
      </c>
      <c r="J45" s="355">
        <v>438</v>
      </c>
      <c r="K45" s="355">
        <v>429</v>
      </c>
      <c r="L45" s="355">
        <v>389</v>
      </c>
      <c r="M45" s="356">
        <v>354</v>
      </c>
    </row>
    <row r="46" spans="2:13" ht="27.75" customHeight="1" x14ac:dyDescent="0.2">
      <c r="B46" s="1209"/>
      <c r="C46" s="1210"/>
      <c r="D46" s="104"/>
      <c r="E46" s="1215" t="s">
        <v>36</v>
      </c>
      <c r="F46" s="1215"/>
      <c r="G46" s="1215"/>
      <c r="H46" s="1216"/>
      <c r="I46" s="354" t="s">
        <v>449</v>
      </c>
      <c r="J46" s="355" t="s">
        <v>449</v>
      </c>
      <c r="K46" s="355" t="s">
        <v>449</v>
      </c>
      <c r="L46" s="355" t="s">
        <v>449</v>
      </c>
      <c r="M46" s="356" t="s">
        <v>449</v>
      </c>
    </row>
    <row r="47" spans="2:13" ht="27.75" customHeight="1" x14ac:dyDescent="0.2">
      <c r="B47" s="1209"/>
      <c r="C47" s="1210"/>
      <c r="D47" s="105"/>
      <c r="E47" s="1217" t="s">
        <v>37</v>
      </c>
      <c r="F47" s="1218"/>
      <c r="G47" s="1218"/>
      <c r="H47" s="1219"/>
      <c r="I47" s="354" t="s">
        <v>449</v>
      </c>
      <c r="J47" s="355" t="s">
        <v>449</v>
      </c>
      <c r="K47" s="355" t="s">
        <v>449</v>
      </c>
      <c r="L47" s="355" t="s">
        <v>449</v>
      </c>
      <c r="M47" s="356" t="s">
        <v>449</v>
      </c>
    </row>
    <row r="48" spans="2:13" ht="27.75" customHeight="1" x14ac:dyDescent="0.2">
      <c r="B48" s="1209"/>
      <c r="C48" s="1210"/>
      <c r="D48" s="103"/>
      <c r="E48" s="1215" t="s">
        <v>38</v>
      </c>
      <c r="F48" s="1215"/>
      <c r="G48" s="1215"/>
      <c r="H48" s="1216"/>
      <c r="I48" s="354" t="s">
        <v>449</v>
      </c>
      <c r="J48" s="355" t="s">
        <v>449</v>
      </c>
      <c r="K48" s="355" t="s">
        <v>449</v>
      </c>
      <c r="L48" s="355" t="s">
        <v>449</v>
      </c>
      <c r="M48" s="356" t="s">
        <v>449</v>
      </c>
    </row>
    <row r="49" spans="2:13" ht="27.75" customHeight="1" x14ac:dyDescent="0.2">
      <c r="B49" s="1211"/>
      <c r="C49" s="1212"/>
      <c r="D49" s="103"/>
      <c r="E49" s="1215" t="s">
        <v>39</v>
      </c>
      <c r="F49" s="1215"/>
      <c r="G49" s="1215"/>
      <c r="H49" s="1216"/>
      <c r="I49" s="354" t="s">
        <v>449</v>
      </c>
      <c r="J49" s="355" t="s">
        <v>449</v>
      </c>
      <c r="K49" s="355" t="s">
        <v>449</v>
      </c>
      <c r="L49" s="355" t="s">
        <v>449</v>
      </c>
      <c r="M49" s="356" t="s">
        <v>449</v>
      </c>
    </row>
    <row r="50" spans="2:13" ht="27.75" customHeight="1" x14ac:dyDescent="0.2">
      <c r="B50" s="1220" t="s">
        <v>40</v>
      </c>
      <c r="C50" s="1221"/>
      <c r="D50" s="106"/>
      <c r="E50" s="1215" t="s">
        <v>41</v>
      </c>
      <c r="F50" s="1215"/>
      <c r="G50" s="1215"/>
      <c r="H50" s="1216"/>
      <c r="I50" s="354">
        <v>3521</v>
      </c>
      <c r="J50" s="355">
        <v>3156</v>
      </c>
      <c r="K50" s="355">
        <v>3484</v>
      </c>
      <c r="L50" s="355">
        <v>2798</v>
      </c>
      <c r="M50" s="356">
        <v>3544</v>
      </c>
    </row>
    <row r="51" spans="2:13" ht="27.75" customHeight="1" x14ac:dyDescent="0.2">
      <c r="B51" s="1209"/>
      <c r="C51" s="1210"/>
      <c r="D51" s="103"/>
      <c r="E51" s="1215" t="s">
        <v>42</v>
      </c>
      <c r="F51" s="1215"/>
      <c r="G51" s="1215"/>
      <c r="H51" s="1216"/>
      <c r="I51" s="354">
        <v>68</v>
      </c>
      <c r="J51" s="355">
        <v>68</v>
      </c>
      <c r="K51" s="355">
        <v>63</v>
      </c>
      <c r="L51" s="355">
        <v>53</v>
      </c>
      <c r="M51" s="356">
        <v>53</v>
      </c>
    </row>
    <row r="52" spans="2:13" ht="27.75" customHeight="1" x14ac:dyDescent="0.2">
      <c r="B52" s="1211"/>
      <c r="C52" s="1212"/>
      <c r="D52" s="103"/>
      <c r="E52" s="1215" t="s">
        <v>43</v>
      </c>
      <c r="F52" s="1215"/>
      <c r="G52" s="1215"/>
      <c r="H52" s="1216"/>
      <c r="I52" s="354">
        <v>4392</v>
      </c>
      <c r="J52" s="355">
        <v>4333</v>
      </c>
      <c r="K52" s="355">
        <v>4568</v>
      </c>
      <c r="L52" s="355">
        <v>4652</v>
      </c>
      <c r="M52" s="356">
        <v>4533</v>
      </c>
    </row>
    <row r="53" spans="2:13" ht="27.75" customHeight="1" thickBot="1" x14ac:dyDescent="0.25">
      <c r="B53" s="1222" t="s">
        <v>44</v>
      </c>
      <c r="C53" s="1223"/>
      <c r="D53" s="107"/>
      <c r="E53" s="1224" t="s">
        <v>45</v>
      </c>
      <c r="F53" s="1224"/>
      <c r="G53" s="1224"/>
      <c r="H53" s="1225"/>
      <c r="I53" s="357">
        <v>-1132</v>
      </c>
      <c r="J53" s="358">
        <v>-364</v>
      </c>
      <c r="K53" s="358">
        <v>-511</v>
      </c>
      <c r="L53" s="358">
        <v>633</v>
      </c>
      <c r="M53" s="359">
        <v>-100</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po9Z6uzu2E8Jd2Qy6s9S9/RsQ1UjaPFgKbLkWeWLYbvCYpLKh9RFsiEK63xrfFnvqCyJ2fb8Er1JuvRh4Le3hw==" saltValue="Dtfhb+wVCaxb/7wpFIWw2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493</v>
      </c>
      <c r="G54" s="116" t="s">
        <v>494</v>
      </c>
      <c r="H54" s="117" t="s">
        <v>495</v>
      </c>
    </row>
    <row r="55" spans="2:8" ht="52.5" customHeight="1" x14ac:dyDescent="0.2">
      <c r="B55" s="118"/>
      <c r="C55" s="1234" t="s">
        <v>48</v>
      </c>
      <c r="D55" s="1234"/>
      <c r="E55" s="1235"/>
      <c r="F55" s="119">
        <v>369</v>
      </c>
      <c r="G55" s="119">
        <v>428</v>
      </c>
      <c r="H55" s="120">
        <v>578</v>
      </c>
    </row>
    <row r="56" spans="2:8" ht="52.5" customHeight="1" x14ac:dyDescent="0.2">
      <c r="B56" s="121"/>
      <c r="C56" s="1236" t="s">
        <v>49</v>
      </c>
      <c r="D56" s="1236"/>
      <c r="E56" s="1237"/>
      <c r="F56" s="122">
        <v>482</v>
      </c>
      <c r="G56" s="122">
        <v>452</v>
      </c>
      <c r="H56" s="123">
        <v>782</v>
      </c>
    </row>
    <row r="57" spans="2:8" ht="53.25" customHeight="1" x14ac:dyDescent="0.2">
      <c r="B57" s="121"/>
      <c r="C57" s="1238" t="s">
        <v>50</v>
      </c>
      <c r="D57" s="1238"/>
      <c r="E57" s="1239"/>
      <c r="F57" s="124">
        <v>2634</v>
      </c>
      <c r="G57" s="124">
        <v>1921</v>
      </c>
      <c r="H57" s="125">
        <v>2188</v>
      </c>
    </row>
    <row r="58" spans="2:8" ht="45.75" customHeight="1" x14ac:dyDescent="0.2">
      <c r="B58" s="126"/>
      <c r="C58" s="1226" t="s">
        <v>530</v>
      </c>
      <c r="D58" s="1227"/>
      <c r="E58" s="1228"/>
      <c r="F58" s="127">
        <v>1111</v>
      </c>
      <c r="G58" s="127">
        <v>1121</v>
      </c>
      <c r="H58" s="128">
        <v>1131</v>
      </c>
    </row>
    <row r="59" spans="2:8" ht="45.75" customHeight="1" x14ac:dyDescent="0.2">
      <c r="B59" s="126"/>
      <c r="C59" s="1226" t="s">
        <v>533</v>
      </c>
      <c r="D59" s="1227"/>
      <c r="E59" s="1228"/>
      <c r="F59" s="127">
        <v>341</v>
      </c>
      <c r="G59" s="127">
        <v>185</v>
      </c>
      <c r="H59" s="128">
        <v>346</v>
      </c>
    </row>
    <row r="60" spans="2:8" ht="45.75" customHeight="1" x14ac:dyDescent="0.2">
      <c r="B60" s="126"/>
      <c r="C60" s="1226" t="s">
        <v>534</v>
      </c>
      <c r="D60" s="1227"/>
      <c r="E60" s="1228"/>
      <c r="F60" s="127">
        <v>298</v>
      </c>
      <c r="G60" s="127">
        <v>259</v>
      </c>
      <c r="H60" s="128">
        <v>247</v>
      </c>
    </row>
    <row r="61" spans="2:8" ht="45.75" customHeight="1" x14ac:dyDescent="0.2">
      <c r="B61" s="126"/>
      <c r="C61" s="1226" t="s">
        <v>532</v>
      </c>
      <c r="D61" s="1227"/>
      <c r="E61" s="1228"/>
      <c r="F61" s="127">
        <v>168</v>
      </c>
      <c r="G61" s="127">
        <v>161</v>
      </c>
      <c r="H61" s="128">
        <v>204</v>
      </c>
    </row>
    <row r="62" spans="2:8" ht="45.75" customHeight="1" thickBot="1" x14ac:dyDescent="0.25">
      <c r="B62" s="129"/>
      <c r="C62" s="1229" t="s">
        <v>531</v>
      </c>
      <c r="D62" s="1230"/>
      <c r="E62" s="1231"/>
      <c r="F62" s="130">
        <v>632</v>
      </c>
      <c r="G62" s="130">
        <v>108</v>
      </c>
      <c r="H62" s="131">
        <v>158</v>
      </c>
    </row>
    <row r="63" spans="2:8" ht="52.5" customHeight="1" thickBot="1" x14ac:dyDescent="0.25">
      <c r="B63" s="132"/>
      <c r="C63" s="1232" t="s">
        <v>51</v>
      </c>
      <c r="D63" s="1232"/>
      <c r="E63" s="1233"/>
      <c r="F63" s="133">
        <v>3484</v>
      </c>
      <c r="G63" s="133">
        <v>2800</v>
      </c>
      <c r="H63" s="134">
        <v>3548</v>
      </c>
    </row>
    <row r="64" spans="2:8" ht="13.2" x14ac:dyDescent="0.2"/>
  </sheetData>
  <sheetProtection algorithmName="SHA-512" hashValue="q8auEZtvD1hKi89ZlNapiDue1Bf+mI7rmclx4M6vG/uwZ867tbyA1Si4rzdU15YNegm7Q6IoPKPt/r4xCWqkMg==" saltValue="kXvCbW1Xh3FL1TPAnUlG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3B4AF-56EE-4431-9C7E-68E02D745AFD}">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1242" customWidth="1"/>
    <col min="2" max="107" width="2.44140625" style="1242" customWidth="1"/>
    <col min="108" max="108" width="6.109375" style="1249" customWidth="1"/>
    <col min="109" max="109" width="5.88671875" style="1248" customWidth="1"/>
    <col min="110" max="16384" width="8.6640625" style="1242" hidden="1"/>
  </cols>
  <sheetData>
    <row r="1" spans="1:109" ht="42.75" customHeight="1" x14ac:dyDescent="0.2">
      <c r="A1" s="1240"/>
      <c r="B1" s="1241"/>
      <c r="DD1" s="1242"/>
      <c r="DE1" s="1242"/>
    </row>
    <row r="2" spans="1:109"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ht="13.2"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ht="13.2"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ht="13.2"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ht="13.2"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ht="13.2"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ht="13.2"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ht="13.2"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ht="13.2"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ht="13.2"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ht="13.2"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ht="13.2"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ht="13.2" x14ac:dyDescent="0.2">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ht="13.2" x14ac:dyDescent="0.2">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ht="13.2" x14ac:dyDescent="0.2">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ht="13.2" x14ac:dyDescent="0.2">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ht="13.2" x14ac:dyDescent="0.2">
      <c r="DD19" s="1242"/>
      <c r="DE19" s="1242"/>
    </row>
    <row r="20" spans="1:109" ht="13.2" x14ac:dyDescent="0.2">
      <c r="DD20" s="1242"/>
      <c r="DE20" s="1242"/>
    </row>
    <row r="21" spans="1:109" ht="17.25" customHeight="1" x14ac:dyDescent="0.2">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2">
      <c r="B22" s="1248"/>
    </row>
    <row r="23" spans="1:109" ht="13.2" x14ac:dyDescent="0.2">
      <c r="B23" s="1248"/>
    </row>
    <row r="24" spans="1:109" ht="13.2" x14ac:dyDescent="0.2">
      <c r="B24" s="1248"/>
    </row>
    <row r="25" spans="1:109" ht="13.2" x14ac:dyDescent="0.2">
      <c r="B25" s="1248"/>
    </row>
    <row r="26" spans="1:109" ht="13.2" x14ac:dyDescent="0.2">
      <c r="B26" s="1248"/>
    </row>
    <row r="27" spans="1:109" ht="13.2" x14ac:dyDescent="0.2">
      <c r="B27" s="1248"/>
    </row>
    <row r="28" spans="1:109" ht="13.2" x14ac:dyDescent="0.2">
      <c r="B28" s="1248"/>
    </row>
    <row r="29" spans="1:109" ht="13.2" x14ac:dyDescent="0.2">
      <c r="B29" s="1248"/>
    </row>
    <row r="30" spans="1:109" ht="13.2" x14ac:dyDescent="0.2">
      <c r="B30" s="1248"/>
    </row>
    <row r="31" spans="1:109" ht="13.2" x14ac:dyDescent="0.2">
      <c r="B31" s="1248"/>
    </row>
    <row r="32" spans="1:109" ht="13.2" x14ac:dyDescent="0.2">
      <c r="B32" s="1248"/>
    </row>
    <row r="33" spans="2:109" ht="13.2" x14ac:dyDescent="0.2">
      <c r="B33" s="1248"/>
    </row>
    <row r="34" spans="2:109" ht="13.2" x14ac:dyDescent="0.2">
      <c r="B34" s="1248"/>
    </row>
    <row r="35" spans="2:109" ht="13.2" x14ac:dyDescent="0.2">
      <c r="B35" s="1248"/>
    </row>
    <row r="36" spans="2:109" ht="13.2" x14ac:dyDescent="0.2">
      <c r="B36" s="1248"/>
    </row>
    <row r="37" spans="2:109" ht="13.2" x14ac:dyDescent="0.2">
      <c r="B37" s="1248"/>
    </row>
    <row r="38" spans="2:109" ht="13.2" x14ac:dyDescent="0.2">
      <c r="B38" s="1248"/>
    </row>
    <row r="39" spans="2:109" ht="13.2" x14ac:dyDescent="0.2">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ht="13.2" x14ac:dyDescent="0.2">
      <c r="B40" s="1253"/>
      <c r="DD40" s="1253"/>
      <c r="DE40" s="1242"/>
    </row>
    <row r="41" spans="2:109" ht="16.2" x14ac:dyDescent="0.2">
      <c r="B41" s="1254" t="s">
        <v>622</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ht="13.2" x14ac:dyDescent="0.2">
      <c r="B42" s="1248"/>
      <c r="G42" s="1255"/>
      <c r="I42" s="1256"/>
      <c r="J42" s="1256"/>
      <c r="K42" s="1256"/>
      <c r="AM42" s="1255"/>
      <c r="AN42" s="1255" t="s">
        <v>623</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2">
      <c r="B43" s="1248"/>
      <c r="AN43" s="1257" t="s">
        <v>624</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2" x14ac:dyDescent="0.2">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2" x14ac:dyDescent="0.2">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2" x14ac:dyDescent="0.2">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2" x14ac:dyDescent="0.2">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2" x14ac:dyDescent="0.2">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ht="13.2" x14ac:dyDescent="0.2">
      <c r="B49" s="1248"/>
      <c r="AN49" s="1242" t="s">
        <v>625</v>
      </c>
    </row>
    <row r="50" spans="1:109" ht="13.2" x14ac:dyDescent="0.2">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491</v>
      </c>
      <c r="BQ50" s="1273"/>
      <c r="BR50" s="1273"/>
      <c r="BS50" s="1273"/>
      <c r="BT50" s="1273"/>
      <c r="BU50" s="1273"/>
      <c r="BV50" s="1273"/>
      <c r="BW50" s="1273"/>
      <c r="BX50" s="1273" t="s">
        <v>492</v>
      </c>
      <c r="BY50" s="1273"/>
      <c r="BZ50" s="1273"/>
      <c r="CA50" s="1273"/>
      <c r="CB50" s="1273"/>
      <c r="CC50" s="1273"/>
      <c r="CD50" s="1273"/>
      <c r="CE50" s="1273"/>
      <c r="CF50" s="1273" t="s">
        <v>493</v>
      </c>
      <c r="CG50" s="1273"/>
      <c r="CH50" s="1273"/>
      <c r="CI50" s="1273"/>
      <c r="CJ50" s="1273"/>
      <c r="CK50" s="1273"/>
      <c r="CL50" s="1273"/>
      <c r="CM50" s="1273"/>
      <c r="CN50" s="1273" t="s">
        <v>494</v>
      </c>
      <c r="CO50" s="1273"/>
      <c r="CP50" s="1273"/>
      <c r="CQ50" s="1273"/>
      <c r="CR50" s="1273"/>
      <c r="CS50" s="1273"/>
      <c r="CT50" s="1273"/>
      <c r="CU50" s="1273"/>
      <c r="CV50" s="1273" t="s">
        <v>495</v>
      </c>
      <c r="CW50" s="1273"/>
      <c r="CX50" s="1273"/>
      <c r="CY50" s="1273"/>
      <c r="CZ50" s="1273"/>
      <c r="DA50" s="1273"/>
      <c r="DB50" s="1273"/>
      <c r="DC50" s="1273"/>
    </row>
    <row r="51" spans="1:109" ht="13.5" customHeight="1" x14ac:dyDescent="0.2">
      <c r="B51" s="1248"/>
      <c r="G51" s="1274"/>
      <c r="H51" s="1274"/>
      <c r="I51" s="1275"/>
      <c r="J51" s="1275"/>
      <c r="K51" s="1276"/>
      <c r="L51" s="1276"/>
      <c r="M51" s="1276"/>
      <c r="N51" s="1276"/>
      <c r="AM51" s="1266"/>
      <c r="AN51" s="1277" t="s">
        <v>626</v>
      </c>
      <c r="AO51" s="1277"/>
      <c r="AP51" s="1277"/>
      <c r="AQ51" s="1277"/>
      <c r="AR51" s="1277"/>
      <c r="AS51" s="1277"/>
      <c r="AT51" s="1277"/>
      <c r="AU51" s="1277"/>
      <c r="AV51" s="1277"/>
      <c r="AW51" s="1277"/>
      <c r="AX51" s="1277"/>
      <c r="AY51" s="1277"/>
      <c r="AZ51" s="1277"/>
      <c r="BA51" s="1277"/>
      <c r="BB51" s="1277" t="s">
        <v>627</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v>18.3</v>
      </c>
      <c r="CO51" s="1278"/>
      <c r="CP51" s="1278"/>
      <c r="CQ51" s="1278"/>
      <c r="CR51" s="1278"/>
      <c r="CS51" s="1278"/>
      <c r="CT51" s="1278"/>
      <c r="CU51" s="1278"/>
      <c r="CV51" s="1278"/>
      <c r="CW51" s="1278"/>
      <c r="CX51" s="1278"/>
      <c r="CY51" s="1278"/>
      <c r="CZ51" s="1278"/>
      <c r="DA51" s="1278"/>
      <c r="DB51" s="1278"/>
      <c r="DC51" s="1278"/>
    </row>
    <row r="52" spans="1:109" ht="13.2" x14ac:dyDescent="0.2">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628</v>
      </c>
      <c r="BC53" s="1277"/>
      <c r="BD53" s="1277"/>
      <c r="BE53" s="1277"/>
      <c r="BF53" s="1277"/>
      <c r="BG53" s="1277"/>
      <c r="BH53" s="1277"/>
      <c r="BI53" s="1277"/>
      <c r="BJ53" s="1277"/>
      <c r="BK53" s="1277"/>
      <c r="BL53" s="1277"/>
      <c r="BM53" s="1277"/>
      <c r="BN53" s="1277"/>
      <c r="BO53" s="1277"/>
      <c r="BP53" s="1278">
        <v>61.5</v>
      </c>
      <c r="BQ53" s="1278"/>
      <c r="BR53" s="1278"/>
      <c r="BS53" s="1278"/>
      <c r="BT53" s="1278"/>
      <c r="BU53" s="1278"/>
      <c r="BV53" s="1278"/>
      <c r="BW53" s="1278"/>
      <c r="BX53" s="1278">
        <v>62.8</v>
      </c>
      <c r="BY53" s="1278"/>
      <c r="BZ53" s="1278"/>
      <c r="CA53" s="1278"/>
      <c r="CB53" s="1278"/>
      <c r="CC53" s="1278"/>
      <c r="CD53" s="1278"/>
      <c r="CE53" s="1278"/>
      <c r="CF53" s="1278">
        <v>64</v>
      </c>
      <c r="CG53" s="1278"/>
      <c r="CH53" s="1278"/>
      <c r="CI53" s="1278"/>
      <c r="CJ53" s="1278"/>
      <c r="CK53" s="1278"/>
      <c r="CL53" s="1278"/>
      <c r="CM53" s="1278"/>
      <c r="CN53" s="1278">
        <v>61.6</v>
      </c>
      <c r="CO53" s="1278"/>
      <c r="CP53" s="1278"/>
      <c r="CQ53" s="1278"/>
      <c r="CR53" s="1278"/>
      <c r="CS53" s="1278"/>
      <c r="CT53" s="1278"/>
      <c r="CU53" s="1278"/>
      <c r="CV53" s="1278">
        <v>63</v>
      </c>
      <c r="CW53" s="1278"/>
      <c r="CX53" s="1278"/>
      <c r="CY53" s="1278"/>
      <c r="CZ53" s="1278"/>
      <c r="DA53" s="1278"/>
      <c r="DB53" s="1278"/>
      <c r="DC53" s="1278"/>
    </row>
    <row r="54" spans="1:109" ht="13.2" x14ac:dyDescent="0.2">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1256"/>
      <c r="B55" s="1248"/>
      <c r="G55" s="1267"/>
      <c r="H55" s="1267"/>
      <c r="I55" s="1267"/>
      <c r="J55" s="1267"/>
      <c r="K55" s="1276"/>
      <c r="L55" s="1276"/>
      <c r="M55" s="1276"/>
      <c r="N55" s="1276"/>
      <c r="AN55" s="1273" t="s">
        <v>629</v>
      </c>
      <c r="AO55" s="1273"/>
      <c r="AP55" s="1273"/>
      <c r="AQ55" s="1273"/>
      <c r="AR55" s="1273"/>
      <c r="AS55" s="1273"/>
      <c r="AT55" s="1273"/>
      <c r="AU55" s="1273"/>
      <c r="AV55" s="1273"/>
      <c r="AW55" s="1273"/>
      <c r="AX55" s="1273"/>
      <c r="AY55" s="1273"/>
      <c r="AZ55" s="1273"/>
      <c r="BA55" s="1273"/>
      <c r="BB55" s="1277" t="s">
        <v>627</v>
      </c>
      <c r="BC55" s="1277"/>
      <c r="BD55" s="1277"/>
      <c r="BE55" s="1277"/>
      <c r="BF55" s="1277"/>
      <c r="BG55" s="1277"/>
      <c r="BH55" s="1277"/>
      <c r="BI55" s="1277"/>
      <c r="BJ55" s="1277"/>
      <c r="BK55" s="1277"/>
      <c r="BL55" s="1277"/>
      <c r="BM55" s="1277"/>
      <c r="BN55" s="1277"/>
      <c r="BO55" s="1277"/>
      <c r="BP55" s="1278">
        <v>0</v>
      </c>
      <c r="BQ55" s="1278"/>
      <c r="BR55" s="1278"/>
      <c r="BS55" s="1278"/>
      <c r="BT55" s="1278"/>
      <c r="BU55" s="1278"/>
      <c r="BV55" s="1278"/>
      <c r="BW55" s="1278"/>
      <c r="BX55" s="1278">
        <v>0</v>
      </c>
      <c r="BY55" s="1278"/>
      <c r="BZ55" s="1278"/>
      <c r="CA55" s="1278"/>
      <c r="CB55" s="1278"/>
      <c r="CC55" s="1278"/>
      <c r="CD55" s="1278"/>
      <c r="CE55" s="1278"/>
      <c r="CF55" s="1278">
        <v>3.1</v>
      </c>
      <c r="CG55" s="1278"/>
      <c r="CH55" s="1278"/>
      <c r="CI55" s="1278"/>
      <c r="CJ55" s="1278"/>
      <c r="CK55" s="1278"/>
      <c r="CL55" s="1278"/>
      <c r="CM55" s="1278"/>
      <c r="CN55" s="1278">
        <v>13.7</v>
      </c>
      <c r="CO55" s="1278"/>
      <c r="CP55" s="1278"/>
      <c r="CQ55" s="1278"/>
      <c r="CR55" s="1278"/>
      <c r="CS55" s="1278"/>
      <c r="CT55" s="1278"/>
      <c r="CU55" s="1278"/>
      <c r="CV55" s="1278">
        <v>6.9</v>
      </c>
      <c r="CW55" s="1278"/>
      <c r="CX55" s="1278"/>
      <c r="CY55" s="1278"/>
      <c r="CZ55" s="1278"/>
      <c r="DA55" s="1278"/>
      <c r="DB55" s="1278"/>
      <c r="DC55" s="1278"/>
    </row>
    <row r="56" spans="1:109" ht="13.2" x14ac:dyDescent="0.2">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ht="13.2" x14ac:dyDescent="0.2">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628</v>
      </c>
      <c r="BC57" s="1277"/>
      <c r="BD57" s="1277"/>
      <c r="BE57" s="1277"/>
      <c r="BF57" s="1277"/>
      <c r="BG57" s="1277"/>
      <c r="BH57" s="1277"/>
      <c r="BI57" s="1277"/>
      <c r="BJ57" s="1277"/>
      <c r="BK57" s="1277"/>
      <c r="BL57" s="1277"/>
      <c r="BM57" s="1277"/>
      <c r="BN57" s="1277"/>
      <c r="BO57" s="1277"/>
      <c r="BP57" s="1278">
        <v>59.4</v>
      </c>
      <c r="BQ57" s="1278"/>
      <c r="BR57" s="1278"/>
      <c r="BS57" s="1278"/>
      <c r="BT57" s="1278"/>
      <c r="BU57" s="1278"/>
      <c r="BV57" s="1278"/>
      <c r="BW57" s="1278"/>
      <c r="BX57" s="1278">
        <v>60</v>
      </c>
      <c r="BY57" s="1278"/>
      <c r="BZ57" s="1278"/>
      <c r="CA57" s="1278"/>
      <c r="CB57" s="1278"/>
      <c r="CC57" s="1278"/>
      <c r="CD57" s="1278"/>
      <c r="CE57" s="1278"/>
      <c r="CF57" s="1278">
        <v>61.2</v>
      </c>
      <c r="CG57" s="1278"/>
      <c r="CH57" s="1278"/>
      <c r="CI57" s="1278"/>
      <c r="CJ57" s="1278"/>
      <c r="CK57" s="1278"/>
      <c r="CL57" s="1278"/>
      <c r="CM57" s="1278"/>
      <c r="CN57" s="1278">
        <v>62</v>
      </c>
      <c r="CO57" s="1278"/>
      <c r="CP57" s="1278"/>
      <c r="CQ57" s="1278"/>
      <c r="CR57" s="1278"/>
      <c r="CS57" s="1278"/>
      <c r="CT57" s="1278"/>
      <c r="CU57" s="1278"/>
      <c r="CV57" s="1278">
        <v>62.9</v>
      </c>
      <c r="CW57" s="1278"/>
      <c r="CX57" s="1278"/>
      <c r="CY57" s="1278"/>
      <c r="CZ57" s="1278"/>
      <c r="DA57" s="1278"/>
      <c r="DB57" s="1278"/>
      <c r="DC57" s="1278"/>
      <c r="DD57" s="1281"/>
      <c r="DE57" s="1279"/>
    </row>
    <row r="58" spans="1:109" s="1256" customFormat="1" ht="13.2" x14ac:dyDescent="0.2">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ht="13.2" x14ac:dyDescent="0.2">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ht="13.2" x14ac:dyDescent="0.2">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ht="13.2" x14ac:dyDescent="0.2">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ht="13.2" x14ac:dyDescent="0.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6.2" x14ac:dyDescent="0.2">
      <c r="B63" s="1287" t="s">
        <v>630</v>
      </c>
    </row>
    <row r="64" spans="1:109" ht="13.2" x14ac:dyDescent="0.2">
      <c r="B64" s="1248"/>
      <c r="G64" s="1255"/>
      <c r="I64" s="1288"/>
      <c r="J64" s="1288"/>
      <c r="K64" s="1288"/>
      <c r="L64" s="1288"/>
      <c r="M64" s="1288"/>
      <c r="N64" s="1289"/>
      <c r="AM64" s="1255"/>
      <c r="AN64" s="1255" t="s">
        <v>623</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2" x14ac:dyDescent="0.2">
      <c r="B65" s="1248"/>
      <c r="AN65" s="1257" t="s">
        <v>631</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2" x14ac:dyDescent="0.2">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2" x14ac:dyDescent="0.2">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2" x14ac:dyDescent="0.2">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2" x14ac:dyDescent="0.2">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2" x14ac:dyDescent="0.2">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ht="13.2" x14ac:dyDescent="0.2">
      <c r="B71" s="1248"/>
      <c r="G71" s="1293"/>
      <c r="I71" s="1294"/>
      <c r="J71" s="1291"/>
      <c r="K71" s="1291"/>
      <c r="L71" s="1292"/>
      <c r="M71" s="1291"/>
      <c r="N71" s="1292"/>
      <c r="AM71" s="1293"/>
      <c r="AN71" s="1242" t="s">
        <v>625</v>
      </c>
    </row>
    <row r="72" spans="2:107" ht="13.2" x14ac:dyDescent="0.2">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491</v>
      </c>
      <c r="BQ72" s="1273"/>
      <c r="BR72" s="1273"/>
      <c r="BS72" s="1273"/>
      <c r="BT72" s="1273"/>
      <c r="BU72" s="1273"/>
      <c r="BV72" s="1273"/>
      <c r="BW72" s="1273"/>
      <c r="BX72" s="1273" t="s">
        <v>492</v>
      </c>
      <c r="BY72" s="1273"/>
      <c r="BZ72" s="1273"/>
      <c r="CA72" s="1273"/>
      <c r="CB72" s="1273"/>
      <c r="CC72" s="1273"/>
      <c r="CD72" s="1273"/>
      <c r="CE72" s="1273"/>
      <c r="CF72" s="1273" t="s">
        <v>493</v>
      </c>
      <c r="CG72" s="1273"/>
      <c r="CH72" s="1273"/>
      <c r="CI72" s="1273"/>
      <c r="CJ72" s="1273"/>
      <c r="CK72" s="1273"/>
      <c r="CL72" s="1273"/>
      <c r="CM72" s="1273"/>
      <c r="CN72" s="1273" t="s">
        <v>494</v>
      </c>
      <c r="CO72" s="1273"/>
      <c r="CP72" s="1273"/>
      <c r="CQ72" s="1273"/>
      <c r="CR72" s="1273"/>
      <c r="CS72" s="1273"/>
      <c r="CT72" s="1273"/>
      <c r="CU72" s="1273"/>
      <c r="CV72" s="1273" t="s">
        <v>495</v>
      </c>
      <c r="CW72" s="1273"/>
      <c r="CX72" s="1273"/>
      <c r="CY72" s="1273"/>
      <c r="CZ72" s="1273"/>
      <c r="DA72" s="1273"/>
      <c r="DB72" s="1273"/>
      <c r="DC72" s="1273"/>
    </row>
    <row r="73" spans="2:107" ht="13.2" x14ac:dyDescent="0.2">
      <c r="B73" s="1248"/>
      <c r="G73" s="1274"/>
      <c r="H73" s="1274"/>
      <c r="I73" s="1274"/>
      <c r="J73" s="1274"/>
      <c r="K73" s="1295"/>
      <c r="L73" s="1295"/>
      <c r="M73" s="1295"/>
      <c r="N73" s="1295"/>
      <c r="AM73" s="1266"/>
      <c r="AN73" s="1277" t="s">
        <v>626</v>
      </c>
      <c r="AO73" s="1277"/>
      <c r="AP73" s="1277"/>
      <c r="AQ73" s="1277"/>
      <c r="AR73" s="1277"/>
      <c r="AS73" s="1277"/>
      <c r="AT73" s="1277"/>
      <c r="AU73" s="1277"/>
      <c r="AV73" s="1277"/>
      <c r="AW73" s="1277"/>
      <c r="AX73" s="1277"/>
      <c r="AY73" s="1277"/>
      <c r="AZ73" s="1277"/>
      <c r="BA73" s="1277"/>
      <c r="BB73" s="1277" t="s">
        <v>627</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v>18.3</v>
      </c>
      <c r="CO73" s="1278"/>
      <c r="CP73" s="1278"/>
      <c r="CQ73" s="1278"/>
      <c r="CR73" s="1278"/>
      <c r="CS73" s="1278"/>
      <c r="CT73" s="1278"/>
      <c r="CU73" s="1278"/>
      <c r="CV73" s="1278"/>
      <c r="CW73" s="1278"/>
      <c r="CX73" s="1278"/>
      <c r="CY73" s="1278"/>
      <c r="CZ73" s="1278"/>
      <c r="DA73" s="1278"/>
      <c r="DB73" s="1278"/>
      <c r="DC73" s="1278"/>
    </row>
    <row r="74" spans="2:107" ht="13.2" x14ac:dyDescent="0.2">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632</v>
      </c>
      <c r="BC75" s="1277"/>
      <c r="BD75" s="1277"/>
      <c r="BE75" s="1277"/>
      <c r="BF75" s="1277"/>
      <c r="BG75" s="1277"/>
      <c r="BH75" s="1277"/>
      <c r="BI75" s="1277"/>
      <c r="BJ75" s="1277"/>
      <c r="BK75" s="1277"/>
      <c r="BL75" s="1277"/>
      <c r="BM75" s="1277"/>
      <c r="BN75" s="1277"/>
      <c r="BO75" s="1277"/>
      <c r="BP75" s="1278">
        <v>9.5</v>
      </c>
      <c r="BQ75" s="1278"/>
      <c r="BR75" s="1278"/>
      <c r="BS75" s="1278"/>
      <c r="BT75" s="1278"/>
      <c r="BU75" s="1278"/>
      <c r="BV75" s="1278"/>
      <c r="BW75" s="1278"/>
      <c r="BX75" s="1278">
        <v>8.1</v>
      </c>
      <c r="BY75" s="1278"/>
      <c r="BZ75" s="1278"/>
      <c r="CA75" s="1278"/>
      <c r="CB75" s="1278"/>
      <c r="CC75" s="1278"/>
      <c r="CD75" s="1278"/>
      <c r="CE75" s="1278"/>
      <c r="CF75" s="1278">
        <v>7</v>
      </c>
      <c r="CG75" s="1278"/>
      <c r="CH75" s="1278"/>
      <c r="CI75" s="1278"/>
      <c r="CJ75" s="1278"/>
      <c r="CK75" s="1278"/>
      <c r="CL75" s="1278"/>
      <c r="CM75" s="1278"/>
      <c r="CN75" s="1278">
        <v>5.8</v>
      </c>
      <c r="CO75" s="1278"/>
      <c r="CP75" s="1278"/>
      <c r="CQ75" s="1278"/>
      <c r="CR75" s="1278"/>
      <c r="CS75" s="1278"/>
      <c r="CT75" s="1278"/>
      <c r="CU75" s="1278"/>
      <c r="CV75" s="1278">
        <v>4.8</v>
      </c>
      <c r="CW75" s="1278"/>
      <c r="CX75" s="1278"/>
      <c r="CY75" s="1278"/>
      <c r="CZ75" s="1278"/>
      <c r="DA75" s="1278"/>
      <c r="DB75" s="1278"/>
      <c r="DC75" s="1278"/>
    </row>
    <row r="76" spans="2:107" ht="13.2" x14ac:dyDescent="0.2">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1248"/>
      <c r="G77" s="1267"/>
      <c r="H77" s="1267"/>
      <c r="I77" s="1267"/>
      <c r="J77" s="1267"/>
      <c r="K77" s="1295"/>
      <c r="L77" s="1295"/>
      <c r="M77" s="1295"/>
      <c r="N77" s="1295"/>
      <c r="AN77" s="1273" t="s">
        <v>629</v>
      </c>
      <c r="AO77" s="1273"/>
      <c r="AP77" s="1273"/>
      <c r="AQ77" s="1273"/>
      <c r="AR77" s="1273"/>
      <c r="AS77" s="1273"/>
      <c r="AT77" s="1273"/>
      <c r="AU77" s="1273"/>
      <c r="AV77" s="1273"/>
      <c r="AW77" s="1273"/>
      <c r="AX77" s="1273"/>
      <c r="AY77" s="1273"/>
      <c r="AZ77" s="1273"/>
      <c r="BA77" s="1273"/>
      <c r="BB77" s="1277" t="s">
        <v>627</v>
      </c>
      <c r="BC77" s="1277"/>
      <c r="BD77" s="1277"/>
      <c r="BE77" s="1277"/>
      <c r="BF77" s="1277"/>
      <c r="BG77" s="1277"/>
      <c r="BH77" s="1277"/>
      <c r="BI77" s="1277"/>
      <c r="BJ77" s="1277"/>
      <c r="BK77" s="1277"/>
      <c r="BL77" s="1277"/>
      <c r="BM77" s="1277"/>
      <c r="BN77" s="1277"/>
      <c r="BO77" s="1277"/>
      <c r="BP77" s="1278">
        <v>0</v>
      </c>
      <c r="BQ77" s="1278"/>
      <c r="BR77" s="1278"/>
      <c r="BS77" s="1278"/>
      <c r="BT77" s="1278"/>
      <c r="BU77" s="1278"/>
      <c r="BV77" s="1278"/>
      <c r="BW77" s="1278"/>
      <c r="BX77" s="1278">
        <v>0</v>
      </c>
      <c r="BY77" s="1278"/>
      <c r="BZ77" s="1278"/>
      <c r="CA77" s="1278"/>
      <c r="CB77" s="1278"/>
      <c r="CC77" s="1278"/>
      <c r="CD77" s="1278"/>
      <c r="CE77" s="1278"/>
      <c r="CF77" s="1278">
        <v>3.1</v>
      </c>
      <c r="CG77" s="1278"/>
      <c r="CH77" s="1278"/>
      <c r="CI77" s="1278"/>
      <c r="CJ77" s="1278"/>
      <c r="CK77" s="1278"/>
      <c r="CL77" s="1278"/>
      <c r="CM77" s="1278"/>
      <c r="CN77" s="1278">
        <v>13.7</v>
      </c>
      <c r="CO77" s="1278"/>
      <c r="CP77" s="1278"/>
      <c r="CQ77" s="1278"/>
      <c r="CR77" s="1278"/>
      <c r="CS77" s="1278"/>
      <c r="CT77" s="1278"/>
      <c r="CU77" s="1278"/>
      <c r="CV77" s="1278">
        <v>6.9</v>
      </c>
      <c r="CW77" s="1278"/>
      <c r="CX77" s="1278"/>
      <c r="CY77" s="1278"/>
      <c r="CZ77" s="1278"/>
      <c r="DA77" s="1278"/>
      <c r="DB77" s="1278"/>
      <c r="DC77" s="1278"/>
    </row>
    <row r="78" spans="2:107" ht="13.2" x14ac:dyDescent="0.2">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632</v>
      </c>
      <c r="BC79" s="1277"/>
      <c r="BD79" s="1277"/>
      <c r="BE79" s="1277"/>
      <c r="BF79" s="1277"/>
      <c r="BG79" s="1277"/>
      <c r="BH79" s="1277"/>
      <c r="BI79" s="1277"/>
      <c r="BJ79" s="1277"/>
      <c r="BK79" s="1277"/>
      <c r="BL79" s="1277"/>
      <c r="BM79" s="1277"/>
      <c r="BN79" s="1277"/>
      <c r="BO79" s="1277"/>
      <c r="BP79" s="1278">
        <v>7.9</v>
      </c>
      <c r="BQ79" s="1278"/>
      <c r="BR79" s="1278"/>
      <c r="BS79" s="1278"/>
      <c r="BT79" s="1278"/>
      <c r="BU79" s="1278"/>
      <c r="BV79" s="1278"/>
      <c r="BW79" s="1278"/>
      <c r="BX79" s="1278">
        <v>7.8</v>
      </c>
      <c r="BY79" s="1278"/>
      <c r="BZ79" s="1278"/>
      <c r="CA79" s="1278"/>
      <c r="CB79" s="1278"/>
      <c r="CC79" s="1278"/>
      <c r="CD79" s="1278"/>
      <c r="CE79" s="1278"/>
      <c r="CF79" s="1278">
        <v>7.9</v>
      </c>
      <c r="CG79" s="1278"/>
      <c r="CH79" s="1278"/>
      <c r="CI79" s="1278"/>
      <c r="CJ79" s="1278"/>
      <c r="CK79" s="1278"/>
      <c r="CL79" s="1278"/>
      <c r="CM79" s="1278"/>
      <c r="CN79" s="1278">
        <v>7.9</v>
      </c>
      <c r="CO79" s="1278"/>
      <c r="CP79" s="1278"/>
      <c r="CQ79" s="1278"/>
      <c r="CR79" s="1278"/>
      <c r="CS79" s="1278"/>
      <c r="CT79" s="1278"/>
      <c r="CU79" s="1278"/>
      <c r="CV79" s="1278">
        <v>8</v>
      </c>
      <c r="CW79" s="1278"/>
      <c r="CX79" s="1278"/>
      <c r="CY79" s="1278"/>
      <c r="CZ79" s="1278"/>
      <c r="DA79" s="1278"/>
      <c r="DB79" s="1278"/>
      <c r="DC79" s="1278"/>
    </row>
    <row r="80" spans="2:107" ht="13.2" x14ac:dyDescent="0.2">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1248"/>
    </row>
    <row r="82" spans="2:109" ht="16.2" x14ac:dyDescent="0.2">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ht="13.2" x14ac:dyDescent="0.2">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ht="13.2" x14ac:dyDescent="0.2">
      <c r="DD84" s="1242"/>
      <c r="DE84" s="1242"/>
    </row>
    <row r="85" spans="2:109" ht="13.2" x14ac:dyDescent="0.2">
      <c r="DD85" s="1242"/>
      <c r="DE85" s="1242"/>
    </row>
  </sheetData>
  <sheetProtection algorithmName="SHA-512" hashValue="9VvRo9oQThxtaBVrhz9ID7aJMku8BSpXTHF0CUWh37PSRjyQglcyknIeix8UKO8zP0qaWgE1+7+bEDZi30JT9A==" saltValue="04ZTKW/nDe5TJIuYET/GK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7F8D7-DA7D-42CD-8C12-821C9FDBCB2B}">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438</v>
      </c>
    </row>
  </sheetData>
  <sheetProtection algorithmName="SHA-512" hashValue="PJ8DGH6vmWcyZfIV0UTEUF8fyaAm9NHY5IL2zObcarSip46D2hRboLuNwOnwo79qG4VfOu86m6fMYcAXvOWrig==" saltValue="KFLBNOhd3SS79p0K52fwf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C4BB8-D57D-46D5-B8C5-A74BBC0B5BC7}">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438</v>
      </c>
    </row>
  </sheetData>
  <sheetProtection algorithmName="SHA-512" hashValue="GkY3bsPDJIjSIQEPObAb3S88GVovJkoA2xUjnTph9XxXGEF1XUsAJy/UAw0Xh6FdFg5/8+ajNbcLWPE2SHfYfw==" saltValue="sM6S+uBOBSFpyJxPwW9bv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488</v>
      </c>
      <c r="G2" s="148"/>
      <c r="H2" s="149"/>
    </row>
    <row r="3" spans="1:8" x14ac:dyDescent="0.2">
      <c r="A3" s="145" t="s">
        <v>481</v>
      </c>
      <c r="B3" s="150"/>
      <c r="C3" s="151"/>
      <c r="D3" s="152">
        <v>39828</v>
      </c>
      <c r="E3" s="153"/>
      <c r="F3" s="154">
        <v>90072</v>
      </c>
      <c r="G3" s="155"/>
      <c r="H3" s="156"/>
    </row>
    <row r="4" spans="1:8" x14ac:dyDescent="0.2">
      <c r="A4" s="157"/>
      <c r="B4" s="158"/>
      <c r="C4" s="159"/>
      <c r="D4" s="160">
        <v>23018</v>
      </c>
      <c r="E4" s="161"/>
      <c r="F4" s="162">
        <v>46083</v>
      </c>
      <c r="G4" s="163"/>
      <c r="H4" s="164"/>
    </row>
    <row r="5" spans="1:8" x14ac:dyDescent="0.2">
      <c r="A5" s="145" t="s">
        <v>483</v>
      </c>
      <c r="B5" s="150"/>
      <c r="C5" s="151"/>
      <c r="D5" s="152">
        <v>100122</v>
      </c>
      <c r="E5" s="153"/>
      <c r="F5" s="154">
        <v>88328</v>
      </c>
      <c r="G5" s="155"/>
      <c r="H5" s="156"/>
    </row>
    <row r="6" spans="1:8" x14ac:dyDescent="0.2">
      <c r="A6" s="157"/>
      <c r="B6" s="158"/>
      <c r="C6" s="159"/>
      <c r="D6" s="160">
        <v>79329</v>
      </c>
      <c r="E6" s="161"/>
      <c r="F6" s="162">
        <v>49013</v>
      </c>
      <c r="G6" s="163"/>
      <c r="H6" s="164"/>
    </row>
    <row r="7" spans="1:8" x14ac:dyDescent="0.2">
      <c r="A7" s="145" t="s">
        <v>484</v>
      </c>
      <c r="B7" s="150"/>
      <c r="C7" s="151"/>
      <c r="D7" s="152">
        <v>92476</v>
      </c>
      <c r="E7" s="153"/>
      <c r="F7" s="154">
        <v>103390</v>
      </c>
      <c r="G7" s="155"/>
      <c r="H7" s="156"/>
    </row>
    <row r="8" spans="1:8" x14ac:dyDescent="0.2">
      <c r="A8" s="157"/>
      <c r="B8" s="158"/>
      <c r="C8" s="159"/>
      <c r="D8" s="160">
        <v>64520</v>
      </c>
      <c r="E8" s="161"/>
      <c r="F8" s="162">
        <v>51269</v>
      </c>
      <c r="G8" s="163"/>
      <c r="H8" s="164"/>
    </row>
    <row r="9" spans="1:8" x14ac:dyDescent="0.2">
      <c r="A9" s="145" t="s">
        <v>485</v>
      </c>
      <c r="B9" s="150"/>
      <c r="C9" s="151"/>
      <c r="D9" s="152">
        <v>178586</v>
      </c>
      <c r="E9" s="153"/>
      <c r="F9" s="154">
        <v>117234</v>
      </c>
      <c r="G9" s="155"/>
      <c r="H9" s="156"/>
    </row>
    <row r="10" spans="1:8" x14ac:dyDescent="0.2">
      <c r="A10" s="157"/>
      <c r="B10" s="158"/>
      <c r="C10" s="159"/>
      <c r="D10" s="160">
        <v>151050</v>
      </c>
      <c r="E10" s="161"/>
      <c r="F10" s="162">
        <v>59796</v>
      </c>
      <c r="G10" s="163"/>
      <c r="H10" s="164"/>
    </row>
    <row r="11" spans="1:8" x14ac:dyDescent="0.2">
      <c r="A11" s="145" t="s">
        <v>486</v>
      </c>
      <c r="B11" s="150"/>
      <c r="C11" s="151"/>
      <c r="D11" s="152">
        <v>35046</v>
      </c>
      <c r="E11" s="153"/>
      <c r="F11" s="154">
        <v>97758</v>
      </c>
      <c r="G11" s="155"/>
      <c r="H11" s="156"/>
    </row>
    <row r="12" spans="1:8" x14ac:dyDescent="0.2">
      <c r="A12" s="157"/>
      <c r="B12" s="158"/>
      <c r="C12" s="165"/>
      <c r="D12" s="160">
        <v>24665</v>
      </c>
      <c r="E12" s="161"/>
      <c r="F12" s="162">
        <v>45946</v>
      </c>
      <c r="G12" s="163"/>
      <c r="H12" s="164"/>
    </row>
    <row r="13" spans="1:8" x14ac:dyDescent="0.2">
      <c r="A13" s="145"/>
      <c r="B13" s="150"/>
      <c r="C13" s="166"/>
      <c r="D13" s="167">
        <v>89212</v>
      </c>
      <c r="E13" s="168"/>
      <c r="F13" s="169">
        <v>99356</v>
      </c>
      <c r="G13" s="170"/>
      <c r="H13" s="156"/>
    </row>
    <row r="14" spans="1:8" x14ac:dyDescent="0.2">
      <c r="A14" s="157"/>
      <c r="B14" s="158"/>
      <c r="C14" s="159"/>
      <c r="D14" s="160">
        <v>68516</v>
      </c>
      <c r="E14" s="161"/>
      <c r="F14" s="162">
        <v>50421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14.41</v>
      </c>
      <c r="C19" s="171">
        <f>ROUND(VALUE(SUBSTITUTE(実質収支比率等に係る経年分析!G$48,"▲","-")),2)</f>
        <v>21.04</v>
      </c>
      <c r="D19" s="171">
        <f>ROUND(VALUE(SUBSTITUTE(実質収支比率等に係る経年分析!H$48,"▲","-")),2)</f>
        <v>7.88</v>
      </c>
      <c r="E19" s="171">
        <f>ROUND(VALUE(SUBSTITUTE(実質収支比率等に係る経年分析!I$48,"▲","-")),2)</f>
        <v>6.78</v>
      </c>
      <c r="F19" s="171">
        <f>ROUND(VALUE(SUBSTITUTE(実質収支比率等に係る経年分析!J$48,"▲","-")),2)</f>
        <v>6.85</v>
      </c>
    </row>
    <row r="20" spans="1:11" x14ac:dyDescent="0.2">
      <c r="A20" s="171" t="s">
        <v>55</v>
      </c>
      <c r="B20" s="171">
        <f>ROUND(VALUE(SUBSTITUTE(実質収支比率等に係る経年分析!F$47,"▲","-")),2)</f>
        <v>16.170000000000002</v>
      </c>
      <c r="C20" s="171">
        <f>ROUND(VALUE(SUBSTITUTE(実質収支比率等に係る経年分析!G$47,"▲","-")),2)</f>
        <v>4.79</v>
      </c>
      <c r="D20" s="171">
        <f>ROUND(VALUE(SUBSTITUTE(実質収支比率等に係る経年分析!H$47,"▲","-")),2)</f>
        <v>10.24</v>
      </c>
      <c r="E20" s="171">
        <f>ROUND(VALUE(SUBSTITUTE(実質収支比率等に係る経年分析!I$47,"▲","-")),2)</f>
        <v>11.25</v>
      </c>
      <c r="F20" s="171">
        <f>ROUND(VALUE(SUBSTITUTE(実質収支比率等に係る経年分析!J$47,"▲","-")),2)</f>
        <v>14.27</v>
      </c>
    </row>
    <row r="21" spans="1:11" x14ac:dyDescent="0.2">
      <c r="A21" s="171" t="s">
        <v>56</v>
      </c>
      <c r="B21" s="171">
        <f>IF(ISNUMBER(VALUE(SUBSTITUTE(実質収支比率等に係る経年分析!F$49,"▲","-"))),ROUND(VALUE(SUBSTITUTE(実質収支比率等に係る経年分析!F$49,"▲","-")),2),NA())</f>
        <v>3.61</v>
      </c>
      <c r="C21" s="171">
        <f>IF(ISNUMBER(VALUE(SUBSTITUTE(実質収支比率等に係る経年分析!G$49,"▲","-"))),ROUND(VALUE(SUBSTITUTE(実質収支比率等に係る経年分析!G$49,"▲","-")),2),NA())</f>
        <v>-4.66</v>
      </c>
      <c r="D21" s="171">
        <f>IF(ISNUMBER(VALUE(SUBSTITUTE(実質収支比率等に係る経年分析!H$49,"▲","-"))),ROUND(VALUE(SUBSTITUTE(実質収支比率等に係る経年分析!H$49,"▲","-")),2),NA())</f>
        <v>-7.25</v>
      </c>
      <c r="E21" s="171">
        <f>IF(ISNUMBER(VALUE(SUBSTITUTE(実質収支比率等に係る経年分析!I$49,"▲","-"))),ROUND(VALUE(SUBSTITUTE(実質収支比率等に係る経年分析!I$49,"▲","-")),2),NA())</f>
        <v>0.87</v>
      </c>
      <c r="F21" s="171">
        <f>IF(ISNUMBER(VALUE(SUBSTITUTE(実質収支比率等に係る経年分析!J$49,"▲","-"))),ROUND(VALUE(SUBSTITUTE(実質収支比率等に係る経年分析!J$49,"▲","-")),2),NA())</f>
        <v>4.1900000000000004</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板野町奨学金貸与事業特別会計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板野町住宅新築資金等貸付事業特別会計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板野町後期高齢者医療特別会計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板野町介護保険（介護サービス事業）特別会計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7.0000000000000007E-2</v>
      </c>
    </row>
    <row r="33" spans="1:16" x14ac:dyDescent="0.2">
      <c r="A33" s="172" t="str">
        <f>IF(連結実質赤字比率に係る赤字・黒字の構成分析!C$37="",NA(),連結実質赤字比率に係る赤字・黒字の構成分析!C$37)</f>
        <v>板野町介護保険（保険事業）特別会計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0.42</v>
      </c>
    </row>
    <row r="34" spans="1:16" x14ac:dyDescent="0.2">
      <c r="A34" s="172" t="str">
        <f>IF(連結実質赤字比率に係る赤字・黒字の構成分析!C$36="",NA(),連結実質赤字比率に係る赤字・黒字の構成分析!C$36)</f>
        <v>板野町特別会計国民健康保険</v>
      </c>
      <c r="B34" s="172">
        <f>IF(ROUND(VALUE(SUBSTITUTE(連結実質赤字比率に係る赤字・黒字の構成分析!F$36,"▲", "-")), 2) &lt; 0, ABS(ROUND(VALUE(SUBSTITUTE(連結実質赤字比率に係る赤字・黒字の構成分析!F$36,"▲", "-")), 2)), NA())</f>
        <v>0.96</v>
      </c>
      <c r="C34" s="172" t="e">
        <f>IF(ROUND(VALUE(SUBSTITUTE(連結実質赤字比率に係る赤字・黒字の構成分析!F$36,"▲", "-")), 2) &gt;= 0, ABS(ROUND(VALUE(SUBSTITUTE(連結実質赤字比率に係る赤字・黒字の構成分析!F$36,"▲", "-")), 2)), NA())</f>
        <v>#N/A</v>
      </c>
      <c r="D34" s="172">
        <f>IF(ROUND(VALUE(SUBSTITUTE(連結実質赤字比率に係る赤字・黒字の構成分析!G$36,"▲", "-")), 2) &lt; 0, ABS(ROUND(VALUE(SUBSTITUTE(連結実質赤字比率に係る赤字・黒字の構成分析!G$36,"▲", "-")), 2)), NA())</f>
        <v>0.51</v>
      </c>
      <c r="E34" s="172" t="e">
        <f>IF(ROUND(VALUE(SUBSTITUTE(連結実質赤字比率に係る赤字・黒字の構成分析!G$36,"▲", "-")), 2) &gt;= 0, ABS(ROUND(VALUE(SUBSTITUTE(連結実質赤字比率に係る赤字・黒字の構成分析!G$36,"▲", "-")), 2)), NA())</f>
        <v>#N/A</v>
      </c>
      <c r="F34" s="172">
        <f>IF(ROUND(VALUE(SUBSTITUTE(連結実質赤字比率に係る赤字・黒字の構成分析!H$36,"▲", "-")), 2) &lt; 0, ABS(ROUND(VALUE(SUBSTITUTE(連結実質赤字比率に係る赤字・黒字の構成分析!H$36,"▲", "-")), 2)), NA())</f>
        <v>0.45</v>
      </c>
      <c r="G34" s="172" t="e">
        <f>IF(ROUND(VALUE(SUBSTITUTE(連結実質赤字比率に係る赤字・黒字の構成分析!H$36,"▲", "-")), 2) &gt;= 0, ABS(ROUND(VALUE(SUBSTITUTE(連結実質赤字比率に係る赤字・黒字の構成分析!H$36,"▲", "-")), 2)), NA())</f>
        <v>#N/A</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0.7</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14.38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21.02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7.85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6.75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6.83</v>
      </c>
    </row>
    <row r="36" spans="1:16" x14ac:dyDescent="0.2">
      <c r="A36" s="172" t="str">
        <f>IF(連結実質赤字比率に係る赤字・黒字の構成分析!C$34="",NA(),連結実質赤字比率に係る赤字・黒字の構成分析!C$34)</f>
        <v>板野町水道事業会計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14.04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14.18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13.85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13.43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391</v>
      </c>
      <c r="E42" s="173"/>
      <c r="F42" s="173"/>
      <c r="G42" s="173">
        <f>'実質公債費比率（分子）の構造'!L$52</f>
        <v>387</v>
      </c>
      <c r="H42" s="173"/>
      <c r="I42" s="173"/>
      <c r="J42" s="173">
        <f>'実質公債費比率（分子）の構造'!M$52</f>
        <v>374</v>
      </c>
      <c r="K42" s="173"/>
      <c r="L42" s="173"/>
      <c r="M42" s="173">
        <f>'実質公債費比率（分子）の構造'!N$52</f>
        <v>373</v>
      </c>
      <c r="N42" s="173"/>
      <c r="O42" s="173"/>
      <c r="P42" s="173">
        <f>'実質公債費比率（分子）の構造'!O$52</f>
        <v>381</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84</v>
      </c>
      <c r="C45" s="173"/>
      <c r="D45" s="173"/>
      <c r="E45" s="173">
        <f>'実質公債費比率（分子）の構造'!L$49</f>
        <v>84</v>
      </c>
      <c r="F45" s="173"/>
      <c r="G45" s="173"/>
      <c r="H45" s="173">
        <f>'実質公債費比率（分子）の構造'!M$49</f>
        <v>60</v>
      </c>
      <c r="I45" s="173"/>
      <c r="J45" s="173"/>
      <c r="K45" s="173">
        <f>'実質公債費比率（分子）の構造'!N$49</f>
        <v>5</v>
      </c>
      <c r="L45" s="173"/>
      <c r="M45" s="173"/>
      <c r="N45" s="173">
        <f>'実質公債費比率（分子）の構造'!O$49</f>
        <v>5</v>
      </c>
      <c r="O45" s="173"/>
      <c r="P45" s="173"/>
    </row>
    <row r="46" spans="1:16" x14ac:dyDescent="0.2">
      <c r="A46" s="173" t="s">
        <v>67</v>
      </c>
      <c r="B46" s="173">
        <f>'実質公債費比率（分子）の構造'!K$48</f>
        <v>131</v>
      </c>
      <c r="C46" s="173"/>
      <c r="D46" s="173"/>
      <c r="E46" s="173">
        <f>'実質公債費比率（分子）の構造'!L$48</f>
        <v>134</v>
      </c>
      <c r="F46" s="173"/>
      <c r="G46" s="173"/>
      <c r="H46" s="173">
        <f>'実質公債費比率（分子）の構造'!M$48</f>
        <v>136</v>
      </c>
      <c r="I46" s="173"/>
      <c r="J46" s="173"/>
      <c r="K46" s="173">
        <f>'実質公債費比率（分子）の構造'!N$48</f>
        <v>139</v>
      </c>
      <c r="L46" s="173"/>
      <c r="M46" s="173"/>
      <c r="N46" s="173">
        <f>'実質公債費比率（分子）の構造'!O$48</f>
        <v>143</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414</v>
      </c>
      <c r="C49" s="173"/>
      <c r="D49" s="173"/>
      <c r="E49" s="173">
        <f>'実質公債費比率（分子）の構造'!L$45</f>
        <v>399</v>
      </c>
      <c r="F49" s="173"/>
      <c r="G49" s="173"/>
      <c r="H49" s="173">
        <f>'実質公債費比率（分子）の構造'!M$45</f>
        <v>388</v>
      </c>
      <c r="I49" s="173"/>
      <c r="J49" s="173"/>
      <c r="K49" s="173">
        <f>'実質公債費比率（分子）の構造'!N$45</f>
        <v>363</v>
      </c>
      <c r="L49" s="173"/>
      <c r="M49" s="173"/>
      <c r="N49" s="173">
        <f>'実質公債費比率（分子）の構造'!O$45</f>
        <v>380</v>
      </c>
      <c r="O49" s="173"/>
      <c r="P49" s="173"/>
    </row>
    <row r="50" spans="1:16" x14ac:dyDescent="0.2">
      <c r="A50" s="173" t="s">
        <v>71</v>
      </c>
      <c r="B50" s="173" t="e">
        <f>NA()</f>
        <v>#N/A</v>
      </c>
      <c r="C50" s="173">
        <f>IF(ISNUMBER('実質公債費比率（分子）の構造'!K$53),'実質公債費比率（分子）の構造'!K$53,NA())</f>
        <v>238</v>
      </c>
      <c r="D50" s="173" t="e">
        <f>NA()</f>
        <v>#N/A</v>
      </c>
      <c r="E50" s="173" t="e">
        <f>NA()</f>
        <v>#N/A</v>
      </c>
      <c r="F50" s="173">
        <f>IF(ISNUMBER('実質公債費比率（分子）の構造'!L$53),'実質公債費比率（分子）の構造'!L$53,NA())</f>
        <v>230</v>
      </c>
      <c r="G50" s="173" t="e">
        <f>NA()</f>
        <v>#N/A</v>
      </c>
      <c r="H50" s="173" t="e">
        <f>NA()</f>
        <v>#N/A</v>
      </c>
      <c r="I50" s="173">
        <f>IF(ISNUMBER('実質公債費比率（分子）の構造'!M$53),'実質公債費比率（分子）の構造'!M$53,NA())</f>
        <v>210</v>
      </c>
      <c r="J50" s="173" t="e">
        <f>NA()</f>
        <v>#N/A</v>
      </c>
      <c r="K50" s="173" t="e">
        <f>NA()</f>
        <v>#N/A</v>
      </c>
      <c r="L50" s="173">
        <f>IF(ISNUMBER('実質公債費比率（分子）の構造'!N$53),'実質公債費比率（分子）の構造'!N$53,NA())</f>
        <v>134</v>
      </c>
      <c r="M50" s="173" t="e">
        <f>NA()</f>
        <v>#N/A</v>
      </c>
      <c r="N50" s="173" t="e">
        <f>NA()</f>
        <v>#N/A</v>
      </c>
      <c r="O50" s="173">
        <f>IF(ISNUMBER('実質公債費比率（分子）の構造'!O$53),'実質公債費比率（分子）の構造'!O$53,NA())</f>
        <v>147</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4392</v>
      </c>
      <c r="E56" s="172"/>
      <c r="F56" s="172"/>
      <c r="G56" s="172">
        <f>'将来負担比率（分子）の構造'!J$52</f>
        <v>4333</v>
      </c>
      <c r="H56" s="172"/>
      <c r="I56" s="172"/>
      <c r="J56" s="172">
        <f>'将来負担比率（分子）の構造'!K$52</f>
        <v>4568</v>
      </c>
      <c r="K56" s="172"/>
      <c r="L56" s="172"/>
      <c r="M56" s="172">
        <f>'将来負担比率（分子）の構造'!L$52</f>
        <v>4652</v>
      </c>
      <c r="N56" s="172"/>
      <c r="O56" s="172"/>
      <c r="P56" s="172">
        <f>'将来負担比率（分子）の構造'!M$52</f>
        <v>4533</v>
      </c>
    </row>
    <row r="57" spans="1:16" x14ac:dyDescent="0.2">
      <c r="A57" s="172" t="s">
        <v>42</v>
      </c>
      <c r="B57" s="172"/>
      <c r="C57" s="172"/>
      <c r="D57" s="172">
        <f>'将来負担比率（分子）の構造'!I$51</f>
        <v>68</v>
      </c>
      <c r="E57" s="172"/>
      <c r="F57" s="172"/>
      <c r="G57" s="172">
        <f>'将来負担比率（分子）の構造'!J$51</f>
        <v>68</v>
      </c>
      <c r="H57" s="172"/>
      <c r="I57" s="172"/>
      <c r="J57" s="172">
        <f>'将来負担比率（分子）の構造'!K$51</f>
        <v>63</v>
      </c>
      <c r="K57" s="172"/>
      <c r="L57" s="172"/>
      <c r="M57" s="172">
        <f>'将来負担比率（分子）の構造'!L$51</f>
        <v>53</v>
      </c>
      <c r="N57" s="172"/>
      <c r="O57" s="172"/>
      <c r="P57" s="172">
        <f>'将来負担比率（分子）の構造'!M$51</f>
        <v>53</v>
      </c>
    </row>
    <row r="58" spans="1:16" x14ac:dyDescent="0.2">
      <c r="A58" s="172" t="s">
        <v>41</v>
      </c>
      <c r="B58" s="172"/>
      <c r="C58" s="172"/>
      <c r="D58" s="172">
        <f>'将来負担比率（分子）の構造'!I$50</f>
        <v>3521</v>
      </c>
      <c r="E58" s="172"/>
      <c r="F58" s="172"/>
      <c r="G58" s="172">
        <f>'将来負担比率（分子）の構造'!J$50</f>
        <v>3156</v>
      </c>
      <c r="H58" s="172"/>
      <c r="I58" s="172"/>
      <c r="J58" s="172">
        <f>'将来負担比率（分子）の構造'!K$50</f>
        <v>3484</v>
      </c>
      <c r="K58" s="172"/>
      <c r="L58" s="172"/>
      <c r="M58" s="172">
        <f>'将来負担比率（分子）の構造'!L$50</f>
        <v>2798</v>
      </c>
      <c r="N58" s="172"/>
      <c r="O58" s="172"/>
      <c r="P58" s="172">
        <f>'将来負担比率（分子）の構造'!M$50</f>
        <v>3544</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528</v>
      </c>
      <c r="C62" s="172"/>
      <c r="D62" s="172"/>
      <c r="E62" s="172">
        <f>'将来負担比率（分子）の構造'!J$45</f>
        <v>438</v>
      </c>
      <c r="F62" s="172"/>
      <c r="G62" s="172"/>
      <c r="H62" s="172">
        <f>'将来負担比率（分子）の構造'!K$45</f>
        <v>429</v>
      </c>
      <c r="I62" s="172"/>
      <c r="J62" s="172"/>
      <c r="K62" s="172">
        <f>'将来負担比率（分子）の構造'!L$45</f>
        <v>389</v>
      </c>
      <c r="L62" s="172"/>
      <c r="M62" s="172"/>
      <c r="N62" s="172">
        <f>'将来負担比率（分子）の構造'!M$45</f>
        <v>354</v>
      </c>
      <c r="O62" s="172"/>
      <c r="P62" s="172"/>
    </row>
    <row r="63" spans="1:16" x14ac:dyDescent="0.2">
      <c r="A63" s="172" t="s">
        <v>34</v>
      </c>
      <c r="B63" s="172">
        <f>'将来負担比率（分子）の構造'!I$44</f>
        <v>163</v>
      </c>
      <c r="C63" s="172"/>
      <c r="D63" s="172"/>
      <c r="E63" s="172">
        <f>'将来負担比率（分子）の構造'!J$44</f>
        <v>82</v>
      </c>
      <c r="F63" s="172"/>
      <c r="G63" s="172"/>
      <c r="H63" s="172">
        <f>'将来負担比率（分子）の構造'!K$44</f>
        <v>21</v>
      </c>
      <c r="I63" s="172"/>
      <c r="J63" s="172"/>
      <c r="K63" s="172">
        <f>'将来負担比率（分子）の構造'!L$44</f>
        <v>7</v>
      </c>
      <c r="L63" s="172"/>
      <c r="M63" s="172"/>
      <c r="N63" s="172">
        <f>'将来負担比率（分子）の構造'!M$44</f>
        <v>2</v>
      </c>
      <c r="O63" s="172"/>
      <c r="P63" s="172"/>
    </row>
    <row r="64" spans="1:16" x14ac:dyDescent="0.2">
      <c r="A64" s="172" t="s">
        <v>33</v>
      </c>
      <c r="B64" s="172">
        <f>'将来負担比率（分子）の構造'!I$43</f>
        <v>2063</v>
      </c>
      <c r="C64" s="172"/>
      <c r="D64" s="172"/>
      <c r="E64" s="172">
        <f>'将来負担比率（分子）の構造'!J$43</f>
        <v>2041</v>
      </c>
      <c r="F64" s="172"/>
      <c r="G64" s="172"/>
      <c r="H64" s="172">
        <f>'将来負担比率（分子）の構造'!K$43</f>
        <v>2021</v>
      </c>
      <c r="I64" s="172"/>
      <c r="J64" s="172"/>
      <c r="K64" s="172">
        <f>'将来負担比率（分子）の構造'!L$43</f>
        <v>1999</v>
      </c>
      <c r="L64" s="172"/>
      <c r="M64" s="172"/>
      <c r="N64" s="172">
        <f>'将来負担比率（分子）の構造'!M$43</f>
        <v>1982</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4096</v>
      </c>
      <c r="C66" s="172"/>
      <c r="D66" s="172"/>
      <c r="E66" s="172">
        <f>'将来負担比率（分子）の構造'!J$41</f>
        <v>4632</v>
      </c>
      <c r="F66" s="172"/>
      <c r="G66" s="172"/>
      <c r="H66" s="172">
        <f>'将来負担比率（分子）の構造'!K$41</f>
        <v>5132</v>
      </c>
      <c r="I66" s="172"/>
      <c r="J66" s="172"/>
      <c r="K66" s="172">
        <f>'将来負担比率（分子）の構造'!L$41</f>
        <v>5740</v>
      </c>
      <c r="L66" s="172"/>
      <c r="M66" s="172"/>
      <c r="N66" s="172">
        <f>'将来負担比率（分子）の構造'!M$41</f>
        <v>5692</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633</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369</v>
      </c>
      <c r="C72" s="176">
        <f>基金残高に係る経年分析!G55</f>
        <v>428</v>
      </c>
      <c r="D72" s="176">
        <f>基金残高に係る経年分析!H55</f>
        <v>578</v>
      </c>
    </row>
    <row r="73" spans="1:16" x14ac:dyDescent="0.2">
      <c r="A73" s="175" t="s">
        <v>78</v>
      </c>
      <c r="B73" s="176">
        <f>基金残高に係る経年分析!F56</f>
        <v>482</v>
      </c>
      <c r="C73" s="176">
        <f>基金残高に係る経年分析!G56</f>
        <v>452</v>
      </c>
      <c r="D73" s="176">
        <f>基金残高に係る経年分析!H56</f>
        <v>782</v>
      </c>
    </row>
    <row r="74" spans="1:16" x14ac:dyDescent="0.2">
      <c r="A74" s="175" t="s">
        <v>79</v>
      </c>
      <c r="B74" s="176">
        <f>基金残高に係る経年分析!F57</f>
        <v>2634</v>
      </c>
      <c r="C74" s="176">
        <f>基金残高に係る経年分析!G57</f>
        <v>1921</v>
      </c>
      <c r="D74" s="176">
        <f>基金残高に係る経年分析!H57</f>
        <v>2188</v>
      </c>
    </row>
  </sheetData>
  <sheetProtection algorithmName="SHA-512" hashValue="KUgpV7SS6Ay/z5Gqv6IN7w7W6PiROGP4tn7un1jaMASFGriA8wDEvHR5XzMC+PIkUwo274cJh3pW7XtNH/9RMg==" saltValue="ovkW3F8tdjmBt8zAHVIs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621</v>
      </c>
      <c r="DI1" s="606"/>
      <c r="DJ1" s="606"/>
      <c r="DK1" s="606"/>
      <c r="DL1" s="606"/>
      <c r="DM1" s="606"/>
      <c r="DN1" s="607"/>
      <c r="DO1" s="212"/>
      <c r="DP1" s="605" t="s">
        <v>620</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219</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220</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619</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221</v>
      </c>
      <c r="S4" s="609"/>
      <c r="T4" s="609"/>
      <c r="U4" s="609"/>
      <c r="V4" s="609"/>
      <c r="W4" s="609"/>
      <c r="X4" s="609"/>
      <c r="Y4" s="610"/>
      <c r="Z4" s="608" t="s">
        <v>222</v>
      </c>
      <c r="AA4" s="609"/>
      <c r="AB4" s="609"/>
      <c r="AC4" s="610"/>
      <c r="AD4" s="608" t="s">
        <v>223</v>
      </c>
      <c r="AE4" s="609"/>
      <c r="AF4" s="609"/>
      <c r="AG4" s="609"/>
      <c r="AH4" s="609"/>
      <c r="AI4" s="609"/>
      <c r="AJ4" s="609"/>
      <c r="AK4" s="610"/>
      <c r="AL4" s="608" t="s">
        <v>222</v>
      </c>
      <c r="AM4" s="609"/>
      <c r="AN4" s="609"/>
      <c r="AO4" s="610"/>
      <c r="AP4" s="614" t="s">
        <v>224</v>
      </c>
      <c r="AQ4" s="614"/>
      <c r="AR4" s="614"/>
      <c r="AS4" s="614"/>
      <c r="AT4" s="614"/>
      <c r="AU4" s="614"/>
      <c r="AV4" s="614"/>
      <c r="AW4" s="614"/>
      <c r="AX4" s="614"/>
      <c r="AY4" s="614"/>
      <c r="AZ4" s="614"/>
      <c r="BA4" s="614"/>
      <c r="BB4" s="614"/>
      <c r="BC4" s="614"/>
      <c r="BD4" s="614"/>
      <c r="BE4" s="614"/>
      <c r="BF4" s="614"/>
      <c r="BG4" s="614" t="s">
        <v>225</v>
      </c>
      <c r="BH4" s="614"/>
      <c r="BI4" s="614"/>
      <c r="BJ4" s="614"/>
      <c r="BK4" s="614"/>
      <c r="BL4" s="614"/>
      <c r="BM4" s="614"/>
      <c r="BN4" s="614"/>
      <c r="BO4" s="614" t="s">
        <v>222</v>
      </c>
      <c r="BP4" s="614"/>
      <c r="BQ4" s="614"/>
      <c r="BR4" s="614"/>
      <c r="BS4" s="614" t="s">
        <v>226</v>
      </c>
      <c r="BT4" s="614"/>
      <c r="BU4" s="614"/>
      <c r="BV4" s="614"/>
      <c r="BW4" s="614"/>
      <c r="BX4" s="614"/>
      <c r="BY4" s="614"/>
      <c r="BZ4" s="614"/>
      <c r="CA4" s="614"/>
      <c r="CB4" s="614"/>
      <c r="CD4" s="611" t="s">
        <v>618</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1" customFormat="1" ht="11.25" customHeight="1" x14ac:dyDescent="0.2">
      <c r="B5" s="615" t="s">
        <v>227</v>
      </c>
      <c r="C5" s="616"/>
      <c r="D5" s="616"/>
      <c r="E5" s="616"/>
      <c r="F5" s="616"/>
      <c r="G5" s="616"/>
      <c r="H5" s="616"/>
      <c r="I5" s="616"/>
      <c r="J5" s="616"/>
      <c r="K5" s="616"/>
      <c r="L5" s="616"/>
      <c r="M5" s="616"/>
      <c r="N5" s="616"/>
      <c r="O5" s="616"/>
      <c r="P5" s="616"/>
      <c r="Q5" s="617"/>
      <c r="R5" s="618">
        <v>1588027</v>
      </c>
      <c r="S5" s="619"/>
      <c r="T5" s="619"/>
      <c r="U5" s="619"/>
      <c r="V5" s="619"/>
      <c r="W5" s="619"/>
      <c r="X5" s="619"/>
      <c r="Y5" s="620"/>
      <c r="Z5" s="621">
        <v>23.5</v>
      </c>
      <c r="AA5" s="621"/>
      <c r="AB5" s="621"/>
      <c r="AC5" s="621"/>
      <c r="AD5" s="622">
        <v>1588027</v>
      </c>
      <c r="AE5" s="622"/>
      <c r="AF5" s="622"/>
      <c r="AG5" s="622"/>
      <c r="AH5" s="622"/>
      <c r="AI5" s="622"/>
      <c r="AJ5" s="622"/>
      <c r="AK5" s="622"/>
      <c r="AL5" s="623">
        <v>39.700000000000003</v>
      </c>
      <c r="AM5" s="624"/>
      <c r="AN5" s="624"/>
      <c r="AO5" s="625"/>
      <c r="AP5" s="615" t="s">
        <v>228</v>
      </c>
      <c r="AQ5" s="616"/>
      <c r="AR5" s="616"/>
      <c r="AS5" s="616"/>
      <c r="AT5" s="616"/>
      <c r="AU5" s="616"/>
      <c r="AV5" s="616"/>
      <c r="AW5" s="616"/>
      <c r="AX5" s="616"/>
      <c r="AY5" s="616"/>
      <c r="AZ5" s="616"/>
      <c r="BA5" s="616"/>
      <c r="BB5" s="616"/>
      <c r="BC5" s="616"/>
      <c r="BD5" s="616"/>
      <c r="BE5" s="616"/>
      <c r="BF5" s="617"/>
      <c r="BG5" s="629">
        <v>1588027</v>
      </c>
      <c r="BH5" s="630"/>
      <c r="BI5" s="630"/>
      <c r="BJ5" s="630"/>
      <c r="BK5" s="630"/>
      <c r="BL5" s="630"/>
      <c r="BM5" s="630"/>
      <c r="BN5" s="631"/>
      <c r="BO5" s="632">
        <v>100</v>
      </c>
      <c r="BP5" s="632"/>
      <c r="BQ5" s="632"/>
      <c r="BR5" s="632"/>
      <c r="BS5" s="633">
        <v>36385</v>
      </c>
      <c r="BT5" s="633"/>
      <c r="BU5" s="633"/>
      <c r="BV5" s="633"/>
      <c r="BW5" s="633"/>
      <c r="BX5" s="633"/>
      <c r="BY5" s="633"/>
      <c r="BZ5" s="633"/>
      <c r="CA5" s="633"/>
      <c r="CB5" s="637"/>
      <c r="CD5" s="611" t="s">
        <v>224</v>
      </c>
      <c r="CE5" s="612"/>
      <c r="CF5" s="612"/>
      <c r="CG5" s="612"/>
      <c r="CH5" s="612"/>
      <c r="CI5" s="612"/>
      <c r="CJ5" s="612"/>
      <c r="CK5" s="612"/>
      <c r="CL5" s="612"/>
      <c r="CM5" s="612"/>
      <c r="CN5" s="612"/>
      <c r="CO5" s="612"/>
      <c r="CP5" s="612"/>
      <c r="CQ5" s="613"/>
      <c r="CR5" s="611" t="s">
        <v>229</v>
      </c>
      <c r="CS5" s="612"/>
      <c r="CT5" s="612"/>
      <c r="CU5" s="612"/>
      <c r="CV5" s="612"/>
      <c r="CW5" s="612"/>
      <c r="CX5" s="612"/>
      <c r="CY5" s="613"/>
      <c r="CZ5" s="611" t="s">
        <v>222</v>
      </c>
      <c r="DA5" s="612"/>
      <c r="DB5" s="612"/>
      <c r="DC5" s="613"/>
      <c r="DD5" s="611" t="s">
        <v>230</v>
      </c>
      <c r="DE5" s="612"/>
      <c r="DF5" s="612"/>
      <c r="DG5" s="612"/>
      <c r="DH5" s="612"/>
      <c r="DI5" s="612"/>
      <c r="DJ5" s="612"/>
      <c r="DK5" s="612"/>
      <c r="DL5" s="612"/>
      <c r="DM5" s="612"/>
      <c r="DN5" s="612"/>
      <c r="DO5" s="612"/>
      <c r="DP5" s="613"/>
      <c r="DQ5" s="611" t="s">
        <v>231</v>
      </c>
      <c r="DR5" s="612"/>
      <c r="DS5" s="612"/>
      <c r="DT5" s="612"/>
      <c r="DU5" s="612"/>
      <c r="DV5" s="612"/>
      <c r="DW5" s="612"/>
      <c r="DX5" s="612"/>
      <c r="DY5" s="612"/>
      <c r="DZ5" s="612"/>
      <c r="EA5" s="612"/>
      <c r="EB5" s="612"/>
      <c r="EC5" s="613"/>
    </row>
    <row r="6" spans="2:143" ht="11.25" customHeight="1" x14ac:dyDescent="0.2">
      <c r="B6" s="626" t="s">
        <v>617</v>
      </c>
      <c r="C6" s="627"/>
      <c r="D6" s="627"/>
      <c r="E6" s="627"/>
      <c r="F6" s="627"/>
      <c r="G6" s="627"/>
      <c r="H6" s="627"/>
      <c r="I6" s="627"/>
      <c r="J6" s="627"/>
      <c r="K6" s="627"/>
      <c r="L6" s="627"/>
      <c r="M6" s="627"/>
      <c r="N6" s="627"/>
      <c r="O6" s="627"/>
      <c r="P6" s="627"/>
      <c r="Q6" s="628"/>
      <c r="R6" s="629">
        <v>83570</v>
      </c>
      <c r="S6" s="630"/>
      <c r="T6" s="630"/>
      <c r="U6" s="630"/>
      <c r="V6" s="630"/>
      <c r="W6" s="630"/>
      <c r="X6" s="630"/>
      <c r="Y6" s="631"/>
      <c r="Z6" s="632">
        <v>1.2</v>
      </c>
      <c r="AA6" s="632"/>
      <c r="AB6" s="632"/>
      <c r="AC6" s="632"/>
      <c r="AD6" s="633">
        <v>83570</v>
      </c>
      <c r="AE6" s="633"/>
      <c r="AF6" s="633"/>
      <c r="AG6" s="633"/>
      <c r="AH6" s="633"/>
      <c r="AI6" s="633"/>
      <c r="AJ6" s="633"/>
      <c r="AK6" s="633"/>
      <c r="AL6" s="634">
        <v>2.1</v>
      </c>
      <c r="AM6" s="635"/>
      <c r="AN6" s="635"/>
      <c r="AO6" s="636"/>
      <c r="AP6" s="626" t="s">
        <v>616</v>
      </c>
      <c r="AQ6" s="627"/>
      <c r="AR6" s="627"/>
      <c r="AS6" s="627"/>
      <c r="AT6" s="627"/>
      <c r="AU6" s="627"/>
      <c r="AV6" s="627"/>
      <c r="AW6" s="627"/>
      <c r="AX6" s="627"/>
      <c r="AY6" s="627"/>
      <c r="AZ6" s="627"/>
      <c r="BA6" s="627"/>
      <c r="BB6" s="627"/>
      <c r="BC6" s="627"/>
      <c r="BD6" s="627"/>
      <c r="BE6" s="627"/>
      <c r="BF6" s="628"/>
      <c r="BG6" s="629">
        <v>1588027</v>
      </c>
      <c r="BH6" s="630"/>
      <c r="BI6" s="630"/>
      <c r="BJ6" s="630"/>
      <c r="BK6" s="630"/>
      <c r="BL6" s="630"/>
      <c r="BM6" s="630"/>
      <c r="BN6" s="631"/>
      <c r="BO6" s="632">
        <v>100</v>
      </c>
      <c r="BP6" s="632"/>
      <c r="BQ6" s="632"/>
      <c r="BR6" s="632"/>
      <c r="BS6" s="633">
        <v>36385</v>
      </c>
      <c r="BT6" s="633"/>
      <c r="BU6" s="633"/>
      <c r="BV6" s="633"/>
      <c r="BW6" s="633"/>
      <c r="BX6" s="633"/>
      <c r="BY6" s="633"/>
      <c r="BZ6" s="633"/>
      <c r="CA6" s="633"/>
      <c r="CB6" s="637"/>
      <c r="CD6" s="640" t="s">
        <v>232</v>
      </c>
      <c r="CE6" s="641"/>
      <c r="CF6" s="641"/>
      <c r="CG6" s="641"/>
      <c r="CH6" s="641"/>
      <c r="CI6" s="641"/>
      <c r="CJ6" s="641"/>
      <c r="CK6" s="641"/>
      <c r="CL6" s="641"/>
      <c r="CM6" s="641"/>
      <c r="CN6" s="641"/>
      <c r="CO6" s="641"/>
      <c r="CP6" s="641"/>
      <c r="CQ6" s="642"/>
      <c r="CR6" s="629">
        <v>77660</v>
      </c>
      <c r="CS6" s="630"/>
      <c r="CT6" s="630"/>
      <c r="CU6" s="630"/>
      <c r="CV6" s="630"/>
      <c r="CW6" s="630"/>
      <c r="CX6" s="630"/>
      <c r="CY6" s="631"/>
      <c r="CZ6" s="623">
        <v>1.2</v>
      </c>
      <c r="DA6" s="624"/>
      <c r="DB6" s="624"/>
      <c r="DC6" s="643"/>
      <c r="DD6" s="638" t="s">
        <v>538</v>
      </c>
      <c r="DE6" s="630"/>
      <c r="DF6" s="630"/>
      <c r="DG6" s="630"/>
      <c r="DH6" s="630"/>
      <c r="DI6" s="630"/>
      <c r="DJ6" s="630"/>
      <c r="DK6" s="630"/>
      <c r="DL6" s="630"/>
      <c r="DM6" s="630"/>
      <c r="DN6" s="630"/>
      <c r="DO6" s="630"/>
      <c r="DP6" s="631"/>
      <c r="DQ6" s="638">
        <v>77660</v>
      </c>
      <c r="DR6" s="630"/>
      <c r="DS6" s="630"/>
      <c r="DT6" s="630"/>
      <c r="DU6" s="630"/>
      <c r="DV6" s="630"/>
      <c r="DW6" s="630"/>
      <c r="DX6" s="630"/>
      <c r="DY6" s="630"/>
      <c r="DZ6" s="630"/>
      <c r="EA6" s="630"/>
      <c r="EB6" s="630"/>
      <c r="EC6" s="639"/>
    </row>
    <row r="7" spans="2:143" ht="11.25" customHeight="1" x14ac:dyDescent="0.2">
      <c r="B7" s="626" t="s">
        <v>234</v>
      </c>
      <c r="C7" s="627"/>
      <c r="D7" s="627"/>
      <c r="E7" s="627"/>
      <c r="F7" s="627"/>
      <c r="G7" s="627"/>
      <c r="H7" s="627"/>
      <c r="I7" s="627"/>
      <c r="J7" s="627"/>
      <c r="K7" s="627"/>
      <c r="L7" s="627"/>
      <c r="M7" s="627"/>
      <c r="N7" s="627"/>
      <c r="O7" s="627"/>
      <c r="P7" s="627"/>
      <c r="Q7" s="628"/>
      <c r="R7" s="629">
        <v>1588</v>
      </c>
      <c r="S7" s="630"/>
      <c r="T7" s="630"/>
      <c r="U7" s="630"/>
      <c r="V7" s="630"/>
      <c r="W7" s="630"/>
      <c r="X7" s="630"/>
      <c r="Y7" s="631"/>
      <c r="Z7" s="632">
        <v>0</v>
      </c>
      <c r="AA7" s="632"/>
      <c r="AB7" s="632"/>
      <c r="AC7" s="632"/>
      <c r="AD7" s="633">
        <v>1588</v>
      </c>
      <c r="AE7" s="633"/>
      <c r="AF7" s="633"/>
      <c r="AG7" s="633"/>
      <c r="AH7" s="633"/>
      <c r="AI7" s="633"/>
      <c r="AJ7" s="633"/>
      <c r="AK7" s="633"/>
      <c r="AL7" s="634">
        <v>0</v>
      </c>
      <c r="AM7" s="635"/>
      <c r="AN7" s="635"/>
      <c r="AO7" s="636"/>
      <c r="AP7" s="626" t="s">
        <v>615</v>
      </c>
      <c r="AQ7" s="627"/>
      <c r="AR7" s="627"/>
      <c r="AS7" s="627"/>
      <c r="AT7" s="627"/>
      <c r="AU7" s="627"/>
      <c r="AV7" s="627"/>
      <c r="AW7" s="627"/>
      <c r="AX7" s="627"/>
      <c r="AY7" s="627"/>
      <c r="AZ7" s="627"/>
      <c r="BA7" s="627"/>
      <c r="BB7" s="627"/>
      <c r="BC7" s="627"/>
      <c r="BD7" s="627"/>
      <c r="BE7" s="627"/>
      <c r="BF7" s="628"/>
      <c r="BG7" s="629">
        <v>700882</v>
      </c>
      <c r="BH7" s="630"/>
      <c r="BI7" s="630"/>
      <c r="BJ7" s="630"/>
      <c r="BK7" s="630"/>
      <c r="BL7" s="630"/>
      <c r="BM7" s="630"/>
      <c r="BN7" s="631"/>
      <c r="BO7" s="632">
        <v>44.1</v>
      </c>
      <c r="BP7" s="632"/>
      <c r="BQ7" s="632"/>
      <c r="BR7" s="632"/>
      <c r="BS7" s="633">
        <v>36385</v>
      </c>
      <c r="BT7" s="633"/>
      <c r="BU7" s="633"/>
      <c r="BV7" s="633"/>
      <c r="BW7" s="633"/>
      <c r="BX7" s="633"/>
      <c r="BY7" s="633"/>
      <c r="BZ7" s="633"/>
      <c r="CA7" s="633"/>
      <c r="CB7" s="637"/>
      <c r="CD7" s="644" t="s">
        <v>235</v>
      </c>
      <c r="CE7" s="645"/>
      <c r="CF7" s="645"/>
      <c r="CG7" s="645"/>
      <c r="CH7" s="645"/>
      <c r="CI7" s="645"/>
      <c r="CJ7" s="645"/>
      <c r="CK7" s="645"/>
      <c r="CL7" s="645"/>
      <c r="CM7" s="645"/>
      <c r="CN7" s="645"/>
      <c r="CO7" s="645"/>
      <c r="CP7" s="645"/>
      <c r="CQ7" s="646"/>
      <c r="CR7" s="629">
        <v>1288308</v>
      </c>
      <c r="CS7" s="630"/>
      <c r="CT7" s="630"/>
      <c r="CU7" s="630"/>
      <c r="CV7" s="630"/>
      <c r="CW7" s="630"/>
      <c r="CX7" s="630"/>
      <c r="CY7" s="631"/>
      <c r="CZ7" s="632">
        <v>20</v>
      </c>
      <c r="DA7" s="632"/>
      <c r="DB7" s="632"/>
      <c r="DC7" s="632"/>
      <c r="DD7" s="638">
        <v>27336</v>
      </c>
      <c r="DE7" s="630"/>
      <c r="DF7" s="630"/>
      <c r="DG7" s="630"/>
      <c r="DH7" s="630"/>
      <c r="DI7" s="630"/>
      <c r="DJ7" s="630"/>
      <c r="DK7" s="630"/>
      <c r="DL7" s="630"/>
      <c r="DM7" s="630"/>
      <c r="DN7" s="630"/>
      <c r="DO7" s="630"/>
      <c r="DP7" s="631"/>
      <c r="DQ7" s="638">
        <v>1179607</v>
      </c>
      <c r="DR7" s="630"/>
      <c r="DS7" s="630"/>
      <c r="DT7" s="630"/>
      <c r="DU7" s="630"/>
      <c r="DV7" s="630"/>
      <c r="DW7" s="630"/>
      <c r="DX7" s="630"/>
      <c r="DY7" s="630"/>
      <c r="DZ7" s="630"/>
      <c r="EA7" s="630"/>
      <c r="EB7" s="630"/>
      <c r="EC7" s="639"/>
    </row>
    <row r="8" spans="2:143" ht="11.25" customHeight="1" x14ac:dyDescent="0.2">
      <c r="B8" s="626" t="s">
        <v>236</v>
      </c>
      <c r="C8" s="627"/>
      <c r="D8" s="627"/>
      <c r="E8" s="627"/>
      <c r="F8" s="627"/>
      <c r="G8" s="627"/>
      <c r="H8" s="627"/>
      <c r="I8" s="627"/>
      <c r="J8" s="627"/>
      <c r="K8" s="627"/>
      <c r="L8" s="627"/>
      <c r="M8" s="627"/>
      <c r="N8" s="627"/>
      <c r="O8" s="627"/>
      <c r="P8" s="627"/>
      <c r="Q8" s="628"/>
      <c r="R8" s="629">
        <v>14684</v>
      </c>
      <c r="S8" s="630"/>
      <c r="T8" s="630"/>
      <c r="U8" s="630"/>
      <c r="V8" s="630"/>
      <c r="W8" s="630"/>
      <c r="X8" s="630"/>
      <c r="Y8" s="631"/>
      <c r="Z8" s="632">
        <v>0.2</v>
      </c>
      <c r="AA8" s="632"/>
      <c r="AB8" s="632"/>
      <c r="AC8" s="632"/>
      <c r="AD8" s="633">
        <v>14684</v>
      </c>
      <c r="AE8" s="633"/>
      <c r="AF8" s="633"/>
      <c r="AG8" s="633"/>
      <c r="AH8" s="633"/>
      <c r="AI8" s="633"/>
      <c r="AJ8" s="633"/>
      <c r="AK8" s="633"/>
      <c r="AL8" s="634">
        <v>0.4</v>
      </c>
      <c r="AM8" s="635"/>
      <c r="AN8" s="635"/>
      <c r="AO8" s="636"/>
      <c r="AP8" s="626" t="s">
        <v>614</v>
      </c>
      <c r="AQ8" s="627"/>
      <c r="AR8" s="627"/>
      <c r="AS8" s="627"/>
      <c r="AT8" s="627"/>
      <c r="AU8" s="627"/>
      <c r="AV8" s="627"/>
      <c r="AW8" s="627"/>
      <c r="AX8" s="627"/>
      <c r="AY8" s="627"/>
      <c r="AZ8" s="627"/>
      <c r="BA8" s="627"/>
      <c r="BB8" s="627"/>
      <c r="BC8" s="627"/>
      <c r="BD8" s="627"/>
      <c r="BE8" s="627"/>
      <c r="BF8" s="628"/>
      <c r="BG8" s="629">
        <v>21954</v>
      </c>
      <c r="BH8" s="630"/>
      <c r="BI8" s="630"/>
      <c r="BJ8" s="630"/>
      <c r="BK8" s="630"/>
      <c r="BL8" s="630"/>
      <c r="BM8" s="630"/>
      <c r="BN8" s="631"/>
      <c r="BO8" s="632">
        <v>1.4</v>
      </c>
      <c r="BP8" s="632"/>
      <c r="BQ8" s="632"/>
      <c r="BR8" s="632"/>
      <c r="BS8" s="633" t="s">
        <v>538</v>
      </c>
      <c r="BT8" s="633"/>
      <c r="BU8" s="633"/>
      <c r="BV8" s="633"/>
      <c r="BW8" s="633"/>
      <c r="BX8" s="633"/>
      <c r="BY8" s="633"/>
      <c r="BZ8" s="633"/>
      <c r="CA8" s="633"/>
      <c r="CB8" s="637"/>
      <c r="CD8" s="644" t="s">
        <v>237</v>
      </c>
      <c r="CE8" s="645"/>
      <c r="CF8" s="645"/>
      <c r="CG8" s="645"/>
      <c r="CH8" s="645"/>
      <c r="CI8" s="645"/>
      <c r="CJ8" s="645"/>
      <c r="CK8" s="645"/>
      <c r="CL8" s="645"/>
      <c r="CM8" s="645"/>
      <c r="CN8" s="645"/>
      <c r="CO8" s="645"/>
      <c r="CP8" s="645"/>
      <c r="CQ8" s="646"/>
      <c r="CR8" s="629">
        <v>2476099</v>
      </c>
      <c r="CS8" s="630"/>
      <c r="CT8" s="630"/>
      <c r="CU8" s="630"/>
      <c r="CV8" s="630"/>
      <c r="CW8" s="630"/>
      <c r="CX8" s="630"/>
      <c r="CY8" s="631"/>
      <c r="CZ8" s="632">
        <v>38.4</v>
      </c>
      <c r="DA8" s="632"/>
      <c r="DB8" s="632"/>
      <c r="DC8" s="632"/>
      <c r="DD8" s="638">
        <v>58382</v>
      </c>
      <c r="DE8" s="630"/>
      <c r="DF8" s="630"/>
      <c r="DG8" s="630"/>
      <c r="DH8" s="630"/>
      <c r="DI8" s="630"/>
      <c r="DJ8" s="630"/>
      <c r="DK8" s="630"/>
      <c r="DL8" s="630"/>
      <c r="DM8" s="630"/>
      <c r="DN8" s="630"/>
      <c r="DO8" s="630"/>
      <c r="DP8" s="631"/>
      <c r="DQ8" s="638">
        <v>1314932</v>
      </c>
      <c r="DR8" s="630"/>
      <c r="DS8" s="630"/>
      <c r="DT8" s="630"/>
      <c r="DU8" s="630"/>
      <c r="DV8" s="630"/>
      <c r="DW8" s="630"/>
      <c r="DX8" s="630"/>
      <c r="DY8" s="630"/>
      <c r="DZ8" s="630"/>
      <c r="EA8" s="630"/>
      <c r="EB8" s="630"/>
      <c r="EC8" s="639"/>
    </row>
    <row r="9" spans="2:143" ht="11.25" customHeight="1" x14ac:dyDescent="0.2">
      <c r="B9" s="626" t="s">
        <v>238</v>
      </c>
      <c r="C9" s="627"/>
      <c r="D9" s="627"/>
      <c r="E9" s="627"/>
      <c r="F9" s="627"/>
      <c r="G9" s="627"/>
      <c r="H9" s="627"/>
      <c r="I9" s="627"/>
      <c r="J9" s="627"/>
      <c r="K9" s="627"/>
      <c r="L9" s="627"/>
      <c r="M9" s="627"/>
      <c r="N9" s="627"/>
      <c r="O9" s="627"/>
      <c r="P9" s="627"/>
      <c r="Q9" s="628"/>
      <c r="R9" s="629">
        <v>15341</v>
      </c>
      <c r="S9" s="630"/>
      <c r="T9" s="630"/>
      <c r="U9" s="630"/>
      <c r="V9" s="630"/>
      <c r="W9" s="630"/>
      <c r="X9" s="630"/>
      <c r="Y9" s="631"/>
      <c r="Z9" s="632">
        <v>0.2</v>
      </c>
      <c r="AA9" s="632"/>
      <c r="AB9" s="632"/>
      <c r="AC9" s="632"/>
      <c r="AD9" s="633">
        <v>15341</v>
      </c>
      <c r="AE9" s="633"/>
      <c r="AF9" s="633"/>
      <c r="AG9" s="633"/>
      <c r="AH9" s="633"/>
      <c r="AI9" s="633"/>
      <c r="AJ9" s="633"/>
      <c r="AK9" s="633"/>
      <c r="AL9" s="634">
        <v>0.4</v>
      </c>
      <c r="AM9" s="635"/>
      <c r="AN9" s="635"/>
      <c r="AO9" s="636"/>
      <c r="AP9" s="626" t="s">
        <v>613</v>
      </c>
      <c r="AQ9" s="627"/>
      <c r="AR9" s="627"/>
      <c r="AS9" s="627"/>
      <c r="AT9" s="627"/>
      <c r="AU9" s="627"/>
      <c r="AV9" s="627"/>
      <c r="AW9" s="627"/>
      <c r="AX9" s="627"/>
      <c r="AY9" s="627"/>
      <c r="AZ9" s="627"/>
      <c r="BA9" s="627"/>
      <c r="BB9" s="627"/>
      <c r="BC9" s="627"/>
      <c r="BD9" s="627"/>
      <c r="BE9" s="627"/>
      <c r="BF9" s="628"/>
      <c r="BG9" s="629">
        <v>509328</v>
      </c>
      <c r="BH9" s="630"/>
      <c r="BI9" s="630"/>
      <c r="BJ9" s="630"/>
      <c r="BK9" s="630"/>
      <c r="BL9" s="630"/>
      <c r="BM9" s="630"/>
      <c r="BN9" s="631"/>
      <c r="BO9" s="632">
        <v>32.1</v>
      </c>
      <c r="BP9" s="632"/>
      <c r="BQ9" s="632"/>
      <c r="BR9" s="632"/>
      <c r="BS9" s="633" t="s">
        <v>538</v>
      </c>
      <c r="BT9" s="633"/>
      <c r="BU9" s="633"/>
      <c r="BV9" s="633"/>
      <c r="BW9" s="633"/>
      <c r="BX9" s="633"/>
      <c r="BY9" s="633"/>
      <c r="BZ9" s="633"/>
      <c r="CA9" s="633"/>
      <c r="CB9" s="637"/>
      <c r="CD9" s="644" t="s">
        <v>239</v>
      </c>
      <c r="CE9" s="645"/>
      <c r="CF9" s="645"/>
      <c r="CG9" s="645"/>
      <c r="CH9" s="645"/>
      <c r="CI9" s="645"/>
      <c r="CJ9" s="645"/>
      <c r="CK9" s="645"/>
      <c r="CL9" s="645"/>
      <c r="CM9" s="645"/>
      <c r="CN9" s="645"/>
      <c r="CO9" s="645"/>
      <c r="CP9" s="645"/>
      <c r="CQ9" s="646"/>
      <c r="CR9" s="629">
        <v>674290</v>
      </c>
      <c r="CS9" s="630"/>
      <c r="CT9" s="630"/>
      <c r="CU9" s="630"/>
      <c r="CV9" s="630"/>
      <c r="CW9" s="630"/>
      <c r="CX9" s="630"/>
      <c r="CY9" s="631"/>
      <c r="CZ9" s="632">
        <v>10.5</v>
      </c>
      <c r="DA9" s="632"/>
      <c r="DB9" s="632"/>
      <c r="DC9" s="632"/>
      <c r="DD9" s="638">
        <v>40529</v>
      </c>
      <c r="DE9" s="630"/>
      <c r="DF9" s="630"/>
      <c r="DG9" s="630"/>
      <c r="DH9" s="630"/>
      <c r="DI9" s="630"/>
      <c r="DJ9" s="630"/>
      <c r="DK9" s="630"/>
      <c r="DL9" s="630"/>
      <c r="DM9" s="630"/>
      <c r="DN9" s="630"/>
      <c r="DO9" s="630"/>
      <c r="DP9" s="631"/>
      <c r="DQ9" s="638">
        <v>526468</v>
      </c>
      <c r="DR9" s="630"/>
      <c r="DS9" s="630"/>
      <c r="DT9" s="630"/>
      <c r="DU9" s="630"/>
      <c r="DV9" s="630"/>
      <c r="DW9" s="630"/>
      <c r="DX9" s="630"/>
      <c r="DY9" s="630"/>
      <c r="DZ9" s="630"/>
      <c r="EA9" s="630"/>
      <c r="EB9" s="630"/>
      <c r="EC9" s="639"/>
    </row>
    <row r="10" spans="2:143" ht="11.25" customHeight="1" x14ac:dyDescent="0.2">
      <c r="B10" s="626" t="s">
        <v>612</v>
      </c>
      <c r="C10" s="627"/>
      <c r="D10" s="627"/>
      <c r="E10" s="627"/>
      <c r="F10" s="627"/>
      <c r="G10" s="627"/>
      <c r="H10" s="627"/>
      <c r="I10" s="627"/>
      <c r="J10" s="627"/>
      <c r="K10" s="627"/>
      <c r="L10" s="627"/>
      <c r="M10" s="627"/>
      <c r="N10" s="627"/>
      <c r="O10" s="627"/>
      <c r="P10" s="627"/>
      <c r="Q10" s="628"/>
      <c r="R10" s="629" t="s">
        <v>538</v>
      </c>
      <c r="S10" s="630"/>
      <c r="T10" s="630"/>
      <c r="U10" s="630"/>
      <c r="V10" s="630"/>
      <c r="W10" s="630"/>
      <c r="X10" s="630"/>
      <c r="Y10" s="631"/>
      <c r="Z10" s="632" t="s">
        <v>538</v>
      </c>
      <c r="AA10" s="632"/>
      <c r="AB10" s="632"/>
      <c r="AC10" s="632"/>
      <c r="AD10" s="633" t="s">
        <v>538</v>
      </c>
      <c r="AE10" s="633"/>
      <c r="AF10" s="633"/>
      <c r="AG10" s="633"/>
      <c r="AH10" s="633"/>
      <c r="AI10" s="633"/>
      <c r="AJ10" s="633"/>
      <c r="AK10" s="633"/>
      <c r="AL10" s="634" t="s">
        <v>538</v>
      </c>
      <c r="AM10" s="635"/>
      <c r="AN10" s="635"/>
      <c r="AO10" s="636"/>
      <c r="AP10" s="626" t="s">
        <v>611</v>
      </c>
      <c r="AQ10" s="627"/>
      <c r="AR10" s="627"/>
      <c r="AS10" s="627"/>
      <c r="AT10" s="627"/>
      <c r="AU10" s="627"/>
      <c r="AV10" s="627"/>
      <c r="AW10" s="627"/>
      <c r="AX10" s="627"/>
      <c r="AY10" s="627"/>
      <c r="AZ10" s="627"/>
      <c r="BA10" s="627"/>
      <c r="BB10" s="627"/>
      <c r="BC10" s="627"/>
      <c r="BD10" s="627"/>
      <c r="BE10" s="627"/>
      <c r="BF10" s="628"/>
      <c r="BG10" s="629">
        <v>32960</v>
      </c>
      <c r="BH10" s="630"/>
      <c r="BI10" s="630"/>
      <c r="BJ10" s="630"/>
      <c r="BK10" s="630"/>
      <c r="BL10" s="630"/>
      <c r="BM10" s="630"/>
      <c r="BN10" s="631"/>
      <c r="BO10" s="632">
        <v>2.1</v>
      </c>
      <c r="BP10" s="632"/>
      <c r="BQ10" s="632"/>
      <c r="BR10" s="632"/>
      <c r="BS10" s="633" t="s">
        <v>538</v>
      </c>
      <c r="BT10" s="633"/>
      <c r="BU10" s="633"/>
      <c r="BV10" s="633"/>
      <c r="BW10" s="633"/>
      <c r="BX10" s="633"/>
      <c r="BY10" s="633"/>
      <c r="BZ10" s="633"/>
      <c r="CA10" s="633"/>
      <c r="CB10" s="637"/>
      <c r="CD10" s="644" t="s">
        <v>240</v>
      </c>
      <c r="CE10" s="645"/>
      <c r="CF10" s="645"/>
      <c r="CG10" s="645"/>
      <c r="CH10" s="645"/>
      <c r="CI10" s="645"/>
      <c r="CJ10" s="645"/>
      <c r="CK10" s="645"/>
      <c r="CL10" s="645"/>
      <c r="CM10" s="645"/>
      <c r="CN10" s="645"/>
      <c r="CO10" s="645"/>
      <c r="CP10" s="645"/>
      <c r="CQ10" s="646"/>
      <c r="CR10" s="629" t="s">
        <v>538</v>
      </c>
      <c r="CS10" s="630"/>
      <c r="CT10" s="630"/>
      <c r="CU10" s="630"/>
      <c r="CV10" s="630"/>
      <c r="CW10" s="630"/>
      <c r="CX10" s="630"/>
      <c r="CY10" s="631"/>
      <c r="CZ10" s="632" t="s">
        <v>581</v>
      </c>
      <c r="DA10" s="632"/>
      <c r="DB10" s="632"/>
      <c r="DC10" s="632"/>
      <c r="DD10" s="638" t="s">
        <v>538</v>
      </c>
      <c r="DE10" s="630"/>
      <c r="DF10" s="630"/>
      <c r="DG10" s="630"/>
      <c r="DH10" s="630"/>
      <c r="DI10" s="630"/>
      <c r="DJ10" s="630"/>
      <c r="DK10" s="630"/>
      <c r="DL10" s="630"/>
      <c r="DM10" s="630"/>
      <c r="DN10" s="630"/>
      <c r="DO10" s="630"/>
      <c r="DP10" s="631"/>
      <c r="DQ10" s="638" t="s">
        <v>538</v>
      </c>
      <c r="DR10" s="630"/>
      <c r="DS10" s="630"/>
      <c r="DT10" s="630"/>
      <c r="DU10" s="630"/>
      <c r="DV10" s="630"/>
      <c r="DW10" s="630"/>
      <c r="DX10" s="630"/>
      <c r="DY10" s="630"/>
      <c r="DZ10" s="630"/>
      <c r="EA10" s="630"/>
      <c r="EB10" s="630"/>
      <c r="EC10" s="639"/>
    </row>
    <row r="11" spans="2:143" ht="11.25" customHeight="1" x14ac:dyDescent="0.2">
      <c r="B11" s="626" t="s">
        <v>241</v>
      </c>
      <c r="C11" s="627"/>
      <c r="D11" s="627"/>
      <c r="E11" s="627"/>
      <c r="F11" s="627"/>
      <c r="G11" s="627"/>
      <c r="H11" s="627"/>
      <c r="I11" s="627"/>
      <c r="J11" s="627"/>
      <c r="K11" s="627"/>
      <c r="L11" s="627"/>
      <c r="M11" s="627"/>
      <c r="N11" s="627"/>
      <c r="O11" s="627"/>
      <c r="P11" s="627"/>
      <c r="Q11" s="628"/>
      <c r="R11" s="629">
        <v>286120</v>
      </c>
      <c r="S11" s="630"/>
      <c r="T11" s="630"/>
      <c r="U11" s="630"/>
      <c r="V11" s="630"/>
      <c r="W11" s="630"/>
      <c r="X11" s="630"/>
      <c r="Y11" s="631"/>
      <c r="Z11" s="634">
        <v>4.2</v>
      </c>
      <c r="AA11" s="635"/>
      <c r="AB11" s="635"/>
      <c r="AC11" s="647"/>
      <c r="AD11" s="638">
        <v>286120</v>
      </c>
      <c r="AE11" s="630"/>
      <c r="AF11" s="630"/>
      <c r="AG11" s="630"/>
      <c r="AH11" s="630"/>
      <c r="AI11" s="630"/>
      <c r="AJ11" s="630"/>
      <c r="AK11" s="631"/>
      <c r="AL11" s="634">
        <v>7.2</v>
      </c>
      <c r="AM11" s="635"/>
      <c r="AN11" s="635"/>
      <c r="AO11" s="636"/>
      <c r="AP11" s="626" t="s">
        <v>610</v>
      </c>
      <c r="AQ11" s="627"/>
      <c r="AR11" s="627"/>
      <c r="AS11" s="627"/>
      <c r="AT11" s="627"/>
      <c r="AU11" s="627"/>
      <c r="AV11" s="627"/>
      <c r="AW11" s="627"/>
      <c r="AX11" s="627"/>
      <c r="AY11" s="627"/>
      <c r="AZ11" s="627"/>
      <c r="BA11" s="627"/>
      <c r="BB11" s="627"/>
      <c r="BC11" s="627"/>
      <c r="BD11" s="627"/>
      <c r="BE11" s="627"/>
      <c r="BF11" s="628"/>
      <c r="BG11" s="629">
        <v>136640</v>
      </c>
      <c r="BH11" s="630"/>
      <c r="BI11" s="630"/>
      <c r="BJ11" s="630"/>
      <c r="BK11" s="630"/>
      <c r="BL11" s="630"/>
      <c r="BM11" s="630"/>
      <c r="BN11" s="631"/>
      <c r="BO11" s="632">
        <v>8.6</v>
      </c>
      <c r="BP11" s="632"/>
      <c r="BQ11" s="632"/>
      <c r="BR11" s="632"/>
      <c r="BS11" s="633">
        <v>36385</v>
      </c>
      <c r="BT11" s="633"/>
      <c r="BU11" s="633"/>
      <c r="BV11" s="633"/>
      <c r="BW11" s="633"/>
      <c r="BX11" s="633"/>
      <c r="BY11" s="633"/>
      <c r="BZ11" s="633"/>
      <c r="CA11" s="633"/>
      <c r="CB11" s="637"/>
      <c r="CD11" s="644" t="s">
        <v>242</v>
      </c>
      <c r="CE11" s="645"/>
      <c r="CF11" s="645"/>
      <c r="CG11" s="645"/>
      <c r="CH11" s="645"/>
      <c r="CI11" s="645"/>
      <c r="CJ11" s="645"/>
      <c r="CK11" s="645"/>
      <c r="CL11" s="645"/>
      <c r="CM11" s="645"/>
      <c r="CN11" s="645"/>
      <c r="CO11" s="645"/>
      <c r="CP11" s="645"/>
      <c r="CQ11" s="646"/>
      <c r="CR11" s="629">
        <v>63084</v>
      </c>
      <c r="CS11" s="630"/>
      <c r="CT11" s="630"/>
      <c r="CU11" s="630"/>
      <c r="CV11" s="630"/>
      <c r="CW11" s="630"/>
      <c r="CX11" s="630"/>
      <c r="CY11" s="631"/>
      <c r="CZ11" s="632">
        <v>1</v>
      </c>
      <c r="DA11" s="632"/>
      <c r="DB11" s="632"/>
      <c r="DC11" s="632"/>
      <c r="DD11" s="638">
        <v>1505</v>
      </c>
      <c r="DE11" s="630"/>
      <c r="DF11" s="630"/>
      <c r="DG11" s="630"/>
      <c r="DH11" s="630"/>
      <c r="DI11" s="630"/>
      <c r="DJ11" s="630"/>
      <c r="DK11" s="630"/>
      <c r="DL11" s="630"/>
      <c r="DM11" s="630"/>
      <c r="DN11" s="630"/>
      <c r="DO11" s="630"/>
      <c r="DP11" s="631"/>
      <c r="DQ11" s="638">
        <v>51656</v>
      </c>
      <c r="DR11" s="630"/>
      <c r="DS11" s="630"/>
      <c r="DT11" s="630"/>
      <c r="DU11" s="630"/>
      <c r="DV11" s="630"/>
      <c r="DW11" s="630"/>
      <c r="DX11" s="630"/>
      <c r="DY11" s="630"/>
      <c r="DZ11" s="630"/>
      <c r="EA11" s="630"/>
      <c r="EB11" s="630"/>
      <c r="EC11" s="639"/>
    </row>
    <row r="12" spans="2:143" ht="11.25" customHeight="1" x14ac:dyDescent="0.2">
      <c r="B12" s="626" t="s">
        <v>243</v>
      </c>
      <c r="C12" s="627"/>
      <c r="D12" s="627"/>
      <c r="E12" s="627"/>
      <c r="F12" s="627"/>
      <c r="G12" s="627"/>
      <c r="H12" s="627"/>
      <c r="I12" s="627"/>
      <c r="J12" s="627"/>
      <c r="K12" s="627"/>
      <c r="L12" s="627"/>
      <c r="M12" s="627"/>
      <c r="N12" s="627"/>
      <c r="O12" s="627"/>
      <c r="P12" s="627"/>
      <c r="Q12" s="628"/>
      <c r="R12" s="629" t="s">
        <v>538</v>
      </c>
      <c r="S12" s="630"/>
      <c r="T12" s="630"/>
      <c r="U12" s="630"/>
      <c r="V12" s="630"/>
      <c r="W12" s="630"/>
      <c r="X12" s="630"/>
      <c r="Y12" s="631"/>
      <c r="Z12" s="632" t="s">
        <v>538</v>
      </c>
      <c r="AA12" s="632"/>
      <c r="AB12" s="632"/>
      <c r="AC12" s="632"/>
      <c r="AD12" s="633" t="s">
        <v>581</v>
      </c>
      <c r="AE12" s="633"/>
      <c r="AF12" s="633"/>
      <c r="AG12" s="633"/>
      <c r="AH12" s="633"/>
      <c r="AI12" s="633"/>
      <c r="AJ12" s="633"/>
      <c r="AK12" s="633"/>
      <c r="AL12" s="634" t="s">
        <v>538</v>
      </c>
      <c r="AM12" s="635"/>
      <c r="AN12" s="635"/>
      <c r="AO12" s="636"/>
      <c r="AP12" s="626" t="s">
        <v>609</v>
      </c>
      <c r="AQ12" s="627"/>
      <c r="AR12" s="627"/>
      <c r="AS12" s="627"/>
      <c r="AT12" s="627"/>
      <c r="AU12" s="627"/>
      <c r="AV12" s="627"/>
      <c r="AW12" s="627"/>
      <c r="AX12" s="627"/>
      <c r="AY12" s="627"/>
      <c r="AZ12" s="627"/>
      <c r="BA12" s="627"/>
      <c r="BB12" s="627"/>
      <c r="BC12" s="627"/>
      <c r="BD12" s="627"/>
      <c r="BE12" s="627"/>
      <c r="BF12" s="628"/>
      <c r="BG12" s="629">
        <v>722263</v>
      </c>
      <c r="BH12" s="630"/>
      <c r="BI12" s="630"/>
      <c r="BJ12" s="630"/>
      <c r="BK12" s="630"/>
      <c r="BL12" s="630"/>
      <c r="BM12" s="630"/>
      <c r="BN12" s="631"/>
      <c r="BO12" s="632">
        <v>45.5</v>
      </c>
      <c r="BP12" s="632"/>
      <c r="BQ12" s="632"/>
      <c r="BR12" s="632"/>
      <c r="BS12" s="633" t="s">
        <v>538</v>
      </c>
      <c r="BT12" s="633"/>
      <c r="BU12" s="633"/>
      <c r="BV12" s="633"/>
      <c r="BW12" s="633"/>
      <c r="BX12" s="633"/>
      <c r="BY12" s="633"/>
      <c r="BZ12" s="633"/>
      <c r="CA12" s="633"/>
      <c r="CB12" s="637"/>
      <c r="CD12" s="644" t="s">
        <v>244</v>
      </c>
      <c r="CE12" s="645"/>
      <c r="CF12" s="645"/>
      <c r="CG12" s="645"/>
      <c r="CH12" s="645"/>
      <c r="CI12" s="645"/>
      <c r="CJ12" s="645"/>
      <c r="CK12" s="645"/>
      <c r="CL12" s="645"/>
      <c r="CM12" s="645"/>
      <c r="CN12" s="645"/>
      <c r="CO12" s="645"/>
      <c r="CP12" s="645"/>
      <c r="CQ12" s="646"/>
      <c r="CR12" s="629">
        <v>169553</v>
      </c>
      <c r="CS12" s="630"/>
      <c r="CT12" s="630"/>
      <c r="CU12" s="630"/>
      <c r="CV12" s="630"/>
      <c r="CW12" s="630"/>
      <c r="CX12" s="630"/>
      <c r="CY12" s="631"/>
      <c r="CZ12" s="632">
        <v>2.6</v>
      </c>
      <c r="DA12" s="632"/>
      <c r="DB12" s="632"/>
      <c r="DC12" s="632"/>
      <c r="DD12" s="638">
        <v>15710</v>
      </c>
      <c r="DE12" s="630"/>
      <c r="DF12" s="630"/>
      <c r="DG12" s="630"/>
      <c r="DH12" s="630"/>
      <c r="DI12" s="630"/>
      <c r="DJ12" s="630"/>
      <c r="DK12" s="630"/>
      <c r="DL12" s="630"/>
      <c r="DM12" s="630"/>
      <c r="DN12" s="630"/>
      <c r="DO12" s="630"/>
      <c r="DP12" s="631"/>
      <c r="DQ12" s="638">
        <v>78462</v>
      </c>
      <c r="DR12" s="630"/>
      <c r="DS12" s="630"/>
      <c r="DT12" s="630"/>
      <c r="DU12" s="630"/>
      <c r="DV12" s="630"/>
      <c r="DW12" s="630"/>
      <c r="DX12" s="630"/>
      <c r="DY12" s="630"/>
      <c r="DZ12" s="630"/>
      <c r="EA12" s="630"/>
      <c r="EB12" s="630"/>
      <c r="EC12" s="639"/>
    </row>
    <row r="13" spans="2:143" ht="11.25" customHeight="1" x14ac:dyDescent="0.2">
      <c r="B13" s="626" t="s">
        <v>245</v>
      </c>
      <c r="C13" s="627"/>
      <c r="D13" s="627"/>
      <c r="E13" s="627"/>
      <c r="F13" s="627"/>
      <c r="G13" s="627"/>
      <c r="H13" s="627"/>
      <c r="I13" s="627"/>
      <c r="J13" s="627"/>
      <c r="K13" s="627"/>
      <c r="L13" s="627"/>
      <c r="M13" s="627"/>
      <c r="N13" s="627"/>
      <c r="O13" s="627"/>
      <c r="P13" s="627"/>
      <c r="Q13" s="628"/>
      <c r="R13" s="629" t="s">
        <v>538</v>
      </c>
      <c r="S13" s="630"/>
      <c r="T13" s="630"/>
      <c r="U13" s="630"/>
      <c r="V13" s="630"/>
      <c r="W13" s="630"/>
      <c r="X13" s="630"/>
      <c r="Y13" s="631"/>
      <c r="Z13" s="632" t="s">
        <v>538</v>
      </c>
      <c r="AA13" s="632"/>
      <c r="AB13" s="632"/>
      <c r="AC13" s="632"/>
      <c r="AD13" s="633" t="s">
        <v>538</v>
      </c>
      <c r="AE13" s="633"/>
      <c r="AF13" s="633"/>
      <c r="AG13" s="633"/>
      <c r="AH13" s="633"/>
      <c r="AI13" s="633"/>
      <c r="AJ13" s="633"/>
      <c r="AK13" s="633"/>
      <c r="AL13" s="634" t="s">
        <v>538</v>
      </c>
      <c r="AM13" s="635"/>
      <c r="AN13" s="635"/>
      <c r="AO13" s="636"/>
      <c r="AP13" s="626" t="s">
        <v>608</v>
      </c>
      <c r="AQ13" s="627"/>
      <c r="AR13" s="627"/>
      <c r="AS13" s="627"/>
      <c r="AT13" s="627"/>
      <c r="AU13" s="627"/>
      <c r="AV13" s="627"/>
      <c r="AW13" s="627"/>
      <c r="AX13" s="627"/>
      <c r="AY13" s="627"/>
      <c r="AZ13" s="627"/>
      <c r="BA13" s="627"/>
      <c r="BB13" s="627"/>
      <c r="BC13" s="627"/>
      <c r="BD13" s="627"/>
      <c r="BE13" s="627"/>
      <c r="BF13" s="628"/>
      <c r="BG13" s="629">
        <v>722074</v>
      </c>
      <c r="BH13" s="630"/>
      <c r="BI13" s="630"/>
      <c r="BJ13" s="630"/>
      <c r="BK13" s="630"/>
      <c r="BL13" s="630"/>
      <c r="BM13" s="630"/>
      <c r="BN13" s="631"/>
      <c r="BO13" s="632">
        <v>45.5</v>
      </c>
      <c r="BP13" s="632"/>
      <c r="BQ13" s="632"/>
      <c r="BR13" s="632"/>
      <c r="BS13" s="633" t="s">
        <v>538</v>
      </c>
      <c r="BT13" s="633"/>
      <c r="BU13" s="633"/>
      <c r="BV13" s="633"/>
      <c r="BW13" s="633"/>
      <c r="BX13" s="633"/>
      <c r="BY13" s="633"/>
      <c r="BZ13" s="633"/>
      <c r="CA13" s="633"/>
      <c r="CB13" s="637"/>
      <c r="CD13" s="644" t="s">
        <v>246</v>
      </c>
      <c r="CE13" s="645"/>
      <c r="CF13" s="645"/>
      <c r="CG13" s="645"/>
      <c r="CH13" s="645"/>
      <c r="CI13" s="645"/>
      <c r="CJ13" s="645"/>
      <c r="CK13" s="645"/>
      <c r="CL13" s="645"/>
      <c r="CM13" s="645"/>
      <c r="CN13" s="645"/>
      <c r="CO13" s="645"/>
      <c r="CP13" s="645"/>
      <c r="CQ13" s="646"/>
      <c r="CR13" s="629">
        <v>529785</v>
      </c>
      <c r="CS13" s="630"/>
      <c r="CT13" s="630"/>
      <c r="CU13" s="630"/>
      <c r="CV13" s="630"/>
      <c r="CW13" s="630"/>
      <c r="CX13" s="630"/>
      <c r="CY13" s="631"/>
      <c r="CZ13" s="632">
        <v>8.1999999999999993</v>
      </c>
      <c r="DA13" s="632"/>
      <c r="DB13" s="632"/>
      <c r="DC13" s="632"/>
      <c r="DD13" s="638">
        <v>239870</v>
      </c>
      <c r="DE13" s="630"/>
      <c r="DF13" s="630"/>
      <c r="DG13" s="630"/>
      <c r="DH13" s="630"/>
      <c r="DI13" s="630"/>
      <c r="DJ13" s="630"/>
      <c r="DK13" s="630"/>
      <c r="DL13" s="630"/>
      <c r="DM13" s="630"/>
      <c r="DN13" s="630"/>
      <c r="DO13" s="630"/>
      <c r="DP13" s="631"/>
      <c r="DQ13" s="638">
        <v>355219</v>
      </c>
      <c r="DR13" s="630"/>
      <c r="DS13" s="630"/>
      <c r="DT13" s="630"/>
      <c r="DU13" s="630"/>
      <c r="DV13" s="630"/>
      <c r="DW13" s="630"/>
      <c r="DX13" s="630"/>
      <c r="DY13" s="630"/>
      <c r="DZ13" s="630"/>
      <c r="EA13" s="630"/>
      <c r="EB13" s="630"/>
      <c r="EC13" s="639"/>
    </row>
    <row r="14" spans="2:143" ht="11.25" customHeight="1" x14ac:dyDescent="0.2">
      <c r="B14" s="626" t="s">
        <v>247</v>
      </c>
      <c r="C14" s="627"/>
      <c r="D14" s="627"/>
      <c r="E14" s="627"/>
      <c r="F14" s="627"/>
      <c r="G14" s="627"/>
      <c r="H14" s="627"/>
      <c r="I14" s="627"/>
      <c r="J14" s="627"/>
      <c r="K14" s="627"/>
      <c r="L14" s="627"/>
      <c r="M14" s="627"/>
      <c r="N14" s="627"/>
      <c r="O14" s="627"/>
      <c r="P14" s="627"/>
      <c r="Q14" s="628"/>
      <c r="R14" s="629" t="s">
        <v>538</v>
      </c>
      <c r="S14" s="630"/>
      <c r="T14" s="630"/>
      <c r="U14" s="630"/>
      <c r="V14" s="630"/>
      <c r="W14" s="630"/>
      <c r="X14" s="630"/>
      <c r="Y14" s="631"/>
      <c r="Z14" s="632" t="s">
        <v>538</v>
      </c>
      <c r="AA14" s="632"/>
      <c r="AB14" s="632"/>
      <c r="AC14" s="632"/>
      <c r="AD14" s="633" t="s">
        <v>538</v>
      </c>
      <c r="AE14" s="633"/>
      <c r="AF14" s="633"/>
      <c r="AG14" s="633"/>
      <c r="AH14" s="633"/>
      <c r="AI14" s="633"/>
      <c r="AJ14" s="633"/>
      <c r="AK14" s="633"/>
      <c r="AL14" s="634" t="s">
        <v>538</v>
      </c>
      <c r="AM14" s="635"/>
      <c r="AN14" s="635"/>
      <c r="AO14" s="636"/>
      <c r="AP14" s="626" t="s">
        <v>607</v>
      </c>
      <c r="AQ14" s="627"/>
      <c r="AR14" s="627"/>
      <c r="AS14" s="627"/>
      <c r="AT14" s="627"/>
      <c r="AU14" s="627"/>
      <c r="AV14" s="627"/>
      <c r="AW14" s="627"/>
      <c r="AX14" s="627"/>
      <c r="AY14" s="627"/>
      <c r="AZ14" s="627"/>
      <c r="BA14" s="627"/>
      <c r="BB14" s="627"/>
      <c r="BC14" s="627"/>
      <c r="BD14" s="627"/>
      <c r="BE14" s="627"/>
      <c r="BF14" s="628"/>
      <c r="BG14" s="629">
        <v>55795</v>
      </c>
      <c r="BH14" s="630"/>
      <c r="BI14" s="630"/>
      <c r="BJ14" s="630"/>
      <c r="BK14" s="630"/>
      <c r="BL14" s="630"/>
      <c r="BM14" s="630"/>
      <c r="BN14" s="631"/>
      <c r="BO14" s="632">
        <v>3.5</v>
      </c>
      <c r="BP14" s="632"/>
      <c r="BQ14" s="632"/>
      <c r="BR14" s="632"/>
      <c r="BS14" s="633" t="s">
        <v>538</v>
      </c>
      <c r="BT14" s="633"/>
      <c r="BU14" s="633"/>
      <c r="BV14" s="633"/>
      <c r="BW14" s="633"/>
      <c r="BX14" s="633"/>
      <c r="BY14" s="633"/>
      <c r="BZ14" s="633"/>
      <c r="CA14" s="633"/>
      <c r="CB14" s="637"/>
      <c r="CD14" s="644" t="s">
        <v>248</v>
      </c>
      <c r="CE14" s="645"/>
      <c r="CF14" s="645"/>
      <c r="CG14" s="645"/>
      <c r="CH14" s="645"/>
      <c r="CI14" s="645"/>
      <c r="CJ14" s="645"/>
      <c r="CK14" s="645"/>
      <c r="CL14" s="645"/>
      <c r="CM14" s="645"/>
      <c r="CN14" s="645"/>
      <c r="CO14" s="645"/>
      <c r="CP14" s="645"/>
      <c r="CQ14" s="646"/>
      <c r="CR14" s="629">
        <v>223653</v>
      </c>
      <c r="CS14" s="630"/>
      <c r="CT14" s="630"/>
      <c r="CU14" s="630"/>
      <c r="CV14" s="630"/>
      <c r="CW14" s="630"/>
      <c r="CX14" s="630"/>
      <c r="CY14" s="631"/>
      <c r="CZ14" s="632">
        <v>3.5</v>
      </c>
      <c r="DA14" s="632"/>
      <c r="DB14" s="632"/>
      <c r="DC14" s="632"/>
      <c r="DD14" s="638">
        <v>6470</v>
      </c>
      <c r="DE14" s="630"/>
      <c r="DF14" s="630"/>
      <c r="DG14" s="630"/>
      <c r="DH14" s="630"/>
      <c r="DI14" s="630"/>
      <c r="DJ14" s="630"/>
      <c r="DK14" s="630"/>
      <c r="DL14" s="630"/>
      <c r="DM14" s="630"/>
      <c r="DN14" s="630"/>
      <c r="DO14" s="630"/>
      <c r="DP14" s="631"/>
      <c r="DQ14" s="638">
        <v>217074</v>
      </c>
      <c r="DR14" s="630"/>
      <c r="DS14" s="630"/>
      <c r="DT14" s="630"/>
      <c r="DU14" s="630"/>
      <c r="DV14" s="630"/>
      <c r="DW14" s="630"/>
      <c r="DX14" s="630"/>
      <c r="DY14" s="630"/>
      <c r="DZ14" s="630"/>
      <c r="EA14" s="630"/>
      <c r="EB14" s="630"/>
      <c r="EC14" s="639"/>
    </row>
    <row r="15" spans="2:143" ht="11.25" customHeight="1" x14ac:dyDescent="0.2">
      <c r="B15" s="626" t="s">
        <v>249</v>
      </c>
      <c r="C15" s="627"/>
      <c r="D15" s="627"/>
      <c r="E15" s="627"/>
      <c r="F15" s="627"/>
      <c r="G15" s="627"/>
      <c r="H15" s="627"/>
      <c r="I15" s="627"/>
      <c r="J15" s="627"/>
      <c r="K15" s="627"/>
      <c r="L15" s="627"/>
      <c r="M15" s="627"/>
      <c r="N15" s="627"/>
      <c r="O15" s="627"/>
      <c r="P15" s="627"/>
      <c r="Q15" s="628"/>
      <c r="R15" s="629" t="s">
        <v>538</v>
      </c>
      <c r="S15" s="630"/>
      <c r="T15" s="630"/>
      <c r="U15" s="630"/>
      <c r="V15" s="630"/>
      <c r="W15" s="630"/>
      <c r="X15" s="630"/>
      <c r="Y15" s="631"/>
      <c r="Z15" s="632" t="s">
        <v>538</v>
      </c>
      <c r="AA15" s="632"/>
      <c r="AB15" s="632"/>
      <c r="AC15" s="632"/>
      <c r="AD15" s="633" t="s">
        <v>601</v>
      </c>
      <c r="AE15" s="633"/>
      <c r="AF15" s="633"/>
      <c r="AG15" s="633"/>
      <c r="AH15" s="633"/>
      <c r="AI15" s="633"/>
      <c r="AJ15" s="633"/>
      <c r="AK15" s="633"/>
      <c r="AL15" s="634" t="s">
        <v>538</v>
      </c>
      <c r="AM15" s="635"/>
      <c r="AN15" s="635"/>
      <c r="AO15" s="636"/>
      <c r="AP15" s="626" t="s">
        <v>606</v>
      </c>
      <c r="AQ15" s="627"/>
      <c r="AR15" s="627"/>
      <c r="AS15" s="627"/>
      <c r="AT15" s="627"/>
      <c r="AU15" s="627"/>
      <c r="AV15" s="627"/>
      <c r="AW15" s="627"/>
      <c r="AX15" s="627"/>
      <c r="AY15" s="627"/>
      <c r="AZ15" s="627"/>
      <c r="BA15" s="627"/>
      <c r="BB15" s="627"/>
      <c r="BC15" s="627"/>
      <c r="BD15" s="627"/>
      <c r="BE15" s="627"/>
      <c r="BF15" s="628"/>
      <c r="BG15" s="629">
        <v>109087</v>
      </c>
      <c r="BH15" s="630"/>
      <c r="BI15" s="630"/>
      <c r="BJ15" s="630"/>
      <c r="BK15" s="630"/>
      <c r="BL15" s="630"/>
      <c r="BM15" s="630"/>
      <c r="BN15" s="631"/>
      <c r="BO15" s="632">
        <v>6.9</v>
      </c>
      <c r="BP15" s="632"/>
      <c r="BQ15" s="632"/>
      <c r="BR15" s="632"/>
      <c r="BS15" s="633" t="s">
        <v>538</v>
      </c>
      <c r="BT15" s="633"/>
      <c r="BU15" s="633"/>
      <c r="BV15" s="633"/>
      <c r="BW15" s="633"/>
      <c r="BX15" s="633"/>
      <c r="BY15" s="633"/>
      <c r="BZ15" s="633"/>
      <c r="CA15" s="633"/>
      <c r="CB15" s="637"/>
      <c r="CD15" s="644" t="s">
        <v>250</v>
      </c>
      <c r="CE15" s="645"/>
      <c r="CF15" s="645"/>
      <c r="CG15" s="645"/>
      <c r="CH15" s="645"/>
      <c r="CI15" s="645"/>
      <c r="CJ15" s="645"/>
      <c r="CK15" s="645"/>
      <c r="CL15" s="645"/>
      <c r="CM15" s="645"/>
      <c r="CN15" s="645"/>
      <c r="CO15" s="645"/>
      <c r="CP15" s="645"/>
      <c r="CQ15" s="646"/>
      <c r="CR15" s="629">
        <v>561525</v>
      </c>
      <c r="CS15" s="630"/>
      <c r="CT15" s="630"/>
      <c r="CU15" s="630"/>
      <c r="CV15" s="630"/>
      <c r="CW15" s="630"/>
      <c r="CX15" s="630"/>
      <c r="CY15" s="631"/>
      <c r="CZ15" s="632">
        <v>8.6999999999999993</v>
      </c>
      <c r="DA15" s="632"/>
      <c r="DB15" s="632"/>
      <c r="DC15" s="632"/>
      <c r="DD15" s="638">
        <v>71576</v>
      </c>
      <c r="DE15" s="630"/>
      <c r="DF15" s="630"/>
      <c r="DG15" s="630"/>
      <c r="DH15" s="630"/>
      <c r="DI15" s="630"/>
      <c r="DJ15" s="630"/>
      <c r="DK15" s="630"/>
      <c r="DL15" s="630"/>
      <c r="DM15" s="630"/>
      <c r="DN15" s="630"/>
      <c r="DO15" s="630"/>
      <c r="DP15" s="631"/>
      <c r="DQ15" s="638">
        <v>504981</v>
      </c>
      <c r="DR15" s="630"/>
      <c r="DS15" s="630"/>
      <c r="DT15" s="630"/>
      <c r="DU15" s="630"/>
      <c r="DV15" s="630"/>
      <c r="DW15" s="630"/>
      <c r="DX15" s="630"/>
      <c r="DY15" s="630"/>
      <c r="DZ15" s="630"/>
      <c r="EA15" s="630"/>
      <c r="EB15" s="630"/>
      <c r="EC15" s="639"/>
    </row>
    <row r="16" spans="2:143" ht="11.25" customHeight="1" x14ac:dyDescent="0.2">
      <c r="B16" s="626" t="s">
        <v>605</v>
      </c>
      <c r="C16" s="627"/>
      <c r="D16" s="627"/>
      <c r="E16" s="627"/>
      <c r="F16" s="627"/>
      <c r="G16" s="627"/>
      <c r="H16" s="627"/>
      <c r="I16" s="627"/>
      <c r="J16" s="627"/>
      <c r="K16" s="627"/>
      <c r="L16" s="627"/>
      <c r="M16" s="627"/>
      <c r="N16" s="627"/>
      <c r="O16" s="627"/>
      <c r="P16" s="627"/>
      <c r="Q16" s="628"/>
      <c r="R16" s="629">
        <v>4689</v>
      </c>
      <c r="S16" s="630"/>
      <c r="T16" s="630"/>
      <c r="U16" s="630"/>
      <c r="V16" s="630"/>
      <c r="W16" s="630"/>
      <c r="X16" s="630"/>
      <c r="Y16" s="631"/>
      <c r="Z16" s="632">
        <v>0.1</v>
      </c>
      <c r="AA16" s="632"/>
      <c r="AB16" s="632"/>
      <c r="AC16" s="632"/>
      <c r="AD16" s="633">
        <v>4689</v>
      </c>
      <c r="AE16" s="633"/>
      <c r="AF16" s="633"/>
      <c r="AG16" s="633"/>
      <c r="AH16" s="633"/>
      <c r="AI16" s="633"/>
      <c r="AJ16" s="633"/>
      <c r="AK16" s="633"/>
      <c r="AL16" s="634">
        <v>0.1</v>
      </c>
      <c r="AM16" s="635"/>
      <c r="AN16" s="635"/>
      <c r="AO16" s="636"/>
      <c r="AP16" s="626" t="s">
        <v>604</v>
      </c>
      <c r="AQ16" s="627"/>
      <c r="AR16" s="627"/>
      <c r="AS16" s="627"/>
      <c r="AT16" s="627"/>
      <c r="AU16" s="627"/>
      <c r="AV16" s="627"/>
      <c r="AW16" s="627"/>
      <c r="AX16" s="627"/>
      <c r="AY16" s="627"/>
      <c r="AZ16" s="627"/>
      <c r="BA16" s="627"/>
      <c r="BB16" s="627"/>
      <c r="BC16" s="627"/>
      <c r="BD16" s="627"/>
      <c r="BE16" s="627"/>
      <c r="BF16" s="628"/>
      <c r="BG16" s="629" t="s">
        <v>538</v>
      </c>
      <c r="BH16" s="630"/>
      <c r="BI16" s="630"/>
      <c r="BJ16" s="630"/>
      <c r="BK16" s="630"/>
      <c r="BL16" s="630"/>
      <c r="BM16" s="630"/>
      <c r="BN16" s="631"/>
      <c r="BO16" s="632" t="s">
        <v>538</v>
      </c>
      <c r="BP16" s="632"/>
      <c r="BQ16" s="632"/>
      <c r="BR16" s="632"/>
      <c r="BS16" s="633" t="s">
        <v>538</v>
      </c>
      <c r="BT16" s="633"/>
      <c r="BU16" s="633"/>
      <c r="BV16" s="633"/>
      <c r="BW16" s="633"/>
      <c r="BX16" s="633"/>
      <c r="BY16" s="633"/>
      <c r="BZ16" s="633"/>
      <c r="CA16" s="633"/>
      <c r="CB16" s="637"/>
      <c r="CD16" s="644" t="s">
        <v>251</v>
      </c>
      <c r="CE16" s="645"/>
      <c r="CF16" s="645"/>
      <c r="CG16" s="645"/>
      <c r="CH16" s="645"/>
      <c r="CI16" s="645"/>
      <c r="CJ16" s="645"/>
      <c r="CK16" s="645"/>
      <c r="CL16" s="645"/>
      <c r="CM16" s="645"/>
      <c r="CN16" s="645"/>
      <c r="CO16" s="645"/>
      <c r="CP16" s="645"/>
      <c r="CQ16" s="646"/>
      <c r="CR16" s="629" t="s">
        <v>538</v>
      </c>
      <c r="CS16" s="630"/>
      <c r="CT16" s="630"/>
      <c r="CU16" s="630"/>
      <c r="CV16" s="630"/>
      <c r="CW16" s="630"/>
      <c r="CX16" s="630"/>
      <c r="CY16" s="631"/>
      <c r="CZ16" s="632" t="s">
        <v>538</v>
      </c>
      <c r="DA16" s="632"/>
      <c r="DB16" s="632"/>
      <c r="DC16" s="632"/>
      <c r="DD16" s="638" t="s">
        <v>538</v>
      </c>
      <c r="DE16" s="630"/>
      <c r="DF16" s="630"/>
      <c r="DG16" s="630"/>
      <c r="DH16" s="630"/>
      <c r="DI16" s="630"/>
      <c r="DJ16" s="630"/>
      <c r="DK16" s="630"/>
      <c r="DL16" s="630"/>
      <c r="DM16" s="630"/>
      <c r="DN16" s="630"/>
      <c r="DO16" s="630"/>
      <c r="DP16" s="631"/>
      <c r="DQ16" s="638" t="s">
        <v>601</v>
      </c>
      <c r="DR16" s="630"/>
      <c r="DS16" s="630"/>
      <c r="DT16" s="630"/>
      <c r="DU16" s="630"/>
      <c r="DV16" s="630"/>
      <c r="DW16" s="630"/>
      <c r="DX16" s="630"/>
      <c r="DY16" s="630"/>
      <c r="DZ16" s="630"/>
      <c r="EA16" s="630"/>
      <c r="EB16" s="630"/>
      <c r="EC16" s="639"/>
    </row>
    <row r="17" spans="2:133" ht="11.25" customHeight="1" x14ac:dyDescent="0.2">
      <c r="B17" s="626" t="s">
        <v>603</v>
      </c>
      <c r="C17" s="627"/>
      <c r="D17" s="627"/>
      <c r="E17" s="627"/>
      <c r="F17" s="627"/>
      <c r="G17" s="627"/>
      <c r="H17" s="627"/>
      <c r="I17" s="627"/>
      <c r="J17" s="627"/>
      <c r="K17" s="627"/>
      <c r="L17" s="627"/>
      <c r="M17" s="627"/>
      <c r="N17" s="627"/>
      <c r="O17" s="627"/>
      <c r="P17" s="627"/>
      <c r="Q17" s="628"/>
      <c r="R17" s="629">
        <v>31549</v>
      </c>
      <c r="S17" s="630"/>
      <c r="T17" s="630"/>
      <c r="U17" s="630"/>
      <c r="V17" s="630"/>
      <c r="W17" s="630"/>
      <c r="X17" s="630"/>
      <c r="Y17" s="631"/>
      <c r="Z17" s="632">
        <v>0.5</v>
      </c>
      <c r="AA17" s="632"/>
      <c r="AB17" s="632"/>
      <c r="AC17" s="632"/>
      <c r="AD17" s="633">
        <v>31549</v>
      </c>
      <c r="AE17" s="633"/>
      <c r="AF17" s="633"/>
      <c r="AG17" s="633"/>
      <c r="AH17" s="633"/>
      <c r="AI17" s="633"/>
      <c r="AJ17" s="633"/>
      <c r="AK17" s="633"/>
      <c r="AL17" s="634">
        <v>0.8</v>
      </c>
      <c r="AM17" s="635"/>
      <c r="AN17" s="635"/>
      <c r="AO17" s="636"/>
      <c r="AP17" s="626" t="s">
        <v>602</v>
      </c>
      <c r="AQ17" s="627"/>
      <c r="AR17" s="627"/>
      <c r="AS17" s="627"/>
      <c r="AT17" s="627"/>
      <c r="AU17" s="627"/>
      <c r="AV17" s="627"/>
      <c r="AW17" s="627"/>
      <c r="AX17" s="627"/>
      <c r="AY17" s="627"/>
      <c r="AZ17" s="627"/>
      <c r="BA17" s="627"/>
      <c r="BB17" s="627"/>
      <c r="BC17" s="627"/>
      <c r="BD17" s="627"/>
      <c r="BE17" s="627"/>
      <c r="BF17" s="628"/>
      <c r="BG17" s="629" t="s">
        <v>538</v>
      </c>
      <c r="BH17" s="630"/>
      <c r="BI17" s="630"/>
      <c r="BJ17" s="630"/>
      <c r="BK17" s="630"/>
      <c r="BL17" s="630"/>
      <c r="BM17" s="630"/>
      <c r="BN17" s="631"/>
      <c r="BO17" s="632" t="s">
        <v>538</v>
      </c>
      <c r="BP17" s="632"/>
      <c r="BQ17" s="632"/>
      <c r="BR17" s="632"/>
      <c r="BS17" s="633" t="s">
        <v>601</v>
      </c>
      <c r="BT17" s="633"/>
      <c r="BU17" s="633"/>
      <c r="BV17" s="633"/>
      <c r="BW17" s="633"/>
      <c r="BX17" s="633"/>
      <c r="BY17" s="633"/>
      <c r="BZ17" s="633"/>
      <c r="CA17" s="633"/>
      <c r="CB17" s="637"/>
      <c r="CD17" s="644" t="s">
        <v>252</v>
      </c>
      <c r="CE17" s="645"/>
      <c r="CF17" s="645"/>
      <c r="CG17" s="645"/>
      <c r="CH17" s="645"/>
      <c r="CI17" s="645"/>
      <c r="CJ17" s="645"/>
      <c r="CK17" s="645"/>
      <c r="CL17" s="645"/>
      <c r="CM17" s="645"/>
      <c r="CN17" s="645"/>
      <c r="CO17" s="645"/>
      <c r="CP17" s="645"/>
      <c r="CQ17" s="646"/>
      <c r="CR17" s="629">
        <v>380399</v>
      </c>
      <c r="CS17" s="630"/>
      <c r="CT17" s="630"/>
      <c r="CU17" s="630"/>
      <c r="CV17" s="630"/>
      <c r="CW17" s="630"/>
      <c r="CX17" s="630"/>
      <c r="CY17" s="631"/>
      <c r="CZ17" s="632">
        <v>5.9</v>
      </c>
      <c r="DA17" s="632"/>
      <c r="DB17" s="632"/>
      <c r="DC17" s="632"/>
      <c r="DD17" s="638" t="s">
        <v>574</v>
      </c>
      <c r="DE17" s="630"/>
      <c r="DF17" s="630"/>
      <c r="DG17" s="630"/>
      <c r="DH17" s="630"/>
      <c r="DI17" s="630"/>
      <c r="DJ17" s="630"/>
      <c r="DK17" s="630"/>
      <c r="DL17" s="630"/>
      <c r="DM17" s="630"/>
      <c r="DN17" s="630"/>
      <c r="DO17" s="630"/>
      <c r="DP17" s="631"/>
      <c r="DQ17" s="638">
        <v>369722</v>
      </c>
      <c r="DR17" s="630"/>
      <c r="DS17" s="630"/>
      <c r="DT17" s="630"/>
      <c r="DU17" s="630"/>
      <c r="DV17" s="630"/>
      <c r="DW17" s="630"/>
      <c r="DX17" s="630"/>
      <c r="DY17" s="630"/>
      <c r="DZ17" s="630"/>
      <c r="EA17" s="630"/>
      <c r="EB17" s="630"/>
      <c r="EC17" s="639"/>
    </row>
    <row r="18" spans="2:133" ht="11.25" customHeight="1" x14ac:dyDescent="0.2">
      <c r="B18" s="626" t="s">
        <v>253</v>
      </c>
      <c r="C18" s="627"/>
      <c r="D18" s="627"/>
      <c r="E18" s="627"/>
      <c r="F18" s="627"/>
      <c r="G18" s="627"/>
      <c r="H18" s="627"/>
      <c r="I18" s="627"/>
      <c r="J18" s="627"/>
      <c r="K18" s="627"/>
      <c r="L18" s="627"/>
      <c r="M18" s="627"/>
      <c r="N18" s="627"/>
      <c r="O18" s="627"/>
      <c r="P18" s="627"/>
      <c r="Q18" s="628"/>
      <c r="R18" s="629">
        <v>20050</v>
      </c>
      <c r="S18" s="630"/>
      <c r="T18" s="630"/>
      <c r="U18" s="630"/>
      <c r="V18" s="630"/>
      <c r="W18" s="630"/>
      <c r="X18" s="630"/>
      <c r="Y18" s="631"/>
      <c r="Z18" s="632">
        <v>0.3</v>
      </c>
      <c r="AA18" s="632"/>
      <c r="AB18" s="632"/>
      <c r="AC18" s="632"/>
      <c r="AD18" s="633">
        <v>20050</v>
      </c>
      <c r="AE18" s="633"/>
      <c r="AF18" s="633"/>
      <c r="AG18" s="633"/>
      <c r="AH18" s="633"/>
      <c r="AI18" s="633"/>
      <c r="AJ18" s="633"/>
      <c r="AK18" s="633"/>
      <c r="AL18" s="634">
        <v>0.5</v>
      </c>
      <c r="AM18" s="635"/>
      <c r="AN18" s="635"/>
      <c r="AO18" s="636"/>
      <c r="AP18" s="626" t="s">
        <v>600</v>
      </c>
      <c r="AQ18" s="627"/>
      <c r="AR18" s="627"/>
      <c r="AS18" s="627"/>
      <c r="AT18" s="627"/>
      <c r="AU18" s="627"/>
      <c r="AV18" s="627"/>
      <c r="AW18" s="627"/>
      <c r="AX18" s="627"/>
      <c r="AY18" s="627"/>
      <c r="AZ18" s="627"/>
      <c r="BA18" s="627"/>
      <c r="BB18" s="627"/>
      <c r="BC18" s="627"/>
      <c r="BD18" s="627"/>
      <c r="BE18" s="627"/>
      <c r="BF18" s="628"/>
      <c r="BG18" s="629" t="s">
        <v>599</v>
      </c>
      <c r="BH18" s="630"/>
      <c r="BI18" s="630"/>
      <c r="BJ18" s="630"/>
      <c r="BK18" s="630"/>
      <c r="BL18" s="630"/>
      <c r="BM18" s="630"/>
      <c r="BN18" s="631"/>
      <c r="BO18" s="632" t="s">
        <v>538</v>
      </c>
      <c r="BP18" s="632"/>
      <c r="BQ18" s="632"/>
      <c r="BR18" s="632"/>
      <c r="BS18" s="633" t="s">
        <v>595</v>
      </c>
      <c r="BT18" s="633"/>
      <c r="BU18" s="633"/>
      <c r="BV18" s="633"/>
      <c r="BW18" s="633"/>
      <c r="BX18" s="633"/>
      <c r="BY18" s="633"/>
      <c r="BZ18" s="633"/>
      <c r="CA18" s="633"/>
      <c r="CB18" s="637"/>
      <c r="CD18" s="644" t="s">
        <v>254</v>
      </c>
      <c r="CE18" s="645"/>
      <c r="CF18" s="645"/>
      <c r="CG18" s="645"/>
      <c r="CH18" s="645"/>
      <c r="CI18" s="645"/>
      <c r="CJ18" s="645"/>
      <c r="CK18" s="645"/>
      <c r="CL18" s="645"/>
      <c r="CM18" s="645"/>
      <c r="CN18" s="645"/>
      <c r="CO18" s="645"/>
      <c r="CP18" s="645"/>
      <c r="CQ18" s="646"/>
      <c r="CR18" s="629" t="s">
        <v>595</v>
      </c>
      <c r="CS18" s="630"/>
      <c r="CT18" s="630"/>
      <c r="CU18" s="630"/>
      <c r="CV18" s="630"/>
      <c r="CW18" s="630"/>
      <c r="CX18" s="630"/>
      <c r="CY18" s="631"/>
      <c r="CZ18" s="632" t="s">
        <v>595</v>
      </c>
      <c r="DA18" s="632"/>
      <c r="DB18" s="632"/>
      <c r="DC18" s="632"/>
      <c r="DD18" s="638" t="s">
        <v>538</v>
      </c>
      <c r="DE18" s="630"/>
      <c r="DF18" s="630"/>
      <c r="DG18" s="630"/>
      <c r="DH18" s="630"/>
      <c r="DI18" s="630"/>
      <c r="DJ18" s="630"/>
      <c r="DK18" s="630"/>
      <c r="DL18" s="630"/>
      <c r="DM18" s="630"/>
      <c r="DN18" s="630"/>
      <c r="DO18" s="630"/>
      <c r="DP18" s="631"/>
      <c r="DQ18" s="638" t="s">
        <v>538</v>
      </c>
      <c r="DR18" s="630"/>
      <c r="DS18" s="630"/>
      <c r="DT18" s="630"/>
      <c r="DU18" s="630"/>
      <c r="DV18" s="630"/>
      <c r="DW18" s="630"/>
      <c r="DX18" s="630"/>
      <c r="DY18" s="630"/>
      <c r="DZ18" s="630"/>
      <c r="EA18" s="630"/>
      <c r="EB18" s="630"/>
      <c r="EC18" s="639"/>
    </row>
    <row r="19" spans="2:133" ht="11.25" customHeight="1" x14ac:dyDescent="0.2">
      <c r="B19" s="626" t="s">
        <v>598</v>
      </c>
      <c r="C19" s="627"/>
      <c r="D19" s="627"/>
      <c r="E19" s="627"/>
      <c r="F19" s="627"/>
      <c r="G19" s="627"/>
      <c r="H19" s="627"/>
      <c r="I19" s="627"/>
      <c r="J19" s="627"/>
      <c r="K19" s="627"/>
      <c r="L19" s="627"/>
      <c r="M19" s="627"/>
      <c r="N19" s="627"/>
      <c r="O19" s="627"/>
      <c r="P19" s="627"/>
      <c r="Q19" s="628"/>
      <c r="R19" s="629">
        <v>6311</v>
      </c>
      <c r="S19" s="630"/>
      <c r="T19" s="630"/>
      <c r="U19" s="630"/>
      <c r="V19" s="630"/>
      <c r="W19" s="630"/>
      <c r="X19" s="630"/>
      <c r="Y19" s="631"/>
      <c r="Z19" s="632">
        <v>0.1</v>
      </c>
      <c r="AA19" s="632"/>
      <c r="AB19" s="632"/>
      <c r="AC19" s="632"/>
      <c r="AD19" s="633">
        <v>6311</v>
      </c>
      <c r="AE19" s="633"/>
      <c r="AF19" s="633"/>
      <c r="AG19" s="633"/>
      <c r="AH19" s="633"/>
      <c r="AI19" s="633"/>
      <c r="AJ19" s="633"/>
      <c r="AK19" s="633"/>
      <c r="AL19" s="634">
        <v>0.2</v>
      </c>
      <c r="AM19" s="635"/>
      <c r="AN19" s="635"/>
      <c r="AO19" s="636"/>
      <c r="AP19" s="626" t="s">
        <v>255</v>
      </c>
      <c r="AQ19" s="627"/>
      <c r="AR19" s="627"/>
      <c r="AS19" s="627"/>
      <c r="AT19" s="627"/>
      <c r="AU19" s="627"/>
      <c r="AV19" s="627"/>
      <c r="AW19" s="627"/>
      <c r="AX19" s="627"/>
      <c r="AY19" s="627"/>
      <c r="AZ19" s="627"/>
      <c r="BA19" s="627"/>
      <c r="BB19" s="627"/>
      <c r="BC19" s="627"/>
      <c r="BD19" s="627"/>
      <c r="BE19" s="627"/>
      <c r="BF19" s="628"/>
      <c r="BG19" s="629" t="s">
        <v>538</v>
      </c>
      <c r="BH19" s="630"/>
      <c r="BI19" s="630"/>
      <c r="BJ19" s="630"/>
      <c r="BK19" s="630"/>
      <c r="BL19" s="630"/>
      <c r="BM19" s="630"/>
      <c r="BN19" s="631"/>
      <c r="BO19" s="632" t="s">
        <v>538</v>
      </c>
      <c r="BP19" s="632"/>
      <c r="BQ19" s="632"/>
      <c r="BR19" s="632"/>
      <c r="BS19" s="633" t="s">
        <v>538</v>
      </c>
      <c r="BT19" s="633"/>
      <c r="BU19" s="633"/>
      <c r="BV19" s="633"/>
      <c r="BW19" s="633"/>
      <c r="BX19" s="633"/>
      <c r="BY19" s="633"/>
      <c r="BZ19" s="633"/>
      <c r="CA19" s="633"/>
      <c r="CB19" s="637"/>
      <c r="CD19" s="644" t="s">
        <v>597</v>
      </c>
      <c r="CE19" s="645"/>
      <c r="CF19" s="645"/>
      <c r="CG19" s="645"/>
      <c r="CH19" s="645"/>
      <c r="CI19" s="645"/>
      <c r="CJ19" s="645"/>
      <c r="CK19" s="645"/>
      <c r="CL19" s="645"/>
      <c r="CM19" s="645"/>
      <c r="CN19" s="645"/>
      <c r="CO19" s="645"/>
      <c r="CP19" s="645"/>
      <c r="CQ19" s="646"/>
      <c r="CR19" s="629" t="s">
        <v>538</v>
      </c>
      <c r="CS19" s="630"/>
      <c r="CT19" s="630"/>
      <c r="CU19" s="630"/>
      <c r="CV19" s="630"/>
      <c r="CW19" s="630"/>
      <c r="CX19" s="630"/>
      <c r="CY19" s="631"/>
      <c r="CZ19" s="632" t="s">
        <v>538</v>
      </c>
      <c r="DA19" s="632"/>
      <c r="DB19" s="632"/>
      <c r="DC19" s="632"/>
      <c r="DD19" s="638" t="s">
        <v>538</v>
      </c>
      <c r="DE19" s="630"/>
      <c r="DF19" s="630"/>
      <c r="DG19" s="630"/>
      <c r="DH19" s="630"/>
      <c r="DI19" s="630"/>
      <c r="DJ19" s="630"/>
      <c r="DK19" s="630"/>
      <c r="DL19" s="630"/>
      <c r="DM19" s="630"/>
      <c r="DN19" s="630"/>
      <c r="DO19" s="630"/>
      <c r="DP19" s="631"/>
      <c r="DQ19" s="638" t="s">
        <v>595</v>
      </c>
      <c r="DR19" s="630"/>
      <c r="DS19" s="630"/>
      <c r="DT19" s="630"/>
      <c r="DU19" s="630"/>
      <c r="DV19" s="630"/>
      <c r="DW19" s="630"/>
      <c r="DX19" s="630"/>
      <c r="DY19" s="630"/>
      <c r="DZ19" s="630"/>
      <c r="EA19" s="630"/>
      <c r="EB19" s="630"/>
      <c r="EC19" s="639"/>
    </row>
    <row r="20" spans="2:133" ht="11.25" customHeight="1" x14ac:dyDescent="0.2">
      <c r="B20" s="626" t="s">
        <v>256</v>
      </c>
      <c r="C20" s="627"/>
      <c r="D20" s="627"/>
      <c r="E20" s="627"/>
      <c r="F20" s="627"/>
      <c r="G20" s="627"/>
      <c r="H20" s="627"/>
      <c r="I20" s="627"/>
      <c r="J20" s="627"/>
      <c r="K20" s="627"/>
      <c r="L20" s="627"/>
      <c r="M20" s="627"/>
      <c r="N20" s="627"/>
      <c r="O20" s="627"/>
      <c r="P20" s="627"/>
      <c r="Q20" s="628"/>
      <c r="R20" s="629">
        <v>1812</v>
      </c>
      <c r="S20" s="630"/>
      <c r="T20" s="630"/>
      <c r="U20" s="630"/>
      <c r="V20" s="630"/>
      <c r="W20" s="630"/>
      <c r="X20" s="630"/>
      <c r="Y20" s="631"/>
      <c r="Z20" s="632">
        <v>0</v>
      </c>
      <c r="AA20" s="632"/>
      <c r="AB20" s="632"/>
      <c r="AC20" s="632"/>
      <c r="AD20" s="633">
        <v>1812</v>
      </c>
      <c r="AE20" s="633"/>
      <c r="AF20" s="633"/>
      <c r="AG20" s="633"/>
      <c r="AH20" s="633"/>
      <c r="AI20" s="633"/>
      <c r="AJ20" s="633"/>
      <c r="AK20" s="633"/>
      <c r="AL20" s="634">
        <v>0</v>
      </c>
      <c r="AM20" s="635"/>
      <c r="AN20" s="635"/>
      <c r="AO20" s="636"/>
      <c r="AP20" s="626" t="s">
        <v>596</v>
      </c>
      <c r="AQ20" s="627"/>
      <c r="AR20" s="627"/>
      <c r="AS20" s="627"/>
      <c r="AT20" s="627"/>
      <c r="AU20" s="627"/>
      <c r="AV20" s="627"/>
      <c r="AW20" s="627"/>
      <c r="AX20" s="627"/>
      <c r="AY20" s="627"/>
      <c r="AZ20" s="627"/>
      <c r="BA20" s="627"/>
      <c r="BB20" s="627"/>
      <c r="BC20" s="627"/>
      <c r="BD20" s="627"/>
      <c r="BE20" s="627"/>
      <c r="BF20" s="628"/>
      <c r="BG20" s="629" t="s">
        <v>595</v>
      </c>
      <c r="BH20" s="630"/>
      <c r="BI20" s="630"/>
      <c r="BJ20" s="630"/>
      <c r="BK20" s="630"/>
      <c r="BL20" s="630"/>
      <c r="BM20" s="630"/>
      <c r="BN20" s="631"/>
      <c r="BO20" s="632" t="s">
        <v>538</v>
      </c>
      <c r="BP20" s="632"/>
      <c r="BQ20" s="632"/>
      <c r="BR20" s="632"/>
      <c r="BS20" s="633" t="s">
        <v>595</v>
      </c>
      <c r="BT20" s="633"/>
      <c r="BU20" s="633"/>
      <c r="BV20" s="633"/>
      <c r="BW20" s="633"/>
      <c r="BX20" s="633"/>
      <c r="BY20" s="633"/>
      <c r="BZ20" s="633"/>
      <c r="CA20" s="633"/>
      <c r="CB20" s="637"/>
      <c r="CD20" s="644" t="s">
        <v>257</v>
      </c>
      <c r="CE20" s="645"/>
      <c r="CF20" s="645"/>
      <c r="CG20" s="645"/>
      <c r="CH20" s="645"/>
      <c r="CI20" s="645"/>
      <c r="CJ20" s="645"/>
      <c r="CK20" s="645"/>
      <c r="CL20" s="645"/>
      <c r="CM20" s="645"/>
      <c r="CN20" s="645"/>
      <c r="CO20" s="645"/>
      <c r="CP20" s="645"/>
      <c r="CQ20" s="646"/>
      <c r="CR20" s="629">
        <v>6444356</v>
      </c>
      <c r="CS20" s="630"/>
      <c r="CT20" s="630"/>
      <c r="CU20" s="630"/>
      <c r="CV20" s="630"/>
      <c r="CW20" s="630"/>
      <c r="CX20" s="630"/>
      <c r="CY20" s="631"/>
      <c r="CZ20" s="632">
        <v>100</v>
      </c>
      <c r="DA20" s="632"/>
      <c r="DB20" s="632"/>
      <c r="DC20" s="632"/>
      <c r="DD20" s="638">
        <v>461378</v>
      </c>
      <c r="DE20" s="630"/>
      <c r="DF20" s="630"/>
      <c r="DG20" s="630"/>
      <c r="DH20" s="630"/>
      <c r="DI20" s="630"/>
      <c r="DJ20" s="630"/>
      <c r="DK20" s="630"/>
      <c r="DL20" s="630"/>
      <c r="DM20" s="630"/>
      <c r="DN20" s="630"/>
      <c r="DO20" s="630"/>
      <c r="DP20" s="631"/>
      <c r="DQ20" s="638">
        <v>4675781</v>
      </c>
      <c r="DR20" s="630"/>
      <c r="DS20" s="630"/>
      <c r="DT20" s="630"/>
      <c r="DU20" s="630"/>
      <c r="DV20" s="630"/>
      <c r="DW20" s="630"/>
      <c r="DX20" s="630"/>
      <c r="DY20" s="630"/>
      <c r="DZ20" s="630"/>
      <c r="EA20" s="630"/>
      <c r="EB20" s="630"/>
      <c r="EC20" s="639"/>
    </row>
    <row r="21" spans="2:133" ht="11.25" customHeight="1" x14ac:dyDescent="0.2">
      <c r="B21" s="626" t="s">
        <v>258</v>
      </c>
      <c r="C21" s="627"/>
      <c r="D21" s="627"/>
      <c r="E21" s="627"/>
      <c r="F21" s="627"/>
      <c r="G21" s="627"/>
      <c r="H21" s="627"/>
      <c r="I21" s="627"/>
      <c r="J21" s="627"/>
      <c r="K21" s="627"/>
      <c r="L21" s="627"/>
      <c r="M21" s="627"/>
      <c r="N21" s="627"/>
      <c r="O21" s="627"/>
      <c r="P21" s="627"/>
      <c r="Q21" s="628"/>
      <c r="R21" s="629">
        <v>694</v>
      </c>
      <c r="S21" s="630"/>
      <c r="T21" s="630"/>
      <c r="U21" s="630"/>
      <c r="V21" s="630"/>
      <c r="W21" s="630"/>
      <c r="X21" s="630"/>
      <c r="Y21" s="631"/>
      <c r="Z21" s="632">
        <v>0</v>
      </c>
      <c r="AA21" s="632"/>
      <c r="AB21" s="632"/>
      <c r="AC21" s="632"/>
      <c r="AD21" s="633">
        <v>694</v>
      </c>
      <c r="AE21" s="633"/>
      <c r="AF21" s="633"/>
      <c r="AG21" s="633"/>
      <c r="AH21" s="633"/>
      <c r="AI21" s="633"/>
      <c r="AJ21" s="633"/>
      <c r="AK21" s="633"/>
      <c r="AL21" s="634">
        <v>0</v>
      </c>
      <c r="AM21" s="635"/>
      <c r="AN21" s="635"/>
      <c r="AO21" s="636"/>
      <c r="AP21" s="648" t="s">
        <v>594</v>
      </c>
      <c r="AQ21" s="649"/>
      <c r="AR21" s="649"/>
      <c r="AS21" s="649"/>
      <c r="AT21" s="649"/>
      <c r="AU21" s="649"/>
      <c r="AV21" s="649"/>
      <c r="AW21" s="649"/>
      <c r="AX21" s="649"/>
      <c r="AY21" s="649"/>
      <c r="AZ21" s="649"/>
      <c r="BA21" s="649"/>
      <c r="BB21" s="649"/>
      <c r="BC21" s="649"/>
      <c r="BD21" s="649"/>
      <c r="BE21" s="649"/>
      <c r="BF21" s="650"/>
      <c r="BG21" s="629" t="s">
        <v>538</v>
      </c>
      <c r="BH21" s="630"/>
      <c r="BI21" s="630"/>
      <c r="BJ21" s="630"/>
      <c r="BK21" s="630"/>
      <c r="BL21" s="630"/>
      <c r="BM21" s="630"/>
      <c r="BN21" s="631"/>
      <c r="BO21" s="632" t="s">
        <v>575</v>
      </c>
      <c r="BP21" s="632"/>
      <c r="BQ21" s="632"/>
      <c r="BR21" s="632"/>
      <c r="BS21" s="633" t="s">
        <v>591</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2">
      <c r="B22" s="665" t="s">
        <v>593</v>
      </c>
      <c r="C22" s="666"/>
      <c r="D22" s="666"/>
      <c r="E22" s="666"/>
      <c r="F22" s="666"/>
      <c r="G22" s="666"/>
      <c r="H22" s="666"/>
      <c r="I22" s="666"/>
      <c r="J22" s="666"/>
      <c r="K22" s="666"/>
      <c r="L22" s="666"/>
      <c r="M22" s="666"/>
      <c r="N22" s="666"/>
      <c r="O22" s="666"/>
      <c r="P22" s="666"/>
      <c r="Q22" s="667"/>
      <c r="R22" s="629">
        <v>11233</v>
      </c>
      <c r="S22" s="630"/>
      <c r="T22" s="630"/>
      <c r="U22" s="630"/>
      <c r="V22" s="630"/>
      <c r="W22" s="630"/>
      <c r="X22" s="630"/>
      <c r="Y22" s="631"/>
      <c r="Z22" s="632">
        <v>0.2</v>
      </c>
      <c r="AA22" s="632"/>
      <c r="AB22" s="632"/>
      <c r="AC22" s="632"/>
      <c r="AD22" s="633">
        <v>11233</v>
      </c>
      <c r="AE22" s="633"/>
      <c r="AF22" s="633"/>
      <c r="AG22" s="633"/>
      <c r="AH22" s="633"/>
      <c r="AI22" s="633"/>
      <c r="AJ22" s="633"/>
      <c r="AK22" s="633"/>
      <c r="AL22" s="634">
        <v>0.30000001192092896</v>
      </c>
      <c r="AM22" s="635"/>
      <c r="AN22" s="635"/>
      <c r="AO22" s="636"/>
      <c r="AP22" s="648" t="s">
        <v>592</v>
      </c>
      <c r="AQ22" s="649"/>
      <c r="AR22" s="649"/>
      <c r="AS22" s="649"/>
      <c r="AT22" s="649"/>
      <c r="AU22" s="649"/>
      <c r="AV22" s="649"/>
      <c r="AW22" s="649"/>
      <c r="AX22" s="649"/>
      <c r="AY22" s="649"/>
      <c r="AZ22" s="649"/>
      <c r="BA22" s="649"/>
      <c r="BB22" s="649"/>
      <c r="BC22" s="649"/>
      <c r="BD22" s="649"/>
      <c r="BE22" s="649"/>
      <c r="BF22" s="650"/>
      <c r="BG22" s="629" t="s">
        <v>591</v>
      </c>
      <c r="BH22" s="630"/>
      <c r="BI22" s="630"/>
      <c r="BJ22" s="630"/>
      <c r="BK22" s="630"/>
      <c r="BL22" s="630"/>
      <c r="BM22" s="630"/>
      <c r="BN22" s="631"/>
      <c r="BO22" s="632" t="s">
        <v>538</v>
      </c>
      <c r="BP22" s="632"/>
      <c r="BQ22" s="632"/>
      <c r="BR22" s="632"/>
      <c r="BS22" s="633" t="s">
        <v>538</v>
      </c>
      <c r="BT22" s="633"/>
      <c r="BU22" s="633"/>
      <c r="BV22" s="633"/>
      <c r="BW22" s="633"/>
      <c r="BX22" s="633"/>
      <c r="BY22" s="633"/>
      <c r="BZ22" s="633"/>
      <c r="CA22" s="633"/>
      <c r="CB22" s="637"/>
      <c r="CD22" s="611" t="s">
        <v>259</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260</v>
      </c>
      <c r="C23" s="627"/>
      <c r="D23" s="627"/>
      <c r="E23" s="627"/>
      <c r="F23" s="627"/>
      <c r="G23" s="627"/>
      <c r="H23" s="627"/>
      <c r="I23" s="627"/>
      <c r="J23" s="627"/>
      <c r="K23" s="627"/>
      <c r="L23" s="627"/>
      <c r="M23" s="627"/>
      <c r="N23" s="627"/>
      <c r="O23" s="627"/>
      <c r="P23" s="627"/>
      <c r="Q23" s="628"/>
      <c r="R23" s="629">
        <v>2132287</v>
      </c>
      <c r="S23" s="630"/>
      <c r="T23" s="630"/>
      <c r="U23" s="630"/>
      <c r="V23" s="630"/>
      <c r="W23" s="630"/>
      <c r="X23" s="630"/>
      <c r="Y23" s="631"/>
      <c r="Z23" s="632">
        <v>31.6</v>
      </c>
      <c r="AA23" s="632"/>
      <c r="AB23" s="632"/>
      <c r="AC23" s="632"/>
      <c r="AD23" s="633">
        <v>1941427</v>
      </c>
      <c r="AE23" s="633"/>
      <c r="AF23" s="633"/>
      <c r="AG23" s="633"/>
      <c r="AH23" s="633"/>
      <c r="AI23" s="633"/>
      <c r="AJ23" s="633"/>
      <c r="AK23" s="633"/>
      <c r="AL23" s="634">
        <v>48.6</v>
      </c>
      <c r="AM23" s="635"/>
      <c r="AN23" s="635"/>
      <c r="AO23" s="636"/>
      <c r="AP23" s="648" t="s">
        <v>590</v>
      </c>
      <c r="AQ23" s="649"/>
      <c r="AR23" s="649"/>
      <c r="AS23" s="649"/>
      <c r="AT23" s="649"/>
      <c r="AU23" s="649"/>
      <c r="AV23" s="649"/>
      <c r="AW23" s="649"/>
      <c r="AX23" s="649"/>
      <c r="AY23" s="649"/>
      <c r="AZ23" s="649"/>
      <c r="BA23" s="649"/>
      <c r="BB23" s="649"/>
      <c r="BC23" s="649"/>
      <c r="BD23" s="649"/>
      <c r="BE23" s="649"/>
      <c r="BF23" s="650"/>
      <c r="BG23" s="629" t="s">
        <v>538</v>
      </c>
      <c r="BH23" s="630"/>
      <c r="BI23" s="630"/>
      <c r="BJ23" s="630"/>
      <c r="BK23" s="630"/>
      <c r="BL23" s="630"/>
      <c r="BM23" s="630"/>
      <c r="BN23" s="631"/>
      <c r="BO23" s="632" t="s">
        <v>538</v>
      </c>
      <c r="BP23" s="632"/>
      <c r="BQ23" s="632"/>
      <c r="BR23" s="632"/>
      <c r="BS23" s="633" t="s">
        <v>575</v>
      </c>
      <c r="BT23" s="633"/>
      <c r="BU23" s="633"/>
      <c r="BV23" s="633"/>
      <c r="BW23" s="633"/>
      <c r="BX23" s="633"/>
      <c r="BY23" s="633"/>
      <c r="BZ23" s="633"/>
      <c r="CA23" s="633"/>
      <c r="CB23" s="637"/>
      <c r="CD23" s="611" t="s">
        <v>224</v>
      </c>
      <c r="CE23" s="612"/>
      <c r="CF23" s="612"/>
      <c r="CG23" s="612"/>
      <c r="CH23" s="612"/>
      <c r="CI23" s="612"/>
      <c r="CJ23" s="612"/>
      <c r="CK23" s="612"/>
      <c r="CL23" s="612"/>
      <c r="CM23" s="612"/>
      <c r="CN23" s="612"/>
      <c r="CO23" s="612"/>
      <c r="CP23" s="612"/>
      <c r="CQ23" s="613"/>
      <c r="CR23" s="611" t="s">
        <v>261</v>
      </c>
      <c r="CS23" s="612"/>
      <c r="CT23" s="612"/>
      <c r="CU23" s="612"/>
      <c r="CV23" s="612"/>
      <c r="CW23" s="612"/>
      <c r="CX23" s="612"/>
      <c r="CY23" s="613"/>
      <c r="CZ23" s="611" t="s">
        <v>589</v>
      </c>
      <c r="DA23" s="612"/>
      <c r="DB23" s="612"/>
      <c r="DC23" s="613"/>
      <c r="DD23" s="611" t="s">
        <v>588</v>
      </c>
      <c r="DE23" s="612"/>
      <c r="DF23" s="612"/>
      <c r="DG23" s="612"/>
      <c r="DH23" s="612"/>
      <c r="DI23" s="612"/>
      <c r="DJ23" s="612"/>
      <c r="DK23" s="613"/>
      <c r="DL23" s="660" t="s">
        <v>262</v>
      </c>
      <c r="DM23" s="661"/>
      <c r="DN23" s="661"/>
      <c r="DO23" s="661"/>
      <c r="DP23" s="661"/>
      <c r="DQ23" s="661"/>
      <c r="DR23" s="661"/>
      <c r="DS23" s="661"/>
      <c r="DT23" s="661"/>
      <c r="DU23" s="661"/>
      <c r="DV23" s="662"/>
      <c r="DW23" s="611" t="s">
        <v>263</v>
      </c>
      <c r="DX23" s="612"/>
      <c r="DY23" s="612"/>
      <c r="DZ23" s="612"/>
      <c r="EA23" s="612"/>
      <c r="EB23" s="612"/>
      <c r="EC23" s="613"/>
    </row>
    <row r="24" spans="2:133" ht="11.25" customHeight="1" x14ac:dyDescent="0.2">
      <c r="B24" s="626" t="s">
        <v>587</v>
      </c>
      <c r="C24" s="627"/>
      <c r="D24" s="627"/>
      <c r="E24" s="627"/>
      <c r="F24" s="627"/>
      <c r="G24" s="627"/>
      <c r="H24" s="627"/>
      <c r="I24" s="627"/>
      <c r="J24" s="627"/>
      <c r="K24" s="627"/>
      <c r="L24" s="627"/>
      <c r="M24" s="627"/>
      <c r="N24" s="627"/>
      <c r="O24" s="627"/>
      <c r="P24" s="627"/>
      <c r="Q24" s="628"/>
      <c r="R24" s="629">
        <v>1941427</v>
      </c>
      <c r="S24" s="630"/>
      <c r="T24" s="630"/>
      <c r="U24" s="630"/>
      <c r="V24" s="630"/>
      <c r="W24" s="630"/>
      <c r="X24" s="630"/>
      <c r="Y24" s="631"/>
      <c r="Z24" s="632">
        <v>28.8</v>
      </c>
      <c r="AA24" s="632"/>
      <c r="AB24" s="632"/>
      <c r="AC24" s="632"/>
      <c r="AD24" s="633">
        <v>1941427</v>
      </c>
      <c r="AE24" s="633"/>
      <c r="AF24" s="633"/>
      <c r="AG24" s="633"/>
      <c r="AH24" s="633"/>
      <c r="AI24" s="633"/>
      <c r="AJ24" s="633"/>
      <c r="AK24" s="633"/>
      <c r="AL24" s="634">
        <v>48.6</v>
      </c>
      <c r="AM24" s="635"/>
      <c r="AN24" s="635"/>
      <c r="AO24" s="636"/>
      <c r="AP24" s="648" t="s">
        <v>586</v>
      </c>
      <c r="AQ24" s="649"/>
      <c r="AR24" s="649"/>
      <c r="AS24" s="649"/>
      <c r="AT24" s="649"/>
      <c r="AU24" s="649"/>
      <c r="AV24" s="649"/>
      <c r="AW24" s="649"/>
      <c r="AX24" s="649"/>
      <c r="AY24" s="649"/>
      <c r="AZ24" s="649"/>
      <c r="BA24" s="649"/>
      <c r="BB24" s="649"/>
      <c r="BC24" s="649"/>
      <c r="BD24" s="649"/>
      <c r="BE24" s="649"/>
      <c r="BF24" s="650"/>
      <c r="BG24" s="629" t="s">
        <v>575</v>
      </c>
      <c r="BH24" s="630"/>
      <c r="BI24" s="630"/>
      <c r="BJ24" s="630"/>
      <c r="BK24" s="630"/>
      <c r="BL24" s="630"/>
      <c r="BM24" s="630"/>
      <c r="BN24" s="631"/>
      <c r="BO24" s="632" t="s">
        <v>538</v>
      </c>
      <c r="BP24" s="632"/>
      <c r="BQ24" s="632"/>
      <c r="BR24" s="632"/>
      <c r="BS24" s="633" t="s">
        <v>538</v>
      </c>
      <c r="BT24" s="633"/>
      <c r="BU24" s="633"/>
      <c r="BV24" s="633"/>
      <c r="BW24" s="633"/>
      <c r="BX24" s="633"/>
      <c r="BY24" s="633"/>
      <c r="BZ24" s="633"/>
      <c r="CA24" s="633"/>
      <c r="CB24" s="637"/>
      <c r="CD24" s="640" t="s">
        <v>264</v>
      </c>
      <c r="CE24" s="641"/>
      <c r="CF24" s="641"/>
      <c r="CG24" s="641"/>
      <c r="CH24" s="641"/>
      <c r="CI24" s="641"/>
      <c r="CJ24" s="641"/>
      <c r="CK24" s="641"/>
      <c r="CL24" s="641"/>
      <c r="CM24" s="641"/>
      <c r="CN24" s="641"/>
      <c r="CO24" s="641"/>
      <c r="CP24" s="641"/>
      <c r="CQ24" s="642"/>
      <c r="CR24" s="618">
        <v>2846690</v>
      </c>
      <c r="CS24" s="619"/>
      <c r="CT24" s="619"/>
      <c r="CU24" s="619"/>
      <c r="CV24" s="619"/>
      <c r="CW24" s="619"/>
      <c r="CX24" s="619"/>
      <c r="CY24" s="620"/>
      <c r="CZ24" s="623">
        <v>44.2</v>
      </c>
      <c r="DA24" s="624"/>
      <c r="DB24" s="624"/>
      <c r="DC24" s="643"/>
      <c r="DD24" s="668">
        <v>1759828</v>
      </c>
      <c r="DE24" s="619"/>
      <c r="DF24" s="619"/>
      <c r="DG24" s="619"/>
      <c r="DH24" s="619"/>
      <c r="DI24" s="619"/>
      <c r="DJ24" s="619"/>
      <c r="DK24" s="620"/>
      <c r="DL24" s="668">
        <v>1742531</v>
      </c>
      <c r="DM24" s="619"/>
      <c r="DN24" s="619"/>
      <c r="DO24" s="619"/>
      <c r="DP24" s="619"/>
      <c r="DQ24" s="619"/>
      <c r="DR24" s="619"/>
      <c r="DS24" s="619"/>
      <c r="DT24" s="619"/>
      <c r="DU24" s="619"/>
      <c r="DV24" s="620"/>
      <c r="DW24" s="623">
        <v>41.3</v>
      </c>
      <c r="DX24" s="624"/>
      <c r="DY24" s="624"/>
      <c r="DZ24" s="624"/>
      <c r="EA24" s="624"/>
      <c r="EB24" s="624"/>
      <c r="EC24" s="625"/>
    </row>
    <row r="25" spans="2:133" ht="11.25" customHeight="1" x14ac:dyDescent="0.2">
      <c r="B25" s="626" t="s">
        <v>585</v>
      </c>
      <c r="C25" s="627"/>
      <c r="D25" s="627"/>
      <c r="E25" s="627"/>
      <c r="F25" s="627"/>
      <c r="G25" s="627"/>
      <c r="H25" s="627"/>
      <c r="I25" s="627"/>
      <c r="J25" s="627"/>
      <c r="K25" s="627"/>
      <c r="L25" s="627"/>
      <c r="M25" s="627"/>
      <c r="N25" s="627"/>
      <c r="O25" s="627"/>
      <c r="P25" s="627"/>
      <c r="Q25" s="628"/>
      <c r="R25" s="629">
        <v>190860</v>
      </c>
      <c r="S25" s="630"/>
      <c r="T25" s="630"/>
      <c r="U25" s="630"/>
      <c r="V25" s="630"/>
      <c r="W25" s="630"/>
      <c r="X25" s="630"/>
      <c r="Y25" s="631"/>
      <c r="Z25" s="632">
        <v>2.8</v>
      </c>
      <c r="AA25" s="632"/>
      <c r="AB25" s="632"/>
      <c r="AC25" s="632"/>
      <c r="AD25" s="633" t="s">
        <v>538</v>
      </c>
      <c r="AE25" s="633"/>
      <c r="AF25" s="633"/>
      <c r="AG25" s="633"/>
      <c r="AH25" s="633"/>
      <c r="AI25" s="633"/>
      <c r="AJ25" s="633"/>
      <c r="AK25" s="633"/>
      <c r="AL25" s="634" t="s">
        <v>581</v>
      </c>
      <c r="AM25" s="635"/>
      <c r="AN25" s="635"/>
      <c r="AO25" s="636"/>
      <c r="AP25" s="648" t="s">
        <v>584</v>
      </c>
      <c r="AQ25" s="649"/>
      <c r="AR25" s="649"/>
      <c r="AS25" s="649"/>
      <c r="AT25" s="649"/>
      <c r="AU25" s="649"/>
      <c r="AV25" s="649"/>
      <c r="AW25" s="649"/>
      <c r="AX25" s="649"/>
      <c r="AY25" s="649"/>
      <c r="AZ25" s="649"/>
      <c r="BA25" s="649"/>
      <c r="BB25" s="649"/>
      <c r="BC25" s="649"/>
      <c r="BD25" s="649"/>
      <c r="BE25" s="649"/>
      <c r="BF25" s="650"/>
      <c r="BG25" s="629" t="s">
        <v>580</v>
      </c>
      <c r="BH25" s="630"/>
      <c r="BI25" s="630"/>
      <c r="BJ25" s="630"/>
      <c r="BK25" s="630"/>
      <c r="BL25" s="630"/>
      <c r="BM25" s="630"/>
      <c r="BN25" s="631"/>
      <c r="BO25" s="632" t="s">
        <v>575</v>
      </c>
      <c r="BP25" s="632"/>
      <c r="BQ25" s="632"/>
      <c r="BR25" s="632"/>
      <c r="BS25" s="633" t="s">
        <v>538</v>
      </c>
      <c r="BT25" s="633"/>
      <c r="BU25" s="633"/>
      <c r="BV25" s="633"/>
      <c r="BW25" s="633"/>
      <c r="BX25" s="633"/>
      <c r="BY25" s="633"/>
      <c r="BZ25" s="633"/>
      <c r="CA25" s="633"/>
      <c r="CB25" s="637"/>
      <c r="CD25" s="644" t="s">
        <v>583</v>
      </c>
      <c r="CE25" s="645"/>
      <c r="CF25" s="645"/>
      <c r="CG25" s="645"/>
      <c r="CH25" s="645"/>
      <c r="CI25" s="645"/>
      <c r="CJ25" s="645"/>
      <c r="CK25" s="645"/>
      <c r="CL25" s="645"/>
      <c r="CM25" s="645"/>
      <c r="CN25" s="645"/>
      <c r="CO25" s="645"/>
      <c r="CP25" s="645"/>
      <c r="CQ25" s="646"/>
      <c r="CR25" s="629">
        <v>1217439</v>
      </c>
      <c r="CS25" s="669"/>
      <c r="CT25" s="669"/>
      <c r="CU25" s="669"/>
      <c r="CV25" s="669"/>
      <c r="CW25" s="669"/>
      <c r="CX25" s="669"/>
      <c r="CY25" s="670"/>
      <c r="CZ25" s="634">
        <v>18.899999999999999</v>
      </c>
      <c r="DA25" s="663"/>
      <c r="DB25" s="663"/>
      <c r="DC25" s="671"/>
      <c r="DD25" s="638">
        <v>1081883</v>
      </c>
      <c r="DE25" s="669"/>
      <c r="DF25" s="669"/>
      <c r="DG25" s="669"/>
      <c r="DH25" s="669"/>
      <c r="DI25" s="669"/>
      <c r="DJ25" s="669"/>
      <c r="DK25" s="670"/>
      <c r="DL25" s="638">
        <v>1072726</v>
      </c>
      <c r="DM25" s="669"/>
      <c r="DN25" s="669"/>
      <c r="DO25" s="669"/>
      <c r="DP25" s="669"/>
      <c r="DQ25" s="669"/>
      <c r="DR25" s="669"/>
      <c r="DS25" s="669"/>
      <c r="DT25" s="669"/>
      <c r="DU25" s="669"/>
      <c r="DV25" s="670"/>
      <c r="DW25" s="634">
        <v>25.4</v>
      </c>
      <c r="DX25" s="663"/>
      <c r="DY25" s="663"/>
      <c r="DZ25" s="663"/>
      <c r="EA25" s="663"/>
      <c r="EB25" s="663"/>
      <c r="EC25" s="664"/>
    </row>
    <row r="26" spans="2:133" ht="11.25" customHeight="1" x14ac:dyDescent="0.2">
      <c r="B26" s="626" t="s">
        <v>582</v>
      </c>
      <c r="C26" s="627"/>
      <c r="D26" s="627"/>
      <c r="E26" s="627"/>
      <c r="F26" s="627"/>
      <c r="G26" s="627"/>
      <c r="H26" s="627"/>
      <c r="I26" s="627"/>
      <c r="J26" s="627"/>
      <c r="K26" s="627"/>
      <c r="L26" s="627"/>
      <c r="M26" s="627"/>
      <c r="N26" s="627"/>
      <c r="O26" s="627"/>
      <c r="P26" s="627"/>
      <c r="Q26" s="628"/>
      <c r="R26" s="629" t="s">
        <v>538</v>
      </c>
      <c r="S26" s="630"/>
      <c r="T26" s="630"/>
      <c r="U26" s="630"/>
      <c r="V26" s="630"/>
      <c r="W26" s="630"/>
      <c r="X26" s="630"/>
      <c r="Y26" s="631"/>
      <c r="Z26" s="632" t="s">
        <v>575</v>
      </c>
      <c r="AA26" s="632"/>
      <c r="AB26" s="632"/>
      <c r="AC26" s="632"/>
      <c r="AD26" s="633" t="s">
        <v>538</v>
      </c>
      <c r="AE26" s="633"/>
      <c r="AF26" s="633"/>
      <c r="AG26" s="633"/>
      <c r="AH26" s="633"/>
      <c r="AI26" s="633"/>
      <c r="AJ26" s="633"/>
      <c r="AK26" s="633"/>
      <c r="AL26" s="634" t="s">
        <v>574</v>
      </c>
      <c r="AM26" s="635"/>
      <c r="AN26" s="635"/>
      <c r="AO26" s="636"/>
      <c r="AP26" s="648" t="s">
        <v>265</v>
      </c>
      <c r="AQ26" s="672"/>
      <c r="AR26" s="672"/>
      <c r="AS26" s="672"/>
      <c r="AT26" s="672"/>
      <c r="AU26" s="672"/>
      <c r="AV26" s="672"/>
      <c r="AW26" s="672"/>
      <c r="AX26" s="672"/>
      <c r="AY26" s="672"/>
      <c r="AZ26" s="672"/>
      <c r="BA26" s="672"/>
      <c r="BB26" s="672"/>
      <c r="BC26" s="672"/>
      <c r="BD26" s="672"/>
      <c r="BE26" s="672"/>
      <c r="BF26" s="650"/>
      <c r="BG26" s="629" t="s">
        <v>538</v>
      </c>
      <c r="BH26" s="630"/>
      <c r="BI26" s="630"/>
      <c r="BJ26" s="630"/>
      <c r="BK26" s="630"/>
      <c r="BL26" s="630"/>
      <c r="BM26" s="630"/>
      <c r="BN26" s="631"/>
      <c r="BO26" s="632" t="s">
        <v>580</v>
      </c>
      <c r="BP26" s="632"/>
      <c r="BQ26" s="632"/>
      <c r="BR26" s="632"/>
      <c r="BS26" s="633" t="s">
        <v>581</v>
      </c>
      <c r="BT26" s="633"/>
      <c r="BU26" s="633"/>
      <c r="BV26" s="633"/>
      <c r="BW26" s="633"/>
      <c r="BX26" s="633"/>
      <c r="BY26" s="633"/>
      <c r="BZ26" s="633"/>
      <c r="CA26" s="633"/>
      <c r="CB26" s="637"/>
      <c r="CD26" s="644" t="s">
        <v>266</v>
      </c>
      <c r="CE26" s="645"/>
      <c r="CF26" s="645"/>
      <c r="CG26" s="645"/>
      <c r="CH26" s="645"/>
      <c r="CI26" s="645"/>
      <c r="CJ26" s="645"/>
      <c r="CK26" s="645"/>
      <c r="CL26" s="645"/>
      <c r="CM26" s="645"/>
      <c r="CN26" s="645"/>
      <c r="CO26" s="645"/>
      <c r="CP26" s="645"/>
      <c r="CQ26" s="646"/>
      <c r="CR26" s="629">
        <v>683281</v>
      </c>
      <c r="CS26" s="630"/>
      <c r="CT26" s="630"/>
      <c r="CU26" s="630"/>
      <c r="CV26" s="630"/>
      <c r="CW26" s="630"/>
      <c r="CX26" s="630"/>
      <c r="CY26" s="631"/>
      <c r="CZ26" s="634">
        <v>10.6</v>
      </c>
      <c r="DA26" s="663"/>
      <c r="DB26" s="663"/>
      <c r="DC26" s="671"/>
      <c r="DD26" s="638">
        <v>608263</v>
      </c>
      <c r="DE26" s="630"/>
      <c r="DF26" s="630"/>
      <c r="DG26" s="630"/>
      <c r="DH26" s="630"/>
      <c r="DI26" s="630"/>
      <c r="DJ26" s="630"/>
      <c r="DK26" s="631"/>
      <c r="DL26" s="638" t="s">
        <v>580</v>
      </c>
      <c r="DM26" s="630"/>
      <c r="DN26" s="630"/>
      <c r="DO26" s="630"/>
      <c r="DP26" s="630"/>
      <c r="DQ26" s="630"/>
      <c r="DR26" s="630"/>
      <c r="DS26" s="630"/>
      <c r="DT26" s="630"/>
      <c r="DU26" s="630"/>
      <c r="DV26" s="631"/>
      <c r="DW26" s="634" t="s">
        <v>574</v>
      </c>
      <c r="DX26" s="663"/>
      <c r="DY26" s="663"/>
      <c r="DZ26" s="663"/>
      <c r="EA26" s="663"/>
      <c r="EB26" s="663"/>
      <c r="EC26" s="664"/>
    </row>
    <row r="27" spans="2:133" ht="11.25" customHeight="1" x14ac:dyDescent="0.2">
      <c r="B27" s="626" t="s">
        <v>579</v>
      </c>
      <c r="C27" s="627"/>
      <c r="D27" s="627"/>
      <c r="E27" s="627"/>
      <c r="F27" s="627"/>
      <c r="G27" s="627"/>
      <c r="H27" s="627"/>
      <c r="I27" s="627"/>
      <c r="J27" s="627"/>
      <c r="K27" s="627"/>
      <c r="L27" s="627"/>
      <c r="M27" s="627"/>
      <c r="N27" s="627"/>
      <c r="O27" s="627"/>
      <c r="P27" s="627"/>
      <c r="Q27" s="628"/>
      <c r="R27" s="629">
        <v>4177905</v>
      </c>
      <c r="S27" s="630"/>
      <c r="T27" s="630"/>
      <c r="U27" s="630"/>
      <c r="V27" s="630"/>
      <c r="W27" s="630"/>
      <c r="X27" s="630"/>
      <c r="Y27" s="631"/>
      <c r="Z27" s="632">
        <v>61.9</v>
      </c>
      <c r="AA27" s="632"/>
      <c r="AB27" s="632"/>
      <c r="AC27" s="632"/>
      <c r="AD27" s="633">
        <v>3987045</v>
      </c>
      <c r="AE27" s="633"/>
      <c r="AF27" s="633"/>
      <c r="AG27" s="633"/>
      <c r="AH27" s="633"/>
      <c r="AI27" s="633"/>
      <c r="AJ27" s="633"/>
      <c r="AK27" s="633"/>
      <c r="AL27" s="634">
        <v>99.800003051757813</v>
      </c>
      <c r="AM27" s="635"/>
      <c r="AN27" s="635"/>
      <c r="AO27" s="636"/>
      <c r="AP27" s="626" t="s">
        <v>267</v>
      </c>
      <c r="AQ27" s="627"/>
      <c r="AR27" s="627"/>
      <c r="AS27" s="627"/>
      <c r="AT27" s="627"/>
      <c r="AU27" s="627"/>
      <c r="AV27" s="627"/>
      <c r="AW27" s="627"/>
      <c r="AX27" s="627"/>
      <c r="AY27" s="627"/>
      <c r="AZ27" s="627"/>
      <c r="BA27" s="627"/>
      <c r="BB27" s="627"/>
      <c r="BC27" s="627"/>
      <c r="BD27" s="627"/>
      <c r="BE27" s="627"/>
      <c r="BF27" s="628"/>
      <c r="BG27" s="629">
        <v>1588027</v>
      </c>
      <c r="BH27" s="630"/>
      <c r="BI27" s="630"/>
      <c r="BJ27" s="630"/>
      <c r="BK27" s="630"/>
      <c r="BL27" s="630"/>
      <c r="BM27" s="630"/>
      <c r="BN27" s="631"/>
      <c r="BO27" s="632">
        <v>100</v>
      </c>
      <c r="BP27" s="632"/>
      <c r="BQ27" s="632"/>
      <c r="BR27" s="632"/>
      <c r="BS27" s="633">
        <v>36385</v>
      </c>
      <c r="BT27" s="633"/>
      <c r="BU27" s="633"/>
      <c r="BV27" s="633"/>
      <c r="BW27" s="633"/>
      <c r="BX27" s="633"/>
      <c r="BY27" s="633"/>
      <c r="BZ27" s="633"/>
      <c r="CA27" s="633"/>
      <c r="CB27" s="637"/>
      <c r="CD27" s="644" t="s">
        <v>578</v>
      </c>
      <c r="CE27" s="645"/>
      <c r="CF27" s="645"/>
      <c r="CG27" s="645"/>
      <c r="CH27" s="645"/>
      <c r="CI27" s="645"/>
      <c r="CJ27" s="645"/>
      <c r="CK27" s="645"/>
      <c r="CL27" s="645"/>
      <c r="CM27" s="645"/>
      <c r="CN27" s="645"/>
      <c r="CO27" s="645"/>
      <c r="CP27" s="645"/>
      <c r="CQ27" s="646"/>
      <c r="CR27" s="629">
        <v>1248852</v>
      </c>
      <c r="CS27" s="669"/>
      <c r="CT27" s="669"/>
      <c r="CU27" s="669"/>
      <c r="CV27" s="669"/>
      <c r="CW27" s="669"/>
      <c r="CX27" s="669"/>
      <c r="CY27" s="670"/>
      <c r="CZ27" s="634">
        <v>19.399999999999999</v>
      </c>
      <c r="DA27" s="663"/>
      <c r="DB27" s="663"/>
      <c r="DC27" s="671"/>
      <c r="DD27" s="638">
        <v>308223</v>
      </c>
      <c r="DE27" s="669"/>
      <c r="DF27" s="669"/>
      <c r="DG27" s="669"/>
      <c r="DH27" s="669"/>
      <c r="DI27" s="669"/>
      <c r="DJ27" s="669"/>
      <c r="DK27" s="670"/>
      <c r="DL27" s="638">
        <v>300083</v>
      </c>
      <c r="DM27" s="669"/>
      <c r="DN27" s="669"/>
      <c r="DO27" s="669"/>
      <c r="DP27" s="669"/>
      <c r="DQ27" s="669"/>
      <c r="DR27" s="669"/>
      <c r="DS27" s="669"/>
      <c r="DT27" s="669"/>
      <c r="DU27" s="669"/>
      <c r="DV27" s="670"/>
      <c r="DW27" s="634">
        <v>7.1</v>
      </c>
      <c r="DX27" s="663"/>
      <c r="DY27" s="663"/>
      <c r="DZ27" s="663"/>
      <c r="EA27" s="663"/>
      <c r="EB27" s="663"/>
      <c r="EC27" s="664"/>
    </row>
    <row r="28" spans="2:133" ht="11.25" customHeight="1" x14ac:dyDescent="0.2">
      <c r="B28" s="626" t="s">
        <v>577</v>
      </c>
      <c r="C28" s="627"/>
      <c r="D28" s="627"/>
      <c r="E28" s="627"/>
      <c r="F28" s="627"/>
      <c r="G28" s="627"/>
      <c r="H28" s="627"/>
      <c r="I28" s="627"/>
      <c r="J28" s="627"/>
      <c r="K28" s="627"/>
      <c r="L28" s="627"/>
      <c r="M28" s="627"/>
      <c r="N28" s="627"/>
      <c r="O28" s="627"/>
      <c r="P28" s="627"/>
      <c r="Q28" s="628"/>
      <c r="R28" s="629">
        <v>1595</v>
      </c>
      <c r="S28" s="630"/>
      <c r="T28" s="630"/>
      <c r="U28" s="630"/>
      <c r="V28" s="630"/>
      <c r="W28" s="630"/>
      <c r="X28" s="630"/>
      <c r="Y28" s="631"/>
      <c r="Z28" s="632">
        <v>0</v>
      </c>
      <c r="AA28" s="632"/>
      <c r="AB28" s="632"/>
      <c r="AC28" s="632"/>
      <c r="AD28" s="633">
        <v>1595</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576</v>
      </c>
      <c r="CE28" s="645"/>
      <c r="CF28" s="645"/>
      <c r="CG28" s="645"/>
      <c r="CH28" s="645"/>
      <c r="CI28" s="645"/>
      <c r="CJ28" s="645"/>
      <c r="CK28" s="645"/>
      <c r="CL28" s="645"/>
      <c r="CM28" s="645"/>
      <c r="CN28" s="645"/>
      <c r="CO28" s="645"/>
      <c r="CP28" s="645"/>
      <c r="CQ28" s="646"/>
      <c r="CR28" s="629">
        <v>380399</v>
      </c>
      <c r="CS28" s="630"/>
      <c r="CT28" s="630"/>
      <c r="CU28" s="630"/>
      <c r="CV28" s="630"/>
      <c r="CW28" s="630"/>
      <c r="CX28" s="630"/>
      <c r="CY28" s="631"/>
      <c r="CZ28" s="634">
        <v>5.9</v>
      </c>
      <c r="DA28" s="663"/>
      <c r="DB28" s="663"/>
      <c r="DC28" s="671"/>
      <c r="DD28" s="638">
        <v>369722</v>
      </c>
      <c r="DE28" s="630"/>
      <c r="DF28" s="630"/>
      <c r="DG28" s="630"/>
      <c r="DH28" s="630"/>
      <c r="DI28" s="630"/>
      <c r="DJ28" s="630"/>
      <c r="DK28" s="631"/>
      <c r="DL28" s="638">
        <v>369722</v>
      </c>
      <c r="DM28" s="630"/>
      <c r="DN28" s="630"/>
      <c r="DO28" s="630"/>
      <c r="DP28" s="630"/>
      <c r="DQ28" s="630"/>
      <c r="DR28" s="630"/>
      <c r="DS28" s="630"/>
      <c r="DT28" s="630"/>
      <c r="DU28" s="630"/>
      <c r="DV28" s="631"/>
      <c r="DW28" s="634">
        <v>8.8000000000000007</v>
      </c>
      <c r="DX28" s="663"/>
      <c r="DY28" s="663"/>
      <c r="DZ28" s="663"/>
      <c r="EA28" s="663"/>
      <c r="EB28" s="663"/>
      <c r="EC28" s="664"/>
    </row>
    <row r="29" spans="2:133" ht="11.25" customHeight="1" x14ac:dyDescent="0.2">
      <c r="B29" s="626" t="s">
        <v>268</v>
      </c>
      <c r="C29" s="627"/>
      <c r="D29" s="627"/>
      <c r="E29" s="627"/>
      <c r="F29" s="627"/>
      <c r="G29" s="627"/>
      <c r="H29" s="627"/>
      <c r="I29" s="627"/>
      <c r="J29" s="627"/>
      <c r="K29" s="627"/>
      <c r="L29" s="627"/>
      <c r="M29" s="627"/>
      <c r="N29" s="627"/>
      <c r="O29" s="627"/>
      <c r="P29" s="627"/>
      <c r="Q29" s="628"/>
      <c r="R29" s="629">
        <v>90492</v>
      </c>
      <c r="S29" s="630"/>
      <c r="T29" s="630"/>
      <c r="U29" s="630"/>
      <c r="V29" s="630"/>
      <c r="W29" s="630"/>
      <c r="X29" s="630"/>
      <c r="Y29" s="631"/>
      <c r="Z29" s="632">
        <v>1.3</v>
      </c>
      <c r="AA29" s="632"/>
      <c r="AB29" s="632"/>
      <c r="AC29" s="632"/>
      <c r="AD29" s="633" t="s">
        <v>575</v>
      </c>
      <c r="AE29" s="633"/>
      <c r="AF29" s="633"/>
      <c r="AG29" s="633"/>
      <c r="AH29" s="633"/>
      <c r="AI29" s="633"/>
      <c r="AJ29" s="633"/>
      <c r="AK29" s="633"/>
      <c r="AL29" s="634" t="s">
        <v>574</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269</v>
      </c>
      <c r="CE29" s="679"/>
      <c r="CF29" s="644" t="s">
        <v>573</v>
      </c>
      <c r="CG29" s="645"/>
      <c r="CH29" s="645"/>
      <c r="CI29" s="645"/>
      <c r="CJ29" s="645"/>
      <c r="CK29" s="645"/>
      <c r="CL29" s="645"/>
      <c r="CM29" s="645"/>
      <c r="CN29" s="645"/>
      <c r="CO29" s="645"/>
      <c r="CP29" s="645"/>
      <c r="CQ29" s="646"/>
      <c r="CR29" s="629">
        <v>380399</v>
      </c>
      <c r="CS29" s="669"/>
      <c r="CT29" s="669"/>
      <c r="CU29" s="669"/>
      <c r="CV29" s="669"/>
      <c r="CW29" s="669"/>
      <c r="CX29" s="669"/>
      <c r="CY29" s="670"/>
      <c r="CZ29" s="634">
        <v>5.9</v>
      </c>
      <c r="DA29" s="663"/>
      <c r="DB29" s="663"/>
      <c r="DC29" s="671"/>
      <c r="DD29" s="638">
        <v>369722</v>
      </c>
      <c r="DE29" s="669"/>
      <c r="DF29" s="669"/>
      <c r="DG29" s="669"/>
      <c r="DH29" s="669"/>
      <c r="DI29" s="669"/>
      <c r="DJ29" s="669"/>
      <c r="DK29" s="670"/>
      <c r="DL29" s="638">
        <v>369722</v>
      </c>
      <c r="DM29" s="669"/>
      <c r="DN29" s="669"/>
      <c r="DO29" s="669"/>
      <c r="DP29" s="669"/>
      <c r="DQ29" s="669"/>
      <c r="DR29" s="669"/>
      <c r="DS29" s="669"/>
      <c r="DT29" s="669"/>
      <c r="DU29" s="669"/>
      <c r="DV29" s="670"/>
      <c r="DW29" s="634">
        <v>8.8000000000000007</v>
      </c>
      <c r="DX29" s="663"/>
      <c r="DY29" s="663"/>
      <c r="DZ29" s="663"/>
      <c r="EA29" s="663"/>
      <c r="EB29" s="663"/>
      <c r="EC29" s="664"/>
    </row>
    <row r="30" spans="2:133" ht="11.25" customHeight="1" x14ac:dyDescent="0.2">
      <c r="B30" s="626" t="s">
        <v>270</v>
      </c>
      <c r="C30" s="627"/>
      <c r="D30" s="627"/>
      <c r="E30" s="627"/>
      <c r="F30" s="627"/>
      <c r="G30" s="627"/>
      <c r="H30" s="627"/>
      <c r="I30" s="627"/>
      <c r="J30" s="627"/>
      <c r="K30" s="627"/>
      <c r="L30" s="627"/>
      <c r="M30" s="627"/>
      <c r="N30" s="627"/>
      <c r="O30" s="627"/>
      <c r="P30" s="627"/>
      <c r="Q30" s="628"/>
      <c r="R30" s="629">
        <v>110231</v>
      </c>
      <c r="S30" s="630"/>
      <c r="T30" s="630"/>
      <c r="U30" s="630"/>
      <c r="V30" s="630"/>
      <c r="W30" s="630"/>
      <c r="X30" s="630"/>
      <c r="Y30" s="631"/>
      <c r="Z30" s="632">
        <v>1.6</v>
      </c>
      <c r="AA30" s="632"/>
      <c r="AB30" s="632"/>
      <c r="AC30" s="632"/>
      <c r="AD30" s="633" t="s">
        <v>538</v>
      </c>
      <c r="AE30" s="633"/>
      <c r="AF30" s="633"/>
      <c r="AG30" s="633"/>
      <c r="AH30" s="633"/>
      <c r="AI30" s="633"/>
      <c r="AJ30" s="633"/>
      <c r="AK30" s="633"/>
      <c r="AL30" s="634" t="s">
        <v>537</v>
      </c>
      <c r="AM30" s="635"/>
      <c r="AN30" s="635"/>
      <c r="AO30" s="636"/>
      <c r="AP30" s="608" t="s">
        <v>224</v>
      </c>
      <c r="AQ30" s="609"/>
      <c r="AR30" s="609"/>
      <c r="AS30" s="609"/>
      <c r="AT30" s="609"/>
      <c r="AU30" s="609"/>
      <c r="AV30" s="609"/>
      <c r="AW30" s="609"/>
      <c r="AX30" s="609"/>
      <c r="AY30" s="609"/>
      <c r="AZ30" s="609"/>
      <c r="BA30" s="609"/>
      <c r="BB30" s="609"/>
      <c r="BC30" s="609"/>
      <c r="BD30" s="609"/>
      <c r="BE30" s="609"/>
      <c r="BF30" s="610"/>
      <c r="BG30" s="608" t="s">
        <v>271</v>
      </c>
      <c r="BH30" s="676"/>
      <c r="BI30" s="676"/>
      <c r="BJ30" s="676"/>
      <c r="BK30" s="676"/>
      <c r="BL30" s="676"/>
      <c r="BM30" s="676"/>
      <c r="BN30" s="676"/>
      <c r="BO30" s="676"/>
      <c r="BP30" s="676"/>
      <c r="BQ30" s="677"/>
      <c r="BR30" s="608" t="s">
        <v>272</v>
      </c>
      <c r="BS30" s="676"/>
      <c r="BT30" s="676"/>
      <c r="BU30" s="676"/>
      <c r="BV30" s="676"/>
      <c r="BW30" s="676"/>
      <c r="BX30" s="676"/>
      <c r="BY30" s="676"/>
      <c r="BZ30" s="676"/>
      <c r="CA30" s="676"/>
      <c r="CB30" s="677"/>
      <c r="CD30" s="680"/>
      <c r="CE30" s="681"/>
      <c r="CF30" s="644" t="s">
        <v>572</v>
      </c>
      <c r="CG30" s="645"/>
      <c r="CH30" s="645"/>
      <c r="CI30" s="645"/>
      <c r="CJ30" s="645"/>
      <c r="CK30" s="645"/>
      <c r="CL30" s="645"/>
      <c r="CM30" s="645"/>
      <c r="CN30" s="645"/>
      <c r="CO30" s="645"/>
      <c r="CP30" s="645"/>
      <c r="CQ30" s="646"/>
      <c r="CR30" s="629">
        <v>363960</v>
      </c>
      <c r="CS30" s="630"/>
      <c r="CT30" s="630"/>
      <c r="CU30" s="630"/>
      <c r="CV30" s="630"/>
      <c r="CW30" s="630"/>
      <c r="CX30" s="630"/>
      <c r="CY30" s="631"/>
      <c r="CZ30" s="634">
        <v>5.6</v>
      </c>
      <c r="DA30" s="663"/>
      <c r="DB30" s="663"/>
      <c r="DC30" s="671"/>
      <c r="DD30" s="638">
        <v>353283</v>
      </c>
      <c r="DE30" s="630"/>
      <c r="DF30" s="630"/>
      <c r="DG30" s="630"/>
      <c r="DH30" s="630"/>
      <c r="DI30" s="630"/>
      <c r="DJ30" s="630"/>
      <c r="DK30" s="631"/>
      <c r="DL30" s="638">
        <v>353283</v>
      </c>
      <c r="DM30" s="630"/>
      <c r="DN30" s="630"/>
      <c r="DO30" s="630"/>
      <c r="DP30" s="630"/>
      <c r="DQ30" s="630"/>
      <c r="DR30" s="630"/>
      <c r="DS30" s="630"/>
      <c r="DT30" s="630"/>
      <c r="DU30" s="630"/>
      <c r="DV30" s="631"/>
      <c r="DW30" s="634">
        <v>8.4</v>
      </c>
      <c r="DX30" s="663"/>
      <c r="DY30" s="663"/>
      <c r="DZ30" s="663"/>
      <c r="EA30" s="663"/>
      <c r="EB30" s="663"/>
      <c r="EC30" s="664"/>
    </row>
    <row r="31" spans="2:133" ht="11.25" customHeight="1" x14ac:dyDescent="0.2">
      <c r="B31" s="626" t="s">
        <v>273</v>
      </c>
      <c r="C31" s="627"/>
      <c r="D31" s="627"/>
      <c r="E31" s="627"/>
      <c r="F31" s="627"/>
      <c r="G31" s="627"/>
      <c r="H31" s="627"/>
      <c r="I31" s="627"/>
      <c r="J31" s="627"/>
      <c r="K31" s="627"/>
      <c r="L31" s="627"/>
      <c r="M31" s="627"/>
      <c r="N31" s="627"/>
      <c r="O31" s="627"/>
      <c r="P31" s="627"/>
      <c r="Q31" s="628"/>
      <c r="R31" s="629">
        <v>15738</v>
      </c>
      <c r="S31" s="630"/>
      <c r="T31" s="630"/>
      <c r="U31" s="630"/>
      <c r="V31" s="630"/>
      <c r="W31" s="630"/>
      <c r="X31" s="630"/>
      <c r="Y31" s="631"/>
      <c r="Z31" s="632">
        <v>0.2</v>
      </c>
      <c r="AA31" s="632"/>
      <c r="AB31" s="632"/>
      <c r="AC31" s="632"/>
      <c r="AD31" s="633" t="s">
        <v>373</v>
      </c>
      <c r="AE31" s="633"/>
      <c r="AF31" s="633"/>
      <c r="AG31" s="633"/>
      <c r="AH31" s="633"/>
      <c r="AI31" s="633"/>
      <c r="AJ31" s="633"/>
      <c r="AK31" s="633"/>
      <c r="AL31" s="634" t="s">
        <v>571</v>
      </c>
      <c r="AM31" s="635"/>
      <c r="AN31" s="635"/>
      <c r="AO31" s="636"/>
      <c r="AP31" s="689" t="s">
        <v>274</v>
      </c>
      <c r="AQ31" s="690"/>
      <c r="AR31" s="690"/>
      <c r="AS31" s="690"/>
      <c r="AT31" s="695" t="s">
        <v>275</v>
      </c>
      <c r="AU31" s="360"/>
      <c r="AV31" s="360"/>
      <c r="AW31" s="360"/>
      <c r="AX31" s="615" t="s">
        <v>190</v>
      </c>
      <c r="AY31" s="616"/>
      <c r="AZ31" s="616"/>
      <c r="BA31" s="616"/>
      <c r="BB31" s="616"/>
      <c r="BC31" s="616"/>
      <c r="BD31" s="616"/>
      <c r="BE31" s="616"/>
      <c r="BF31" s="617"/>
      <c r="BG31" s="688">
        <v>99.1</v>
      </c>
      <c r="BH31" s="684"/>
      <c r="BI31" s="684"/>
      <c r="BJ31" s="684"/>
      <c r="BK31" s="684"/>
      <c r="BL31" s="684"/>
      <c r="BM31" s="624">
        <v>96.5</v>
      </c>
      <c r="BN31" s="684"/>
      <c r="BO31" s="684"/>
      <c r="BP31" s="684"/>
      <c r="BQ31" s="685"/>
      <c r="BR31" s="688">
        <v>98.8</v>
      </c>
      <c r="BS31" s="684"/>
      <c r="BT31" s="684"/>
      <c r="BU31" s="684"/>
      <c r="BV31" s="684"/>
      <c r="BW31" s="684"/>
      <c r="BX31" s="624">
        <v>95.8</v>
      </c>
      <c r="BY31" s="684"/>
      <c r="BZ31" s="684"/>
      <c r="CA31" s="684"/>
      <c r="CB31" s="685"/>
      <c r="CD31" s="680"/>
      <c r="CE31" s="681"/>
      <c r="CF31" s="644" t="s">
        <v>570</v>
      </c>
      <c r="CG31" s="645"/>
      <c r="CH31" s="645"/>
      <c r="CI31" s="645"/>
      <c r="CJ31" s="645"/>
      <c r="CK31" s="645"/>
      <c r="CL31" s="645"/>
      <c r="CM31" s="645"/>
      <c r="CN31" s="645"/>
      <c r="CO31" s="645"/>
      <c r="CP31" s="645"/>
      <c r="CQ31" s="646"/>
      <c r="CR31" s="629">
        <v>16439</v>
      </c>
      <c r="CS31" s="669"/>
      <c r="CT31" s="669"/>
      <c r="CU31" s="669"/>
      <c r="CV31" s="669"/>
      <c r="CW31" s="669"/>
      <c r="CX31" s="669"/>
      <c r="CY31" s="670"/>
      <c r="CZ31" s="634">
        <v>0.3</v>
      </c>
      <c r="DA31" s="663"/>
      <c r="DB31" s="663"/>
      <c r="DC31" s="671"/>
      <c r="DD31" s="638">
        <v>16439</v>
      </c>
      <c r="DE31" s="669"/>
      <c r="DF31" s="669"/>
      <c r="DG31" s="669"/>
      <c r="DH31" s="669"/>
      <c r="DI31" s="669"/>
      <c r="DJ31" s="669"/>
      <c r="DK31" s="670"/>
      <c r="DL31" s="638">
        <v>16439</v>
      </c>
      <c r="DM31" s="669"/>
      <c r="DN31" s="669"/>
      <c r="DO31" s="669"/>
      <c r="DP31" s="669"/>
      <c r="DQ31" s="669"/>
      <c r="DR31" s="669"/>
      <c r="DS31" s="669"/>
      <c r="DT31" s="669"/>
      <c r="DU31" s="669"/>
      <c r="DV31" s="670"/>
      <c r="DW31" s="634">
        <v>0.4</v>
      </c>
      <c r="DX31" s="663"/>
      <c r="DY31" s="663"/>
      <c r="DZ31" s="663"/>
      <c r="EA31" s="663"/>
      <c r="EB31" s="663"/>
      <c r="EC31" s="664"/>
    </row>
    <row r="32" spans="2:133" ht="11.25" customHeight="1" x14ac:dyDescent="0.2">
      <c r="B32" s="626" t="s">
        <v>276</v>
      </c>
      <c r="C32" s="627"/>
      <c r="D32" s="627"/>
      <c r="E32" s="627"/>
      <c r="F32" s="627"/>
      <c r="G32" s="627"/>
      <c r="H32" s="627"/>
      <c r="I32" s="627"/>
      <c r="J32" s="627"/>
      <c r="K32" s="627"/>
      <c r="L32" s="627"/>
      <c r="M32" s="627"/>
      <c r="N32" s="627"/>
      <c r="O32" s="627"/>
      <c r="P32" s="627"/>
      <c r="Q32" s="628"/>
      <c r="R32" s="629">
        <v>1024650</v>
      </c>
      <c r="S32" s="630"/>
      <c r="T32" s="630"/>
      <c r="U32" s="630"/>
      <c r="V32" s="630"/>
      <c r="W32" s="630"/>
      <c r="X32" s="630"/>
      <c r="Y32" s="631"/>
      <c r="Z32" s="632">
        <v>15.2</v>
      </c>
      <c r="AA32" s="632"/>
      <c r="AB32" s="632"/>
      <c r="AC32" s="632"/>
      <c r="AD32" s="633" t="s">
        <v>537</v>
      </c>
      <c r="AE32" s="633"/>
      <c r="AF32" s="633"/>
      <c r="AG32" s="633"/>
      <c r="AH32" s="633"/>
      <c r="AI32" s="633"/>
      <c r="AJ32" s="633"/>
      <c r="AK32" s="633"/>
      <c r="AL32" s="634" t="s">
        <v>373</v>
      </c>
      <c r="AM32" s="635"/>
      <c r="AN32" s="635"/>
      <c r="AO32" s="636"/>
      <c r="AP32" s="691"/>
      <c r="AQ32" s="692"/>
      <c r="AR32" s="692"/>
      <c r="AS32" s="692"/>
      <c r="AT32" s="696"/>
      <c r="AU32" s="361" t="s">
        <v>569</v>
      </c>
      <c r="AV32" s="361"/>
      <c r="AW32" s="361"/>
      <c r="AX32" s="626" t="s">
        <v>277</v>
      </c>
      <c r="AY32" s="627"/>
      <c r="AZ32" s="627"/>
      <c r="BA32" s="627"/>
      <c r="BB32" s="627"/>
      <c r="BC32" s="627"/>
      <c r="BD32" s="627"/>
      <c r="BE32" s="627"/>
      <c r="BF32" s="628"/>
      <c r="BG32" s="698">
        <v>99.4</v>
      </c>
      <c r="BH32" s="669"/>
      <c r="BI32" s="669"/>
      <c r="BJ32" s="669"/>
      <c r="BK32" s="669"/>
      <c r="BL32" s="669"/>
      <c r="BM32" s="635">
        <v>98.4</v>
      </c>
      <c r="BN32" s="686"/>
      <c r="BO32" s="686"/>
      <c r="BP32" s="686"/>
      <c r="BQ32" s="687"/>
      <c r="BR32" s="698">
        <v>99.4</v>
      </c>
      <c r="BS32" s="669"/>
      <c r="BT32" s="669"/>
      <c r="BU32" s="669"/>
      <c r="BV32" s="669"/>
      <c r="BW32" s="669"/>
      <c r="BX32" s="635">
        <v>98.3</v>
      </c>
      <c r="BY32" s="686"/>
      <c r="BZ32" s="686"/>
      <c r="CA32" s="686"/>
      <c r="CB32" s="687"/>
      <c r="CD32" s="682"/>
      <c r="CE32" s="683"/>
      <c r="CF32" s="644" t="s">
        <v>278</v>
      </c>
      <c r="CG32" s="645"/>
      <c r="CH32" s="645"/>
      <c r="CI32" s="645"/>
      <c r="CJ32" s="645"/>
      <c r="CK32" s="645"/>
      <c r="CL32" s="645"/>
      <c r="CM32" s="645"/>
      <c r="CN32" s="645"/>
      <c r="CO32" s="645"/>
      <c r="CP32" s="645"/>
      <c r="CQ32" s="646"/>
      <c r="CR32" s="629" t="s">
        <v>373</v>
      </c>
      <c r="CS32" s="630"/>
      <c r="CT32" s="630"/>
      <c r="CU32" s="630"/>
      <c r="CV32" s="630"/>
      <c r="CW32" s="630"/>
      <c r="CX32" s="630"/>
      <c r="CY32" s="631"/>
      <c r="CZ32" s="634" t="s">
        <v>538</v>
      </c>
      <c r="DA32" s="663"/>
      <c r="DB32" s="663"/>
      <c r="DC32" s="671"/>
      <c r="DD32" s="638" t="s">
        <v>538</v>
      </c>
      <c r="DE32" s="630"/>
      <c r="DF32" s="630"/>
      <c r="DG32" s="630"/>
      <c r="DH32" s="630"/>
      <c r="DI32" s="630"/>
      <c r="DJ32" s="630"/>
      <c r="DK32" s="631"/>
      <c r="DL32" s="638" t="s">
        <v>538</v>
      </c>
      <c r="DM32" s="630"/>
      <c r="DN32" s="630"/>
      <c r="DO32" s="630"/>
      <c r="DP32" s="630"/>
      <c r="DQ32" s="630"/>
      <c r="DR32" s="630"/>
      <c r="DS32" s="630"/>
      <c r="DT32" s="630"/>
      <c r="DU32" s="630"/>
      <c r="DV32" s="631"/>
      <c r="DW32" s="634" t="s">
        <v>537</v>
      </c>
      <c r="DX32" s="663"/>
      <c r="DY32" s="663"/>
      <c r="DZ32" s="663"/>
      <c r="EA32" s="663"/>
      <c r="EB32" s="663"/>
      <c r="EC32" s="664"/>
    </row>
    <row r="33" spans="2:133" ht="11.25" customHeight="1" x14ac:dyDescent="0.2">
      <c r="B33" s="665" t="s">
        <v>279</v>
      </c>
      <c r="C33" s="666"/>
      <c r="D33" s="666"/>
      <c r="E33" s="666"/>
      <c r="F33" s="666"/>
      <c r="G33" s="666"/>
      <c r="H33" s="666"/>
      <c r="I33" s="666"/>
      <c r="J33" s="666"/>
      <c r="K33" s="666"/>
      <c r="L33" s="666"/>
      <c r="M33" s="666"/>
      <c r="N33" s="666"/>
      <c r="O33" s="666"/>
      <c r="P33" s="666"/>
      <c r="Q33" s="667"/>
      <c r="R33" s="629" t="s">
        <v>538</v>
      </c>
      <c r="S33" s="630"/>
      <c r="T33" s="630"/>
      <c r="U33" s="630"/>
      <c r="V33" s="630"/>
      <c r="W33" s="630"/>
      <c r="X33" s="630"/>
      <c r="Y33" s="631"/>
      <c r="Z33" s="632" t="s">
        <v>538</v>
      </c>
      <c r="AA33" s="632"/>
      <c r="AB33" s="632"/>
      <c r="AC33" s="632"/>
      <c r="AD33" s="633" t="s">
        <v>538</v>
      </c>
      <c r="AE33" s="633"/>
      <c r="AF33" s="633"/>
      <c r="AG33" s="633"/>
      <c r="AH33" s="633"/>
      <c r="AI33" s="633"/>
      <c r="AJ33" s="633"/>
      <c r="AK33" s="633"/>
      <c r="AL33" s="634" t="s">
        <v>537</v>
      </c>
      <c r="AM33" s="635"/>
      <c r="AN33" s="635"/>
      <c r="AO33" s="636"/>
      <c r="AP33" s="693"/>
      <c r="AQ33" s="694"/>
      <c r="AR33" s="694"/>
      <c r="AS33" s="694"/>
      <c r="AT33" s="697"/>
      <c r="AU33" s="362"/>
      <c r="AV33" s="362"/>
      <c r="AW33" s="362"/>
      <c r="AX33" s="673" t="s">
        <v>280</v>
      </c>
      <c r="AY33" s="674"/>
      <c r="AZ33" s="674"/>
      <c r="BA33" s="674"/>
      <c r="BB33" s="674"/>
      <c r="BC33" s="674"/>
      <c r="BD33" s="674"/>
      <c r="BE33" s="674"/>
      <c r="BF33" s="675"/>
      <c r="BG33" s="699">
        <v>98.8</v>
      </c>
      <c r="BH33" s="700"/>
      <c r="BI33" s="700"/>
      <c r="BJ33" s="700"/>
      <c r="BK33" s="700"/>
      <c r="BL33" s="700"/>
      <c r="BM33" s="701">
        <v>94.6</v>
      </c>
      <c r="BN33" s="700"/>
      <c r="BO33" s="700"/>
      <c r="BP33" s="700"/>
      <c r="BQ33" s="702"/>
      <c r="BR33" s="699">
        <v>98</v>
      </c>
      <c r="BS33" s="700"/>
      <c r="BT33" s="700"/>
      <c r="BU33" s="700"/>
      <c r="BV33" s="700"/>
      <c r="BW33" s="700"/>
      <c r="BX33" s="701">
        <v>93.4</v>
      </c>
      <c r="BY33" s="700"/>
      <c r="BZ33" s="700"/>
      <c r="CA33" s="700"/>
      <c r="CB33" s="702"/>
      <c r="CD33" s="644" t="s">
        <v>281</v>
      </c>
      <c r="CE33" s="645"/>
      <c r="CF33" s="645"/>
      <c r="CG33" s="645"/>
      <c r="CH33" s="645"/>
      <c r="CI33" s="645"/>
      <c r="CJ33" s="645"/>
      <c r="CK33" s="645"/>
      <c r="CL33" s="645"/>
      <c r="CM33" s="645"/>
      <c r="CN33" s="645"/>
      <c r="CO33" s="645"/>
      <c r="CP33" s="645"/>
      <c r="CQ33" s="646"/>
      <c r="CR33" s="629">
        <v>3136288</v>
      </c>
      <c r="CS33" s="669"/>
      <c r="CT33" s="669"/>
      <c r="CU33" s="669"/>
      <c r="CV33" s="669"/>
      <c r="CW33" s="669"/>
      <c r="CX33" s="669"/>
      <c r="CY33" s="670"/>
      <c r="CZ33" s="634">
        <v>48.7</v>
      </c>
      <c r="DA33" s="663"/>
      <c r="DB33" s="663"/>
      <c r="DC33" s="671"/>
      <c r="DD33" s="638">
        <v>2625525</v>
      </c>
      <c r="DE33" s="669"/>
      <c r="DF33" s="669"/>
      <c r="DG33" s="669"/>
      <c r="DH33" s="669"/>
      <c r="DI33" s="669"/>
      <c r="DJ33" s="669"/>
      <c r="DK33" s="670"/>
      <c r="DL33" s="638">
        <v>1749708</v>
      </c>
      <c r="DM33" s="669"/>
      <c r="DN33" s="669"/>
      <c r="DO33" s="669"/>
      <c r="DP33" s="669"/>
      <c r="DQ33" s="669"/>
      <c r="DR33" s="669"/>
      <c r="DS33" s="669"/>
      <c r="DT33" s="669"/>
      <c r="DU33" s="669"/>
      <c r="DV33" s="670"/>
      <c r="DW33" s="634">
        <v>41.4</v>
      </c>
      <c r="DX33" s="663"/>
      <c r="DY33" s="663"/>
      <c r="DZ33" s="663"/>
      <c r="EA33" s="663"/>
      <c r="EB33" s="663"/>
      <c r="EC33" s="664"/>
    </row>
    <row r="34" spans="2:133" ht="11.25" customHeight="1" x14ac:dyDescent="0.2">
      <c r="B34" s="626" t="s">
        <v>282</v>
      </c>
      <c r="C34" s="627"/>
      <c r="D34" s="627"/>
      <c r="E34" s="627"/>
      <c r="F34" s="627"/>
      <c r="G34" s="627"/>
      <c r="H34" s="627"/>
      <c r="I34" s="627"/>
      <c r="J34" s="627"/>
      <c r="K34" s="627"/>
      <c r="L34" s="627"/>
      <c r="M34" s="627"/>
      <c r="N34" s="627"/>
      <c r="O34" s="627"/>
      <c r="P34" s="627"/>
      <c r="Q34" s="628"/>
      <c r="R34" s="629">
        <v>421074</v>
      </c>
      <c r="S34" s="630"/>
      <c r="T34" s="630"/>
      <c r="U34" s="630"/>
      <c r="V34" s="630"/>
      <c r="W34" s="630"/>
      <c r="X34" s="630"/>
      <c r="Y34" s="631"/>
      <c r="Z34" s="632">
        <v>6.2</v>
      </c>
      <c r="AA34" s="632"/>
      <c r="AB34" s="632"/>
      <c r="AC34" s="632"/>
      <c r="AD34" s="633" t="s">
        <v>538</v>
      </c>
      <c r="AE34" s="633"/>
      <c r="AF34" s="633"/>
      <c r="AG34" s="633"/>
      <c r="AH34" s="633"/>
      <c r="AI34" s="633"/>
      <c r="AJ34" s="633"/>
      <c r="AK34" s="633"/>
      <c r="AL34" s="634" t="s">
        <v>555</v>
      </c>
      <c r="AM34" s="635"/>
      <c r="AN34" s="635"/>
      <c r="AO34" s="636"/>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568</v>
      </c>
      <c r="CE34" s="645"/>
      <c r="CF34" s="645"/>
      <c r="CG34" s="645"/>
      <c r="CH34" s="645"/>
      <c r="CI34" s="645"/>
      <c r="CJ34" s="645"/>
      <c r="CK34" s="645"/>
      <c r="CL34" s="645"/>
      <c r="CM34" s="645"/>
      <c r="CN34" s="645"/>
      <c r="CO34" s="645"/>
      <c r="CP34" s="645"/>
      <c r="CQ34" s="646"/>
      <c r="CR34" s="629">
        <v>890677</v>
      </c>
      <c r="CS34" s="630"/>
      <c r="CT34" s="630"/>
      <c r="CU34" s="630"/>
      <c r="CV34" s="630"/>
      <c r="CW34" s="630"/>
      <c r="CX34" s="630"/>
      <c r="CY34" s="631"/>
      <c r="CZ34" s="634">
        <v>13.8</v>
      </c>
      <c r="DA34" s="663"/>
      <c r="DB34" s="663"/>
      <c r="DC34" s="671"/>
      <c r="DD34" s="638">
        <v>639117</v>
      </c>
      <c r="DE34" s="630"/>
      <c r="DF34" s="630"/>
      <c r="DG34" s="630"/>
      <c r="DH34" s="630"/>
      <c r="DI34" s="630"/>
      <c r="DJ34" s="630"/>
      <c r="DK34" s="631"/>
      <c r="DL34" s="638">
        <v>594538</v>
      </c>
      <c r="DM34" s="630"/>
      <c r="DN34" s="630"/>
      <c r="DO34" s="630"/>
      <c r="DP34" s="630"/>
      <c r="DQ34" s="630"/>
      <c r="DR34" s="630"/>
      <c r="DS34" s="630"/>
      <c r="DT34" s="630"/>
      <c r="DU34" s="630"/>
      <c r="DV34" s="631"/>
      <c r="DW34" s="634">
        <v>14.1</v>
      </c>
      <c r="DX34" s="663"/>
      <c r="DY34" s="663"/>
      <c r="DZ34" s="663"/>
      <c r="EA34" s="663"/>
      <c r="EB34" s="663"/>
      <c r="EC34" s="664"/>
    </row>
    <row r="35" spans="2:133" ht="11.25" customHeight="1" x14ac:dyDescent="0.2">
      <c r="B35" s="626" t="s">
        <v>283</v>
      </c>
      <c r="C35" s="627"/>
      <c r="D35" s="627"/>
      <c r="E35" s="627"/>
      <c r="F35" s="627"/>
      <c r="G35" s="627"/>
      <c r="H35" s="627"/>
      <c r="I35" s="627"/>
      <c r="J35" s="627"/>
      <c r="K35" s="627"/>
      <c r="L35" s="627"/>
      <c r="M35" s="627"/>
      <c r="N35" s="627"/>
      <c r="O35" s="627"/>
      <c r="P35" s="627"/>
      <c r="Q35" s="628"/>
      <c r="R35" s="629">
        <v>127228</v>
      </c>
      <c r="S35" s="630"/>
      <c r="T35" s="630"/>
      <c r="U35" s="630"/>
      <c r="V35" s="630"/>
      <c r="W35" s="630"/>
      <c r="X35" s="630"/>
      <c r="Y35" s="631"/>
      <c r="Z35" s="632">
        <v>1.9</v>
      </c>
      <c r="AA35" s="632"/>
      <c r="AB35" s="632"/>
      <c r="AC35" s="632"/>
      <c r="AD35" s="633">
        <v>8207</v>
      </c>
      <c r="AE35" s="633"/>
      <c r="AF35" s="633"/>
      <c r="AG35" s="633"/>
      <c r="AH35" s="633"/>
      <c r="AI35" s="633"/>
      <c r="AJ35" s="633"/>
      <c r="AK35" s="633"/>
      <c r="AL35" s="634">
        <v>0.2</v>
      </c>
      <c r="AM35" s="635"/>
      <c r="AN35" s="635"/>
      <c r="AO35" s="636"/>
      <c r="AP35" s="218"/>
      <c r="AQ35" s="608" t="s">
        <v>284</v>
      </c>
      <c r="AR35" s="609"/>
      <c r="AS35" s="609"/>
      <c r="AT35" s="609"/>
      <c r="AU35" s="609"/>
      <c r="AV35" s="609"/>
      <c r="AW35" s="609"/>
      <c r="AX35" s="609"/>
      <c r="AY35" s="609"/>
      <c r="AZ35" s="609"/>
      <c r="BA35" s="609"/>
      <c r="BB35" s="609"/>
      <c r="BC35" s="609"/>
      <c r="BD35" s="609"/>
      <c r="BE35" s="609"/>
      <c r="BF35" s="610"/>
      <c r="BG35" s="608" t="s">
        <v>285</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567</v>
      </c>
      <c r="CE35" s="645"/>
      <c r="CF35" s="645"/>
      <c r="CG35" s="645"/>
      <c r="CH35" s="645"/>
      <c r="CI35" s="645"/>
      <c r="CJ35" s="645"/>
      <c r="CK35" s="645"/>
      <c r="CL35" s="645"/>
      <c r="CM35" s="645"/>
      <c r="CN35" s="645"/>
      <c r="CO35" s="645"/>
      <c r="CP35" s="645"/>
      <c r="CQ35" s="646"/>
      <c r="CR35" s="629">
        <v>29723</v>
      </c>
      <c r="CS35" s="669"/>
      <c r="CT35" s="669"/>
      <c r="CU35" s="669"/>
      <c r="CV35" s="669"/>
      <c r="CW35" s="669"/>
      <c r="CX35" s="669"/>
      <c r="CY35" s="670"/>
      <c r="CZ35" s="634">
        <v>0.5</v>
      </c>
      <c r="DA35" s="663"/>
      <c r="DB35" s="663"/>
      <c r="DC35" s="671"/>
      <c r="DD35" s="638">
        <v>10133</v>
      </c>
      <c r="DE35" s="669"/>
      <c r="DF35" s="669"/>
      <c r="DG35" s="669"/>
      <c r="DH35" s="669"/>
      <c r="DI35" s="669"/>
      <c r="DJ35" s="669"/>
      <c r="DK35" s="670"/>
      <c r="DL35" s="638">
        <v>10133</v>
      </c>
      <c r="DM35" s="669"/>
      <c r="DN35" s="669"/>
      <c r="DO35" s="669"/>
      <c r="DP35" s="669"/>
      <c r="DQ35" s="669"/>
      <c r="DR35" s="669"/>
      <c r="DS35" s="669"/>
      <c r="DT35" s="669"/>
      <c r="DU35" s="669"/>
      <c r="DV35" s="670"/>
      <c r="DW35" s="634">
        <v>0.2</v>
      </c>
      <c r="DX35" s="663"/>
      <c r="DY35" s="663"/>
      <c r="DZ35" s="663"/>
      <c r="EA35" s="663"/>
      <c r="EB35" s="663"/>
      <c r="EC35" s="664"/>
    </row>
    <row r="36" spans="2:133" ht="11.25" customHeight="1" x14ac:dyDescent="0.2">
      <c r="B36" s="626" t="s">
        <v>286</v>
      </c>
      <c r="C36" s="627"/>
      <c r="D36" s="627"/>
      <c r="E36" s="627"/>
      <c r="F36" s="627"/>
      <c r="G36" s="627"/>
      <c r="H36" s="627"/>
      <c r="I36" s="627"/>
      <c r="J36" s="627"/>
      <c r="K36" s="627"/>
      <c r="L36" s="627"/>
      <c r="M36" s="627"/>
      <c r="N36" s="627"/>
      <c r="O36" s="627"/>
      <c r="P36" s="627"/>
      <c r="Q36" s="628"/>
      <c r="R36" s="629">
        <v>29814</v>
      </c>
      <c r="S36" s="630"/>
      <c r="T36" s="630"/>
      <c r="U36" s="630"/>
      <c r="V36" s="630"/>
      <c r="W36" s="630"/>
      <c r="X36" s="630"/>
      <c r="Y36" s="631"/>
      <c r="Z36" s="632">
        <v>0.4</v>
      </c>
      <c r="AA36" s="632"/>
      <c r="AB36" s="632"/>
      <c r="AC36" s="632"/>
      <c r="AD36" s="633" t="s">
        <v>538</v>
      </c>
      <c r="AE36" s="633"/>
      <c r="AF36" s="633"/>
      <c r="AG36" s="633"/>
      <c r="AH36" s="633"/>
      <c r="AI36" s="633"/>
      <c r="AJ36" s="633"/>
      <c r="AK36" s="633"/>
      <c r="AL36" s="634" t="s">
        <v>538</v>
      </c>
      <c r="AM36" s="635"/>
      <c r="AN36" s="635"/>
      <c r="AO36" s="636"/>
      <c r="AP36" s="218"/>
      <c r="AQ36" s="703" t="s">
        <v>566</v>
      </c>
      <c r="AR36" s="704"/>
      <c r="AS36" s="704"/>
      <c r="AT36" s="704"/>
      <c r="AU36" s="704"/>
      <c r="AV36" s="704"/>
      <c r="AW36" s="704"/>
      <c r="AX36" s="704"/>
      <c r="AY36" s="705"/>
      <c r="AZ36" s="618">
        <v>869013</v>
      </c>
      <c r="BA36" s="619"/>
      <c r="BB36" s="619"/>
      <c r="BC36" s="619"/>
      <c r="BD36" s="619"/>
      <c r="BE36" s="619"/>
      <c r="BF36" s="706"/>
      <c r="BG36" s="640" t="s">
        <v>287</v>
      </c>
      <c r="BH36" s="641"/>
      <c r="BI36" s="641"/>
      <c r="BJ36" s="641"/>
      <c r="BK36" s="641"/>
      <c r="BL36" s="641"/>
      <c r="BM36" s="641"/>
      <c r="BN36" s="641"/>
      <c r="BO36" s="641"/>
      <c r="BP36" s="641"/>
      <c r="BQ36" s="641"/>
      <c r="BR36" s="641"/>
      <c r="BS36" s="641"/>
      <c r="BT36" s="641"/>
      <c r="BU36" s="642"/>
      <c r="BV36" s="618">
        <v>28498</v>
      </c>
      <c r="BW36" s="619"/>
      <c r="BX36" s="619"/>
      <c r="BY36" s="619"/>
      <c r="BZ36" s="619"/>
      <c r="CA36" s="619"/>
      <c r="CB36" s="706"/>
      <c r="CD36" s="644" t="s">
        <v>288</v>
      </c>
      <c r="CE36" s="645"/>
      <c r="CF36" s="645"/>
      <c r="CG36" s="645"/>
      <c r="CH36" s="645"/>
      <c r="CI36" s="645"/>
      <c r="CJ36" s="645"/>
      <c r="CK36" s="645"/>
      <c r="CL36" s="645"/>
      <c r="CM36" s="645"/>
      <c r="CN36" s="645"/>
      <c r="CO36" s="645"/>
      <c r="CP36" s="645"/>
      <c r="CQ36" s="646"/>
      <c r="CR36" s="629">
        <v>592581</v>
      </c>
      <c r="CS36" s="630"/>
      <c r="CT36" s="630"/>
      <c r="CU36" s="630"/>
      <c r="CV36" s="630"/>
      <c r="CW36" s="630"/>
      <c r="CX36" s="630"/>
      <c r="CY36" s="631"/>
      <c r="CZ36" s="634">
        <v>9.1999999999999993</v>
      </c>
      <c r="DA36" s="663"/>
      <c r="DB36" s="663"/>
      <c r="DC36" s="671"/>
      <c r="DD36" s="638">
        <v>538217</v>
      </c>
      <c r="DE36" s="630"/>
      <c r="DF36" s="630"/>
      <c r="DG36" s="630"/>
      <c r="DH36" s="630"/>
      <c r="DI36" s="630"/>
      <c r="DJ36" s="630"/>
      <c r="DK36" s="631"/>
      <c r="DL36" s="638">
        <v>493590</v>
      </c>
      <c r="DM36" s="630"/>
      <c r="DN36" s="630"/>
      <c r="DO36" s="630"/>
      <c r="DP36" s="630"/>
      <c r="DQ36" s="630"/>
      <c r="DR36" s="630"/>
      <c r="DS36" s="630"/>
      <c r="DT36" s="630"/>
      <c r="DU36" s="630"/>
      <c r="DV36" s="631"/>
      <c r="DW36" s="634">
        <v>11.7</v>
      </c>
      <c r="DX36" s="663"/>
      <c r="DY36" s="663"/>
      <c r="DZ36" s="663"/>
      <c r="EA36" s="663"/>
      <c r="EB36" s="663"/>
      <c r="EC36" s="664"/>
    </row>
    <row r="37" spans="2:133" ht="11.25" customHeight="1" x14ac:dyDescent="0.2">
      <c r="B37" s="626" t="s">
        <v>289</v>
      </c>
      <c r="C37" s="627"/>
      <c r="D37" s="627"/>
      <c r="E37" s="627"/>
      <c r="F37" s="627"/>
      <c r="G37" s="627"/>
      <c r="H37" s="627"/>
      <c r="I37" s="627"/>
      <c r="J37" s="627"/>
      <c r="K37" s="627"/>
      <c r="L37" s="627"/>
      <c r="M37" s="627"/>
      <c r="N37" s="627"/>
      <c r="O37" s="627"/>
      <c r="P37" s="627"/>
      <c r="Q37" s="628"/>
      <c r="R37" s="629">
        <v>34017</v>
      </c>
      <c r="S37" s="630"/>
      <c r="T37" s="630"/>
      <c r="U37" s="630"/>
      <c r="V37" s="630"/>
      <c r="W37" s="630"/>
      <c r="X37" s="630"/>
      <c r="Y37" s="631"/>
      <c r="Z37" s="632">
        <v>0.5</v>
      </c>
      <c r="AA37" s="632"/>
      <c r="AB37" s="632"/>
      <c r="AC37" s="632"/>
      <c r="AD37" s="633" t="s">
        <v>538</v>
      </c>
      <c r="AE37" s="633"/>
      <c r="AF37" s="633"/>
      <c r="AG37" s="633"/>
      <c r="AH37" s="633"/>
      <c r="AI37" s="633"/>
      <c r="AJ37" s="633"/>
      <c r="AK37" s="633"/>
      <c r="AL37" s="634" t="s">
        <v>538</v>
      </c>
      <c r="AM37" s="635"/>
      <c r="AN37" s="635"/>
      <c r="AO37" s="636"/>
      <c r="AQ37" s="707" t="s">
        <v>565</v>
      </c>
      <c r="AR37" s="708"/>
      <c r="AS37" s="708"/>
      <c r="AT37" s="708"/>
      <c r="AU37" s="708"/>
      <c r="AV37" s="708"/>
      <c r="AW37" s="708"/>
      <c r="AX37" s="708"/>
      <c r="AY37" s="709"/>
      <c r="AZ37" s="629">
        <v>164008</v>
      </c>
      <c r="BA37" s="630"/>
      <c r="BB37" s="630"/>
      <c r="BC37" s="630"/>
      <c r="BD37" s="669"/>
      <c r="BE37" s="669"/>
      <c r="BF37" s="687"/>
      <c r="BG37" s="644" t="s">
        <v>290</v>
      </c>
      <c r="BH37" s="645"/>
      <c r="BI37" s="645"/>
      <c r="BJ37" s="645"/>
      <c r="BK37" s="645"/>
      <c r="BL37" s="645"/>
      <c r="BM37" s="645"/>
      <c r="BN37" s="645"/>
      <c r="BO37" s="645"/>
      <c r="BP37" s="645"/>
      <c r="BQ37" s="645"/>
      <c r="BR37" s="645"/>
      <c r="BS37" s="645"/>
      <c r="BT37" s="645"/>
      <c r="BU37" s="646"/>
      <c r="BV37" s="629">
        <v>28498</v>
      </c>
      <c r="BW37" s="630"/>
      <c r="BX37" s="630"/>
      <c r="BY37" s="630"/>
      <c r="BZ37" s="630"/>
      <c r="CA37" s="630"/>
      <c r="CB37" s="639"/>
      <c r="CD37" s="644" t="s">
        <v>564</v>
      </c>
      <c r="CE37" s="645"/>
      <c r="CF37" s="645"/>
      <c r="CG37" s="645"/>
      <c r="CH37" s="645"/>
      <c r="CI37" s="645"/>
      <c r="CJ37" s="645"/>
      <c r="CK37" s="645"/>
      <c r="CL37" s="645"/>
      <c r="CM37" s="645"/>
      <c r="CN37" s="645"/>
      <c r="CO37" s="645"/>
      <c r="CP37" s="645"/>
      <c r="CQ37" s="646"/>
      <c r="CR37" s="629">
        <v>406300</v>
      </c>
      <c r="CS37" s="669"/>
      <c r="CT37" s="669"/>
      <c r="CU37" s="669"/>
      <c r="CV37" s="669"/>
      <c r="CW37" s="669"/>
      <c r="CX37" s="669"/>
      <c r="CY37" s="670"/>
      <c r="CZ37" s="634">
        <v>6.3</v>
      </c>
      <c r="DA37" s="663"/>
      <c r="DB37" s="663"/>
      <c r="DC37" s="671"/>
      <c r="DD37" s="638">
        <v>406300</v>
      </c>
      <c r="DE37" s="669"/>
      <c r="DF37" s="669"/>
      <c r="DG37" s="669"/>
      <c r="DH37" s="669"/>
      <c r="DI37" s="669"/>
      <c r="DJ37" s="669"/>
      <c r="DK37" s="670"/>
      <c r="DL37" s="638">
        <v>406300</v>
      </c>
      <c r="DM37" s="669"/>
      <c r="DN37" s="669"/>
      <c r="DO37" s="669"/>
      <c r="DP37" s="669"/>
      <c r="DQ37" s="669"/>
      <c r="DR37" s="669"/>
      <c r="DS37" s="669"/>
      <c r="DT37" s="669"/>
      <c r="DU37" s="669"/>
      <c r="DV37" s="670"/>
      <c r="DW37" s="634">
        <v>9.6</v>
      </c>
      <c r="DX37" s="663"/>
      <c r="DY37" s="663"/>
      <c r="DZ37" s="663"/>
      <c r="EA37" s="663"/>
      <c r="EB37" s="663"/>
      <c r="EC37" s="664"/>
    </row>
    <row r="38" spans="2:133" ht="11.25" customHeight="1" x14ac:dyDescent="0.2">
      <c r="B38" s="626" t="s">
        <v>291</v>
      </c>
      <c r="C38" s="627"/>
      <c r="D38" s="627"/>
      <c r="E38" s="627"/>
      <c r="F38" s="627"/>
      <c r="G38" s="627"/>
      <c r="H38" s="627"/>
      <c r="I38" s="627"/>
      <c r="J38" s="627"/>
      <c r="K38" s="627"/>
      <c r="L38" s="627"/>
      <c r="M38" s="627"/>
      <c r="N38" s="627"/>
      <c r="O38" s="627"/>
      <c r="P38" s="627"/>
      <c r="Q38" s="628"/>
      <c r="R38" s="629">
        <v>326392</v>
      </c>
      <c r="S38" s="630"/>
      <c r="T38" s="630"/>
      <c r="U38" s="630"/>
      <c r="V38" s="630"/>
      <c r="W38" s="630"/>
      <c r="X38" s="630"/>
      <c r="Y38" s="631"/>
      <c r="Z38" s="632">
        <v>4.8</v>
      </c>
      <c r="AA38" s="632"/>
      <c r="AB38" s="632"/>
      <c r="AC38" s="632"/>
      <c r="AD38" s="633" t="s">
        <v>373</v>
      </c>
      <c r="AE38" s="633"/>
      <c r="AF38" s="633"/>
      <c r="AG38" s="633"/>
      <c r="AH38" s="633"/>
      <c r="AI38" s="633"/>
      <c r="AJ38" s="633"/>
      <c r="AK38" s="633"/>
      <c r="AL38" s="634" t="s">
        <v>538</v>
      </c>
      <c r="AM38" s="635"/>
      <c r="AN38" s="635"/>
      <c r="AO38" s="636"/>
      <c r="AQ38" s="707" t="s">
        <v>563</v>
      </c>
      <c r="AR38" s="708"/>
      <c r="AS38" s="708"/>
      <c r="AT38" s="708"/>
      <c r="AU38" s="708"/>
      <c r="AV38" s="708"/>
      <c r="AW38" s="708"/>
      <c r="AX38" s="708"/>
      <c r="AY38" s="709"/>
      <c r="AZ38" s="629">
        <v>30000</v>
      </c>
      <c r="BA38" s="630"/>
      <c r="BB38" s="630"/>
      <c r="BC38" s="630"/>
      <c r="BD38" s="669"/>
      <c r="BE38" s="669"/>
      <c r="BF38" s="687"/>
      <c r="BG38" s="644" t="s">
        <v>292</v>
      </c>
      <c r="BH38" s="645"/>
      <c r="BI38" s="645"/>
      <c r="BJ38" s="645"/>
      <c r="BK38" s="645"/>
      <c r="BL38" s="645"/>
      <c r="BM38" s="645"/>
      <c r="BN38" s="645"/>
      <c r="BO38" s="645"/>
      <c r="BP38" s="645"/>
      <c r="BQ38" s="645"/>
      <c r="BR38" s="645"/>
      <c r="BS38" s="645"/>
      <c r="BT38" s="645"/>
      <c r="BU38" s="646"/>
      <c r="BV38" s="629">
        <v>1892</v>
      </c>
      <c r="BW38" s="630"/>
      <c r="BX38" s="630"/>
      <c r="BY38" s="630"/>
      <c r="BZ38" s="630"/>
      <c r="CA38" s="630"/>
      <c r="CB38" s="639"/>
      <c r="CD38" s="644" t="s">
        <v>562</v>
      </c>
      <c r="CE38" s="645"/>
      <c r="CF38" s="645"/>
      <c r="CG38" s="645"/>
      <c r="CH38" s="645"/>
      <c r="CI38" s="645"/>
      <c r="CJ38" s="645"/>
      <c r="CK38" s="645"/>
      <c r="CL38" s="645"/>
      <c r="CM38" s="645"/>
      <c r="CN38" s="645"/>
      <c r="CO38" s="645"/>
      <c r="CP38" s="645"/>
      <c r="CQ38" s="646"/>
      <c r="CR38" s="629">
        <v>839013</v>
      </c>
      <c r="CS38" s="630"/>
      <c r="CT38" s="630"/>
      <c r="CU38" s="630"/>
      <c r="CV38" s="630"/>
      <c r="CW38" s="630"/>
      <c r="CX38" s="630"/>
      <c r="CY38" s="631"/>
      <c r="CZ38" s="634">
        <v>13</v>
      </c>
      <c r="DA38" s="663"/>
      <c r="DB38" s="663"/>
      <c r="DC38" s="671"/>
      <c r="DD38" s="638">
        <v>700072</v>
      </c>
      <c r="DE38" s="630"/>
      <c r="DF38" s="630"/>
      <c r="DG38" s="630"/>
      <c r="DH38" s="630"/>
      <c r="DI38" s="630"/>
      <c r="DJ38" s="630"/>
      <c r="DK38" s="631"/>
      <c r="DL38" s="638">
        <v>648827</v>
      </c>
      <c r="DM38" s="630"/>
      <c r="DN38" s="630"/>
      <c r="DO38" s="630"/>
      <c r="DP38" s="630"/>
      <c r="DQ38" s="630"/>
      <c r="DR38" s="630"/>
      <c r="DS38" s="630"/>
      <c r="DT38" s="630"/>
      <c r="DU38" s="630"/>
      <c r="DV38" s="631"/>
      <c r="DW38" s="634">
        <v>15.4</v>
      </c>
      <c r="DX38" s="663"/>
      <c r="DY38" s="663"/>
      <c r="DZ38" s="663"/>
      <c r="EA38" s="663"/>
      <c r="EB38" s="663"/>
      <c r="EC38" s="664"/>
    </row>
    <row r="39" spans="2:133" ht="11.25" customHeight="1" x14ac:dyDescent="0.2">
      <c r="B39" s="626" t="s">
        <v>293</v>
      </c>
      <c r="C39" s="627"/>
      <c r="D39" s="627"/>
      <c r="E39" s="627"/>
      <c r="F39" s="627"/>
      <c r="G39" s="627"/>
      <c r="H39" s="627"/>
      <c r="I39" s="627"/>
      <c r="J39" s="627"/>
      <c r="K39" s="627"/>
      <c r="L39" s="627"/>
      <c r="M39" s="627"/>
      <c r="N39" s="627"/>
      <c r="O39" s="627"/>
      <c r="P39" s="627"/>
      <c r="Q39" s="628"/>
      <c r="R39" s="629">
        <v>77944</v>
      </c>
      <c r="S39" s="630"/>
      <c r="T39" s="630"/>
      <c r="U39" s="630"/>
      <c r="V39" s="630"/>
      <c r="W39" s="630"/>
      <c r="X39" s="630"/>
      <c r="Y39" s="631"/>
      <c r="Z39" s="632">
        <v>1.2</v>
      </c>
      <c r="AA39" s="632"/>
      <c r="AB39" s="632"/>
      <c r="AC39" s="632"/>
      <c r="AD39" s="633">
        <v>7</v>
      </c>
      <c r="AE39" s="633"/>
      <c r="AF39" s="633"/>
      <c r="AG39" s="633"/>
      <c r="AH39" s="633"/>
      <c r="AI39" s="633"/>
      <c r="AJ39" s="633"/>
      <c r="AK39" s="633"/>
      <c r="AL39" s="634">
        <v>0</v>
      </c>
      <c r="AM39" s="635"/>
      <c r="AN39" s="635"/>
      <c r="AO39" s="636"/>
      <c r="AQ39" s="707" t="s">
        <v>561</v>
      </c>
      <c r="AR39" s="708"/>
      <c r="AS39" s="708"/>
      <c r="AT39" s="708"/>
      <c r="AU39" s="708"/>
      <c r="AV39" s="708"/>
      <c r="AW39" s="708"/>
      <c r="AX39" s="708"/>
      <c r="AY39" s="709"/>
      <c r="AZ39" s="629" t="s">
        <v>537</v>
      </c>
      <c r="BA39" s="630"/>
      <c r="BB39" s="630"/>
      <c r="BC39" s="630"/>
      <c r="BD39" s="669"/>
      <c r="BE39" s="669"/>
      <c r="BF39" s="687"/>
      <c r="BG39" s="644" t="s">
        <v>294</v>
      </c>
      <c r="BH39" s="645"/>
      <c r="BI39" s="645"/>
      <c r="BJ39" s="645"/>
      <c r="BK39" s="645"/>
      <c r="BL39" s="645"/>
      <c r="BM39" s="645"/>
      <c r="BN39" s="645"/>
      <c r="BO39" s="645"/>
      <c r="BP39" s="645"/>
      <c r="BQ39" s="645"/>
      <c r="BR39" s="645"/>
      <c r="BS39" s="645"/>
      <c r="BT39" s="645"/>
      <c r="BU39" s="646"/>
      <c r="BV39" s="629">
        <v>3105</v>
      </c>
      <c r="BW39" s="630"/>
      <c r="BX39" s="630"/>
      <c r="BY39" s="630"/>
      <c r="BZ39" s="630"/>
      <c r="CA39" s="630"/>
      <c r="CB39" s="639"/>
      <c r="CD39" s="644" t="s">
        <v>560</v>
      </c>
      <c r="CE39" s="645"/>
      <c r="CF39" s="645"/>
      <c r="CG39" s="645"/>
      <c r="CH39" s="645"/>
      <c r="CI39" s="645"/>
      <c r="CJ39" s="645"/>
      <c r="CK39" s="645"/>
      <c r="CL39" s="645"/>
      <c r="CM39" s="645"/>
      <c r="CN39" s="645"/>
      <c r="CO39" s="645"/>
      <c r="CP39" s="645"/>
      <c r="CQ39" s="646"/>
      <c r="CR39" s="629">
        <v>780674</v>
      </c>
      <c r="CS39" s="669"/>
      <c r="CT39" s="669"/>
      <c r="CU39" s="669"/>
      <c r="CV39" s="669"/>
      <c r="CW39" s="669"/>
      <c r="CX39" s="669"/>
      <c r="CY39" s="670"/>
      <c r="CZ39" s="634">
        <v>12.1</v>
      </c>
      <c r="DA39" s="663"/>
      <c r="DB39" s="663"/>
      <c r="DC39" s="671"/>
      <c r="DD39" s="638">
        <v>735366</v>
      </c>
      <c r="DE39" s="669"/>
      <c r="DF39" s="669"/>
      <c r="DG39" s="669"/>
      <c r="DH39" s="669"/>
      <c r="DI39" s="669"/>
      <c r="DJ39" s="669"/>
      <c r="DK39" s="670"/>
      <c r="DL39" s="638" t="s">
        <v>537</v>
      </c>
      <c r="DM39" s="669"/>
      <c r="DN39" s="669"/>
      <c r="DO39" s="669"/>
      <c r="DP39" s="669"/>
      <c r="DQ39" s="669"/>
      <c r="DR39" s="669"/>
      <c r="DS39" s="669"/>
      <c r="DT39" s="669"/>
      <c r="DU39" s="669"/>
      <c r="DV39" s="670"/>
      <c r="DW39" s="634" t="s">
        <v>538</v>
      </c>
      <c r="DX39" s="663"/>
      <c r="DY39" s="663"/>
      <c r="DZ39" s="663"/>
      <c r="EA39" s="663"/>
      <c r="EB39" s="663"/>
      <c r="EC39" s="664"/>
    </row>
    <row r="40" spans="2:133" ht="11.25" customHeight="1" x14ac:dyDescent="0.2">
      <c r="B40" s="626" t="s">
        <v>295</v>
      </c>
      <c r="C40" s="627"/>
      <c r="D40" s="627"/>
      <c r="E40" s="627"/>
      <c r="F40" s="627"/>
      <c r="G40" s="627"/>
      <c r="H40" s="627"/>
      <c r="I40" s="627"/>
      <c r="J40" s="627"/>
      <c r="K40" s="627"/>
      <c r="L40" s="627"/>
      <c r="M40" s="627"/>
      <c r="N40" s="627"/>
      <c r="O40" s="627"/>
      <c r="P40" s="627"/>
      <c r="Q40" s="628"/>
      <c r="R40" s="629">
        <v>315630</v>
      </c>
      <c r="S40" s="630"/>
      <c r="T40" s="630"/>
      <c r="U40" s="630"/>
      <c r="V40" s="630"/>
      <c r="W40" s="630"/>
      <c r="X40" s="630"/>
      <c r="Y40" s="631"/>
      <c r="Z40" s="632">
        <v>4.7</v>
      </c>
      <c r="AA40" s="632"/>
      <c r="AB40" s="632"/>
      <c r="AC40" s="632"/>
      <c r="AD40" s="633" t="s">
        <v>538</v>
      </c>
      <c r="AE40" s="633"/>
      <c r="AF40" s="633"/>
      <c r="AG40" s="633"/>
      <c r="AH40" s="633"/>
      <c r="AI40" s="633"/>
      <c r="AJ40" s="633"/>
      <c r="AK40" s="633"/>
      <c r="AL40" s="634" t="s">
        <v>373</v>
      </c>
      <c r="AM40" s="635"/>
      <c r="AN40" s="635"/>
      <c r="AO40" s="636"/>
      <c r="AQ40" s="707" t="s">
        <v>559</v>
      </c>
      <c r="AR40" s="708"/>
      <c r="AS40" s="708"/>
      <c r="AT40" s="708"/>
      <c r="AU40" s="708"/>
      <c r="AV40" s="708"/>
      <c r="AW40" s="708"/>
      <c r="AX40" s="708"/>
      <c r="AY40" s="709"/>
      <c r="AZ40" s="629" t="s">
        <v>538</v>
      </c>
      <c r="BA40" s="630"/>
      <c r="BB40" s="630"/>
      <c r="BC40" s="630"/>
      <c r="BD40" s="669"/>
      <c r="BE40" s="669"/>
      <c r="BF40" s="687"/>
      <c r="BG40" s="710" t="s">
        <v>558</v>
      </c>
      <c r="BH40" s="711"/>
      <c r="BI40" s="711"/>
      <c r="BJ40" s="711"/>
      <c r="BK40" s="711"/>
      <c r="BL40" s="363"/>
      <c r="BM40" s="645" t="s">
        <v>557</v>
      </c>
      <c r="BN40" s="645"/>
      <c r="BO40" s="645"/>
      <c r="BP40" s="645"/>
      <c r="BQ40" s="645"/>
      <c r="BR40" s="645"/>
      <c r="BS40" s="645"/>
      <c r="BT40" s="645"/>
      <c r="BU40" s="646"/>
      <c r="BV40" s="629">
        <v>110</v>
      </c>
      <c r="BW40" s="630"/>
      <c r="BX40" s="630"/>
      <c r="BY40" s="630"/>
      <c r="BZ40" s="630"/>
      <c r="CA40" s="630"/>
      <c r="CB40" s="639"/>
      <c r="CD40" s="644" t="s">
        <v>556</v>
      </c>
      <c r="CE40" s="645"/>
      <c r="CF40" s="645"/>
      <c r="CG40" s="645"/>
      <c r="CH40" s="645"/>
      <c r="CI40" s="645"/>
      <c r="CJ40" s="645"/>
      <c r="CK40" s="645"/>
      <c r="CL40" s="645"/>
      <c r="CM40" s="645"/>
      <c r="CN40" s="645"/>
      <c r="CO40" s="645"/>
      <c r="CP40" s="645"/>
      <c r="CQ40" s="646"/>
      <c r="CR40" s="629">
        <v>3620</v>
      </c>
      <c r="CS40" s="630"/>
      <c r="CT40" s="630"/>
      <c r="CU40" s="630"/>
      <c r="CV40" s="630"/>
      <c r="CW40" s="630"/>
      <c r="CX40" s="630"/>
      <c r="CY40" s="631"/>
      <c r="CZ40" s="634">
        <v>0.1</v>
      </c>
      <c r="DA40" s="663"/>
      <c r="DB40" s="663"/>
      <c r="DC40" s="671"/>
      <c r="DD40" s="638">
        <v>2620</v>
      </c>
      <c r="DE40" s="630"/>
      <c r="DF40" s="630"/>
      <c r="DG40" s="630"/>
      <c r="DH40" s="630"/>
      <c r="DI40" s="630"/>
      <c r="DJ40" s="630"/>
      <c r="DK40" s="631"/>
      <c r="DL40" s="638">
        <v>2620</v>
      </c>
      <c r="DM40" s="630"/>
      <c r="DN40" s="630"/>
      <c r="DO40" s="630"/>
      <c r="DP40" s="630"/>
      <c r="DQ40" s="630"/>
      <c r="DR40" s="630"/>
      <c r="DS40" s="630"/>
      <c r="DT40" s="630"/>
      <c r="DU40" s="630"/>
      <c r="DV40" s="631"/>
      <c r="DW40" s="634">
        <v>0.1</v>
      </c>
      <c r="DX40" s="663"/>
      <c r="DY40" s="663"/>
      <c r="DZ40" s="663"/>
      <c r="EA40" s="663"/>
      <c r="EB40" s="663"/>
      <c r="EC40" s="664"/>
    </row>
    <row r="41" spans="2:133" ht="11.25" customHeight="1" x14ac:dyDescent="0.2">
      <c r="B41" s="626" t="s">
        <v>296</v>
      </c>
      <c r="C41" s="627"/>
      <c r="D41" s="627"/>
      <c r="E41" s="627"/>
      <c r="F41" s="627"/>
      <c r="G41" s="627"/>
      <c r="H41" s="627"/>
      <c r="I41" s="627"/>
      <c r="J41" s="627"/>
      <c r="K41" s="627"/>
      <c r="L41" s="627"/>
      <c r="M41" s="627"/>
      <c r="N41" s="627"/>
      <c r="O41" s="627"/>
      <c r="P41" s="627"/>
      <c r="Q41" s="628"/>
      <c r="R41" s="629" t="s">
        <v>537</v>
      </c>
      <c r="S41" s="630"/>
      <c r="T41" s="630"/>
      <c r="U41" s="630"/>
      <c r="V41" s="630"/>
      <c r="W41" s="630"/>
      <c r="X41" s="630"/>
      <c r="Y41" s="631"/>
      <c r="Z41" s="632" t="s">
        <v>538</v>
      </c>
      <c r="AA41" s="632"/>
      <c r="AB41" s="632"/>
      <c r="AC41" s="632"/>
      <c r="AD41" s="633" t="s">
        <v>555</v>
      </c>
      <c r="AE41" s="633"/>
      <c r="AF41" s="633"/>
      <c r="AG41" s="633"/>
      <c r="AH41" s="633"/>
      <c r="AI41" s="633"/>
      <c r="AJ41" s="633"/>
      <c r="AK41" s="633"/>
      <c r="AL41" s="634" t="s">
        <v>546</v>
      </c>
      <c r="AM41" s="635"/>
      <c r="AN41" s="635"/>
      <c r="AO41" s="636"/>
      <c r="AQ41" s="707" t="s">
        <v>554</v>
      </c>
      <c r="AR41" s="708"/>
      <c r="AS41" s="708"/>
      <c r="AT41" s="708"/>
      <c r="AU41" s="708"/>
      <c r="AV41" s="708"/>
      <c r="AW41" s="708"/>
      <c r="AX41" s="708"/>
      <c r="AY41" s="709"/>
      <c r="AZ41" s="629">
        <v>175581</v>
      </c>
      <c r="BA41" s="630"/>
      <c r="BB41" s="630"/>
      <c r="BC41" s="630"/>
      <c r="BD41" s="669"/>
      <c r="BE41" s="669"/>
      <c r="BF41" s="687"/>
      <c r="BG41" s="710"/>
      <c r="BH41" s="711"/>
      <c r="BI41" s="711"/>
      <c r="BJ41" s="711"/>
      <c r="BK41" s="711"/>
      <c r="BL41" s="363"/>
      <c r="BM41" s="645" t="s">
        <v>553</v>
      </c>
      <c r="BN41" s="645"/>
      <c r="BO41" s="645"/>
      <c r="BP41" s="645"/>
      <c r="BQ41" s="645"/>
      <c r="BR41" s="645"/>
      <c r="BS41" s="645"/>
      <c r="BT41" s="645"/>
      <c r="BU41" s="646"/>
      <c r="BV41" s="629" t="s">
        <v>538</v>
      </c>
      <c r="BW41" s="630"/>
      <c r="BX41" s="630"/>
      <c r="BY41" s="630"/>
      <c r="BZ41" s="630"/>
      <c r="CA41" s="630"/>
      <c r="CB41" s="639"/>
      <c r="CD41" s="644" t="s">
        <v>552</v>
      </c>
      <c r="CE41" s="645"/>
      <c r="CF41" s="645"/>
      <c r="CG41" s="645"/>
      <c r="CH41" s="645"/>
      <c r="CI41" s="645"/>
      <c r="CJ41" s="645"/>
      <c r="CK41" s="645"/>
      <c r="CL41" s="645"/>
      <c r="CM41" s="645"/>
      <c r="CN41" s="645"/>
      <c r="CO41" s="645"/>
      <c r="CP41" s="645"/>
      <c r="CQ41" s="646"/>
      <c r="CR41" s="629" t="s">
        <v>551</v>
      </c>
      <c r="CS41" s="669"/>
      <c r="CT41" s="669"/>
      <c r="CU41" s="669"/>
      <c r="CV41" s="669"/>
      <c r="CW41" s="669"/>
      <c r="CX41" s="669"/>
      <c r="CY41" s="670"/>
      <c r="CZ41" s="634" t="s">
        <v>537</v>
      </c>
      <c r="DA41" s="663"/>
      <c r="DB41" s="663"/>
      <c r="DC41" s="671"/>
      <c r="DD41" s="638" t="s">
        <v>373</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2">
      <c r="B42" s="626" t="s">
        <v>550</v>
      </c>
      <c r="C42" s="627"/>
      <c r="D42" s="627"/>
      <c r="E42" s="627"/>
      <c r="F42" s="627"/>
      <c r="G42" s="627"/>
      <c r="H42" s="627"/>
      <c r="I42" s="627"/>
      <c r="J42" s="627"/>
      <c r="K42" s="627"/>
      <c r="L42" s="627"/>
      <c r="M42" s="627"/>
      <c r="N42" s="627"/>
      <c r="O42" s="627"/>
      <c r="P42" s="627"/>
      <c r="Q42" s="628"/>
      <c r="R42" s="629" t="s">
        <v>537</v>
      </c>
      <c r="S42" s="630"/>
      <c r="T42" s="630"/>
      <c r="U42" s="630"/>
      <c r="V42" s="630"/>
      <c r="W42" s="630"/>
      <c r="X42" s="630"/>
      <c r="Y42" s="631"/>
      <c r="Z42" s="632" t="s">
        <v>537</v>
      </c>
      <c r="AA42" s="632"/>
      <c r="AB42" s="632"/>
      <c r="AC42" s="632"/>
      <c r="AD42" s="633" t="s">
        <v>537</v>
      </c>
      <c r="AE42" s="633"/>
      <c r="AF42" s="633"/>
      <c r="AG42" s="633"/>
      <c r="AH42" s="633"/>
      <c r="AI42" s="633"/>
      <c r="AJ42" s="633"/>
      <c r="AK42" s="633"/>
      <c r="AL42" s="634" t="s">
        <v>373</v>
      </c>
      <c r="AM42" s="635"/>
      <c r="AN42" s="635"/>
      <c r="AO42" s="636"/>
      <c r="AQ42" s="714" t="s">
        <v>549</v>
      </c>
      <c r="AR42" s="715"/>
      <c r="AS42" s="715"/>
      <c r="AT42" s="715"/>
      <c r="AU42" s="715"/>
      <c r="AV42" s="715"/>
      <c r="AW42" s="715"/>
      <c r="AX42" s="715"/>
      <c r="AY42" s="716"/>
      <c r="AZ42" s="723">
        <v>499424</v>
      </c>
      <c r="BA42" s="724"/>
      <c r="BB42" s="724"/>
      <c r="BC42" s="724"/>
      <c r="BD42" s="700"/>
      <c r="BE42" s="700"/>
      <c r="BF42" s="702"/>
      <c r="BG42" s="712"/>
      <c r="BH42" s="713"/>
      <c r="BI42" s="713"/>
      <c r="BJ42" s="713"/>
      <c r="BK42" s="713"/>
      <c r="BL42" s="364"/>
      <c r="BM42" s="655" t="s">
        <v>548</v>
      </c>
      <c r="BN42" s="655"/>
      <c r="BO42" s="655"/>
      <c r="BP42" s="655"/>
      <c r="BQ42" s="655"/>
      <c r="BR42" s="655"/>
      <c r="BS42" s="655"/>
      <c r="BT42" s="655"/>
      <c r="BU42" s="656"/>
      <c r="BV42" s="723">
        <v>384</v>
      </c>
      <c r="BW42" s="724"/>
      <c r="BX42" s="724"/>
      <c r="BY42" s="724"/>
      <c r="BZ42" s="724"/>
      <c r="CA42" s="724"/>
      <c r="CB42" s="736"/>
      <c r="CD42" s="626" t="s">
        <v>297</v>
      </c>
      <c r="CE42" s="627"/>
      <c r="CF42" s="627"/>
      <c r="CG42" s="627"/>
      <c r="CH42" s="627"/>
      <c r="CI42" s="627"/>
      <c r="CJ42" s="627"/>
      <c r="CK42" s="627"/>
      <c r="CL42" s="627"/>
      <c r="CM42" s="627"/>
      <c r="CN42" s="627"/>
      <c r="CO42" s="627"/>
      <c r="CP42" s="627"/>
      <c r="CQ42" s="628"/>
      <c r="CR42" s="629">
        <v>461378</v>
      </c>
      <c r="CS42" s="669"/>
      <c r="CT42" s="669"/>
      <c r="CU42" s="669"/>
      <c r="CV42" s="669"/>
      <c r="CW42" s="669"/>
      <c r="CX42" s="669"/>
      <c r="CY42" s="670"/>
      <c r="CZ42" s="634">
        <v>7.2</v>
      </c>
      <c r="DA42" s="663"/>
      <c r="DB42" s="663"/>
      <c r="DC42" s="671"/>
      <c r="DD42" s="638">
        <v>290428</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2">
      <c r="B43" s="626" t="s">
        <v>547</v>
      </c>
      <c r="C43" s="627"/>
      <c r="D43" s="627"/>
      <c r="E43" s="627"/>
      <c r="F43" s="627"/>
      <c r="G43" s="627"/>
      <c r="H43" s="627"/>
      <c r="I43" s="627"/>
      <c r="J43" s="627"/>
      <c r="K43" s="627"/>
      <c r="L43" s="627"/>
      <c r="M43" s="627"/>
      <c r="N43" s="627"/>
      <c r="O43" s="627"/>
      <c r="P43" s="627"/>
      <c r="Q43" s="628"/>
      <c r="R43" s="629">
        <v>227030</v>
      </c>
      <c r="S43" s="630"/>
      <c r="T43" s="630"/>
      <c r="U43" s="630"/>
      <c r="V43" s="630"/>
      <c r="W43" s="630"/>
      <c r="X43" s="630"/>
      <c r="Y43" s="631"/>
      <c r="Z43" s="632">
        <v>3.4</v>
      </c>
      <c r="AA43" s="632"/>
      <c r="AB43" s="632"/>
      <c r="AC43" s="632"/>
      <c r="AD43" s="633" t="s">
        <v>537</v>
      </c>
      <c r="AE43" s="633"/>
      <c r="AF43" s="633"/>
      <c r="AG43" s="633"/>
      <c r="AH43" s="633"/>
      <c r="AI43" s="633"/>
      <c r="AJ43" s="633"/>
      <c r="AK43" s="633"/>
      <c r="AL43" s="634" t="s">
        <v>546</v>
      </c>
      <c r="AM43" s="635"/>
      <c r="AN43" s="635"/>
      <c r="AO43" s="636"/>
      <c r="BV43" s="219"/>
      <c r="BW43" s="219"/>
      <c r="BX43" s="219"/>
      <c r="BY43" s="219"/>
      <c r="BZ43" s="219"/>
      <c r="CA43" s="219"/>
      <c r="CB43" s="219"/>
      <c r="CD43" s="626" t="s">
        <v>545</v>
      </c>
      <c r="CE43" s="627"/>
      <c r="CF43" s="627"/>
      <c r="CG43" s="627"/>
      <c r="CH43" s="627"/>
      <c r="CI43" s="627"/>
      <c r="CJ43" s="627"/>
      <c r="CK43" s="627"/>
      <c r="CL43" s="627"/>
      <c r="CM43" s="627"/>
      <c r="CN43" s="627"/>
      <c r="CO43" s="627"/>
      <c r="CP43" s="627"/>
      <c r="CQ43" s="628"/>
      <c r="CR43" s="629">
        <v>28806</v>
      </c>
      <c r="CS43" s="669"/>
      <c r="CT43" s="669"/>
      <c r="CU43" s="669"/>
      <c r="CV43" s="669"/>
      <c r="CW43" s="669"/>
      <c r="CX43" s="669"/>
      <c r="CY43" s="670"/>
      <c r="CZ43" s="634">
        <v>0.4</v>
      </c>
      <c r="DA43" s="663"/>
      <c r="DB43" s="663"/>
      <c r="DC43" s="671"/>
      <c r="DD43" s="638">
        <v>28806</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2">
      <c r="B44" s="673" t="s">
        <v>544</v>
      </c>
      <c r="C44" s="674"/>
      <c r="D44" s="674"/>
      <c r="E44" s="674"/>
      <c r="F44" s="674"/>
      <c r="G44" s="674"/>
      <c r="H44" s="674"/>
      <c r="I44" s="674"/>
      <c r="J44" s="674"/>
      <c r="K44" s="674"/>
      <c r="L44" s="674"/>
      <c r="M44" s="674"/>
      <c r="N44" s="674"/>
      <c r="O44" s="674"/>
      <c r="P44" s="674"/>
      <c r="Q44" s="675"/>
      <c r="R44" s="723">
        <v>6752710</v>
      </c>
      <c r="S44" s="724"/>
      <c r="T44" s="724"/>
      <c r="U44" s="724"/>
      <c r="V44" s="724"/>
      <c r="W44" s="724"/>
      <c r="X44" s="724"/>
      <c r="Y44" s="725"/>
      <c r="Z44" s="726">
        <v>100</v>
      </c>
      <c r="AA44" s="726"/>
      <c r="AB44" s="726"/>
      <c r="AC44" s="726"/>
      <c r="AD44" s="727">
        <v>3996854</v>
      </c>
      <c r="AE44" s="727"/>
      <c r="AF44" s="727"/>
      <c r="AG44" s="727"/>
      <c r="AH44" s="727"/>
      <c r="AI44" s="727"/>
      <c r="AJ44" s="727"/>
      <c r="AK44" s="727"/>
      <c r="AL44" s="728">
        <v>100</v>
      </c>
      <c r="AM44" s="701"/>
      <c r="AN44" s="701"/>
      <c r="AO44" s="729"/>
      <c r="CD44" s="730" t="s">
        <v>269</v>
      </c>
      <c r="CE44" s="731"/>
      <c r="CF44" s="626" t="s">
        <v>543</v>
      </c>
      <c r="CG44" s="627"/>
      <c r="CH44" s="627"/>
      <c r="CI44" s="627"/>
      <c r="CJ44" s="627"/>
      <c r="CK44" s="627"/>
      <c r="CL44" s="627"/>
      <c r="CM44" s="627"/>
      <c r="CN44" s="627"/>
      <c r="CO44" s="627"/>
      <c r="CP44" s="627"/>
      <c r="CQ44" s="628"/>
      <c r="CR44" s="629">
        <v>461378</v>
      </c>
      <c r="CS44" s="630"/>
      <c r="CT44" s="630"/>
      <c r="CU44" s="630"/>
      <c r="CV44" s="630"/>
      <c r="CW44" s="630"/>
      <c r="CX44" s="630"/>
      <c r="CY44" s="631"/>
      <c r="CZ44" s="634">
        <v>7.2</v>
      </c>
      <c r="DA44" s="635"/>
      <c r="DB44" s="635"/>
      <c r="DC44" s="647"/>
      <c r="DD44" s="638">
        <v>290428</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542</v>
      </c>
      <c r="CG45" s="627"/>
      <c r="CH45" s="627"/>
      <c r="CI45" s="627"/>
      <c r="CJ45" s="627"/>
      <c r="CK45" s="627"/>
      <c r="CL45" s="627"/>
      <c r="CM45" s="627"/>
      <c r="CN45" s="627"/>
      <c r="CO45" s="627"/>
      <c r="CP45" s="627"/>
      <c r="CQ45" s="628"/>
      <c r="CR45" s="629">
        <v>136190</v>
      </c>
      <c r="CS45" s="669"/>
      <c r="CT45" s="669"/>
      <c r="CU45" s="669"/>
      <c r="CV45" s="669"/>
      <c r="CW45" s="669"/>
      <c r="CX45" s="669"/>
      <c r="CY45" s="670"/>
      <c r="CZ45" s="634">
        <v>2.1</v>
      </c>
      <c r="DA45" s="663"/>
      <c r="DB45" s="663"/>
      <c r="DC45" s="671"/>
      <c r="DD45" s="638">
        <v>29469</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2">
      <c r="B46" s="221" t="s">
        <v>298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541</v>
      </c>
      <c r="CG46" s="627"/>
      <c r="CH46" s="627"/>
      <c r="CI46" s="627"/>
      <c r="CJ46" s="627"/>
      <c r="CK46" s="627"/>
      <c r="CL46" s="627"/>
      <c r="CM46" s="627"/>
      <c r="CN46" s="627"/>
      <c r="CO46" s="627"/>
      <c r="CP46" s="627"/>
      <c r="CQ46" s="628"/>
      <c r="CR46" s="629">
        <v>324714</v>
      </c>
      <c r="CS46" s="630"/>
      <c r="CT46" s="630"/>
      <c r="CU46" s="630"/>
      <c r="CV46" s="630"/>
      <c r="CW46" s="630"/>
      <c r="CX46" s="630"/>
      <c r="CY46" s="631"/>
      <c r="CZ46" s="634">
        <v>5</v>
      </c>
      <c r="DA46" s="635"/>
      <c r="DB46" s="635"/>
      <c r="DC46" s="647"/>
      <c r="DD46" s="638">
        <v>260485</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2">
      <c r="B47" s="748" t="s">
        <v>299</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540</v>
      </c>
      <c r="CG47" s="627"/>
      <c r="CH47" s="627"/>
      <c r="CI47" s="627"/>
      <c r="CJ47" s="627"/>
      <c r="CK47" s="627"/>
      <c r="CL47" s="627"/>
      <c r="CM47" s="627"/>
      <c r="CN47" s="627"/>
      <c r="CO47" s="627"/>
      <c r="CP47" s="627"/>
      <c r="CQ47" s="628"/>
      <c r="CR47" s="629" t="s">
        <v>538</v>
      </c>
      <c r="CS47" s="669"/>
      <c r="CT47" s="669"/>
      <c r="CU47" s="669"/>
      <c r="CV47" s="669"/>
      <c r="CW47" s="669"/>
      <c r="CX47" s="669"/>
      <c r="CY47" s="670"/>
      <c r="CZ47" s="634" t="s">
        <v>373</v>
      </c>
      <c r="DA47" s="663"/>
      <c r="DB47" s="663"/>
      <c r="DC47" s="671"/>
      <c r="DD47" s="638" t="s">
        <v>537</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ht="10.8" x14ac:dyDescent="0.2">
      <c r="B48" s="747" t="s">
        <v>300</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539</v>
      </c>
      <c r="CG48" s="627"/>
      <c r="CH48" s="627"/>
      <c r="CI48" s="627"/>
      <c r="CJ48" s="627"/>
      <c r="CK48" s="627"/>
      <c r="CL48" s="627"/>
      <c r="CM48" s="627"/>
      <c r="CN48" s="627"/>
      <c r="CO48" s="627"/>
      <c r="CP48" s="627"/>
      <c r="CQ48" s="628"/>
      <c r="CR48" s="629" t="s">
        <v>537</v>
      </c>
      <c r="CS48" s="630"/>
      <c r="CT48" s="630"/>
      <c r="CU48" s="630"/>
      <c r="CV48" s="630"/>
      <c r="CW48" s="630"/>
      <c r="CX48" s="630"/>
      <c r="CY48" s="631"/>
      <c r="CZ48" s="634" t="s">
        <v>538</v>
      </c>
      <c r="DA48" s="635"/>
      <c r="DB48" s="635"/>
      <c r="DC48" s="647"/>
      <c r="DD48" s="638" t="s">
        <v>537</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536</v>
      </c>
      <c r="CE49" s="674"/>
      <c r="CF49" s="674"/>
      <c r="CG49" s="674"/>
      <c r="CH49" s="674"/>
      <c r="CI49" s="674"/>
      <c r="CJ49" s="674"/>
      <c r="CK49" s="674"/>
      <c r="CL49" s="674"/>
      <c r="CM49" s="674"/>
      <c r="CN49" s="674"/>
      <c r="CO49" s="674"/>
      <c r="CP49" s="674"/>
      <c r="CQ49" s="675"/>
      <c r="CR49" s="723">
        <v>6444356</v>
      </c>
      <c r="CS49" s="700"/>
      <c r="CT49" s="700"/>
      <c r="CU49" s="700"/>
      <c r="CV49" s="700"/>
      <c r="CW49" s="700"/>
      <c r="CX49" s="700"/>
      <c r="CY49" s="737"/>
      <c r="CZ49" s="728">
        <v>100</v>
      </c>
      <c r="DA49" s="738"/>
      <c r="DB49" s="738"/>
      <c r="DC49" s="739"/>
      <c r="DD49" s="740">
        <v>4675781</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CY9tGlvLKEMeFd4ULa+5wa4ppP+E7dN9mu+MqVOs3t4Kl/Cu842DNsfJvlxellrJXAm9E9KNsGPo9N6Z1wDpZA==" saltValue="Uq4SADMCDl4/aID8bEy76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49" t="s">
        <v>301</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302</v>
      </c>
      <c r="DK2" s="751"/>
      <c r="DL2" s="751"/>
      <c r="DM2" s="751"/>
      <c r="DN2" s="751"/>
      <c r="DO2" s="752"/>
      <c r="DP2" s="224"/>
      <c r="DQ2" s="750" t="s">
        <v>303</v>
      </c>
      <c r="DR2" s="751"/>
      <c r="DS2" s="751"/>
      <c r="DT2" s="751"/>
      <c r="DU2" s="751"/>
      <c r="DV2" s="751"/>
      <c r="DW2" s="751"/>
      <c r="DX2" s="751"/>
      <c r="DY2" s="751"/>
      <c r="DZ2" s="752"/>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53" t="s">
        <v>304</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305</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2">
      <c r="A5" s="755" t="s">
        <v>306</v>
      </c>
      <c r="B5" s="756"/>
      <c r="C5" s="756"/>
      <c r="D5" s="756"/>
      <c r="E5" s="756"/>
      <c r="F5" s="756"/>
      <c r="G5" s="756"/>
      <c r="H5" s="756"/>
      <c r="I5" s="756"/>
      <c r="J5" s="756"/>
      <c r="K5" s="756"/>
      <c r="L5" s="756"/>
      <c r="M5" s="756"/>
      <c r="N5" s="756"/>
      <c r="O5" s="756"/>
      <c r="P5" s="757"/>
      <c r="Q5" s="761" t="s">
        <v>307</v>
      </c>
      <c r="R5" s="762"/>
      <c r="S5" s="762"/>
      <c r="T5" s="762"/>
      <c r="U5" s="763"/>
      <c r="V5" s="761" t="s">
        <v>308</v>
      </c>
      <c r="W5" s="762"/>
      <c r="X5" s="762"/>
      <c r="Y5" s="762"/>
      <c r="Z5" s="763"/>
      <c r="AA5" s="761" t="s">
        <v>309</v>
      </c>
      <c r="AB5" s="762"/>
      <c r="AC5" s="762"/>
      <c r="AD5" s="762"/>
      <c r="AE5" s="762"/>
      <c r="AF5" s="767" t="s">
        <v>310</v>
      </c>
      <c r="AG5" s="762"/>
      <c r="AH5" s="762"/>
      <c r="AI5" s="762"/>
      <c r="AJ5" s="768"/>
      <c r="AK5" s="762" t="s">
        <v>311</v>
      </c>
      <c r="AL5" s="762"/>
      <c r="AM5" s="762"/>
      <c r="AN5" s="762"/>
      <c r="AO5" s="763"/>
      <c r="AP5" s="761" t="s">
        <v>312</v>
      </c>
      <c r="AQ5" s="762"/>
      <c r="AR5" s="762"/>
      <c r="AS5" s="762"/>
      <c r="AT5" s="763"/>
      <c r="AU5" s="761" t="s">
        <v>313</v>
      </c>
      <c r="AV5" s="762"/>
      <c r="AW5" s="762"/>
      <c r="AX5" s="762"/>
      <c r="AY5" s="768"/>
      <c r="AZ5" s="228"/>
      <c r="BA5" s="228"/>
      <c r="BB5" s="228"/>
      <c r="BC5" s="228"/>
      <c r="BD5" s="228"/>
      <c r="BE5" s="229"/>
      <c r="BF5" s="229"/>
      <c r="BG5" s="229"/>
      <c r="BH5" s="229"/>
      <c r="BI5" s="229"/>
      <c r="BJ5" s="229"/>
      <c r="BK5" s="229"/>
      <c r="BL5" s="229"/>
      <c r="BM5" s="229"/>
      <c r="BN5" s="229"/>
      <c r="BO5" s="229"/>
      <c r="BP5" s="229"/>
      <c r="BQ5" s="755" t="s">
        <v>314</v>
      </c>
      <c r="BR5" s="756"/>
      <c r="BS5" s="756"/>
      <c r="BT5" s="756"/>
      <c r="BU5" s="756"/>
      <c r="BV5" s="756"/>
      <c r="BW5" s="756"/>
      <c r="BX5" s="756"/>
      <c r="BY5" s="756"/>
      <c r="BZ5" s="756"/>
      <c r="CA5" s="756"/>
      <c r="CB5" s="756"/>
      <c r="CC5" s="756"/>
      <c r="CD5" s="756"/>
      <c r="CE5" s="756"/>
      <c r="CF5" s="756"/>
      <c r="CG5" s="757"/>
      <c r="CH5" s="761" t="s">
        <v>315</v>
      </c>
      <c r="CI5" s="762"/>
      <c r="CJ5" s="762"/>
      <c r="CK5" s="762"/>
      <c r="CL5" s="763"/>
      <c r="CM5" s="761" t="s">
        <v>316</v>
      </c>
      <c r="CN5" s="762"/>
      <c r="CO5" s="762"/>
      <c r="CP5" s="762"/>
      <c r="CQ5" s="763"/>
      <c r="CR5" s="761" t="s">
        <v>317</v>
      </c>
      <c r="CS5" s="762"/>
      <c r="CT5" s="762"/>
      <c r="CU5" s="762"/>
      <c r="CV5" s="763"/>
      <c r="CW5" s="761" t="s">
        <v>318</v>
      </c>
      <c r="CX5" s="762"/>
      <c r="CY5" s="762"/>
      <c r="CZ5" s="762"/>
      <c r="DA5" s="763"/>
      <c r="DB5" s="761" t="s">
        <v>319</v>
      </c>
      <c r="DC5" s="762"/>
      <c r="DD5" s="762"/>
      <c r="DE5" s="762"/>
      <c r="DF5" s="763"/>
      <c r="DG5" s="791" t="s">
        <v>320</v>
      </c>
      <c r="DH5" s="792"/>
      <c r="DI5" s="792"/>
      <c r="DJ5" s="792"/>
      <c r="DK5" s="793"/>
      <c r="DL5" s="791" t="s">
        <v>321</v>
      </c>
      <c r="DM5" s="792"/>
      <c r="DN5" s="792"/>
      <c r="DO5" s="792"/>
      <c r="DP5" s="793"/>
      <c r="DQ5" s="761" t="s">
        <v>322</v>
      </c>
      <c r="DR5" s="762"/>
      <c r="DS5" s="762"/>
      <c r="DT5" s="762"/>
      <c r="DU5" s="763"/>
      <c r="DV5" s="761" t="s">
        <v>313</v>
      </c>
      <c r="DW5" s="762"/>
      <c r="DX5" s="762"/>
      <c r="DY5" s="762"/>
      <c r="DZ5" s="768"/>
      <c r="EA5" s="230"/>
    </row>
    <row r="6" spans="1:131" s="231"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2">
      <c r="A7" s="232">
        <v>1</v>
      </c>
      <c r="B7" s="777" t="s">
        <v>323</v>
      </c>
      <c r="C7" s="778"/>
      <c r="D7" s="778"/>
      <c r="E7" s="778"/>
      <c r="F7" s="778"/>
      <c r="G7" s="778"/>
      <c r="H7" s="778"/>
      <c r="I7" s="778"/>
      <c r="J7" s="778"/>
      <c r="K7" s="778"/>
      <c r="L7" s="778"/>
      <c r="M7" s="778"/>
      <c r="N7" s="778"/>
      <c r="O7" s="778"/>
      <c r="P7" s="779"/>
      <c r="Q7" s="780">
        <v>6752</v>
      </c>
      <c r="R7" s="781"/>
      <c r="S7" s="781"/>
      <c r="T7" s="781"/>
      <c r="U7" s="781"/>
      <c r="V7" s="781">
        <v>6444</v>
      </c>
      <c r="W7" s="781"/>
      <c r="X7" s="781"/>
      <c r="Y7" s="781"/>
      <c r="Z7" s="781"/>
      <c r="AA7" s="781">
        <v>308</v>
      </c>
      <c r="AB7" s="781"/>
      <c r="AC7" s="781"/>
      <c r="AD7" s="781"/>
      <c r="AE7" s="782"/>
      <c r="AF7" s="783">
        <v>277</v>
      </c>
      <c r="AG7" s="784"/>
      <c r="AH7" s="784"/>
      <c r="AI7" s="784"/>
      <c r="AJ7" s="785"/>
      <c r="AK7" s="786">
        <v>41</v>
      </c>
      <c r="AL7" s="787"/>
      <c r="AM7" s="787"/>
      <c r="AN7" s="787"/>
      <c r="AO7" s="787"/>
      <c r="AP7" s="787">
        <v>5692</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t="s">
        <v>528</v>
      </c>
      <c r="BS7" s="774" t="s">
        <v>529</v>
      </c>
      <c r="BT7" s="775"/>
      <c r="BU7" s="775"/>
      <c r="BV7" s="775"/>
      <c r="BW7" s="775"/>
      <c r="BX7" s="775"/>
      <c r="BY7" s="775"/>
      <c r="BZ7" s="775"/>
      <c r="CA7" s="775"/>
      <c r="CB7" s="775"/>
      <c r="CC7" s="775"/>
      <c r="CD7" s="775"/>
      <c r="CE7" s="775"/>
      <c r="CF7" s="775"/>
      <c r="CG7" s="790"/>
      <c r="CH7" s="771">
        <v>0</v>
      </c>
      <c r="CI7" s="772"/>
      <c r="CJ7" s="772"/>
      <c r="CK7" s="772"/>
      <c r="CL7" s="773"/>
      <c r="CM7" s="771">
        <v>143</v>
      </c>
      <c r="CN7" s="772"/>
      <c r="CO7" s="772"/>
      <c r="CP7" s="772"/>
      <c r="CQ7" s="773"/>
      <c r="CR7" s="771">
        <v>3</v>
      </c>
      <c r="CS7" s="772"/>
      <c r="CT7" s="772"/>
      <c r="CU7" s="772"/>
      <c r="CV7" s="773"/>
      <c r="CW7" s="771" t="s">
        <v>518</v>
      </c>
      <c r="CX7" s="772"/>
      <c r="CY7" s="772"/>
      <c r="CZ7" s="772"/>
      <c r="DA7" s="773"/>
      <c r="DB7" s="771">
        <v>263</v>
      </c>
      <c r="DC7" s="772"/>
      <c r="DD7" s="772"/>
      <c r="DE7" s="772"/>
      <c r="DF7" s="773"/>
      <c r="DG7" s="771" t="s">
        <v>518</v>
      </c>
      <c r="DH7" s="772"/>
      <c r="DI7" s="772"/>
      <c r="DJ7" s="772"/>
      <c r="DK7" s="773"/>
      <c r="DL7" s="771" t="s">
        <v>518</v>
      </c>
      <c r="DM7" s="772"/>
      <c r="DN7" s="772"/>
      <c r="DO7" s="772"/>
      <c r="DP7" s="773"/>
      <c r="DQ7" s="771" t="s">
        <v>518</v>
      </c>
      <c r="DR7" s="772"/>
      <c r="DS7" s="772"/>
      <c r="DT7" s="772"/>
      <c r="DU7" s="773"/>
      <c r="DV7" s="774"/>
      <c r="DW7" s="775"/>
      <c r="DX7" s="775"/>
      <c r="DY7" s="775"/>
      <c r="DZ7" s="776"/>
      <c r="EA7" s="230"/>
    </row>
    <row r="8" spans="1:131" s="231" customFormat="1" ht="26.25" customHeight="1" x14ac:dyDescent="0.2">
      <c r="A8" s="234">
        <v>2</v>
      </c>
      <c r="B8" s="808" t="s">
        <v>324</v>
      </c>
      <c r="C8" s="809"/>
      <c r="D8" s="809"/>
      <c r="E8" s="809"/>
      <c r="F8" s="809"/>
      <c r="G8" s="809"/>
      <c r="H8" s="809"/>
      <c r="I8" s="809"/>
      <c r="J8" s="809"/>
      <c r="K8" s="809"/>
      <c r="L8" s="809"/>
      <c r="M8" s="809"/>
      <c r="N8" s="809"/>
      <c r="O8" s="809"/>
      <c r="P8" s="810"/>
      <c r="Q8" s="811">
        <v>7</v>
      </c>
      <c r="R8" s="812"/>
      <c r="S8" s="812"/>
      <c r="T8" s="812"/>
      <c r="U8" s="812"/>
      <c r="V8" s="812">
        <v>7</v>
      </c>
      <c r="W8" s="812"/>
      <c r="X8" s="812"/>
      <c r="Y8" s="812"/>
      <c r="Z8" s="812"/>
      <c r="AA8" s="812">
        <v>0</v>
      </c>
      <c r="AB8" s="812"/>
      <c r="AC8" s="812"/>
      <c r="AD8" s="812"/>
      <c r="AE8" s="813"/>
      <c r="AF8" s="814">
        <v>0</v>
      </c>
      <c r="AG8" s="815"/>
      <c r="AH8" s="815"/>
      <c r="AI8" s="815"/>
      <c r="AJ8" s="816"/>
      <c r="AK8" s="797" t="s">
        <v>449</v>
      </c>
      <c r="AL8" s="798"/>
      <c r="AM8" s="798"/>
      <c r="AN8" s="798"/>
      <c r="AO8" s="798"/>
      <c r="AP8" s="798" t="s">
        <v>449</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2">
      <c r="A9" s="234">
        <v>3</v>
      </c>
      <c r="B9" s="808" t="s">
        <v>325</v>
      </c>
      <c r="C9" s="809"/>
      <c r="D9" s="809"/>
      <c r="E9" s="809"/>
      <c r="F9" s="809"/>
      <c r="G9" s="809"/>
      <c r="H9" s="809"/>
      <c r="I9" s="809"/>
      <c r="J9" s="809"/>
      <c r="K9" s="809"/>
      <c r="L9" s="809"/>
      <c r="M9" s="809"/>
      <c r="N9" s="809"/>
      <c r="O9" s="809"/>
      <c r="P9" s="810"/>
      <c r="Q9" s="811">
        <v>4</v>
      </c>
      <c r="R9" s="812"/>
      <c r="S9" s="812"/>
      <c r="T9" s="812"/>
      <c r="U9" s="812"/>
      <c r="V9" s="812">
        <v>4</v>
      </c>
      <c r="W9" s="812"/>
      <c r="X9" s="812"/>
      <c r="Y9" s="812"/>
      <c r="Z9" s="812"/>
      <c r="AA9" s="812">
        <v>0</v>
      </c>
      <c r="AB9" s="812"/>
      <c r="AC9" s="812"/>
      <c r="AD9" s="812"/>
      <c r="AE9" s="813"/>
      <c r="AF9" s="814">
        <v>0</v>
      </c>
      <c r="AG9" s="815"/>
      <c r="AH9" s="815"/>
      <c r="AI9" s="815"/>
      <c r="AJ9" s="816"/>
      <c r="AK9" s="797">
        <v>4</v>
      </c>
      <c r="AL9" s="798"/>
      <c r="AM9" s="798"/>
      <c r="AN9" s="798"/>
      <c r="AO9" s="798"/>
      <c r="AP9" s="798" t="s">
        <v>449</v>
      </c>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2">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2">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2">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2">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2">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2">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2">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2">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2">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2">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2">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5">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2">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326</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5">
      <c r="A23" s="236" t="s">
        <v>327</v>
      </c>
      <c r="B23" s="817" t="s">
        <v>328</v>
      </c>
      <c r="C23" s="818"/>
      <c r="D23" s="818"/>
      <c r="E23" s="818"/>
      <c r="F23" s="818"/>
      <c r="G23" s="818"/>
      <c r="H23" s="818"/>
      <c r="I23" s="818"/>
      <c r="J23" s="818"/>
      <c r="K23" s="818"/>
      <c r="L23" s="818"/>
      <c r="M23" s="818"/>
      <c r="N23" s="818"/>
      <c r="O23" s="818"/>
      <c r="P23" s="819"/>
      <c r="Q23" s="820">
        <v>6753</v>
      </c>
      <c r="R23" s="821"/>
      <c r="S23" s="821"/>
      <c r="T23" s="821"/>
      <c r="U23" s="821"/>
      <c r="V23" s="821">
        <v>6444</v>
      </c>
      <c r="W23" s="821"/>
      <c r="X23" s="821"/>
      <c r="Y23" s="821"/>
      <c r="Z23" s="821"/>
      <c r="AA23" s="821">
        <v>308</v>
      </c>
      <c r="AB23" s="821"/>
      <c r="AC23" s="821"/>
      <c r="AD23" s="821"/>
      <c r="AE23" s="822"/>
      <c r="AF23" s="823">
        <v>277</v>
      </c>
      <c r="AG23" s="821"/>
      <c r="AH23" s="821"/>
      <c r="AI23" s="821"/>
      <c r="AJ23" s="824"/>
      <c r="AK23" s="825"/>
      <c r="AL23" s="826"/>
      <c r="AM23" s="826"/>
      <c r="AN23" s="826"/>
      <c r="AO23" s="826"/>
      <c r="AP23" s="821">
        <v>5692</v>
      </c>
      <c r="AQ23" s="821"/>
      <c r="AR23" s="821"/>
      <c r="AS23" s="821"/>
      <c r="AT23" s="821"/>
      <c r="AU23" s="837"/>
      <c r="AV23" s="837"/>
      <c r="AW23" s="837"/>
      <c r="AX23" s="837"/>
      <c r="AY23" s="838"/>
      <c r="AZ23" s="839" t="s">
        <v>233</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2">
      <c r="A24" s="836" t="s">
        <v>329</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5">
      <c r="A25" s="753" t="s">
        <v>330</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2">
      <c r="A26" s="755" t="s">
        <v>306</v>
      </c>
      <c r="B26" s="756"/>
      <c r="C26" s="756"/>
      <c r="D26" s="756"/>
      <c r="E26" s="756"/>
      <c r="F26" s="756"/>
      <c r="G26" s="756"/>
      <c r="H26" s="756"/>
      <c r="I26" s="756"/>
      <c r="J26" s="756"/>
      <c r="K26" s="756"/>
      <c r="L26" s="756"/>
      <c r="M26" s="756"/>
      <c r="N26" s="756"/>
      <c r="O26" s="756"/>
      <c r="P26" s="757"/>
      <c r="Q26" s="761" t="s">
        <v>331</v>
      </c>
      <c r="R26" s="762"/>
      <c r="S26" s="762"/>
      <c r="T26" s="762"/>
      <c r="U26" s="763"/>
      <c r="V26" s="761" t="s">
        <v>332</v>
      </c>
      <c r="W26" s="762"/>
      <c r="X26" s="762"/>
      <c r="Y26" s="762"/>
      <c r="Z26" s="763"/>
      <c r="AA26" s="761" t="s">
        <v>333</v>
      </c>
      <c r="AB26" s="762"/>
      <c r="AC26" s="762"/>
      <c r="AD26" s="762"/>
      <c r="AE26" s="762"/>
      <c r="AF26" s="842" t="s">
        <v>334</v>
      </c>
      <c r="AG26" s="843"/>
      <c r="AH26" s="843"/>
      <c r="AI26" s="843"/>
      <c r="AJ26" s="844"/>
      <c r="AK26" s="762" t="s">
        <v>335</v>
      </c>
      <c r="AL26" s="762"/>
      <c r="AM26" s="762"/>
      <c r="AN26" s="762"/>
      <c r="AO26" s="763"/>
      <c r="AP26" s="761" t="s">
        <v>336</v>
      </c>
      <c r="AQ26" s="762"/>
      <c r="AR26" s="762"/>
      <c r="AS26" s="762"/>
      <c r="AT26" s="763"/>
      <c r="AU26" s="761" t="s">
        <v>337</v>
      </c>
      <c r="AV26" s="762"/>
      <c r="AW26" s="762"/>
      <c r="AX26" s="762"/>
      <c r="AY26" s="763"/>
      <c r="AZ26" s="761" t="s">
        <v>338</v>
      </c>
      <c r="BA26" s="762"/>
      <c r="BB26" s="762"/>
      <c r="BC26" s="762"/>
      <c r="BD26" s="763"/>
      <c r="BE26" s="761" t="s">
        <v>313</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2">
      <c r="A28" s="238">
        <v>1</v>
      </c>
      <c r="B28" s="777" t="s">
        <v>339</v>
      </c>
      <c r="C28" s="778"/>
      <c r="D28" s="778"/>
      <c r="E28" s="778"/>
      <c r="F28" s="778"/>
      <c r="G28" s="778"/>
      <c r="H28" s="778"/>
      <c r="I28" s="778"/>
      <c r="J28" s="778"/>
      <c r="K28" s="778"/>
      <c r="L28" s="778"/>
      <c r="M28" s="778"/>
      <c r="N28" s="778"/>
      <c r="O28" s="778"/>
      <c r="P28" s="779"/>
      <c r="Q28" s="850">
        <v>1752</v>
      </c>
      <c r="R28" s="851"/>
      <c r="S28" s="851"/>
      <c r="T28" s="851"/>
      <c r="U28" s="851"/>
      <c r="V28" s="851">
        <v>1724</v>
      </c>
      <c r="W28" s="851"/>
      <c r="X28" s="851"/>
      <c r="Y28" s="851"/>
      <c r="Z28" s="851"/>
      <c r="AA28" s="851">
        <v>28</v>
      </c>
      <c r="AB28" s="851"/>
      <c r="AC28" s="851"/>
      <c r="AD28" s="851"/>
      <c r="AE28" s="852"/>
      <c r="AF28" s="853">
        <v>28</v>
      </c>
      <c r="AG28" s="851"/>
      <c r="AH28" s="851"/>
      <c r="AI28" s="851"/>
      <c r="AJ28" s="854"/>
      <c r="AK28" s="855">
        <v>176</v>
      </c>
      <c r="AL28" s="856"/>
      <c r="AM28" s="856"/>
      <c r="AN28" s="856"/>
      <c r="AO28" s="856"/>
      <c r="AP28" s="856" t="s">
        <v>518</v>
      </c>
      <c r="AQ28" s="856"/>
      <c r="AR28" s="856"/>
      <c r="AS28" s="856"/>
      <c r="AT28" s="856"/>
      <c r="AU28" s="856" t="s">
        <v>518</v>
      </c>
      <c r="AV28" s="856"/>
      <c r="AW28" s="856"/>
      <c r="AX28" s="856"/>
      <c r="AY28" s="856"/>
      <c r="AZ28" s="857" t="s">
        <v>518</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2">
      <c r="A29" s="238">
        <v>2</v>
      </c>
      <c r="B29" s="808" t="s">
        <v>340</v>
      </c>
      <c r="C29" s="809"/>
      <c r="D29" s="809"/>
      <c r="E29" s="809"/>
      <c r="F29" s="809"/>
      <c r="G29" s="809"/>
      <c r="H29" s="809"/>
      <c r="I29" s="809"/>
      <c r="J29" s="809"/>
      <c r="K29" s="809"/>
      <c r="L29" s="809"/>
      <c r="M29" s="809"/>
      <c r="N29" s="809"/>
      <c r="O29" s="809"/>
      <c r="P29" s="810"/>
      <c r="Q29" s="811">
        <v>1456</v>
      </c>
      <c r="R29" s="812"/>
      <c r="S29" s="812"/>
      <c r="T29" s="812"/>
      <c r="U29" s="812"/>
      <c r="V29" s="812">
        <v>1438</v>
      </c>
      <c r="W29" s="812"/>
      <c r="X29" s="812"/>
      <c r="Y29" s="812"/>
      <c r="Z29" s="812"/>
      <c r="AA29" s="812">
        <v>17</v>
      </c>
      <c r="AB29" s="812"/>
      <c r="AC29" s="812"/>
      <c r="AD29" s="812"/>
      <c r="AE29" s="813"/>
      <c r="AF29" s="814">
        <v>17</v>
      </c>
      <c r="AG29" s="815"/>
      <c r="AH29" s="815"/>
      <c r="AI29" s="815"/>
      <c r="AJ29" s="816"/>
      <c r="AK29" s="862">
        <v>246</v>
      </c>
      <c r="AL29" s="858"/>
      <c r="AM29" s="858"/>
      <c r="AN29" s="858"/>
      <c r="AO29" s="858"/>
      <c r="AP29" s="858" t="s">
        <v>518</v>
      </c>
      <c r="AQ29" s="858"/>
      <c r="AR29" s="858"/>
      <c r="AS29" s="858"/>
      <c r="AT29" s="858"/>
      <c r="AU29" s="858" t="s">
        <v>518</v>
      </c>
      <c r="AV29" s="858"/>
      <c r="AW29" s="858"/>
      <c r="AX29" s="858"/>
      <c r="AY29" s="858"/>
      <c r="AZ29" s="859" t="s">
        <v>518</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2">
      <c r="A30" s="238">
        <v>3</v>
      </c>
      <c r="B30" s="808" t="s">
        <v>341</v>
      </c>
      <c r="C30" s="809"/>
      <c r="D30" s="809"/>
      <c r="E30" s="809"/>
      <c r="F30" s="809"/>
      <c r="G30" s="809"/>
      <c r="H30" s="809"/>
      <c r="I30" s="809"/>
      <c r="J30" s="809"/>
      <c r="K30" s="809"/>
      <c r="L30" s="809"/>
      <c r="M30" s="809"/>
      <c r="N30" s="809"/>
      <c r="O30" s="809"/>
      <c r="P30" s="810"/>
      <c r="Q30" s="811">
        <v>191</v>
      </c>
      <c r="R30" s="812"/>
      <c r="S30" s="812"/>
      <c r="T30" s="812"/>
      <c r="U30" s="812"/>
      <c r="V30" s="812">
        <v>191</v>
      </c>
      <c r="W30" s="812"/>
      <c r="X30" s="812"/>
      <c r="Y30" s="812"/>
      <c r="Z30" s="812"/>
      <c r="AA30" s="812">
        <v>1</v>
      </c>
      <c r="AB30" s="812"/>
      <c r="AC30" s="812"/>
      <c r="AD30" s="812"/>
      <c r="AE30" s="813"/>
      <c r="AF30" s="814">
        <v>1</v>
      </c>
      <c r="AG30" s="815"/>
      <c r="AH30" s="815"/>
      <c r="AI30" s="815"/>
      <c r="AJ30" s="816"/>
      <c r="AK30" s="862">
        <v>52</v>
      </c>
      <c r="AL30" s="858"/>
      <c r="AM30" s="858"/>
      <c r="AN30" s="858"/>
      <c r="AO30" s="858"/>
      <c r="AP30" s="858" t="s">
        <v>518</v>
      </c>
      <c r="AQ30" s="858"/>
      <c r="AR30" s="858"/>
      <c r="AS30" s="858"/>
      <c r="AT30" s="858"/>
      <c r="AU30" s="858" t="s">
        <v>518</v>
      </c>
      <c r="AV30" s="858"/>
      <c r="AW30" s="858"/>
      <c r="AX30" s="858"/>
      <c r="AY30" s="858"/>
      <c r="AZ30" s="859" t="s">
        <v>518</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2">
      <c r="A31" s="238">
        <v>4</v>
      </c>
      <c r="B31" s="808" t="s">
        <v>342</v>
      </c>
      <c r="C31" s="809"/>
      <c r="D31" s="809"/>
      <c r="E31" s="809"/>
      <c r="F31" s="809"/>
      <c r="G31" s="809"/>
      <c r="H31" s="809"/>
      <c r="I31" s="809"/>
      <c r="J31" s="809"/>
      <c r="K31" s="809"/>
      <c r="L31" s="809"/>
      <c r="M31" s="809"/>
      <c r="N31" s="809"/>
      <c r="O31" s="809"/>
      <c r="P31" s="810"/>
      <c r="Q31" s="811">
        <v>13</v>
      </c>
      <c r="R31" s="812"/>
      <c r="S31" s="812"/>
      <c r="T31" s="812"/>
      <c r="U31" s="812"/>
      <c r="V31" s="812">
        <v>10</v>
      </c>
      <c r="W31" s="812"/>
      <c r="X31" s="812"/>
      <c r="Y31" s="812"/>
      <c r="Z31" s="812"/>
      <c r="AA31" s="812">
        <v>1</v>
      </c>
      <c r="AB31" s="812"/>
      <c r="AC31" s="812"/>
      <c r="AD31" s="812"/>
      <c r="AE31" s="813"/>
      <c r="AF31" s="814">
        <v>3</v>
      </c>
      <c r="AG31" s="815"/>
      <c r="AH31" s="815"/>
      <c r="AI31" s="815"/>
      <c r="AJ31" s="816"/>
      <c r="AK31" s="862">
        <v>1</v>
      </c>
      <c r="AL31" s="858"/>
      <c r="AM31" s="858"/>
      <c r="AN31" s="858"/>
      <c r="AO31" s="858"/>
      <c r="AP31" s="858" t="s">
        <v>518</v>
      </c>
      <c r="AQ31" s="858"/>
      <c r="AR31" s="858"/>
      <c r="AS31" s="858"/>
      <c r="AT31" s="858"/>
      <c r="AU31" s="858" t="s">
        <v>518</v>
      </c>
      <c r="AV31" s="858"/>
      <c r="AW31" s="858"/>
      <c r="AX31" s="858"/>
      <c r="AY31" s="858"/>
      <c r="AZ31" s="859" t="s">
        <v>518</v>
      </c>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2">
      <c r="A32" s="238">
        <v>5</v>
      </c>
      <c r="B32" s="808" t="s">
        <v>343</v>
      </c>
      <c r="C32" s="809"/>
      <c r="D32" s="809"/>
      <c r="E32" s="809"/>
      <c r="F32" s="809"/>
      <c r="G32" s="809"/>
      <c r="H32" s="809"/>
      <c r="I32" s="809"/>
      <c r="J32" s="809"/>
      <c r="K32" s="809"/>
      <c r="L32" s="809"/>
      <c r="M32" s="809"/>
      <c r="N32" s="809"/>
      <c r="O32" s="809"/>
      <c r="P32" s="810"/>
      <c r="Q32" s="811">
        <v>246</v>
      </c>
      <c r="R32" s="812"/>
      <c r="S32" s="812"/>
      <c r="T32" s="812"/>
      <c r="U32" s="812"/>
      <c r="V32" s="812">
        <v>224</v>
      </c>
      <c r="W32" s="812"/>
      <c r="X32" s="812"/>
      <c r="Y32" s="812"/>
      <c r="Z32" s="812"/>
      <c r="AA32" s="812">
        <v>21</v>
      </c>
      <c r="AB32" s="812"/>
      <c r="AC32" s="812"/>
      <c r="AD32" s="812"/>
      <c r="AE32" s="813"/>
      <c r="AF32" s="814">
        <v>544</v>
      </c>
      <c r="AG32" s="815"/>
      <c r="AH32" s="815"/>
      <c r="AI32" s="815"/>
      <c r="AJ32" s="816"/>
      <c r="AK32" s="862">
        <v>30</v>
      </c>
      <c r="AL32" s="858"/>
      <c r="AM32" s="858"/>
      <c r="AN32" s="858"/>
      <c r="AO32" s="858"/>
      <c r="AP32" s="858">
        <v>862</v>
      </c>
      <c r="AQ32" s="858"/>
      <c r="AR32" s="858"/>
      <c r="AS32" s="858"/>
      <c r="AT32" s="858"/>
      <c r="AU32" s="858" t="s">
        <v>518</v>
      </c>
      <c r="AV32" s="858"/>
      <c r="AW32" s="858"/>
      <c r="AX32" s="858"/>
      <c r="AY32" s="858"/>
      <c r="AZ32" s="859" t="s">
        <v>518</v>
      </c>
      <c r="BA32" s="859"/>
      <c r="BB32" s="859"/>
      <c r="BC32" s="859"/>
      <c r="BD32" s="859"/>
      <c r="BE32" s="860" t="s">
        <v>344</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2">
      <c r="A33" s="238">
        <v>6</v>
      </c>
      <c r="B33" s="808" t="s">
        <v>345</v>
      </c>
      <c r="C33" s="809"/>
      <c r="D33" s="809"/>
      <c r="E33" s="809"/>
      <c r="F33" s="809"/>
      <c r="G33" s="809"/>
      <c r="H33" s="809"/>
      <c r="I33" s="809"/>
      <c r="J33" s="809"/>
      <c r="K33" s="809"/>
      <c r="L33" s="809"/>
      <c r="M33" s="809"/>
      <c r="N33" s="809"/>
      <c r="O33" s="809"/>
      <c r="P33" s="810"/>
      <c r="Q33" s="811">
        <v>357</v>
      </c>
      <c r="R33" s="812"/>
      <c r="S33" s="812"/>
      <c r="T33" s="812"/>
      <c r="U33" s="812"/>
      <c r="V33" s="812">
        <v>357</v>
      </c>
      <c r="W33" s="812"/>
      <c r="X33" s="812"/>
      <c r="Y33" s="812"/>
      <c r="Z33" s="812"/>
      <c r="AA33" s="812" t="s">
        <v>517</v>
      </c>
      <c r="AB33" s="812"/>
      <c r="AC33" s="812"/>
      <c r="AD33" s="812"/>
      <c r="AE33" s="813"/>
      <c r="AF33" s="814" t="s">
        <v>233</v>
      </c>
      <c r="AG33" s="815"/>
      <c r="AH33" s="815"/>
      <c r="AI33" s="815"/>
      <c r="AJ33" s="816"/>
      <c r="AK33" s="862">
        <v>167</v>
      </c>
      <c r="AL33" s="858"/>
      <c r="AM33" s="858"/>
      <c r="AN33" s="858"/>
      <c r="AO33" s="858"/>
      <c r="AP33" s="858">
        <v>1982</v>
      </c>
      <c r="AQ33" s="858"/>
      <c r="AR33" s="858"/>
      <c r="AS33" s="858"/>
      <c r="AT33" s="858"/>
      <c r="AU33" s="858">
        <v>1982</v>
      </c>
      <c r="AV33" s="858"/>
      <c r="AW33" s="858"/>
      <c r="AX33" s="858"/>
      <c r="AY33" s="858"/>
      <c r="AZ33" s="859" t="s">
        <v>518</v>
      </c>
      <c r="BA33" s="859"/>
      <c r="BB33" s="859"/>
      <c r="BC33" s="859"/>
      <c r="BD33" s="859"/>
      <c r="BE33" s="860" t="s">
        <v>346</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2">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2">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2">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2">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2">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2">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2">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2">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2">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2">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2">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2">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2">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2">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2">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2">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2">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2">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2">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2">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2">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2">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2">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2">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2">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2">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2">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5">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2">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347</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5">
      <c r="A63" s="236" t="s">
        <v>327</v>
      </c>
      <c r="B63" s="817" t="s">
        <v>348</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594</v>
      </c>
      <c r="AG63" s="872"/>
      <c r="AH63" s="872"/>
      <c r="AI63" s="872"/>
      <c r="AJ63" s="873"/>
      <c r="AK63" s="874"/>
      <c r="AL63" s="869"/>
      <c r="AM63" s="869"/>
      <c r="AN63" s="869"/>
      <c r="AO63" s="869"/>
      <c r="AP63" s="872">
        <v>2844</v>
      </c>
      <c r="AQ63" s="872"/>
      <c r="AR63" s="872"/>
      <c r="AS63" s="872"/>
      <c r="AT63" s="872"/>
      <c r="AU63" s="872">
        <v>1982</v>
      </c>
      <c r="AV63" s="872"/>
      <c r="AW63" s="872"/>
      <c r="AX63" s="872"/>
      <c r="AY63" s="872"/>
      <c r="AZ63" s="876"/>
      <c r="BA63" s="876"/>
      <c r="BB63" s="876"/>
      <c r="BC63" s="876"/>
      <c r="BD63" s="876"/>
      <c r="BE63" s="877"/>
      <c r="BF63" s="877"/>
      <c r="BG63" s="877"/>
      <c r="BH63" s="877"/>
      <c r="BI63" s="878"/>
      <c r="BJ63" s="879" t="s">
        <v>233</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5">
      <c r="A65" s="228" t="s">
        <v>349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2">
      <c r="A66" s="755" t="s">
        <v>350</v>
      </c>
      <c r="B66" s="756"/>
      <c r="C66" s="756"/>
      <c r="D66" s="756"/>
      <c r="E66" s="756"/>
      <c r="F66" s="756"/>
      <c r="G66" s="756"/>
      <c r="H66" s="756"/>
      <c r="I66" s="756"/>
      <c r="J66" s="756"/>
      <c r="K66" s="756"/>
      <c r="L66" s="756"/>
      <c r="M66" s="756"/>
      <c r="N66" s="756"/>
      <c r="O66" s="756"/>
      <c r="P66" s="757"/>
      <c r="Q66" s="761" t="s">
        <v>351</v>
      </c>
      <c r="R66" s="762"/>
      <c r="S66" s="762"/>
      <c r="T66" s="762"/>
      <c r="U66" s="763"/>
      <c r="V66" s="761" t="s">
        <v>352</v>
      </c>
      <c r="W66" s="762"/>
      <c r="X66" s="762"/>
      <c r="Y66" s="762"/>
      <c r="Z66" s="763"/>
      <c r="AA66" s="761" t="s">
        <v>333</v>
      </c>
      <c r="AB66" s="762"/>
      <c r="AC66" s="762"/>
      <c r="AD66" s="762"/>
      <c r="AE66" s="763"/>
      <c r="AF66" s="882" t="s">
        <v>353</v>
      </c>
      <c r="AG66" s="843"/>
      <c r="AH66" s="843"/>
      <c r="AI66" s="843"/>
      <c r="AJ66" s="883"/>
      <c r="AK66" s="761" t="s">
        <v>354</v>
      </c>
      <c r="AL66" s="756"/>
      <c r="AM66" s="756"/>
      <c r="AN66" s="756"/>
      <c r="AO66" s="757"/>
      <c r="AP66" s="761" t="s">
        <v>336</v>
      </c>
      <c r="AQ66" s="762"/>
      <c r="AR66" s="762"/>
      <c r="AS66" s="762"/>
      <c r="AT66" s="763"/>
      <c r="AU66" s="761" t="s">
        <v>355</v>
      </c>
      <c r="AV66" s="762"/>
      <c r="AW66" s="762"/>
      <c r="AX66" s="762"/>
      <c r="AY66" s="763"/>
      <c r="AZ66" s="761" t="s">
        <v>313</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2">
      <c r="A68" s="232">
        <v>1</v>
      </c>
      <c r="B68" s="897" t="s">
        <v>519</v>
      </c>
      <c r="C68" s="898"/>
      <c r="D68" s="898"/>
      <c r="E68" s="898"/>
      <c r="F68" s="898"/>
      <c r="G68" s="898"/>
      <c r="H68" s="898"/>
      <c r="I68" s="898"/>
      <c r="J68" s="898"/>
      <c r="K68" s="898"/>
      <c r="L68" s="898"/>
      <c r="M68" s="898"/>
      <c r="N68" s="898"/>
      <c r="O68" s="898"/>
      <c r="P68" s="899"/>
      <c r="Q68" s="900">
        <v>2</v>
      </c>
      <c r="R68" s="894"/>
      <c r="S68" s="894"/>
      <c r="T68" s="894"/>
      <c r="U68" s="894"/>
      <c r="V68" s="894">
        <v>1</v>
      </c>
      <c r="W68" s="894"/>
      <c r="X68" s="894"/>
      <c r="Y68" s="894"/>
      <c r="Z68" s="894"/>
      <c r="AA68" s="894">
        <v>1</v>
      </c>
      <c r="AB68" s="894"/>
      <c r="AC68" s="894"/>
      <c r="AD68" s="894"/>
      <c r="AE68" s="894"/>
      <c r="AF68" s="894">
        <v>1</v>
      </c>
      <c r="AG68" s="894"/>
      <c r="AH68" s="894"/>
      <c r="AI68" s="894"/>
      <c r="AJ68" s="894"/>
      <c r="AK68" s="894" t="s">
        <v>517</v>
      </c>
      <c r="AL68" s="894"/>
      <c r="AM68" s="894"/>
      <c r="AN68" s="894"/>
      <c r="AO68" s="894"/>
      <c r="AP68" s="894" t="s">
        <v>517</v>
      </c>
      <c r="AQ68" s="894"/>
      <c r="AR68" s="894"/>
      <c r="AS68" s="894"/>
      <c r="AT68" s="894"/>
      <c r="AU68" s="894" t="s">
        <v>517</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2">
      <c r="A69" s="234">
        <v>2</v>
      </c>
      <c r="B69" s="901" t="s">
        <v>520</v>
      </c>
      <c r="C69" s="902"/>
      <c r="D69" s="902"/>
      <c r="E69" s="902"/>
      <c r="F69" s="902"/>
      <c r="G69" s="902"/>
      <c r="H69" s="902"/>
      <c r="I69" s="902"/>
      <c r="J69" s="902"/>
      <c r="K69" s="902"/>
      <c r="L69" s="902"/>
      <c r="M69" s="902"/>
      <c r="N69" s="902"/>
      <c r="O69" s="902"/>
      <c r="P69" s="903"/>
      <c r="Q69" s="904">
        <v>4911</v>
      </c>
      <c r="R69" s="858"/>
      <c r="S69" s="858"/>
      <c r="T69" s="858"/>
      <c r="U69" s="858"/>
      <c r="V69" s="858">
        <v>4452</v>
      </c>
      <c r="W69" s="858"/>
      <c r="X69" s="858"/>
      <c r="Y69" s="858"/>
      <c r="Z69" s="858"/>
      <c r="AA69" s="858">
        <v>459</v>
      </c>
      <c r="AB69" s="858"/>
      <c r="AC69" s="858"/>
      <c r="AD69" s="858"/>
      <c r="AE69" s="858"/>
      <c r="AF69" s="858">
        <v>459</v>
      </c>
      <c r="AG69" s="858"/>
      <c r="AH69" s="858"/>
      <c r="AI69" s="858"/>
      <c r="AJ69" s="858"/>
      <c r="AK69" s="858">
        <v>27</v>
      </c>
      <c r="AL69" s="858"/>
      <c r="AM69" s="858"/>
      <c r="AN69" s="858"/>
      <c r="AO69" s="858"/>
      <c r="AP69" s="858" t="s">
        <v>517</v>
      </c>
      <c r="AQ69" s="858"/>
      <c r="AR69" s="858"/>
      <c r="AS69" s="858"/>
      <c r="AT69" s="858"/>
      <c r="AU69" s="858" t="s">
        <v>517</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2">
      <c r="A70" s="234">
        <v>3</v>
      </c>
      <c r="B70" s="901" t="s">
        <v>521</v>
      </c>
      <c r="C70" s="902"/>
      <c r="D70" s="902"/>
      <c r="E70" s="902"/>
      <c r="F70" s="902"/>
      <c r="G70" s="902"/>
      <c r="H70" s="902"/>
      <c r="I70" s="902"/>
      <c r="J70" s="902"/>
      <c r="K70" s="902"/>
      <c r="L70" s="902"/>
      <c r="M70" s="902"/>
      <c r="N70" s="902"/>
      <c r="O70" s="902"/>
      <c r="P70" s="903"/>
      <c r="Q70" s="904">
        <v>135</v>
      </c>
      <c r="R70" s="858"/>
      <c r="S70" s="858"/>
      <c r="T70" s="858"/>
      <c r="U70" s="858"/>
      <c r="V70" s="858">
        <v>91</v>
      </c>
      <c r="W70" s="858"/>
      <c r="X70" s="858"/>
      <c r="Y70" s="858"/>
      <c r="Z70" s="858"/>
      <c r="AA70" s="858">
        <v>44</v>
      </c>
      <c r="AB70" s="858"/>
      <c r="AC70" s="858"/>
      <c r="AD70" s="858"/>
      <c r="AE70" s="858"/>
      <c r="AF70" s="858">
        <v>44</v>
      </c>
      <c r="AG70" s="858"/>
      <c r="AH70" s="858"/>
      <c r="AI70" s="858"/>
      <c r="AJ70" s="858"/>
      <c r="AK70" s="858" t="s">
        <v>517</v>
      </c>
      <c r="AL70" s="858"/>
      <c r="AM70" s="858"/>
      <c r="AN70" s="858"/>
      <c r="AO70" s="858"/>
      <c r="AP70" s="858" t="s">
        <v>517</v>
      </c>
      <c r="AQ70" s="858"/>
      <c r="AR70" s="858"/>
      <c r="AS70" s="858"/>
      <c r="AT70" s="858"/>
      <c r="AU70" s="858" t="s">
        <v>517</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2">
      <c r="A71" s="234">
        <v>4</v>
      </c>
      <c r="B71" s="901" t="s">
        <v>522</v>
      </c>
      <c r="C71" s="902"/>
      <c r="D71" s="902"/>
      <c r="E71" s="902"/>
      <c r="F71" s="902"/>
      <c r="G71" s="902"/>
      <c r="H71" s="902"/>
      <c r="I71" s="902"/>
      <c r="J71" s="902"/>
      <c r="K71" s="902"/>
      <c r="L71" s="902"/>
      <c r="M71" s="902"/>
      <c r="N71" s="902"/>
      <c r="O71" s="902"/>
      <c r="P71" s="903"/>
      <c r="Q71" s="904">
        <v>73</v>
      </c>
      <c r="R71" s="858"/>
      <c r="S71" s="858"/>
      <c r="T71" s="858"/>
      <c r="U71" s="858"/>
      <c r="V71" s="858">
        <v>69</v>
      </c>
      <c r="W71" s="858"/>
      <c r="X71" s="858"/>
      <c r="Y71" s="858"/>
      <c r="Z71" s="858"/>
      <c r="AA71" s="858">
        <v>4</v>
      </c>
      <c r="AB71" s="858"/>
      <c r="AC71" s="858"/>
      <c r="AD71" s="858"/>
      <c r="AE71" s="858"/>
      <c r="AF71" s="858">
        <v>4</v>
      </c>
      <c r="AG71" s="858"/>
      <c r="AH71" s="858"/>
      <c r="AI71" s="858"/>
      <c r="AJ71" s="858"/>
      <c r="AK71" s="858">
        <v>18</v>
      </c>
      <c r="AL71" s="858"/>
      <c r="AM71" s="858"/>
      <c r="AN71" s="858"/>
      <c r="AO71" s="858"/>
      <c r="AP71" s="858" t="s">
        <v>517</v>
      </c>
      <c r="AQ71" s="858"/>
      <c r="AR71" s="858"/>
      <c r="AS71" s="858"/>
      <c r="AT71" s="858"/>
      <c r="AU71" s="858" t="s">
        <v>517</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2">
      <c r="A72" s="234">
        <v>5</v>
      </c>
      <c r="B72" s="901" t="s">
        <v>523</v>
      </c>
      <c r="C72" s="902"/>
      <c r="D72" s="902"/>
      <c r="E72" s="902"/>
      <c r="F72" s="902"/>
      <c r="G72" s="902"/>
      <c r="H72" s="902"/>
      <c r="I72" s="902"/>
      <c r="J72" s="902"/>
      <c r="K72" s="902"/>
      <c r="L72" s="902"/>
      <c r="M72" s="902"/>
      <c r="N72" s="902"/>
      <c r="O72" s="902"/>
      <c r="P72" s="903"/>
      <c r="Q72" s="904">
        <v>138691</v>
      </c>
      <c r="R72" s="858"/>
      <c r="S72" s="858"/>
      <c r="T72" s="858"/>
      <c r="U72" s="858"/>
      <c r="V72" s="858">
        <v>129824</v>
      </c>
      <c r="W72" s="858"/>
      <c r="X72" s="858"/>
      <c r="Y72" s="858"/>
      <c r="Z72" s="858"/>
      <c r="AA72" s="858">
        <v>8867</v>
      </c>
      <c r="AB72" s="858"/>
      <c r="AC72" s="858"/>
      <c r="AD72" s="858"/>
      <c r="AE72" s="858"/>
      <c r="AF72" s="858">
        <v>8867</v>
      </c>
      <c r="AG72" s="858"/>
      <c r="AH72" s="858"/>
      <c r="AI72" s="858"/>
      <c r="AJ72" s="858"/>
      <c r="AK72" s="858" t="s">
        <v>517</v>
      </c>
      <c r="AL72" s="858"/>
      <c r="AM72" s="858"/>
      <c r="AN72" s="858"/>
      <c r="AO72" s="858"/>
      <c r="AP72" s="858" t="s">
        <v>517</v>
      </c>
      <c r="AQ72" s="858"/>
      <c r="AR72" s="858"/>
      <c r="AS72" s="858"/>
      <c r="AT72" s="858"/>
      <c r="AU72" s="858" t="s">
        <v>517</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2">
      <c r="A73" s="234">
        <v>6</v>
      </c>
      <c r="B73" s="901" t="s">
        <v>524</v>
      </c>
      <c r="C73" s="902"/>
      <c r="D73" s="902"/>
      <c r="E73" s="902"/>
      <c r="F73" s="902"/>
      <c r="G73" s="902"/>
      <c r="H73" s="902"/>
      <c r="I73" s="902"/>
      <c r="J73" s="902"/>
      <c r="K73" s="902"/>
      <c r="L73" s="902"/>
      <c r="M73" s="902"/>
      <c r="N73" s="902"/>
      <c r="O73" s="902"/>
      <c r="P73" s="903"/>
      <c r="Q73" s="904">
        <v>1739</v>
      </c>
      <c r="R73" s="858"/>
      <c r="S73" s="858"/>
      <c r="T73" s="858"/>
      <c r="U73" s="858"/>
      <c r="V73" s="858">
        <v>1666</v>
      </c>
      <c r="W73" s="858"/>
      <c r="X73" s="858"/>
      <c r="Y73" s="858"/>
      <c r="Z73" s="858"/>
      <c r="AA73" s="858">
        <v>73</v>
      </c>
      <c r="AB73" s="858"/>
      <c r="AC73" s="858"/>
      <c r="AD73" s="858"/>
      <c r="AE73" s="858"/>
      <c r="AF73" s="858">
        <v>73</v>
      </c>
      <c r="AG73" s="858"/>
      <c r="AH73" s="858"/>
      <c r="AI73" s="858"/>
      <c r="AJ73" s="858"/>
      <c r="AK73" s="858">
        <v>2</v>
      </c>
      <c r="AL73" s="858"/>
      <c r="AM73" s="858"/>
      <c r="AN73" s="858"/>
      <c r="AO73" s="858"/>
      <c r="AP73" s="858">
        <v>15</v>
      </c>
      <c r="AQ73" s="858"/>
      <c r="AR73" s="858"/>
      <c r="AS73" s="858"/>
      <c r="AT73" s="858"/>
      <c r="AU73" s="858">
        <v>2</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2">
      <c r="A74" s="234">
        <v>7</v>
      </c>
      <c r="B74" s="901" t="s">
        <v>525</v>
      </c>
      <c r="C74" s="902"/>
      <c r="D74" s="902"/>
      <c r="E74" s="902"/>
      <c r="F74" s="902"/>
      <c r="G74" s="902"/>
      <c r="H74" s="902"/>
      <c r="I74" s="902"/>
      <c r="J74" s="902"/>
      <c r="K74" s="902"/>
      <c r="L74" s="902"/>
      <c r="M74" s="902"/>
      <c r="N74" s="902"/>
      <c r="O74" s="902"/>
      <c r="P74" s="903"/>
      <c r="Q74" s="904">
        <v>371</v>
      </c>
      <c r="R74" s="858"/>
      <c r="S74" s="858"/>
      <c r="T74" s="858"/>
      <c r="U74" s="858"/>
      <c r="V74" s="858">
        <v>356</v>
      </c>
      <c r="W74" s="858"/>
      <c r="X74" s="858"/>
      <c r="Y74" s="858"/>
      <c r="Z74" s="858"/>
      <c r="AA74" s="858">
        <v>15</v>
      </c>
      <c r="AB74" s="858"/>
      <c r="AC74" s="858"/>
      <c r="AD74" s="858"/>
      <c r="AE74" s="858"/>
      <c r="AF74" s="858">
        <v>15</v>
      </c>
      <c r="AG74" s="858"/>
      <c r="AH74" s="858"/>
      <c r="AI74" s="858"/>
      <c r="AJ74" s="858"/>
      <c r="AK74" s="858" t="s">
        <v>517</v>
      </c>
      <c r="AL74" s="858"/>
      <c r="AM74" s="858"/>
      <c r="AN74" s="858"/>
      <c r="AO74" s="858"/>
      <c r="AP74" s="858" t="s">
        <v>517</v>
      </c>
      <c r="AQ74" s="858"/>
      <c r="AR74" s="858"/>
      <c r="AS74" s="858"/>
      <c r="AT74" s="858"/>
      <c r="AU74" s="858" t="s">
        <v>517</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2">
      <c r="A75" s="234">
        <v>8</v>
      </c>
      <c r="B75" s="901" t="s">
        <v>526</v>
      </c>
      <c r="C75" s="902"/>
      <c r="D75" s="902"/>
      <c r="E75" s="902"/>
      <c r="F75" s="902"/>
      <c r="G75" s="902"/>
      <c r="H75" s="902"/>
      <c r="I75" s="902"/>
      <c r="J75" s="902"/>
      <c r="K75" s="902"/>
      <c r="L75" s="902"/>
      <c r="M75" s="902"/>
      <c r="N75" s="902"/>
      <c r="O75" s="902"/>
      <c r="P75" s="903"/>
      <c r="Q75" s="905">
        <v>20</v>
      </c>
      <c r="R75" s="906"/>
      <c r="S75" s="906"/>
      <c r="T75" s="906"/>
      <c r="U75" s="862"/>
      <c r="V75" s="907">
        <v>19</v>
      </c>
      <c r="W75" s="906"/>
      <c r="X75" s="906"/>
      <c r="Y75" s="906"/>
      <c r="Z75" s="862"/>
      <c r="AA75" s="907">
        <v>1</v>
      </c>
      <c r="AB75" s="906"/>
      <c r="AC75" s="906"/>
      <c r="AD75" s="906"/>
      <c r="AE75" s="862"/>
      <c r="AF75" s="907">
        <v>1</v>
      </c>
      <c r="AG75" s="906"/>
      <c r="AH75" s="906"/>
      <c r="AI75" s="906"/>
      <c r="AJ75" s="862"/>
      <c r="AK75" s="907" t="s">
        <v>517</v>
      </c>
      <c r="AL75" s="906"/>
      <c r="AM75" s="906"/>
      <c r="AN75" s="906"/>
      <c r="AO75" s="862"/>
      <c r="AP75" s="907" t="s">
        <v>517</v>
      </c>
      <c r="AQ75" s="906"/>
      <c r="AR75" s="906"/>
      <c r="AS75" s="906"/>
      <c r="AT75" s="862"/>
      <c r="AU75" s="907" t="s">
        <v>517</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2">
      <c r="A76" s="234">
        <v>9</v>
      </c>
      <c r="B76" s="901" t="s">
        <v>527</v>
      </c>
      <c r="C76" s="902"/>
      <c r="D76" s="902"/>
      <c r="E76" s="902"/>
      <c r="F76" s="902"/>
      <c r="G76" s="902"/>
      <c r="H76" s="902"/>
      <c r="I76" s="902"/>
      <c r="J76" s="902"/>
      <c r="K76" s="902"/>
      <c r="L76" s="902"/>
      <c r="M76" s="902"/>
      <c r="N76" s="902"/>
      <c r="O76" s="902"/>
      <c r="P76" s="903"/>
      <c r="Q76" s="905">
        <v>8396</v>
      </c>
      <c r="R76" s="906"/>
      <c r="S76" s="906"/>
      <c r="T76" s="906"/>
      <c r="U76" s="862"/>
      <c r="V76" s="907">
        <v>8383</v>
      </c>
      <c r="W76" s="906"/>
      <c r="X76" s="906"/>
      <c r="Y76" s="906"/>
      <c r="Z76" s="862"/>
      <c r="AA76" s="907">
        <v>13</v>
      </c>
      <c r="AB76" s="906"/>
      <c r="AC76" s="906"/>
      <c r="AD76" s="906"/>
      <c r="AE76" s="862"/>
      <c r="AF76" s="907">
        <v>13</v>
      </c>
      <c r="AG76" s="906"/>
      <c r="AH76" s="906"/>
      <c r="AI76" s="906"/>
      <c r="AJ76" s="862"/>
      <c r="AK76" s="907" t="s">
        <v>517</v>
      </c>
      <c r="AL76" s="906"/>
      <c r="AM76" s="906"/>
      <c r="AN76" s="906"/>
      <c r="AO76" s="862"/>
      <c r="AP76" s="907" t="s">
        <v>517</v>
      </c>
      <c r="AQ76" s="906"/>
      <c r="AR76" s="906"/>
      <c r="AS76" s="906"/>
      <c r="AT76" s="862"/>
      <c r="AU76" s="907" t="s">
        <v>517</v>
      </c>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2">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2">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2">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2">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2">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2">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2">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2">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2">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2">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2">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5">
      <c r="A88" s="236" t="s">
        <v>327</v>
      </c>
      <c r="B88" s="817" t="s">
        <v>356</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9477</v>
      </c>
      <c r="AG88" s="872"/>
      <c r="AH88" s="872"/>
      <c r="AI88" s="872"/>
      <c r="AJ88" s="872"/>
      <c r="AK88" s="869"/>
      <c r="AL88" s="869"/>
      <c r="AM88" s="869"/>
      <c r="AN88" s="869"/>
      <c r="AO88" s="869"/>
      <c r="AP88" s="872">
        <v>15</v>
      </c>
      <c r="AQ88" s="872"/>
      <c r="AR88" s="872"/>
      <c r="AS88" s="872"/>
      <c r="AT88" s="872"/>
      <c r="AU88" s="872">
        <v>2</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327</v>
      </c>
      <c r="BR102" s="817" t="s">
        <v>357</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3</v>
      </c>
      <c r="CS102" s="880"/>
      <c r="CT102" s="880"/>
      <c r="CU102" s="880"/>
      <c r="CV102" s="919"/>
      <c r="CW102" s="918" t="s">
        <v>518</v>
      </c>
      <c r="CX102" s="880"/>
      <c r="CY102" s="880"/>
      <c r="CZ102" s="880"/>
      <c r="DA102" s="919"/>
      <c r="DB102" s="918">
        <v>263</v>
      </c>
      <c r="DC102" s="880"/>
      <c r="DD102" s="880"/>
      <c r="DE102" s="880"/>
      <c r="DF102" s="919"/>
      <c r="DG102" s="918" t="s">
        <v>518</v>
      </c>
      <c r="DH102" s="880"/>
      <c r="DI102" s="880"/>
      <c r="DJ102" s="880"/>
      <c r="DK102" s="919"/>
      <c r="DL102" s="918" t="s">
        <v>518</v>
      </c>
      <c r="DM102" s="880"/>
      <c r="DN102" s="880"/>
      <c r="DO102" s="880"/>
      <c r="DP102" s="919"/>
      <c r="DQ102" s="918" t="s">
        <v>518</v>
      </c>
      <c r="DR102" s="880"/>
      <c r="DS102" s="880"/>
      <c r="DT102" s="880"/>
      <c r="DU102" s="919"/>
      <c r="DV102" s="817"/>
      <c r="DW102" s="818"/>
      <c r="DX102" s="818"/>
      <c r="DY102" s="818"/>
      <c r="DZ102" s="942"/>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358</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359</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360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5" t="s">
        <v>362</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363</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2">
      <c r="A109" s="940" t="s">
        <v>364</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365</v>
      </c>
      <c r="AB109" s="921"/>
      <c r="AC109" s="921"/>
      <c r="AD109" s="921"/>
      <c r="AE109" s="922"/>
      <c r="AF109" s="920" t="s">
        <v>366</v>
      </c>
      <c r="AG109" s="921"/>
      <c r="AH109" s="921"/>
      <c r="AI109" s="921"/>
      <c r="AJ109" s="922"/>
      <c r="AK109" s="920" t="s">
        <v>271</v>
      </c>
      <c r="AL109" s="921"/>
      <c r="AM109" s="921"/>
      <c r="AN109" s="921"/>
      <c r="AO109" s="922"/>
      <c r="AP109" s="920" t="s">
        <v>367</v>
      </c>
      <c r="AQ109" s="921"/>
      <c r="AR109" s="921"/>
      <c r="AS109" s="921"/>
      <c r="AT109" s="923"/>
      <c r="AU109" s="940" t="s">
        <v>364</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365</v>
      </c>
      <c r="BR109" s="921"/>
      <c r="BS109" s="921"/>
      <c r="BT109" s="921"/>
      <c r="BU109" s="922"/>
      <c r="BV109" s="920" t="s">
        <v>366</v>
      </c>
      <c r="BW109" s="921"/>
      <c r="BX109" s="921"/>
      <c r="BY109" s="921"/>
      <c r="BZ109" s="922"/>
      <c r="CA109" s="920" t="s">
        <v>271</v>
      </c>
      <c r="CB109" s="921"/>
      <c r="CC109" s="921"/>
      <c r="CD109" s="921"/>
      <c r="CE109" s="922"/>
      <c r="CF109" s="941" t="s">
        <v>367</v>
      </c>
      <c r="CG109" s="941"/>
      <c r="CH109" s="941"/>
      <c r="CI109" s="941"/>
      <c r="CJ109" s="941"/>
      <c r="CK109" s="920" t="s">
        <v>368</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365</v>
      </c>
      <c r="DH109" s="921"/>
      <c r="DI109" s="921"/>
      <c r="DJ109" s="921"/>
      <c r="DK109" s="922"/>
      <c r="DL109" s="920" t="s">
        <v>366</v>
      </c>
      <c r="DM109" s="921"/>
      <c r="DN109" s="921"/>
      <c r="DO109" s="921"/>
      <c r="DP109" s="922"/>
      <c r="DQ109" s="920" t="s">
        <v>271</v>
      </c>
      <c r="DR109" s="921"/>
      <c r="DS109" s="921"/>
      <c r="DT109" s="921"/>
      <c r="DU109" s="922"/>
      <c r="DV109" s="920" t="s">
        <v>367</v>
      </c>
      <c r="DW109" s="921"/>
      <c r="DX109" s="921"/>
      <c r="DY109" s="921"/>
      <c r="DZ109" s="923"/>
    </row>
    <row r="110" spans="1:131" s="226" customFormat="1" ht="26.25" customHeight="1" x14ac:dyDescent="0.2">
      <c r="A110" s="924" t="s">
        <v>369</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387540</v>
      </c>
      <c r="AB110" s="928"/>
      <c r="AC110" s="928"/>
      <c r="AD110" s="928"/>
      <c r="AE110" s="929"/>
      <c r="AF110" s="930">
        <v>363264</v>
      </c>
      <c r="AG110" s="928"/>
      <c r="AH110" s="928"/>
      <c r="AI110" s="928"/>
      <c r="AJ110" s="929"/>
      <c r="AK110" s="930">
        <v>380399</v>
      </c>
      <c r="AL110" s="928"/>
      <c r="AM110" s="928"/>
      <c r="AN110" s="928"/>
      <c r="AO110" s="929"/>
      <c r="AP110" s="931">
        <v>10.3</v>
      </c>
      <c r="AQ110" s="932"/>
      <c r="AR110" s="932"/>
      <c r="AS110" s="932"/>
      <c r="AT110" s="933"/>
      <c r="AU110" s="934" t="s">
        <v>73</v>
      </c>
      <c r="AV110" s="935"/>
      <c r="AW110" s="935"/>
      <c r="AX110" s="935"/>
      <c r="AY110" s="935"/>
      <c r="AZ110" s="957" t="s">
        <v>370</v>
      </c>
      <c r="BA110" s="925"/>
      <c r="BB110" s="925"/>
      <c r="BC110" s="925"/>
      <c r="BD110" s="925"/>
      <c r="BE110" s="925"/>
      <c r="BF110" s="925"/>
      <c r="BG110" s="925"/>
      <c r="BH110" s="925"/>
      <c r="BI110" s="925"/>
      <c r="BJ110" s="925"/>
      <c r="BK110" s="925"/>
      <c r="BL110" s="925"/>
      <c r="BM110" s="925"/>
      <c r="BN110" s="925"/>
      <c r="BO110" s="925"/>
      <c r="BP110" s="926"/>
      <c r="BQ110" s="958">
        <v>5132268</v>
      </c>
      <c r="BR110" s="959"/>
      <c r="BS110" s="959"/>
      <c r="BT110" s="959"/>
      <c r="BU110" s="959"/>
      <c r="BV110" s="959">
        <v>5740227</v>
      </c>
      <c r="BW110" s="959"/>
      <c r="BX110" s="959"/>
      <c r="BY110" s="959"/>
      <c r="BZ110" s="959"/>
      <c r="CA110" s="959">
        <v>5691897</v>
      </c>
      <c r="CB110" s="959"/>
      <c r="CC110" s="959"/>
      <c r="CD110" s="959"/>
      <c r="CE110" s="959"/>
      <c r="CF110" s="972">
        <v>154.6</v>
      </c>
      <c r="CG110" s="973"/>
      <c r="CH110" s="973"/>
      <c r="CI110" s="973"/>
      <c r="CJ110" s="973"/>
      <c r="CK110" s="974" t="s">
        <v>371</v>
      </c>
      <c r="CL110" s="975"/>
      <c r="CM110" s="957" t="s">
        <v>372</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233</v>
      </c>
      <c r="DH110" s="959"/>
      <c r="DI110" s="959"/>
      <c r="DJ110" s="959"/>
      <c r="DK110" s="959"/>
      <c r="DL110" s="959" t="s">
        <v>373</v>
      </c>
      <c r="DM110" s="959"/>
      <c r="DN110" s="959"/>
      <c r="DO110" s="959"/>
      <c r="DP110" s="959"/>
      <c r="DQ110" s="959" t="s">
        <v>374</v>
      </c>
      <c r="DR110" s="959"/>
      <c r="DS110" s="959"/>
      <c r="DT110" s="959"/>
      <c r="DU110" s="959"/>
      <c r="DV110" s="960" t="s">
        <v>233</v>
      </c>
      <c r="DW110" s="960"/>
      <c r="DX110" s="960"/>
      <c r="DY110" s="960"/>
      <c r="DZ110" s="961"/>
    </row>
    <row r="111" spans="1:131" s="226" customFormat="1" ht="26.25" customHeight="1" x14ac:dyDescent="0.2">
      <c r="A111" s="962" t="s">
        <v>375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373</v>
      </c>
      <c r="AB111" s="966"/>
      <c r="AC111" s="966"/>
      <c r="AD111" s="966"/>
      <c r="AE111" s="967"/>
      <c r="AF111" s="968" t="s">
        <v>373</v>
      </c>
      <c r="AG111" s="966"/>
      <c r="AH111" s="966"/>
      <c r="AI111" s="966"/>
      <c r="AJ111" s="967"/>
      <c r="AK111" s="968" t="s">
        <v>373</v>
      </c>
      <c r="AL111" s="966"/>
      <c r="AM111" s="966"/>
      <c r="AN111" s="966"/>
      <c r="AO111" s="967"/>
      <c r="AP111" s="969" t="s">
        <v>373</v>
      </c>
      <c r="AQ111" s="970"/>
      <c r="AR111" s="970"/>
      <c r="AS111" s="970"/>
      <c r="AT111" s="971"/>
      <c r="AU111" s="936"/>
      <c r="AV111" s="937"/>
      <c r="AW111" s="937"/>
      <c r="AX111" s="937"/>
      <c r="AY111" s="937"/>
      <c r="AZ111" s="950" t="s">
        <v>376</v>
      </c>
      <c r="BA111" s="951"/>
      <c r="BB111" s="951"/>
      <c r="BC111" s="951"/>
      <c r="BD111" s="951"/>
      <c r="BE111" s="951"/>
      <c r="BF111" s="951"/>
      <c r="BG111" s="951"/>
      <c r="BH111" s="951"/>
      <c r="BI111" s="951"/>
      <c r="BJ111" s="951"/>
      <c r="BK111" s="951"/>
      <c r="BL111" s="951"/>
      <c r="BM111" s="951"/>
      <c r="BN111" s="951"/>
      <c r="BO111" s="951"/>
      <c r="BP111" s="952"/>
      <c r="BQ111" s="953" t="s">
        <v>374</v>
      </c>
      <c r="BR111" s="954"/>
      <c r="BS111" s="954"/>
      <c r="BT111" s="954"/>
      <c r="BU111" s="954"/>
      <c r="BV111" s="954" t="s">
        <v>373</v>
      </c>
      <c r="BW111" s="954"/>
      <c r="BX111" s="954"/>
      <c r="BY111" s="954"/>
      <c r="BZ111" s="954"/>
      <c r="CA111" s="954" t="s">
        <v>233</v>
      </c>
      <c r="CB111" s="954"/>
      <c r="CC111" s="954"/>
      <c r="CD111" s="954"/>
      <c r="CE111" s="954"/>
      <c r="CF111" s="948" t="s">
        <v>373</v>
      </c>
      <c r="CG111" s="949"/>
      <c r="CH111" s="949"/>
      <c r="CI111" s="949"/>
      <c r="CJ111" s="949"/>
      <c r="CK111" s="976"/>
      <c r="CL111" s="977"/>
      <c r="CM111" s="950" t="s">
        <v>377</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373</v>
      </c>
      <c r="DH111" s="954"/>
      <c r="DI111" s="954"/>
      <c r="DJ111" s="954"/>
      <c r="DK111" s="954"/>
      <c r="DL111" s="954" t="s">
        <v>373</v>
      </c>
      <c r="DM111" s="954"/>
      <c r="DN111" s="954"/>
      <c r="DO111" s="954"/>
      <c r="DP111" s="954"/>
      <c r="DQ111" s="954" t="s">
        <v>373</v>
      </c>
      <c r="DR111" s="954"/>
      <c r="DS111" s="954"/>
      <c r="DT111" s="954"/>
      <c r="DU111" s="954"/>
      <c r="DV111" s="955" t="s">
        <v>233</v>
      </c>
      <c r="DW111" s="955"/>
      <c r="DX111" s="955"/>
      <c r="DY111" s="955"/>
      <c r="DZ111" s="956"/>
    </row>
    <row r="112" spans="1:131" s="226" customFormat="1" ht="26.25" customHeight="1" x14ac:dyDescent="0.2">
      <c r="A112" s="980" t="s">
        <v>378</v>
      </c>
      <c r="B112" s="981"/>
      <c r="C112" s="951" t="s">
        <v>379</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374</v>
      </c>
      <c r="AB112" s="987"/>
      <c r="AC112" s="987"/>
      <c r="AD112" s="987"/>
      <c r="AE112" s="988"/>
      <c r="AF112" s="989" t="s">
        <v>373</v>
      </c>
      <c r="AG112" s="987"/>
      <c r="AH112" s="987"/>
      <c r="AI112" s="987"/>
      <c r="AJ112" s="988"/>
      <c r="AK112" s="989" t="s">
        <v>233</v>
      </c>
      <c r="AL112" s="987"/>
      <c r="AM112" s="987"/>
      <c r="AN112" s="987"/>
      <c r="AO112" s="988"/>
      <c r="AP112" s="990" t="s">
        <v>233</v>
      </c>
      <c r="AQ112" s="991"/>
      <c r="AR112" s="991"/>
      <c r="AS112" s="991"/>
      <c r="AT112" s="992"/>
      <c r="AU112" s="936"/>
      <c r="AV112" s="937"/>
      <c r="AW112" s="937"/>
      <c r="AX112" s="937"/>
      <c r="AY112" s="937"/>
      <c r="AZ112" s="950" t="s">
        <v>380</v>
      </c>
      <c r="BA112" s="951"/>
      <c r="BB112" s="951"/>
      <c r="BC112" s="951"/>
      <c r="BD112" s="951"/>
      <c r="BE112" s="951"/>
      <c r="BF112" s="951"/>
      <c r="BG112" s="951"/>
      <c r="BH112" s="951"/>
      <c r="BI112" s="951"/>
      <c r="BJ112" s="951"/>
      <c r="BK112" s="951"/>
      <c r="BL112" s="951"/>
      <c r="BM112" s="951"/>
      <c r="BN112" s="951"/>
      <c r="BO112" s="951"/>
      <c r="BP112" s="952"/>
      <c r="BQ112" s="953">
        <v>2020502</v>
      </c>
      <c r="BR112" s="954"/>
      <c r="BS112" s="954"/>
      <c r="BT112" s="954"/>
      <c r="BU112" s="954"/>
      <c r="BV112" s="954">
        <v>1999250</v>
      </c>
      <c r="BW112" s="954"/>
      <c r="BX112" s="954"/>
      <c r="BY112" s="954"/>
      <c r="BZ112" s="954"/>
      <c r="CA112" s="954">
        <v>1982132</v>
      </c>
      <c r="CB112" s="954"/>
      <c r="CC112" s="954"/>
      <c r="CD112" s="954"/>
      <c r="CE112" s="954"/>
      <c r="CF112" s="948">
        <v>53.8</v>
      </c>
      <c r="CG112" s="949"/>
      <c r="CH112" s="949"/>
      <c r="CI112" s="949"/>
      <c r="CJ112" s="949"/>
      <c r="CK112" s="976"/>
      <c r="CL112" s="977"/>
      <c r="CM112" s="950" t="s">
        <v>381</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373</v>
      </c>
      <c r="DH112" s="954"/>
      <c r="DI112" s="954"/>
      <c r="DJ112" s="954"/>
      <c r="DK112" s="954"/>
      <c r="DL112" s="954" t="s">
        <v>233</v>
      </c>
      <c r="DM112" s="954"/>
      <c r="DN112" s="954"/>
      <c r="DO112" s="954"/>
      <c r="DP112" s="954"/>
      <c r="DQ112" s="954" t="s">
        <v>233</v>
      </c>
      <c r="DR112" s="954"/>
      <c r="DS112" s="954"/>
      <c r="DT112" s="954"/>
      <c r="DU112" s="954"/>
      <c r="DV112" s="955" t="s">
        <v>374</v>
      </c>
      <c r="DW112" s="955"/>
      <c r="DX112" s="955"/>
      <c r="DY112" s="955"/>
      <c r="DZ112" s="956"/>
    </row>
    <row r="113" spans="1:130" s="226" customFormat="1" ht="26.25" customHeight="1" x14ac:dyDescent="0.2">
      <c r="A113" s="982"/>
      <c r="B113" s="983"/>
      <c r="C113" s="951" t="s">
        <v>382</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136487</v>
      </c>
      <c r="AB113" s="966"/>
      <c r="AC113" s="966"/>
      <c r="AD113" s="966"/>
      <c r="AE113" s="967"/>
      <c r="AF113" s="968">
        <v>139400</v>
      </c>
      <c r="AG113" s="966"/>
      <c r="AH113" s="966"/>
      <c r="AI113" s="966"/>
      <c r="AJ113" s="967"/>
      <c r="AK113" s="968">
        <v>142949</v>
      </c>
      <c r="AL113" s="966"/>
      <c r="AM113" s="966"/>
      <c r="AN113" s="966"/>
      <c r="AO113" s="967"/>
      <c r="AP113" s="969">
        <v>3.9</v>
      </c>
      <c r="AQ113" s="970"/>
      <c r="AR113" s="970"/>
      <c r="AS113" s="970"/>
      <c r="AT113" s="971"/>
      <c r="AU113" s="936"/>
      <c r="AV113" s="937"/>
      <c r="AW113" s="937"/>
      <c r="AX113" s="937"/>
      <c r="AY113" s="937"/>
      <c r="AZ113" s="950" t="s">
        <v>383</v>
      </c>
      <c r="BA113" s="951"/>
      <c r="BB113" s="951"/>
      <c r="BC113" s="951"/>
      <c r="BD113" s="951"/>
      <c r="BE113" s="951"/>
      <c r="BF113" s="951"/>
      <c r="BG113" s="951"/>
      <c r="BH113" s="951"/>
      <c r="BI113" s="951"/>
      <c r="BJ113" s="951"/>
      <c r="BK113" s="951"/>
      <c r="BL113" s="951"/>
      <c r="BM113" s="951"/>
      <c r="BN113" s="951"/>
      <c r="BO113" s="951"/>
      <c r="BP113" s="952"/>
      <c r="BQ113" s="953">
        <v>20825</v>
      </c>
      <c r="BR113" s="954"/>
      <c r="BS113" s="954"/>
      <c r="BT113" s="954"/>
      <c r="BU113" s="954"/>
      <c r="BV113" s="954">
        <v>6854</v>
      </c>
      <c r="BW113" s="954"/>
      <c r="BX113" s="954"/>
      <c r="BY113" s="954"/>
      <c r="BZ113" s="954"/>
      <c r="CA113" s="954">
        <v>1886</v>
      </c>
      <c r="CB113" s="954"/>
      <c r="CC113" s="954"/>
      <c r="CD113" s="954"/>
      <c r="CE113" s="954"/>
      <c r="CF113" s="948">
        <v>0.1</v>
      </c>
      <c r="CG113" s="949"/>
      <c r="CH113" s="949"/>
      <c r="CI113" s="949"/>
      <c r="CJ113" s="949"/>
      <c r="CK113" s="976"/>
      <c r="CL113" s="977"/>
      <c r="CM113" s="950" t="s">
        <v>384</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233</v>
      </c>
      <c r="DH113" s="987"/>
      <c r="DI113" s="987"/>
      <c r="DJ113" s="987"/>
      <c r="DK113" s="988"/>
      <c r="DL113" s="989" t="s">
        <v>233</v>
      </c>
      <c r="DM113" s="987"/>
      <c r="DN113" s="987"/>
      <c r="DO113" s="987"/>
      <c r="DP113" s="988"/>
      <c r="DQ113" s="989" t="s">
        <v>233</v>
      </c>
      <c r="DR113" s="987"/>
      <c r="DS113" s="987"/>
      <c r="DT113" s="987"/>
      <c r="DU113" s="988"/>
      <c r="DV113" s="990" t="s">
        <v>233</v>
      </c>
      <c r="DW113" s="991"/>
      <c r="DX113" s="991"/>
      <c r="DY113" s="991"/>
      <c r="DZ113" s="992"/>
    </row>
    <row r="114" spans="1:130" s="226" customFormat="1" ht="26.25" customHeight="1" x14ac:dyDescent="0.2">
      <c r="A114" s="982"/>
      <c r="B114" s="983"/>
      <c r="C114" s="951" t="s">
        <v>385</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59933</v>
      </c>
      <c r="AB114" s="987"/>
      <c r="AC114" s="987"/>
      <c r="AD114" s="987"/>
      <c r="AE114" s="988"/>
      <c r="AF114" s="989">
        <v>4739</v>
      </c>
      <c r="AG114" s="987"/>
      <c r="AH114" s="987"/>
      <c r="AI114" s="987"/>
      <c r="AJ114" s="988"/>
      <c r="AK114" s="989">
        <v>5008</v>
      </c>
      <c r="AL114" s="987"/>
      <c r="AM114" s="987"/>
      <c r="AN114" s="987"/>
      <c r="AO114" s="988"/>
      <c r="AP114" s="990">
        <v>0.1</v>
      </c>
      <c r="AQ114" s="991"/>
      <c r="AR114" s="991"/>
      <c r="AS114" s="991"/>
      <c r="AT114" s="992"/>
      <c r="AU114" s="936"/>
      <c r="AV114" s="937"/>
      <c r="AW114" s="937"/>
      <c r="AX114" s="937"/>
      <c r="AY114" s="937"/>
      <c r="AZ114" s="950" t="s">
        <v>386</v>
      </c>
      <c r="BA114" s="951"/>
      <c r="BB114" s="951"/>
      <c r="BC114" s="951"/>
      <c r="BD114" s="951"/>
      <c r="BE114" s="951"/>
      <c r="BF114" s="951"/>
      <c r="BG114" s="951"/>
      <c r="BH114" s="951"/>
      <c r="BI114" s="951"/>
      <c r="BJ114" s="951"/>
      <c r="BK114" s="951"/>
      <c r="BL114" s="951"/>
      <c r="BM114" s="951"/>
      <c r="BN114" s="951"/>
      <c r="BO114" s="951"/>
      <c r="BP114" s="952"/>
      <c r="BQ114" s="953">
        <v>429484</v>
      </c>
      <c r="BR114" s="954"/>
      <c r="BS114" s="954"/>
      <c r="BT114" s="954"/>
      <c r="BU114" s="954"/>
      <c r="BV114" s="954">
        <v>388967</v>
      </c>
      <c r="BW114" s="954"/>
      <c r="BX114" s="954"/>
      <c r="BY114" s="954"/>
      <c r="BZ114" s="954"/>
      <c r="CA114" s="954">
        <v>354179</v>
      </c>
      <c r="CB114" s="954"/>
      <c r="CC114" s="954"/>
      <c r="CD114" s="954"/>
      <c r="CE114" s="954"/>
      <c r="CF114" s="948">
        <v>9.6</v>
      </c>
      <c r="CG114" s="949"/>
      <c r="CH114" s="949"/>
      <c r="CI114" s="949"/>
      <c r="CJ114" s="949"/>
      <c r="CK114" s="976"/>
      <c r="CL114" s="977"/>
      <c r="CM114" s="950" t="s">
        <v>387</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233</v>
      </c>
      <c r="DH114" s="987"/>
      <c r="DI114" s="987"/>
      <c r="DJ114" s="987"/>
      <c r="DK114" s="988"/>
      <c r="DL114" s="989" t="s">
        <v>373</v>
      </c>
      <c r="DM114" s="987"/>
      <c r="DN114" s="987"/>
      <c r="DO114" s="987"/>
      <c r="DP114" s="988"/>
      <c r="DQ114" s="989" t="s">
        <v>233</v>
      </c>
      <c r="DR114" s="987"/>
      <c r="DS114" s="987"/>
      <c r="DT114" s="987"/>
      <c r="DU114" s="988"/>
      <c r="DV114" s="990" t="s">
        <v>233</v>
      </c>
      <c r="DW114" s="991"/>
      <c r="DX114" s="991"/>
      <c r="DY114" s="991"/>
      <c r="DZ114" s="992"/>
    </row>
    <row r="115" spans="1:130" s="226" customFormat="1" ht="26.25" customHeight="1" x14ac:dyDescent="0.2">
      <c r="A115" s="982"/>
      <c r="B115" s="983"/>
      <c r="C115" s="951" t="s">
        <v>388</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233</v>
      </c>
      <c r="AB115" s="966"/>
      <c r="AC115" s="966"/>
      <c r="AD115" s="966"/>
      <c r="AE115" s="967"/>
      <c r="AF115" s="968" t="s">
        <v>373</v>
      </c>
      <c r="AG115" s="966"/>
      <c r="AH115" s="966"/>
      <c r="AI115" s="966"/>
      <c r="AJ115" s="967"/>
      <c r="AK115" s="968" t="s">
        <v>233</v>
      </c>
      <c r="AL115" s="966"/>
      <c r="AM115" s="966"/>
      <c r="AN115" s="966"/>
      <c r="AO115" s="967"/>
      <c r="AP115" s="969" t="s">
        <v>373</v>
      </c>
      <c r="AQ115" s="970"/>
      <c r="AR115" s="970"/>
      <c r="AS115" s="970"/>
      <c r="AT115" s="971"/>
      <c r="AU115" s="936"/>
      <c r="AV115" s="937"/>
      <c r="AW115" s="937"/>
      <c r="AX115" s="937"/>
      <c r="AY115" s="937"/>
      <c r="AZ115" s="950" t="s">
        <v>389</v>
      </c>
      <c r="BA115" s="951"/>
      <c r="BB115" s="951"/>
      <c r="BC115" s="951"/>
      <c r="BD115" s="951"/>
      <c r="BE115" s="951"/>
      <c r="BF115" s="951"/>
      <c r="BG115" s="951"/>
      <c r="BH115" s="951"/>
      <c r="BI115" s="951"/>
      <c r="BJ115" s="951"/>
      <c r="BK115" s="951"/>
      <c r="BL115" s="951"/>
      <c r="BM115" s="951"/>
      <c r="BN115" s="951"/>
      <c r="BO115" s="951"/>
      <c r="BP115" s="952"/>
      <c r="BQ115" s="953" t="s">
        <v>373</v>
      </c>
      <c r="BR115" s="954"/>
      <c r="BS115" s="954"/>
      <c r="BT115" s="954"/>
      <c r="BU115" s="954"/>
      <c r="BV115" s="954" t="s">
        <v>373</v>
      </c>
      <c r="BW115" s="954"/>
      <c r="BX115" s="954"/>
      <c r="BY115" s="954"/>
      <c r="BZ115" s="954"/>
      <c r="CA115" s="954" t="s">
        <v>373</v>
      </c>
      <c r="CB115" s="954"/>
      <c r="CC115" s="954"/>
      <c r="CD115" s="954"/>
      <c r="CE115" s="954"/>
      <c r="CF115" s="948" t="s">
        <v>233</v>
      </c>
      <c r="CG115" s="949"/>
      <c r="CH115" s="949"/>
      <c r="CI115" s="949"/>
      <c r="CJ115" s="949"/>
      <c r="CK115" s="976"/>
      <c r="CL115" s="977"/>
      <c r="CM115" s="950" t="s">
        <v>390</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233</v>
      </c>
      <c r="DH115" s="987"/>
      <c r="DI115" s="987"/>
      <c r="DJ115" s="987"/>
      <c r="DK115" s="988"/>
      <c r="DL115" s="989" t="s">
        <v>233</v>
      </c>
      <c r="DM115" s="987"/>
      <c r="DN115" s="987"/>
      <c r="DO115" s="987"/>
      <c r="DP115" s="988"/>
      <c r="DQ115" s="989" t="s">
        <v>233</v>
      </c>
      <c r="DR115" s="987"/>
      <c r="DS115" s="987"/>
      <c r="DT115" s="987"/>
      <c r="DU115" s="988"/>
      <c r="DV115" s="990" t="s">
        <v>374</v>
      </c>
      <c r="DW115" s="991"/>
      <c r="DX115" s="991"/>
      <c r="DY115" s="991"/>
      <c r="DZ115" s="992"/>
    </row>
    <row r="116" spans="1:130" s="226" customFormat="1" ht="26.25" customHeight="1" x14ac:dyDescent="0.2">
      <c r="A116" s="984"/>
      <c r="B116" s="985"/>
      <c r="C116" s="993" t="s">
        <v>391</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233</v>
      </c>
      <c r="AB116" s="987"/>
      <c r="AC116" s="987"/>
      <c r="AD116" s="987"/>
      <c r="AE116" s="988"/>
      <c r="AF116" s="989" t="s">
        <v>233</v>
      </c>
      <c r="AG116" s="987"/>
      <c r="AH116" s="987"/>
      <c r="AI116" s="987"/>
      <c r="AJ116" s="988"/>
      <c r="AK116" s="989" t="s">
        <v>233</v>
      </c>
      <c r="AL116" s="987"/>
      <c r="AM116" s="987"/>
      <c r="AN116" s="987"/>
      <c r="AO116" s="988"/>
      <c r="AP116" s="990" t="s">
        <v>233</v>
      </c>
      <c r="AQ116" s="991"/>
      <c r="AR116" s="991"/>
      <c r="AS116" s="991"/>
      <c r="AT116" s="992"/>
      <c r="AU116" s="936"/>
      <c r="AV116" s="937"/>
      <c r="AW116" s="937"/>
      <c r="AX116" s="937"/>
      <c r="AY116" s="937"/>
      <c r="AZ116" s="995" t="s">
        <v>392</v>
      </c>
      <c r="BA116" s="996"/>
      <c r="BB116" s="996"/>
      <c r="BC116" s="996"/>
      <c r="BD116" s="996"/>
      <c r="BE116" s="996"/>
      <c r="BF116" s="996"/>
      <c r="BG116" s="996"/>
      <c r="BH116" s="996"/>
      <c r="BI116" s="996"/>
      <c r="BJ116" s="996"/>
      <c r="BK116" s="996"/>
      <c r="BL116" s="996"/>
      <c r="BM116" s="996"/>
      <c r="BN116" s="996"/>
      <c r="BO116" s="996"/>
      <c r="BP116" s="997"/>
      <c r="BQ116" s="953" t="s">
        <v>233</v>
      </c>
      <c r="BR116" s="954"/>
      <c r="BS116" s="954"/>
      <c r="BT116" s="954"/>
      <c r="BU116" s="954"/>
      <c r="BV116" s="954" t="s">
        <v>373</v>
      </c>
      <c r="BW116" s="954"/>
      <c r="BX116" s="954"/>
      <c r="BY116" s="954"/>
      <c r="BZ116" s="954"/>
      <c r="CA116" s="954" t="s">
        <v>233</v>
      </c>
      <c r="CB116" s="954"/>
      <c r="CC116" s="954"/>
      <c r="CD116" s="954"/>
      <c r="CE116" s="954"/>
      <c r="CF116" s="948" t="s">
        <v>233</v>
      </c>
      <c r="CG116" s="949"/>
      <c r="CH116" s="949"/>
      <c r="CI116" s="949"/>
      <c r="CJ116" s="949"/>
      <c r="CK116" s="976"/>
      <c r="CL116" s="977"/>
      <c r="CM116" s="950" t="s">
        <v>393</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233</v>
      </c>
      <c r="DH116" s="987"/>
      <c r="DI116" s="987"/>
      <c r="DJ116" s="987"/>
      <c r="DK116" s="988"/>
      <c r="DL116" s="989" t="s">
        <v>373</v>
      </c>
      <c r="DM116" s="987"/>
      <c r="DN116" s="987"/>
      <c r="DO116" s="987"/>
      <c r="DP116" s="988"/>
      <c r="DQ116" s="989" t="s">
        <v>373</v>
      </c>
      <c r="DR116" s="987"/>
      <c r="DS116" s="987"/>
      <c r="DT116" s="987"/>
      <c r="DU116" s="988"/>
      <c r="DV116" s="990" t="s">
        <v>373</v>
      </c>
      <c r="DW116" s="991"/>
      <c r="DX116" s="991"/>
      <c r="DY116" s="991"/>
      <c r="DZ116" s="992"/>
    </row>
    <row r="117" spans="1:130" s="226" customFormat="1" ht="26.25" customHeight="1" x14ac:dyDescent="0.2">
      <c r="A117" s="940" t="s">
        <v>190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394</v>
      </c>
      <c r="Z117" s="922"/>
      <c r="AA117" s="1006">
        <v>583960</v>
      </c>
      <c r="AB117" s="1007"/>
      <c r="AC117" s="1007"/>
      <c r="AD117" s="1007"/>
      <c r="AE117" s="1008"/>
      <c r="AF117" s="1009">
        <v>507403</v>
      </c>
      <c r="AG117" s="1007"/>
      <c r="AH117" s="1007"/>
      <c r="AI117" s="1007"/>
      <c r="AJ117" s="1008"/>
      <c r="AK117" s="1009">
        <v>528356</v>
      </c>
      <c r="AL117" s="1007"/>
      <c r="AM117" s="1007"/>
      <c r="AN117" s="1007"/>
      <c r="AO117" s="1008"/>
      <c r="AP117" s="1010"/>
      <c r="AQ117" s="1011"/>
      <c r="AR117" s="1011"/>
      <c r="AS117" s="1011"/>
      <c r="AT117" s="1012"/>
      <c r="AU117" s="936"/>
      <c r="AV117" s="937"/>
      <c r="AW117" s="937"/>
      <c r="AX117" s="937"/>
      <c r="AY117" s="937"/>
      <c r="AZ117" s="1002" t="s">
        <v>395</v>
      </c>
      <c r="BA117" s="1003"/>
      <c r="BB117" s="1003"/>
      <c r="BC117" s="1003"/>
      <c r="BD117" s="1003"/>
      <c r="BE117" s="1003"/>
      <c r="BF117" s="1003"/>
      <c r="BG117" s="1003"/>
      <c r="BH117" s="1003"/>
      <c r="BI117" s="1003"/>
      <c r="BJ117" s="1003"/>
      <c r="BK117" s="1003"/>
      <c r="BL117" s="1003"/>
      <c r="BM117" s="1003"/>
      <c r="BN117" s="1003"/>
      <c r="BO117" s="1003"/>
      <c r="BP117" s="1004"/>
      <c r="BQ117" s="953" t="s">
        <v>374</v>
      </c>
      <c r="BR117" s="954"/>
      <c r="BS117" s="954"/>
      <c r="BT117" s="954"/>
      <c r="BU117" s="954"/>
      <c r="BV117" s="954" t="s">
        <v>374</v>
      </c>
      <c r="BW117" s="954"/>
      <c r="BX117" s="954"/>
      <c r="BY117" s="954"/>
      <c r="BZ117" s="954"/>
      <c r="CA117" s="954" t="s">
        <v>374</v>
      </c>
      <c r="CB117" s="954"/>
      <c r="CC117" s="954"/>
      <c r="CD117" s="954"/>
      <c r="CE117" s="954"/>
      <c r="CF117" s="948" t="s">
        <v>374</v>
      </c>
      <c r="CG117" s="949"/>
      <c r="CH117" s="949"/>
      <c r="CI117" s="949"/>
      <c r="CJ117" s="949"/>
      <c r="CK117" s="976"/>
      <c r="CL117" s="977"/>
      <c r="CM117" s="950" t="s">
        <v>396</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374</v>
      </c>
      <c r="DH117" s="987"/>
      <c r="DI117" s="987"/>
      <c r="DJ117" s="987"/>
      <c r="DK117" s="988"/>
      <c r="DL117" s="989" t="s">
        <v>374</v>
      </c>
      <c r="DM117" s="987"/>
      <c r="DN117" s="987"/>
      <c r="DO117" s="987"/>
      <c r="DP117" s="988"/>
      <c r="DQ117" s="989" t="s">
        <v>374</v>
      </c>
      <c r="DR117" s="987"/>
      <c r="DS117" s="987"/>
      <c r="DT117" s="987"/>
      <c r="DU117" s="988"/>
      <c r="DV117" s="990" t="s">
        <v>374</v>
      </c>
      <c r="DW117" s="991"/>
      <c r="DX117" s="991"/>
      <c r="DY117" s="991"/>
      <c r="DZ117" s="992"/>
    </row>
    <row r="118" spans="1:130" s="226" customFormat="1" ht="26.25" customHeight="1" x14ac:dyDescent="0.2">
      <c r="A118" s="940" t="s">
        <v>368</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365</v>
      </c>
      <c r="AB118" s="921"/>
      <c r="AC118" s="921"/>
      <c r="AD118" s="921"/>
      <c r="AE118" s="922"/>
      <c r="AF118" s="920" t="s">
        <v>366</v>
      </c>
      <c r="AG118" s="921"/>
      <c r="AH118" s="921"/>
      <c r="AI118" s="921"/>
      <c r="AJ118" s="922"/>
      <c r="AK118" s="920" t="s">
        <v>271</v>
      </c>
      <c r="AL118" s="921"/>
      <c r="AM118" s="921"/>
      <c r="AN118" s="921"/>
      <c r="AO118" s="922"/>
      <c r="AP118" s="998" t="s">
        <v>367</v>
      </c>
      <c r="AQ118" s="999"/>
      <c r="AR118" s="999"/>
      <c r="AS118" s="999"/>
      <c r="AT118" s="1000"/>
      <c r="AU118" s="936"/>
      <c r="AV118" s="937"/>
      <c r="AW118" s="937"/>
      <c r="AX118" s="937"/>
      <c r="AY118" s="937"/>
      <c r="AZ118" s="1001" t="s">
        <v>397</v>
      </c>
      <c r="BA118" s="993"/>
      <c r="BB118" s="993"/>
      <c r="BC118" s="993"/>
      <c r="BD118" s="993"/>
      <c r="BE118" s="993"/>
      <c r="BF118" s="993"/>
      <c r="BG118" s="993"/>
      <c r="BH118" s="993"/>
      <c r="BI118" s="993"/>
      <c r="BJ118" s="993"/>
      <c r="BK118" s="993"/>
      <c r="BL118" s="993"/>
      <c r="BM118" s="993"/>
      <c r="BN118" s="993"/>
      <c r="BO118" s="993"/>
      <c r="BP118" s="994"/>
      <c r="BQ118" s="1027" t="s">
        <v>233</v>
      </c>
      <c r="BR118" s="1028"/>
      <c r="BS118" s="1028"/>
      <c r="BT118" s="1028"/>
      <c r="BU118" s="1028"/>
      <c r="BV118" s="1028" t="s">
        <v>233</v>
      </c>
      <c r="BW118" s="1028"/>
      <c r="BX118" s="1028"/>
      <c r="BY118" s="1028"/>
      <c r="BZ118" s="1028"/>
      <c r="CA118" s="1028" t="s">
        <v>373</v>
      </c>
      <c r="CB118" s="1028"/>
      <c r="CC118" s="1028"/>
      <c r="CD118" s="1028"/>
      <c r="CE118" s="1028"/>
      <c r="CF118" s="948" t="s">
        <v>398</v>
      </c>
      <c r="CG118" s="949"/>
      <c r="CH118" s="949"/>
      <c r="CI118" s="949"/>
      <c r="CJ118" s="949"/>
      <c r="CK118" s="976"/>
      <c r="CL118" s="977"/>
      <c r="CM118" s="950" t="s">
        <v>399</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373</v>
      </c>
      <c r="DH118" s="987"/>
      <c r="DI118" s="987"/>
      <c r="DJ118" s="987"/>
      <c r="DK118" s="988"/>
      <c r="DL118" s="989" t="s">
        <v>233</v>
      </c>
      <c r="DM118" s="987"/>
      <c r="DN118" s="987"/>
      <c r="DO118" s="987"/>
      <c r="DP118" s="988"/>
      <c r="DQ118" s="989" t="s">
        <v>373</v>
      </c>
      <c r="DR118" s="987"/>
      <c r="DS118" s="987"/>
      <c r="DT118" s="987"/>
      <c r="DU118" s="988"/>
      <c r="DV118" s="990" t="s">
        <v>398</v>
      </c>
      <c r="DW118" s="991"/>
      <c r="DX118" s="991"/>
      <c r="DY118" s="991"/>
      <c r="DZ118" s="992"/>
    </row>
    <row r="119" spans="1:130" s="226" customFormat="1" ht="26.25" customHeight="1" x14ac:dyDescent="0.2">
      <c r="A119" s="1084" t="s">
        <v>371</v>
      </c>
      <c r="B119" s="975"/>
      <c r="C119" s="957" t="s">
        <v>372</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373</v>
      </c>
      <c r="AB119" s="928"/>
      <c r="AC119" s="928"/>
      <c r="AD119" s="928"/>
      <c r="AE119" s="929"/>
      <c r="AF119" s="930" t="s">
        <v>398</v>
      </c>
      <c r="AG119" s="928"/>
      <c r="AH119" s="928"/>
      <c r="AI119" s="928"/>
      <c r="AJ119" s="929"/>
      <c r="AK119" s="930" t="s">
        <v>373</v>
      </c>
      <c r="AL119" s="928"/>
      <c r="AM119" s="928"/>
      <c r="AN119" s="928"/>
      <c r="AO119" s="929"/>
      <c r="AP119" s="931" t="s">
        <v>233</v>
      </c>
      <c r="AQ119" s="932"/>
      <c r="AR119" s="932"/>
      <c r="AS119" s="932"/>
      <c r="AT119" s="933"/>
      <c r="AU119" s="938"/>
      <c r="AV119" s="939"/>
      <c r="AW119" s="939"/>
      <c r="AX119" s="939"/>
      <c r="AY119" s="939"/>
      <c r="AZ119" s="247" t="s">
        <v>190</v>
      </c>
      <c r="BA119" s="247"/>
      <c r="BB119" s="247"/>
      <c r="BC119" s="247"/>
      <c r="BD119" s="247"/>
      <c r="BE119" s="247"/>
      <c r="BF119" s="247"/>
      <c r="BG119" s="247"/>
      <c r="BH119" s="247"/>
      <c r="BI119" s="247"/>
      <c r="BJ119" s="247"/>
      <c r="BK119" s="247"/>
      <c r="BL119" s="247"/>
      <c r="BM119" s="247"/>
      <c r="BN119" s="247"/>
      <c r="BO119" s="1005" t="s">
        <v>400</v>
      </c>
      <c r="BP119" s="1033"/>
      <c r="BQ119" s="1027">
        <v>7603079</v>
      </c>
      <c r="BR119" s="1028"/>
      <c r="BS119" s="1028"/>
      <c r="BT119" s="1028"/>
      <c r="BU119" s="1028"/>
      <c r="BV119" s="1028">
        <v>8135298</v>
      </c>
      <c r="BW119" s="1028"/>
      <c r="BX119" s="1028"/>
      <c r="BY119" s="1028"/>
      <c r="BZ119" s="1028"/>
      <c r="CA119" s="1028">
        <v>8030094</v>
      </c>
      <c r="CB119" s="1028"/>
      <c r="CC119" s="1028"/>
      <c r="CD119" s="1028"/>
      <c r="CE119" s="1028"/>
      <c r="CF119" s="1029"/>
      <c r="CG119" s="1030"/>
      <c r="CH119" s="1030"/>
      <c r="CI119" s="1030"/>
      <c r="CJ119" s="1031"/>
      <c r="CK119" s="978"/>
      <c r="CL119" s="979"/>
      <c r="CM119" s="1001" t="s">
        <v>401</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373</v>
      </c>
      <c r="DH119" s="1014"/>
      <c r="DI119" s="1014"/>
      <c r="DJ119" s="1014"/>
      <c r="DK119" s="1015"/>
      <c r="DL119" s="1013" t="s">
        <v>373</v>
      </c>
      <c r="DM119" s="1014"/>
      <c r="DN119" s="1014"/>
      <c r="DO119" s="1014"/>
      <c r="DP119" s="1015"/>
      <c r="DQ119" s="1013" t="s">
        <v>233</v>
      </c>
      <c r="DR119" s="1014"/>
      <c r="DS119" s="1014"/>
      <c r="DT119" s="1014"/>
      <c r="DU119" s="1015"/>
      <c r="DV119" s="1016" t="s">
        <v>233</v>
      </c>
      <c r="DW119" s="1017"/>
      <c r="DX119" s="1017"/>
      <c r="DY119" s="1017"/>
      <c r="DZ119" s="1018"/>
    </row>
    <row r="120" spans="1:130" s="226" customFormat="1" ht="26.25" customHeight="1" x14ac:dyDescent="0.2">
      <c r="A120" s="1085"/>
      <c r="B120" s="977"/>
      <c r="C120" s="950" t="s">
        <v>377</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398</v>
      </c>
      <c r="AB120" s="987"/>
      <c r="AC120" s="987"/>
      <c r="AD120" s="987"/>
      <c r="AE120" s="988"/>
      <c r="AF120" s="989" t="s">
        <v>373</v>
      </c>
      <c r="AG120" s="987"/>
      <c r="AH120" s="987"/>
      <c r="AI120" s="987"/>
      <c r="AJ120" s="988"/>
      <c r="AK120" s="989" t="s">
        <v>373</v>
      </c>
      <c r="AL120" s="987"/>
      <c r="AM120" s="987"/>
      <c r="AN120" s="987"/>
      <c r="AO120" s="988"/>
      <c r="AP120" s="990" t="s">
        <v>233</v>
      </c>
      <c r="AQ120" s="991"/>
      <c r="AR120" s="991"/>
      <c r="AS120" s="991"/>
      <c r="AT120" s="992"/>
      <c r="AU120" s="1019" t="s">
        <v>402</v>
      </c>
      <c r="AV120" s="1020"/>
      <c r="AW120" s="1020"/>
      <c r="AX120" s="1020"/>
      <c r="AY120" s="1021"/>
      <c r="AZ120" s="957" t="s">
        <v>403</v>
      </c>
      <c r="BA120" s="925"/>
      <c r="BB120" s="925"/>
      <c r="BC120" s="925"/>
      <c r="BD120" s="925"/>
      <c r="BE120" s="925"/>
      <c r="BF120" s="925"/>
      <c r="BG120" s="925"/>
      <c r="BH120" s="925"/>
      <c r="BI120" s="925"/>
      <c r="BJ120" s="925"/>
      <c r="BK120" s="925"/>
      <c r="BL120" s="925"/>
      <c r="BM120" s="925"/>
      <c r="BN120" s="925"/>
      <c r="BO120" s="925"/>
      <c r="BP120" s="926"/>
      <c r="BQ120" s="958">
        <v>3483675</v>
      </c>
      <c r="BR120" s="959"/>
      <c r="BS120" s="959"/>
      <c r="BT120" s="959"/>
      <c r="BU120" s="959"/>
      <c r="BV120" s="959">
        <v>2798191</v>
      </c>
      <c r="BW120" s="959"/>
      <c r="BX120" s="959"/>
      <c r="BY120" s="959"/>
      <c r="BZ120" s="959"/>
      <c r="CA120" s="959">
        <v>3544373</v>
      </c>
      <c r="CB120" s="959"/>
      <c r="CC120" s="959"/>
      <c r="CD120" s="959"/>
      <c r="CE120" s="959"/>
      <c r="CF120" s="972">
        <v>96.3</v>
      </c>
      <c r="CG120" s="973"/>
      <c r="CH120" s="973"/>
      <c r="CI120" s="973"/>
      <c r="CJ120" s="973"/>
      <c r="CK120" s="1034" t="s">
        <v>404</v>
      </c>
      <c r="CL120" s="1035"/>
      <c r="CM120" s="1035"/>
      <c r="CN120" s="1035"/>
      <c r="CO120" s="1036"/>
      <c r="CP120" s="1042" t="s">
        <v>405</v>
      </c>
      <c r="CQ120" s="1043"/>
      <c r="CR120" s="1043"/>
      <c r="CS120" s="1043"/>
      <c r="CT120" s="1043"/>
      <c r="CU120" s="1043"/>
      <c r="CV120" s="1043"/>
      <c r="CW120" s="1043"/>
      <c r="CX120" s="1043"/>
      <c r="CY120" s="1043"/>
      <c r="CZ120" s="1043"/>
      <c r="DA120" s="1043"/>
      <c r="DB120" s="1043"/>
      <c r="DC120" s="1043"/>
      <c r="DD120" s="1043"/>
      <c r="DE120" s="1043"/>
      <c r="DF120" s="1044"/>
      <c r="DG120" s="958">
        <v>2017917</v>
      </c>
      <c r="DH120" s="959"/>
      <c r="DI120" s="959"/>
      <c r="DJ120" s="959"/>
      <c r="DK120" s="959"/>
      <c r="DL120" s="959">
        <v>1999250</v>
      </c>
      <c r="DM120" s="959"/>
      <c r="DN120" s="959"/>
      <c r="DO120" s="959"/>
      <c r="DP120" s="959"/>
      <c r="DQ120" s="959">
        <v>1982132</v>
      </c>
      <c r="DR120" s="959"/>
      <c r="DS120" s="959"/>
      <c r="DT120" s="959"/>
      <c r="DU120" s="959"/>
      <c r="DV120" s="960">
        <v>53.8</v>
      </c>
      <c r="DW120" s="960"/>
      <c r="DX120" s="960"/>
      <c r="DY120" s="960"/>
      <c r="DZ120" s="961"/>
    </row>
    <row r="121" spans="1:130" s="226" customFormat="1" ht="26.25" customHeight="1" x14ac:dyDescent="0.2">
      <c r="A121" s="1085"/>
      <c r="B121" s="977"/>
      <c r="C121" s="1002" t="s">
        <v>406</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233</v>
      </c>
      <c r="AB121" s="987"/>
      <c r="AC121" s="987"/>
      <c r="AD121" s="987"/>
      <c r="AE121" s="988"/>
      <c r="AF121" s="989" t="s">
        <v>233</v>
      </c>
      <c r="AG121" s="987"/>
      <c r="AH121" s="987"/>
      <c r="AI121" s="987"/>
      <c r="AJ121" s="988"/>
      <c r="AK121" s="989" t="s">
        <v>233</v>
      </c>
      <c r="AL121" s="987"/>
      <c r="AM121" s="987"/>
      <c r="AN121" s="987"/>
      <c r="AO121" s="988"/>
      <c r="AP121" s="990" t="s">
        <v>233</v>
      </c>
      <c r="AQ121" s="991"/>
      <c r="AR121" s="991"/>
      <c r="AS121" s="991"/>
      <c r="AT121" s="992"/>
      <c r="AU121" s="1022"/>
      <c r="AV121" s="1023"/>
      <c r="AW121" s="1023"/>
      <c r="AX121" s="1023"/>
      <c r="AY121" s="1024"/>
      <c r="AZ121" s="950" t="s">
        <v>407</v>
      </c>
      <c r="BA121" s="951"/>
      <c r="BB121" s="951"/>
      <c r="BC121" s="951"/>
      <c r="BD121" s="951"/>
      <c r="BE121" s="951"/>
      <c r="BF121" s="951"/>
      <c r="BG121" s="951"/>
      <c r="BH121" s="951"/>
      <c r="BI121" s="951"/>
      <c r="BJ121" s="951"/>
      <c r="BK121" s="951"/>
      <c r="BL121" s="951"/>
      <c r="BM121" s="951"/>
      <c r="BN121" s="951"/>
      <c r="BO121" s="951"/>
      <c r="BP121" s="952"/>
      <c r="BQ121" s="953">
        <v>62686</v>
      </c>
      <c r="BR121" s="954"/>
      <c r="BS121" s="954"/>
      <c r="BT121" s="954"/>
      <c r="BU121" s="954"/>
      <c r="BV121" s="954">
        <v>52848</v>
      </c>
      <c r="BW121" s="954"/>
      <c r="BX121" s="954"/>
      <c r="BY121" s="954"/>
      <c r="BZ121" s="954"/>
      <c r="CA121" s="954">
        <v>52806</v>
      </c>
      <c r="CB121" s="954"/>
      <c r="CC121" s="954"/>
      <c r="CD121" s="954"/>
      <c r="CE121" s="954"/>
      <c r="CF121" s="948">
        <v>1.4</v>
      </c>
      <c r="CG121" s="949"/>
      <c r="CH121" s="949"/>
      <c r="CI121" s="949"/>
      <c r="CJ121" s="949"/>
      <c r="CK121" s="1037"/>
      <c r="CL121" s="1038"/>
      <c r="CM121" s="1038"/>
      <c r="CN121" s="1038"/>
      <c r="CO121" s="1039"/>
      <c r="CP121" s="1047" t="s">
        <v>408</v>
      </c>
      <c r="CQ121" s="1048"/>
      <c r="CR121" s="1048"/>
      <c r="CS121" s="1048"/>
      <c r="CT121" s="1048"/>
      <c r="CU121" s="1048"/>
      <c r="CV121" s="1048"/>
      <c r="CW121" s="1048"/>
      <c r="CX121" s="1048"/>
      <c r="CY121" s="1048"/>
      <c r="CZ121" s="1048"/>
      <c r="DA121" s="1048"/>
      <c r="DB121" s="1048"/>
      <c r="DC121" s="1048"/>
      <c r="DD121" s="1048"/>
      <c r="DE121" s="1048"/>
      <c r="DF121" s="1049"/>
      <c r="DG121" s="953" t="s">
        <v>373</v>
      </c>
      <c r="DH121" s="954"/>
      <c r="DI121" s="954"/>
      <c r="DJ121" s="954"/>
      <c r="DK121" s="954"/>
      <c r="DL121" s="954" t="s">
        <v>233</v>
      </c>
      <c r="DM121" s="954"/>
      <c r="DN121" s="954"/>
      <c r="DO121" s="954"/>
      <c r="DP121" s="954"/>
      <c r="DQ121" s="954" t="s">
        <v>233</v>
      </c>
      <c r="DR121" s="954"/>
      <c r="DS121" s="954"/>
      <c r="DT121" s="954"/>
      <c r="DU121" s="954"/>
      <c r="DV121" s="955" t="s">
        <v>373</v>
      </c>
      <c r="DW121" s="955"/>
      <c r="DX121" s="955"/>
      <c r="DY121" s="955"/>
      <c r="DZ121" s="956"/>
    </row>
    <row r="122" spans="1:130" s="226" customFormat="1" ht="26.25" customHeight="1" x14ac:dyDescent="0.2">
      <c r="A122" s="1085"/>
      <c r="B122" s="977"/>
      <c r="C122" s="950" t="s">
        <v>387</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373</v>
      </c>
      <c r="AB122" s="987"/>
      <c r="AC122" s="987"/>
      <c r="AD122" s="987"/>
      <c r="AE122" s="988"/>
      <c r="AF122" s="989" t="s">
        <v>233</v>
      </c>
      <c r="AG122" s="987"/>
      <c r="AH122" s="987"/>
      <c r="AI122" s="987"/>
      <c r="AJ122" s="988"/>
      <c r="AK122" s="989" t="s">
        <v>373</v>
      </c>
      <c r="AL122" s="987"/>
      <c r="AM122" s="987"/>
      <c r="AN122" s="987"/>
      <c r="AO122" s="988"/>
      <c r="AP122" s="990" t="s">
        <v>233</v>
      </c>
      <c r="AQ122" s="991"/>
      <c r="AR122" s="991"/>
      <c r="AS122" s="991"/>
      <c r="AT122" s="992"/>
      <c r="AU122" s="1022"/>
      <c r="AV122" s="1023"/>
      <c r="AW122" s="1023"/>
      <c r="AX122" s="1023"/>
      <c r="AY122" s="1024"/>
      <c r="AZ122" s="1001" t="s">
        <v>409</v>
      </c>
      <c r="BA122" s="993"/>
      <c r="BB122" s="993"/>
      <c r="BC122" s="993"/>
      <c r="BD122" s="993"/>
      <c r="BE122" s="993"/>
      <c r="BF122" s="993"/>
      <c r="BG122" s="993"/>
      <c r="BH122" s="993"/>
      <c r="BI122" s="993"/>
      <c r="BJ122" s="993"/>
      <c r="BK122" s="993"/>
      <c r="BL122" s="993"/>
      <c r="BM122" s="993"/>
      <c r="BN122" s="993"/>
      <c r="BO122" s="993"/>
      <c r="BP122" s="994"/>
      <c r="BQ122" s="1027">
        <v>4567814</v>
      </c>
      <c r="BR122" s="1028"/>
      <c r="BS122" s="1028"/>
      <c r="BT122" s="1028"/>
      <c r="BU122" s="1028"/>
      <c r="BV122" s="1028">
        <v>4651615</v>
      </c>
      <c r="BW122" s="1028"/>
      <c r="BX122" s="1028"/>
      <c r="BY122" s="1028"/>
      <c r="BZ122" s="1028"/>
      <c r="CA122" s="1028">
        <v>4533207</v>
      </c>
      <c r="CB122" s="1028"/>
      <c r="CC122" s="1028"/>
      <c r="CD122" s="1028"/>
      <c r="CE122" s="1028"/>
      <c r="CF122" s="1045">
        <v>123.1</v>
      </c>
      <c r="CG122" s="1046"/>
      <c r="CH122" s="1046"/>
      <c r="CI122" s="1046"/>
      <c r="CJ122" s="1046"/>
      <c r="CK122" s="1037"/>
      <c r="CL122" s="1038"/>
      <c r="CM122" s="1038"/>
      <c r="CN122" s="1038"/>
      <c r="CO122" s="1039"/>
      <c r="CP122" s="1047" t="s">
        <v>410</v>
      </c>
      <c r="CQ122" s="1048"/>
      <c r="CR122" s="1048"/>
      <c r="CS122" s="1048"/>
      <c r="CT122" s="1048"/>
      <c r="CU122" s="1048"/>
      <c r="CV122" s="1048"/>
      <c r="CW122" s="1048"/>
      <c r="CX122" s="1048"/>
      <c r="CY122" s="1048"/>
      <c r="CZ122" s="1048"/>
      <c r="DA122" s="1048"/>
      <c r="DB122" s="1048"/>
      <c r="DC122" s="1048"/>
      <c r="DD122" s="1048"/>
      <c r="DE122" s="1048"/>
      <c r="DF122" s="1049"/>
      <c r="DG122" s="953" t="s">
        <v>373</v>
      </c>
      <c r="DH122" s="954"/>
      <c r="DI122" s="954"/>
      <c r="DJ122" s="954"/>
      <c r="DK122" s="954"/>
      <c r="DL122" s="954" t="s">
        <v>233</v>
      </c>
      <c r="DM122" s="954"/>
      <c r="DN122" s="954"/>
      <c r="DO122" s="954"/>
      <c r="DP122" s="954"/>
      <c r="DQ122" s="954" t="s">
        <v>233</v>
      </c>
      <c r="DR122" s="954"/>
      <c r="DS122" s="954"/>
      <c r="DT122" s="954"/>
      <c r="DU122" s="954"/>
      <c r="DV122" s="955" t="s">
        <v>233</v>
      </c>
      <c r="DW122" s="955"/>
      <c r="DX122" s="955"/>
      <c r="DY122" s="955"/>
      <c r="DZ122" s="956"/>
    </row>
    <row r="123" spans="1:130" s="226" customFormat="1" ht="26.25" customHeight="1" x14ac:dyDescent="0.2">
      <c r="A123" s="1085"/>
      <c r="B123" s="977"/>
      <c r="C123" s="950" t="s">
        <v>393</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233</v>
      </c>
      <c r="AB123" s="987"/>
      <c r="AC123" s="987"/>
      <c r="AD123" s="987"/>
      <c r="AE123" s="988"/>
      <c r="AF123" s="989" t="s">
        <v>233</v>
      </c>
      <c r="AG123" s="987"/>
      <c r="AH123" s="987"/>
      <c r="AI123" s="987"/>
      <c r="AJ123" s="988"/>
      <c r="AK123" s="989" t="s">
        <v>233</v>
      </c>
      <c r="AL123" s="987"/>
      <c r="AM123" s="987"/>
      <c r="AN123" s="987"/>
      <c r="AO123" s="988"/>
      <c r="AP123" s="990" t="s">
        <v>373</v>
      </c>
      <c r="AQ123" s="991"/>
      <c r="AR123" s="991"/>
      <c r="AS123" s="991"/>
      <c r="AT123" s="992"/>
      <c r="AU123" s="1025"/>
      <c r="AV123" s="1026"/>
      <c r="AW123" s="1026"/>
      <c r="AX123" s="1026"/>
      <c r="AY123" s="1026"/>
      <c r="AZ123" s="247" t="s">
        <v>190</v>
      </c>
      <c r="BA123" s="247"/>
      <c r="BB123" s="247"/>
      <c r="BC123" s="247"/>
      <c r="BD123" s="247"/>
      <c r="BE123" s="247"/>
      <c r="BF123" s="247"/>
      <c r="BG123" s="247"/>
      <c r="BH123" s="247"/>
      <c r="BI123" s="247"/>
      <c r="BJ123" s="247"/>
      <c r="BK123" s="247"/>
      <c r="BL123" s="247"/>
      <c r="BM123" s="247"/>
      <c r="BN123" s="247"/>
      <c r="BO123" s="1005" t="s">
        <v>411</v>
      </c>
      <c r="BP123" s="1033"/>
      <c r="BQ123" s="1091">
        <v>8114175</v>
      </c>
      <c r="BR123" s="1092"/>
      <c r="BS123" s="1092"/>
      <c r="BT123" s="1092"/>
      <c r="BU123" s="1092"/>
      <c r="BV123" s="1092">
        <v>7502654</v>
      </c>
      <c r="BW123" s="1092"/>
      <c r="BX123" s="1092"/>
      <c r="BY123" s="1092"/>
      <c r="BZ123" s="1092"/>
      <c r="CA123" s="1092">
        <v>8130386</v>
      </c>
      <c r="CB123" s="1092"/>
      <c r="CC123" s="1092"/>
      <c r="CD123" s="1092"/>
      <c r="CE123" s="1092"/>
      <c r="CF123" s="1029"/>
      <c r="CG123" s="1030"/>
      <c r="CH123" s="1030"/>
      <c r="CI123" s="1030"/>
      <c r="CJ123" s="1031"/>
      <c r="CK123" s="1037"/>
      <c r="CL123" s="1038"/>
      <c r="CM123" s="1038"/>
      <c r="CN123" s="1038"/>
      <c r="CO123" s="1039"/>
      <c r="CP123" s="1047" t="s">
        <v>412</v>
      </c>
      <c r="CQ123" s="1048"/>
      <c r="CR123" s="1048"/>
      <c r="CS123" s="1048"/>
      <c r="CT123" s="1048"/>
      <c r="CU123" s="1048"/>
      <c r="CV123" s="1048"/>
      <c r="CW123" s="1048"/>
      <c r="CX123" s="1048"/>
      <c r="CY123" s="1048"/>
      <c r="CZ123" s="1048"/>
      <c r="DA123" s="1048"/>
      <c r="DB123" s="1048"/>
      <c r="DC123" s="1048"/>
      <c r="DD123" s="1048"/>
      <c r="DE123" s="1048"/>
      <c r="DF123" s="1049"/>
      <c r="DG123" s="986" t="s">
        <v>398</v>
      </c>
      <c r="DH123" s="987"/>
      <c r="DI123" s="987"/>
      <c r="DJ123" s="987"/>
      <c r="DK123" s="988"/>
      <c r="DL123" s="989" t="s">
        <v>233</v>
      </c>
      <c r="DM123" s="987"/>
      <c r="DN123" s="987"/>
      <c r="DO123" s="987"/>
      <c r="DP123" s="988"/>
      <c r="DQ123" s="989" t="s">
        <v>233</v>
      </c>
      <c r="DR123" s="987"/>
      <c r="DS123" s="987"/>
      <c r="DT123" s="987"/>
      <c r="DU123" s="988"/>
      <c r="DV123" s="990" t="s">
        <v>373</v>
      </c>
      <c r="DW123" s="991"/>
      <c r="DX123" s="991"/>
      <c r="DY123" s="991"/>
      <c r="DZ123" s="992"/>
    </row>
    <row r="124" spans="1:130" s="226" customFormat="1" ht="26.25" customHeight="1" thickBot="1" x14ac:dyDescent="0.25">
      <c r="A124" s="1085"/>
      <c r="B124" s="977"/>
      <c r="C124" s="950" t="s">
        <v>396</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398</v>
      </c>
      <c r="AB124" s="987"/>
      <c r="AC124" s="987"/>
      <c r="AD124" s="987"/>
      <c r="AE124" s="988"/>
      <c r="AF124" s="989" t="s">
        <v>233</v>
      </c>
      <c r="AG124" s="987"/>
      <c r="AH124" s="987"/>
      <c r="AI124" s="987"/>
      <c r="AJ124" s="988"/>
      <c r="AK124" s="989" t="s">
        <v>398</v>
      </c>
      <c r="AL124" s="987"/>
      <c r="AM124" s="987"/>
      <c r="AN124" s="987"/>
      <c r="AO124" s="988"/>
      <c r="AP124" s="990" t="s">
        <v>233</v>
      </c>
      <c r="AQ124" s="991"/>
      <c r="AR124" s="991"/>
      <c r="AS124" s="991"/>
      <c r="AT124" s="992"/>
      <c r="AU124" s="1087" t="s">
        <v>413</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398</v>
      </c>
      <c r="BR124" s="1055"/>
      <c r="BS124" s="1055"/>
      <c r="BT124" s="1055"/>
      <c r="BU124" s="1055"/>
      <c r="BV124" s="1055">
        <v>18.3</v>
      </c>
      <c r="BW124" s="1055"/>
      <c r="BX124" s="1055"/>
      <c r="BY124" s="1055"/>
      <c r="BZ124" s="1055"/>
      <c r="CA124" s="1055" t="s">
        <v>373</v>
      </c>
      <c r="CB124" s="1055"/>
      <c r="CC124" s="1055"/>
      <c r="CD124" s="1055"/>
      <c r="CE124" s="1055"/>
      <c r="CF124" s="1056"/>
      <c r="CG124" s="1057"/>
      <c r="CH124" s="1057"/>
      <c r="CI124" s="1057"/>
      <c r="CJ124" s="1058"/>
      <c r="CK124" s="1040"/>
      <c r="CL124" s="1040"/>
      <c r="CM124" s="1040"/>
      <c r="CN124" s="1040"/>
      <c r="CO124" s="1041"/>
      <c r="CP124" s="1047" t="s">
        <v>414</v>
      </c>
      <c r="CQ124" s="1048"/>
      <c r="CR124" s="1048"/>
      <c r="CS124" s="1048"/>
      <c r="CT124" s="1048"/>
      <c r="CU124" s="1048"/>
      <c r="CV124" s="1048"/>
      <c r="CW124" s="1048"/>
      <c r="CX124" s="1048"/>
      <c r="CY124" s="1048"/>
      <c r="CZ124" s="1048"/>
      <c r="DA124" s="1048"/>
      <c r="DB124" s="1048"/>
      <c r="DC124" s="1048"/>
      <c r="DD124" s="1048"/>
      <c r="DE124" s="1048"/>
      <c r="DF124" s="1049"/>
      <c r="DG124" s="1032">
        <v>2585</v>
      </c>
      <c r="DH124" s="1014"/>
      <c r="DI124" s="1014"/>
      <c r="DJ124" s="1014"/>
      <c r="DK124" s="1015"/>
      <c r="DL124" s="1013" t="s">
        <v>373</v>
      </c>
      <c r="DM124" s="1014"/>
      <c r="DN124" s="1014"/>
      <c r="DO124" s="1014"/>
      <c r="DP124" s="1015"/>
      <c r="DQ124" s="1013" t="s">
        <v>233</v>
      </c>
      <c r="DR124" s="1014"/>
      <c r="DS124" s="1014"/>
      <c r="DT124" s="1014"/>
      <c r="DU124" s="1015"/>
      <c r="DV124" s="1016" t="s">
        <v>233</v>
      </c>
      <c r="DW124" s="1017"/>
      <c r="DX124" s="1017"/>
      <c r="DY124" s="1017"/>
      <c r="DZ124" s="1018"/>
    </row>
    <row r="125" spans="1:130" s="226" customFormat="1" ht="26.25" customHeight="1" x14ac:dyDescent="0.2">
      <c r="A125" s="1085"/>
      <c r="B125" s="977"/>
      <c r="C125" s="950" t="s">
        <v>399</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373</v>
      </c>
      <c r="AB125" s="987"/>
      <c r="AC125" s="987"/>
      <c r="AD125" s="987"/>
      <c r="AE125" s="988"/>
      <c r="AF125" s="989" t="s">
        <v>398</v>
      </c>
      <c r="AG125" s="987"/>
      <c r="AH125" s="987"/>
      <c r="AI125" s="987"/>
      <c r="AJ125" s="988"/>
      <c r="AK125" s="989" t="s">
        <v>233</v>
      </c>
      <c r="AL125" s="987"/>
      <c r="AM125" s="987"/>
      <c r="AN125" s="987"/>
      <c r="AO125" s="988"/>
      <c r="AP125" s="990" t="s">
        <v>233</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415</v>
      </c>
      <c r="CL125" s="1035"/>
      <c r="CM125" s="1035"/>
      <c r="CN125" s="1035"/>
      <c r="CO125" s="1036"/>
      <c r="CP125" s="957" t="s">
        <v>416</v>
      </c>
      <c r="CQ125" s="925"/>
      <c r="CR125" s="925"/>
      <c r="CS125" s="925"/>
      <c r="CT125" s="925"/>
      <c r="CU125" s="925"/>
      <c r="CV125" s="925"/>
      <c r="CW125" s="925"/>
      <c r="CX125" s="925"/>
      <c r="CY125" s="925"/>
      <c r="CZ125" s="925"/>
      <c r="DA125" s="925"/>
      <c r="DB125" s="925"/>
      <c r="DC125" s="925"/>
      <c r="DD125" s="925"/>
      <c r="DE125" s="925"/>
      <c r="DF125" s="926"/>
      <c r="DG125" s="958" t="s">
        <v>233</v>
      </c>
      <c r="DH125" s="959"/>
      <c r="DI125" s="959"/>
      <c r="DJ125" s="959"/>
      <c r="DK125" s="959"/>
      <c r="DL125" s="959" t="s">
        <v>233</v>
      </c>
      <c r="DM125" s="959"/>
      <c r="DN125" s="959"/>
      <c r="DO125" s="959"/>
      <c r="DP125" s="959"/>
      <c r="DQ125" s="959" t="s">
        <v>233</v>
      </c>
      <c r="DR125" s="959"/>
      <c r="DS125" s="959"/>
      <c r="DT125" s="959"/>
      <c r="DU125" s="959"/>
      <c r="DV125" s="960" t="s">
        <v>233</v>
      </c>
      <c r="DW125" s="960"/>
      <c r="DX125" s="960"/>
      <c r="DY125" s="960"/>
      <c r="DZ125" s="961"/>
    </row>
    <row r="126" spans="1:130" s="226" customFormat="1" ht="26.25" customHeight="1" thickBot="1" x14ac:dyDescent="0.25">
      <c r="A126" s="1085"/>
      <c r="B126" s="977"/>
      <c r="C126" s="950" t="s">
        <v>401</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398</v>
      </c>
      <c r="AB126" s="987"/>
      <c r="AC126" s="987"/>
      <c r="AD126" s="987"/>
      <c r="AE126" s="988"/>
      <c r="AF126" s="989" t="s">
        <v>233</v>
      </c>
      <c r="AG126" s="987"/>
      <c r="AH126" s="987"/>
      <c r="AI126" s="987"/>
      <c r="AJ126" s="988"/>
      <c r="AK126" s="989" t="s">
        <v>233</v>
      </c>
      <c r="AL126" s="987"/>
      <c r="AM126" s="987"/>
      <c r="AN126" s="987"/>
      <c r="AO126" s="988"/>
      <c r="AP126" s="990" t="s">
        <v>373</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417</v>
      </c>
      <c r="CQ126" s="951"/>
      <c r="CR126" s="951"/>
      <c r="CS126" s="951"/>
      <c r="CT126" s="951"/>
      <c r="CU126" s="951"/>
      <c r="CV126" s="951"/>
      <c r="CW126" s="951"/>
      <c r="CX126" s="951"/>
      <c r="CY126" s="951"/>
      <c r="CZ126" s="951"/>
      <c r="DA126" s="951"/>
      <c r="DB126" s="951"/>
      <c r="DC126" s="951"/>
      <c r="DD126" s="951"/>
      <c r="DE126" s="951"/>
      <c r="DF126" s="952"/>
      <c r="DG126" s="953" t="s">
        <v>398</v>
      </c>
      <c r="DH126" s="954"/>
      <c r="DI126" s="954"/>
      <c r="DJ126" s="954"/>
      <c r="DK126" s="954"/>
      <c r="DL126" s="954" t="s">
        <v>398</v>
      </c>
      <c r="DM126" s="954"/>
      <c r="DN126" s="954"/>
      <c r="DO126" s="954"/>
      <c r="DP126" s="954"/>
      <c r="DQ126" s="954" t="s">
        <v>373</v>
      </c>
      <c r="DR126" s="954"/>
      <c r="DS126" s="954"/>
      <c r="DT126" s="954"/>
      <c r="DU126" s="954"/>
      <c r="DV126" s="955" t="s">
        <v>233</v>
      </c>
      <c r="DW126" s="955"/>
      <c r="DX126" s="955"/>
      <c r="DY126" s="955"/>
      <c r="DZ126" s="956"/>
    </row>
    <row r="127" spans="1:130" s="226" customFormat="1" ht="26.25" customHeight="1" x14ac:dyDescent="0.2">
      <c r="A127" s="1086"/>
      <c r="B127" s="979"/>
      <c r="C127" s="1001" t="s">
        <v>418</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233</v>
      </c>
      <c r="AB127" s="987"/>
      <c r="AC127" s="987"/>
      <c r="AD127" s="987"/>
      <c r="AE127" s="988"/>
      <c r="AF127" s="989" t="s">
        <v>233</v>
      </c>
      <c r="AG127" s="987"/>
      <c r="AH127" s="987"/>
      <c r="AI127" s="987"/>
      <c r="AJ127" s="988"/>
      <c r="AK127" s="989" t="s">
        <v>398</v>
      </c>
      <c r="AL127" s="987"/>
      <c r="AM127" s="987"/>
      <c r="AN127" s="987"/>
      <c r="AO127" s="988"/>
      <c r="AP127" s="990" t="s">
        <v>373</v>
      </c>
      <c r="AQ127" s="991"/>
      <c r="AR127" s="991"/>
      <c r="AS127" s="991"/>
      <c r="AT127" s="992"/>
      <c r="AU127" s="228"/>
      <c r="AV127" s="228"/>
      <c r="AW127" s="228"/>
      <c r="AX127" s="1059" t="s">
        <v>419</v>
      </c>
      <c r="AY127" s="1060"/>
      <c r="AZ127" s="1060"/>
      <c r="BA127" s="1060"/>
      <c r="BB127" s="1060"/>
      <c r="BC127" s="1060"/>
      <c r="BD127" s="1060"/>
      <c r="BE127" s="1061"/>
      <c r="BF127" s="1062" t="s">
        <v>420</v>
      </c>
      <c r="BG127" s="1060"/>
      <c r="BH127" s="1060"/>
      <c r="BI127" s="1060"/>
      <c r="BJ127" s="1060"/>
      <c r="BK127" s="1060"/>
      <c r="BL127" s="1061"/>
      <c r="BM127" s="1062" t="s">
        <v>421</v>
      </c>
      <c r="BN127" s="1060"/>
      <c r="BO127" s="1060"/>
      <c r="BP127" s="1060"/>
      <c r="BQ127" s="1060"/>
      <c r="BR127" s="1060"/>
      <c r="BS127" s="1061"/>
      <c r="BT127" s="1062" t="s">
        <v>422</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423</v>
      </c>
      <c r="CQ127" s="951"/>
      <c r="CR127" s="951"/>
      <c r="CS127" s="951"/>
      <c r="CT127" s="951"/>
      <c r="CU127" s="951"/>
      <c r="CV127" s="951"/>
      <c r="CW127" s="951"/>
      <c r="CX127" s="951"/>
      <c r="CY127" s="951"/>
      <c r="CZ127" s="951"/>
      <c r="DA127" s="951"/>
      <c r="DB127" s="951"/>
      <c r="DC127" s="951"/>
      <c r="DD127" s="951"/>
      <c r="DE127" s="951"/>
      <c r="DF127" s="952"/>
      <c r="DG127" s="953" t="s">
        <v>233</v>
      </c>
      <c r="DH127" s="954"/>
      <c r="DI127" s="954"/>
      <c r="DJ127" s="954"/>
      <c r="DK127" s="954"/>
      <c r="DL127" s="954" t="s">
        <v>398</v>
      </c>
      <c r="DM127" s="954"/>
      <c r="DN127" s="954"/>
      <c r="DO127" s="954"/>
      <c r="DP127" s="954"/>
      <c r="DQ127" s="954" t="s">
        <v>233</v>
      </c>
      <c r="DR127" s="954"/>
      <c r="DS127" s="954"/>
      <c r="DT127" s="954"/>
      <c r="DU127" s="954"/>
      <c r="DV127" s="955" t="s">
        <v>373</v>
      </c>
      <c r="DW127" s="955"/>
      <c r="DX127" s="955"/>
      <c r="DY127" s="955"/>
      <c r="DZ127" s="956"/>
    </row>
    <row r="128" spans="1:130" s="226" customFormat="1" ht="26.25" customHeight="1" thickBot="1" x14ac:dyDescent="0.25">
      <c r="A128" s="1069" t="s">
        <v>424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425</v>
      </c>
      <c r="X128" s="1071"/>
      <c r="Y128" s="1071"/>
      <c r="Z128" s="1072"/>
      <c r="AA128" s="1073">
        <v>10654</v>
      </c>
      <c r="AB128" s="1074"/>
      <c r="AC128" s="1074"/>
      <c r="AD128" s="1074"/>
      <c r="AE128" s="1075"/>
      <c r="AF128" s="1076">
        <v>10674</v>
      </c>
      <c r="AG128" s="1074"/>
      <c r="AH128" s="1074"/>
      <c r="AI128" s="1074"/>
      <c r="AJ128" s="1075"/>
      <c r="AK128" s="1076">
        <v>10677</v>
      </c>
      <c r="AL128" s="1074"/>
      <c r="AM128" s="1074"/>
      <c r="AN128" s="1074"/>
      <c r="AO128" s="1075"/>
      <c r="AP128" s="1077"/>
      <c r="AQ128" s="1078"/>
      <c r="AR128" s="1078"/>
      <c r="AS128" s="1078"/>
      <c r="AT128" s="1079"/>
      <c r="AU128" s="228"/>
      <c r="AV128" s="228"/>
      <c r="AW128" s="228"/>
      <c r="AX128" s="924" t="s">
        <v>426</v>
      </c>
      <c r="AY128" s="925"/>
      <c r="AZ128" s="925"/>
      <c r="BA128" s="925"/>
      <c r="BB128" s="925"/>
      <c r="BC128" s="925"/>
      <c r="BD128" s="925"/>
      <c r="BE128" s="926"/>
      <c r="BF128" s="1080" t="s">
        <v>373</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427</v>
      </c>
      <c r="CQ128" s="754"/>
      <c r="CR128" s="754"/>
      <c r="CS128" s="754"/>
      <c r="CT128" s="754"/>
      <c r="CU128" s="754"/>
      <c r="CV128" s="754"/>
      <c r="CW128" s="754"/>
      <c r="CX128" s="754"/>
      <c r="CY128" s="754"/>
      <c r="CZ128" s="754"/>
      <c r="DA128" s="754"/>
      <c r="DB128" s="754"/>
      <c r="DC128" s="754"/>
      <c r="DD128" s="754"/>
      <c r="DE128" s="754"/>
      <c r="DF128" s="1064"/>
      <c r="DG128" s="1065" t="s">
        <v>373</v>
      </c>
      <c r="DH128" s="1066"/>
      <c r="DI128" s="1066"/>
      <c r="DJ128" s="1066"/>
      <c r="DK128" s="1066"/>
      <c r="DL128" s="1066" t="s">
        <v>373</v>
      </c>
      <c r="DM128" s="1066"/>
      <c r="DN128" s="1066"/>
      <c r="DO128" s="1066"/>
      <c r="DP128" s="1066"/>
      <c r="DQ128" s="1066" t="s">
        <v>233</v>
      </c>
      <c r="DR128" s="1066"/>
      <c r="DS128" s="1066"/>
      <c r="DT128" s="1066"/>
      <c r="DU128" s="1066"/>
      <c r="DV128" s="1067" t="s">
        <v>233</v>
      </c>
      <c r="DW128" s="1067"/>
      <c r="DX128" s="1067"/>
      <c r="DY128" s="1067"/>
      <c r="DZ128" s="1068"/>
    </row>
    <row r="129" spans="1:131" s="226" customFormat="1" ht="26.25" customHeight="1" x14ac:dyDescent="0.2">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428</v>
      </c>
      <c r="X129" s="1099"/>
      <c r="Y129" s="1099"/>
      <c r="Z129" s="1100"/>
      <c r="AA129" s="986">
        <v>3600034</v>
      </c>
      <c r="AB129" s="987"/>
      <c r="AC129" s="987"/>
      <c r="AD129" s="987"/>
      <c r="AE129" s="988"/>
      <c r="AF129" s="989">
        <v>3802551</v>
      </c>
      <c r="AG129" s="987"/>
      <c r="AH129" s="987"/>
      <c r="AI129" s="987"/>
      <c r="AJ129" s="988"/>
      <c r="AK129" s="989">
        <v>4051881</v>
      </c>
      <c r="AL129" s="987"/>
      <c r="AM129" s="987"/>
      <c r="AN129" s="987"/>
      <c r="AO129" s="988"/>
      <c r="AP129" s="1101"/>
      <c r="AQ129" s="1102"/>
      <c r="AR129" s="1102"/>
      <c r="AS129" s="1102"/>
      <c r="AT129" s="1103"/>
      <c r="AU129" s="229"/>
      <c r="AV129" s="229"/>
      <c r="AW129" s="229"/>
      <c r="AX129" s="1093" t="s">
        <v>429</v>
      </c>
      <c r="AY129" s="951"/>
      <c r="AZ129" s="951"/>
      <c r="BA129" s="951"/>
      <c r="BB129" s="951"/>
      <c r="BC129" s="951"/>
      <c r="BD129" s="951"/>
      <c r="BE129" s="952"/>
      <c r="BF129" s="1094" t="s">
        <v>233</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62" t="s">
        <v>430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431</v>
      </c>
      <c r="X130" s="1099"/>
      <c r="Y130" s="1099"/>
      <c r="Z130" s="1100"/>
      <c r="AA130" s="986">
        <v>363139</v>
      </c>
      <c r="AB130" s="987"/>
      <c r="AC130" s="987"/>
      <c r="AD130" s="987"/>
      <c r="AE130" s="988"/>
      <c r="AF130" s="989">
        <v>361772</v>
      </c>
      <c r="AG130" s="987"/>
      <c r="AH130" s="987"/>
      <c r="AI130" s="987"/>
      <c r="AJ130" s="988"/>
      <c r="AK130" s="989">
        <v>370419</v>
      </c>
      <c r="AL130" s="987"/>
      <c r="AM130" s="987"/>
      <c r="AN130" s="987"/>
      <c r="AO130" s="988"/>
      <c r="AP130" s="1101"/>
      <c r="AQ130" s="1102"/>
      <c r="AR130" s="1102"/>
      <c r="AS130" s="1102"/>
      <c r="AT130" s="1103"/>
      <c r="AU130" s="229"/>
      <c r="AV130" s="229"/>
      <c r="AW130" s="229"/>
      <c r="AX130" s="1093" t="s">
        <v>432</v>
      </c>
      <c r="AY130" s="951"/>
      <c r="AZ130" s="951"/>
      <c r="BA130" s="951"/>
      <c r="BB130" s="951"/>
      <c r="BC130" s="951"/>
      <c r="BD130" s="951"/>
      <c r="BE130" s="952"/>
      <c r="BF130" s="1129">
        <v>4.8</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433</v>
      </c>
      <c r="X131" s="1136"/>
      <c r="Y131" s="1136"/>
      <c r="Z131" s="1137"/>
      <c r="AA131" s="1032">
        <v>3236895</v>
      </c>
      <c r="AB131" s="1014"/>
      <c r="AC131" s="1014"/>
      <c r="AD131" s="1014"/>
      <c r="AE131" s="1015"/>
      <c r="AF131" s="1013">
        <v>3440779</v>
      </c>
      <c r="AG131" s="1014"/>
      <c r="AH131" s="1014"/>
      <c r="AI131" s="1014"/>
      <c r="AJ131" s="1015"/>
      <c r="AK131" s="1013">
        <v>3681462</v>
      </c>
      <c r="AL131" s="1014"/>
      <c r="AM131" s="1014"/>
      <c r="AN131" s="1014"/>
      <c r="AO131" s="1015"/>
      <c r="AP131" s="1138"/>
      <c r="AQ131" s="1139"/>
      <c r="AR131" s="1139"/>
      <c r="AS131" s="1139"/>
      <c r="AT131" s="1140"/>
      <c r="AU131" s="229"/>
      <c r="AV131" s="229"/>
      <c r="AW131" s="229"/>
      <c r="AX131" s="1111" t="s">
        <v>434</v>
      </c>
      <c r="AY131" s="754"/>
      <c r="AZ131" s="754"/>
      <c r="BA131" s="754"/>
      <c r="BB131" s="754"/>
      <c r="BC131" s="754"/>
      <c r="BD131" s="754"/>
      <c r="BE131" s="1064"/>
      <c r="BF131" s="1112" t="s">
        <v>373</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18" t="s">
        <v>435</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436</v>
      </c>
      <c r="W132" s="1122"/>
      <c r="X132" s="1122"/>
      <c r="Y132" s="1122"/>
      <c r="Z132" s="1123"/>
      <c r="AA132" s="1124">
        <v>6.4928581249999997</v>
      </c>
      <c r="AB132" s="1125"/>
      <c r="AC132" s="1125"/>
      <c r="AD132" s="1125"/>
      <c r="AE132" s="1126"/>
      <c r="AF132" s="1127">
        <v>3.9222803910000001</v>
      </c>
      <c r="AG132" s="1125"/>
      <c r="AH132" s="1125"/>
      <c r="AI132" s="1125"/>
      <c r="AJ132" s="1126"/>
      <c r="AK132" s="1127">
        <v>4.0000412880000003</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437</v>
      </c>
      <c r="W133" s="1105"/>
      <c r="X133" s="1105"/>
      <c r="Y133" s="1105"/>
      <c r="Z133" s="1106"/>
      <c r="AA133" s="1107">
        <v>7</v>
      </c>
      <c r="AB133" s="1108"/>
      <c r="AC133" s="1108"/>
      <c r="AD133" s="1108"/>
      <c r="AE133" s="1109"/>
      <c r="AF133" s="1107">
        <v>5.8</v>
      </c>
      <c r="AG133" s="1108"/>
      <c r="AH133" s="1108"/>
      <c r="AI133" s="1108"/>
      <c r="AJ133" s="1109"/>
      <c r="AK133" s="1107">
        <v>4.8</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G2wCPSweudEk8KmYdiznZRWG4kgTw5s1nNVAj2YQo4YTbA8YwOlKPC02vVujdGTUkW7apVOIdobeXGGpt+LMBQ==" saltValue="Altm8z+BVsEGs1Mzoch8S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438</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jhY7Fb50TANGR3HFaX78IZXg+GM7aMR6lPkYfZe+IAw7O2If/GforGjqXdHIgDHnKp2h4+W+S0IsSQr3d6bPDw==" saltValue="fnnB0mDvAo6XdliiEE3a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9zYd0jxMXpldVXFK/h1w0nzWMpVY7M5iqBWElu4uiBo+15R/qCfpBERnKuDJdYJZ2ej+mAy3d6huQEgcxerpg==" saltValue="3EuE1TDcNJzad9pi5OSL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439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440</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441</v>
      </c>
      <c r="AP7" s="268"/>
      <c r="AQ7" s="269" t="s">
        <v>442</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443</v>
      </c>
      <c r="AQ8" s="275" t="s">
        <v>444</v>
      </c>
      <c r="AR8" s="276" t="s">
        <v>445</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446</v>
      </c>
      <c r="AL9" s="1145"/>
      <c r="AM9" s="1145"/>
      <c r="AN9" s="1146"/>
      <c r="AO9" s="277">
        <v>1217439</v>
      </c>
      <c r="AP9" s="277">
        <v>92475</v>
      </c>
      <c r="AQ9" s="278">
        <v>106927</v>
      </c>
      <c r="AR9" s="279">
        <v>-13.5</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447</v>
      </c>
      <c r="AL10" s="1145"/>
      <c r="AM10" s="1145"/>
      <c r="AN10" s="1146"/>
      <c r="AO10" s="280">
        <v>169723</v>
      </c>
      <c r="AP10" s="280">
        <v>12892</v>
      </c>
      <c r="AQ10" s="281">
        <v>15145</v>
      </c>
      <c r="AR10" s="282">
        <v>-14.9</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448</v>
      </c>
      <c r="AL11" s="1145"/>
      <c r="AM11" s="1145"/>
      <c r="AN11" s="1146"/>
      <c r="AO11" s="280" t="s">
        <v>449</v>
      </c>
      <c r="AP11" s="280" t="s">
        <v>449</v>
      </c>
      <c r="AQ11" s="281">
        <v>1510</v>
      </c>
      <c r="AR11" s="282" t="s">
        <v>449</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450</v>
      </c>
      <c r="AL12" s="1145"/>
      <c r="AM12" s="1145"/>
      <c r="AN12" s="1146"/>
      <c r="AO12" s="280" t="s">
        <v>449</v>
      </c>
      <c r="AP12" s="280" t="s">
        <v>449</v>
      </c>
      <c r="AQ12" s="281">
        <v>21</v>
      </c>
      <c r="AR12" s="282" t="s">
        <v>449</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451</v>
      </c>
      <c r="AL13" s="1145"/>
      <c r="AM13" s="1145"/>
      <c r="AN13" s="1146"/>
      <c r="AO13" s="280">
        <v>89324</v>
      </c>
      <c r="AP13" s="280">
        <v>6785</v>
      </c>
      <c r="AQ13" s="281">
        <v>4533</v>
      </c>
      <c r="AR13" s="282">
        <v>49.7</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452</v>
      </c>
      <c r="AL14" s="1145"/>
      <c r="AM14" s="1145"/>
      <c r="AN14" s="1146"/>
      <c r="AO14" s="280">
        <v>28806</v>
      </c>
      <c r="AP14" s="280">
        <v>2188</v>
      </c>
      <c r="AQ14" s="281">
        <v>2422</v>
      </c>
      <c r="AR14" s="282">
        <v>-9.6999999999999993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453</v>
      </c>
      <c r="AL15" s="1148"/>
      <c r="AM15" s="1148"/>
      <c r="AN15" s="1149"/>
      <c r="AO15" s="280">
        <v>-88061</v>
      </c>
      <c r="AP15" s="280">
        <v>-6689</v>
      </c>
      <c r="AQ15" s="281">
        <v>-7979</v>
      </c>
      <c r="AR15" s="282">
        <v>-16.2</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190</v>
      </c>
      <c r="AL16" s="1148"/>
      <c r="AM16" s="1148"/>
      <c r="AN16" s="1149"/>
      <c r="AO16" s="280">
        <v>1417231</v>
      </c>
      <c r="AP16" s="280">
        <v>107651</v>
      </c>
      <c r="AQ16" s="281">
        <v>122579</v>
      </c>
      <c r="AR16" s="282">
        <v>-12.2</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454</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455</v>
      </c>
      <c r="AP20" s="289" t="s">
        <v>456</v>
      </c>
      <c r="AQ20" s="290" t="s">
        <v>457</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458</v>
      </c>
      <c r="AL21" s="1151"/>
      <c r="AM21" s="1151"/>
      <c r="AN21" s="1152"/>
      <c r="AO21" s="293">
        <v>8.9600000000000009</v>
      </c>
      <c r="AP21" s="294">
        <v>10.66</v>
      </c>
      <c r="AQ21" s="295">
        <v>-1.7</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459</v>
      </c>
      <c r="AL22" s="1151"/>
      <c r="AM22" s="1151"/>
      <c r="AN22" s="1152"/>
      <c r="AO22" s="298">
        <v>96.3</v>
      </c>
      <c r="AP22" s="299">
        <v>96.3</v>
      </c>
      <c r="AQ22" s="300">
        <v>0</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41" t="s">
        <v>460</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ht="13.2" x14ac:dyDescent="0.2">
      <c r="A27" s="305"/>
      <c r="AO27" s="258"/>
      <c r="AP27" s="258"/>
      <c r="AQ27" s="258"/>
      <c r="AR27" s="258"/>
      <c r="AS27" s="258"/>
      <c r="AT27" s="258"/>
    </row>
    <row r="28" spans="1:46" ht="16.2" x14ac:dyDescent="0.2">
      <c r="A28" s="259" t="s">
        <v>461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462</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441</v>
      </c>
      <c r="AP30" s="268"/>
      <c r="AQ30" s="269" t="s">
        <v>442</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443</v>
      </c>
      <c r="AQ31" s="275" t="s">
        <v>444</v>
      </c>
      <c r="AR31" s="276" t="s">
        <v>445</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463</v>
      </c>
      <c r="AL32" s="1159"/>
      <c r="AM32" s="1159"/>
      <c r="AN32" s="1160"/>
      <c r="AO32" s="308">
        <v>380399</v>
      </c>
      <c r="AP32" s="308">
        <v>28895</v>
      </c>
      <c r="AQ32" s="309">
        <v>59977</v>
      </c>
      <c r="AR32" s="310">
        <v>-51.8</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464</v>
      </c>
      <c r="AL33" s="1159"/>
      <c r="AM33" s="1159"/>
      <c r="AN33" s="1160"/>
      <c r="AO33" s="308" t="s">
        <v>449</v>
      </c>
      <c r="AP33" s="308" t="s">
        <v>449</v>
      </c>
      <c r="AQ33" s="309" t="s">
        <v>449</v>
      </c>
      <c r="AR33" s="310" t="s">
        <v>449</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465</v>
      </c>
      <c r="AL34" s="1159"/>
      <c r="AM34" s="1159"/>
      <c r="AN34" s="1160"/>
      <c r="AO34" s="308" t="s">
        <v>449</v>
      </c>
      <c r="AP34" s="308" t="s">
        <v>449</v>
      </c>
      <c r="AQ34" s="309" t="s">
        <v>449</v>
      </c>
      <c r="AR34" s="310" t="s">
        <v>449</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466</v>
      </c>
      <c r="AL35" s="1159"/>
      <c r="AM35" s="1159"/>
      <c r="AN35" s="1160"/>
      <c r="AO35" s="308">
        <v>142949</v>
      </c>
      <c r="AP35" s="308">
        <v>10858</v>
      </c>
      <c r="AQ35" s="309">
        <v>16053</v>
      </c>
      <c r="AR35" s="310">
        <v>-32.4</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467</v>
      </c>
      <c r="AL36" s="1159"/>
      <c r="AM36" s="1159"/>
      <c r="AN36" s="1160"/>
      <c r="AO36" s="308">
        <v>5008</v>
      </c>
      <c r="AP36" s="308">
        <v>380</v>
      </c>
      <c r="AQ36" s="309">
        <v>3449</v>
      </c>
      <c r="AR36" s="310">
        <v>-89</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468</v>
      </c>
      <c r="AL37" s="1159"/>
      <c r="AM37" s="1159"/>
      <c r="AN37" s="1160"/>
      <c r="AO37" s="308" t="s">
        <v>449</v>
      </c>
      <c r="AP37" s="308" t="s">
        <v>449</v>
      </c>
      <c r="AQ37" s="309">
        <v>404</v>
      </c>
      <c r="AR37" s="310" t="s">
        <v>449</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469</v>
      </c>
      <c r="AL38" s="1162"/>
      <c r="AM38" s="1162"/>
      <c r="AN38" s="1163"/>
      <c r="AO38" s="311" t="s">
        <v>449</v>
      </c>
      <c r="AP38" s="311" t="s">
        <v>449</v>
      </c>
      <c r="AQ38" s="312">
        <v>3</v>
      </c>
      <c r="AR38" s="300" t="s">
        <v>449</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470</v>
      </c>
      <c r="AL39" s="1162"/>
      <c r="AM39" s="1162"/>
      <c r="AN39" s="1163"/>
      <c r="AO39" s="308">
        <v>-10677</v>
      </c>
      <c r="AP39" s="308">
        <v>-811</v>
      </c>
      <c r="AQ39" s="309">
        <v>-3105</v>
      </c>
      <c r="AR39" s="310">
        <v>-73.900000000000006</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471</v>
      </c>
      <c r="AL40" s="1159"/>
      <c r="AM40" s="1159"/>
      <c r="AN40" s="1160"/>
      <c r="AO40" s="308">
        <v>-370419</v>
      </c>
      <c r="AP40" s="308">
        <v>-28137</v>
      </c>
      <c r="AQ40" s="309">
        <v>-51549</v>
      </c>
      <c r="AR40" s="310">
        <v>-45.4</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267</v>
      </c>
      <c r="AL41" s="1165"/>
      <c r="AM41" s="1165"/>
      <c r="AN41" s="1166"/>
      <c r="AO41" s="308">
        <v>147260</v>
      </c>
      <c r="AP41" s="308">
        <v>11186</v>
      </c>
      <c r="AQ41" s="309">
        <v>25231</v>
      </c>
      <c r="AR41" s="310">
        <v>-55.7</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472</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473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474</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441</v>
      </c>
      <c r="AN49" s="1155" t="s">
        <v>475</v>
      </c>
      <c r="AO49" s="1156"/>
      <c r="AP49" s="1156"/>
      <c r="AQ49" s="1156"/>
      <c r="AR49" s="1157"/>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476</v>
      </c>
      <c r="AO50" s="325" t="s">
        <v>477</v>
      </c>
      <c r="AP50" s="326" t="s">
        <v>478</v>
      </c>
      <c r="AQ50" s="327" t="s">
        <v>479</v>
      </c>
      <c r="AR50" s="328" t="s">
        <v>480</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481</v>
      </c>
      <c r="AL51" s="321"/>
      <c r="AM51" s="329">
        <v>541422</v>
      </c>
      <c r="AN51" s="330">
        <v>39828</v>
      </c>
      <c r="AO51" s="331">
        <v>60.3</v>
      </c>
      <c r="AP51" s="332">
        <v>90072</v>
      </c>
      <c r="AQ51" s="333">
        <v>13.3</v>
      </c>
      <c r="AR51" s="334">
        <v>47</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482</v>
      </c>
      <c r="AM52" s="337">
        <v>312906</v>
      </c>
      <c r="AN52" s="338">
        <v>23018</v>
      </c>
      <c r="AO52" s="339">
        <v>40.700000000000003</v>
      </c>
      <c r="AP52" s="340">
        <v>46083</v>
      </c>
      <c r="AQ52" s="341">
        <v>3.2</v>
      </c>
      <c r="AR52" s="342">
        <v>37.5</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483</v>
      </c>
      <c r="AL53" s="321"/>
      <c r="AM53" s="329">
        <v>1357057</v>
      </c>
      <c r="AN53" s="330">
        <v>100122</v>
      </c>
      <c r="AO53" s="331">
        <v>151.4</v>
      </c>
      <c r="AP53" s="332">
        <v>88328</v>
      </c>
      <c r="AQ53" s="333">
        <v>-1.9</v>
      </c>
      <c r="AR53" s="334">
        <v>153.30000000000001</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482</v>
      </c>
      <c r="AM54" s="337">
        <v>1075221</v>
      </c>
      <c r="AN54" s="338">
        <v>79329</v>
      </c>
      <c r="AO54" s="339">
        <v>244.6</v>
      </c>
      <c r="AP54" s="340">
        <v>49013</v>
      </c>
      <c r="AQ54" s="341">
        <v>6.4</v>
      </c>
      <c r="AR54" s="342">
        <v>238.2</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484</v>
      </c>
      <c r="AL55" s="321"/>
      <c r="AM55" s="329">
        <v>1243057</v>
      </c>
      <c r="AN55" s="330">
        <v>92476</v>
      </c>
      <c r="AO55" s="331">
        <v>-7.6</v>
      </c>
      <c r="AP55" s="332">
        <v>103390</v>
      </c>
      <c r="AQ55" s="333">
        <v>17.100000000000001</v>
      </c>
      <c r="AR55" s="334">
        <v>-24.7</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482</v>
      </c>
      <c r="AM56" s="337">
        <v>867273</v>
      </c>
      <c r="AN56" s="338">
        <v>64520</v>
      </c>
      <c r="AO56" s="339">
        <v>-18.7</v>
      </c>
      <c r="AP56" s="340">
        <v>51269</v>
      </c>
      <c r="AQ56" s="341">
        <v>4.5999999999999996</v>
      </c>
      <c r="AR56" s="342">
        <v>-23.3</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485</v>
      </c>
      <c r="AL57" s="321"/>
      <c r="AM57" s="329">
        <v>2384661</v>
      </c>
      <c r="AN57" s="330">
        <v>178586</v>
      </c>
      <c r="AO57" s="331">
        <v>93.1</v>
      </c>
      <c r="AP57" s="332">
        <v>117234</v>
      </c>
      <c r="AQ57" s="333">
        <v>13.4</v>
      </c>
      <c r="AR57" s="334">
        <v>79.7</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482</v>
      </c>
      <c r="AM58" s="337">
        <v>2016975</v>
      </c>
      <c r="AN58" s="338">
        <v>151050</v>
      </c>
      <c r="AO58" s="339">
        <v>134.1</v>
      </c>
      <c r="AP58" s="340">
        <v>59796</v>
      </c>
      <c r="AQ58" s="341">
        <v>16.600000000000001</v>
      </c>
      <c r="AR58" s="342">
        <v>117.5</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486</v>
      </c>
      <c r="AL59" s="321"/>
      <c r="AM59" s="329">
        <v>461378</v>
      </c>
      <c r="AN59" s="330">
        <v>35046</v>
      </c>
      <c r="AO59" s="331">
        <v>-80.400000000000006</v>
      </c>
      <c r="AP59" s="332">
        <v>97758</v>
      </c>
      <c r="AQ59" s="333">
        <v>-16.600000000000001</v>
      </c>
      <c r="AR59" s="334">
        <v>-63.8</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482</v>
      </c>
      <c r="AM60" s="337">
        <v>324714</v>
      </c>
      <c r="AN60" s="338">
        <v>24665</v>
      </c>
      <c r="AO60" s="339">
        <v>-83.7</v>
      </c>
      <c r="AP60" s="340">
        <v>45946</v>
      </c>
      <c r="AQ60" s="341">
        <v>-23.2</v>
      </c>
      <c r="AR60" s="342">
        <v>-60.5</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487</v>
      </c>
      <c r="AL61" s="343"/>
      <c r="AM61" s="344">
        <v>1197515</v>
      </c>
      <c r="AN61" s="345">
        <v>89212</v>
      </c>
      <c r="AO61" s="346">
        <v>43.4</v>
      </c>
      <c r="AP61" s="347">
        <v>99356</v>
      </c>
      <c r="AQ61" s="348">
        <v>5.0999999999999996</v>
      </c>
      <c r="AR61" s="334">
        <v>38.299999999999997</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482</v>
      </c>
      <c r="AM62" s="337">
        <v>919418</v>
      </c>
      <c r="AN62" s="338">
        <v>68516</v>
      </c>
      <c r="AO62" s="339">
        <v>63.4</v>
      </c>
      <c r="AP62" s="340">
        <v>50421</v>
      </c>
      <c r="AQ62" s="341">
        <v>1.5</v>
      </c>
      <c r="AR62" s="342">
        <v>61.9</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V4mmbGqUzJLap/m6FQut8/FxZxR5t/lVZyn6kfDM5+S3M7hkrli3ORANXpORjNufHPAd2goljboCykw678AGgQ==" saltValue="k8e23hVr9BQaFszR6wL33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489</v>
      </c>
    </row>
    <row r="121" spans="125:125" ht="13.5" hidden="1" customHeight="1" x14ac:dyDescent="0.2">
      <c r="DU121" s="255"/>
    </row>
  </sheetData>
  <sheetProtection algorithmName="SHA-512" hashValue="Li74IhgqsJ0VneaO0se3QPZqpQ0KRKhqDdKuHK7it6w05Aab0typYNFKJcJGSVTok4edvIK/L3W6iWvVM2U5xQ==" saltValue="461ybHVwRB1Sz2jPTfD0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490</v>
      </c>
    </row>
  </sheetData>
  <sheetProtection algorithmName="SHA-512" hashValue="2QTzIht4lCr2z3cDo7nBKibJYlpit+hj2HL3JczMg2kyrvVpWC5Hyp97J1dS+hMMFfeqw/w+t35rXXfpKF8kiA==" saltValue="kpIfkgICaO4/FrwZoYS5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491</v>
      </c>
      <c r="G46" s="8" t="s">
        <v>492</v>
      </c>
      <c r="H46" s="8" t="s">
        <v>493</v>
      </c>
      <c r="I46" s="8" t="s">
        <v>494</v>
      </c>
      <c r="J46" s="9" t="s">
        <v>495</v>
      </c>
    </row>
    <row r="47" spans="2:10" ht="57.75" customHeight="1" x14ac:dyDescent="0.2">
      <c r="B47" s="10"/>
      <c r="C47" s="1167" t="s">
        <v>3</v>
      </c>
      <c r="D47" s="1167"/>
      <c r="E47" s="1168"/>
      <c r="F47" s="11">
        <v>16.170000000000002</v>
      </c>
      <c r="G47" s="12">
        <v>4.79</v>
      </c>
      <c r="H47" s="12">
        <v>10.24</v>
      </c>
      <c r="I47" s="12">
        <v>11.25</v>
      </c>
      <c r="J47" s="13">
        <v>14.27</v>
      </c>
    </row>
    <row r="48" spans="2:10" ht="57.75" customHeight="1" x14ac:dyDescent="0.2">
      <c r="B48" s="14"/>
      <c r="C48" s="1169" t="s">
        <v>4</v>
      </c>
      <c r="D48" s="1169"/>
      <c r="E48" s="1170"/>
      <c r="F48" s="15">
        <v>14.41</v>
      </c>
      <c r="G48" s="16">
        <v>21.04</v>
      </c>
      <c r="H48" s="16">
        <v>7.88</v>
      </c>
      <c r="I48" s="16">
        <v>6.78</v>
      </c>
      <c r="J48" s="17">
        <v>6.85</v>
      </c>
    </row>
    <row r="49" spans="2:10" ht="57.75" customHeight="1" thickBot="1" x14ac:dyDescent="0.25">
      <c r="B49" s="18"/>
      <c r="C49" s="1171" t="s">
        <v>5</v>
      </c>
      <c r="D49" s="1171"/>
      <c r="E49" s="1172"/>
      <c r="F49" s="19">
        <v>3.61</v>
      </c>
      <c r="G49" s="20" t="s">
        <v>496</v>
      </c>
      <c r="H49" s="20" t="s">
        <v>497</v>
      </c>
      <c r="I49" s="20">
        <v>0.87</v>
      </c>
      <c r="J49" s="21">
        <v>4.1900000000000004</v>
      </c>
    </row>
    <row r="50" spans="2:10" ht="13.2" x14ac:dyDescent="0.2"/>
  </sheetData>
  <sheetProtection algorithmName="SHA-512" hashValue="gzmsE7mCWAuAaabfALDLjIT2i6Nk+dl+zNvD3ooDYipaZ0tUxmEvhM/wp/MgAbiktKWyRuOpk4h0VsXFXOgvsA==" saltValue="TDL1+Qv3CJiwHB7df37e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2023-03-09T01:25:55Z</cp:lastPrinted>
  <dcterms:created xsi:type="dcterms:W3CDTF">2023-02-20T06:53:47Z</dcterms:created>
  <dcterms:modified xsi:type="dcterms:W3CDTF">2023-10-03T06:04:07Z</dcterms:modified>
  <cp:category/>
</cp:coreProperties>
</file>