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LANDISK-31B092\zaisei\財政担当フォルダ（共有ＮＷ）\☆財政状況資料集\☆財政状況資料集\R03決算\◆0929提出（２回目）\"/>
    </mc:Choice>
  </mc:AlternateContent>
  <xr:revisionPtr revIDLastSave="0" documentId="13_ncr:1_{BF100E0C-B30B-4462-AE64-2EA2CD8BD6C7}" xr6:coauthVersionLast="47" xr6:coauthVersionMax="47" xr10:uidLastSave="{00000000-0000-0000-0000-000000000000}"/>
  <bookViews>
    <workbookView xWindow="-120" yWindow="-120" windowWidth="29040" windowHeight="15840" tabRatio="854" firstSheet="1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<sst xmlns="http://schemas.openxmlformats.org/spreadsheetml/2006/main" count="1174" uniqueCount="635">
  <si>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</si>
  <si>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</si>
  <si>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</si>
  <si>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</si>
  <si>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</si>
  <si>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</si>
  <si>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</si>
  <si>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</si>
  <si>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</si>
  <si>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</si>
  <si>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</si>
  <si>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</si>
  <si>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</si>
  <si>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</si>
  <si>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</si>
  <si>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</si>
  <si>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</si>
  <si>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</si>
  <si>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</si>
  <si>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</si>
  <si>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</si>
  <si>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</si>
  <si>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</si>
  <si>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</si>
  <si>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</si>
  <si>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</si>
  <si>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</si>
  <si>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</si>
  <si>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</si>
  <si>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</si>
  <si>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</si>
  <si>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</si>
  <si>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</si>
  <si>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</si>
  <si>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</si>
  <si>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</si>
  <si>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</si>
  <si>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</si>
  <si>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</si>
  <si>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</si>
  <si>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</si>
  <si>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</si>
  <si>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</si>
  <si>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</si>
  <si>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</si>
  <si>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</si>
  <si>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</si>
  <si>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</si>
  <si>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</si>
  <si>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</si>
  <si>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</si>
  <si>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</si>
  <si>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</si>
  <si>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</si>
  <si>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</si>
  <si>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</si>
  <si>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</si>
  <si>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</si>
  <si>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</si>
  <si>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</si>
  <si>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</si>
  <si>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</si>
  <si>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</si>
  <si>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</si>
  <si>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</si>
  <si>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</si>
  <si>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</si>
  <si>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</si>
  <si>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</si>
  <si>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</si>
  <si>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</si>
  <si>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</si>
  <si>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</si>
  <si>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</si>
  <si>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</si>
  <si>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</si>
  <si>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</si>
  <si>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</si>
  <si>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</si>
  <si>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</si>
  <si>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</si>
  <si>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</si>
  <si>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</si>
  <si>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</si>
  <si>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</si>
  <si>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</si>
  <si>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</si>
  <si>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</si>
  <si>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</si>
  <si>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</si>
  <si>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</si>
  <si>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</si>
  <si>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</si>
  <si>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</si>
  <si>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</si>
  <si>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</si>
  <si>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</si>
  <si>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</si>
  <si>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</si>
  <si>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</si>
  <si>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</si>
  <si>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</si>
  <si>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</si>
  <si>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</si>
  <si>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</si>
  <si>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</si>
  <si>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</si>
  <si>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</si>
  <si>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</si>
  <si>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</si>
  <si>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</si>
  <si>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</si>
  <si>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</si>
  <si>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</si>
  <si>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</si>
  <si>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</si>
  <si>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</si>
  <si>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</si>
  <si>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</si>
  <si>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</si>
  <si>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</si>
  <si>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</si>
  <si>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</si>
  <si>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</si>
  <si>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</si>
  <si>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</si>
  <si>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</si>
  <si>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</si>
  <si>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</si>
  <si>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</si>
  <si>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</si>
  <si>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</si>
  <si>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</si>
  <si>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</si>
  <si>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</si>
  <si>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</si>
  <si>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</si>
  <si>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</si>
  <si>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</si>
  <si>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</si>
  <si>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</si>
  <si>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</si>
  <si>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</si>
  <si>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</si>
  <si>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</si>
  <si>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</si>
  <si>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</si>
  <si>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</si>
  <si>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</si>
  <si>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</si>
  <si>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</si>
  <si>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</si>
  <si>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</si>
  <si>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</si>
  <si>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</si>
  <si>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</si>
  <si>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</si>
  <si>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</si>
  <si>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</si>
  <si>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</si>
  <si>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</si>
  <si>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</si>
  <si>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</si>
  <si>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</si>
  <si>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</si>
  <si>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</si>
  <si>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</si>
  <si>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</si>
  <si>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</si>
  <si>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</si>
  <si>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</si>
  <si>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</si>
  <si>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</si>
  <si>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</si>
  <si>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</si>
  <si>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</si>
  <si>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</si>
  <si>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</si>
  <si>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</si>
  <si>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</si>
  <si>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</si>
  <si>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</si>
  <si>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</si>
  <si>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</si>
  <si>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</si>
  <si>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</si>
  <si>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</si>
  <si>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</si>
  <si>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</si>
  <si>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</si>
  <si>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</si>
  <si>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</si>
  <si>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</si>
  <si>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</si>
  <si>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</si>
  <si>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</si>
  <si>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</si>
  <si>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</si>
  <si>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</si>
  <si>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</si>
  <si>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</si>
  <si>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</si>
  <si>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</si>
  <si>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</si>
  <si>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</si>
  <si>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</si>
  <si>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</si>
  <si>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</si>
  <si>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</si>
  <si>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</si>
  <si>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</si>
  <si>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</si>
  <si>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</si>
  <si>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</si>
  <si>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</si>
  <si>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</si>
  <si>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</si>
  <si>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</si>
  <si>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</si>
  <si>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</si>
  <si>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</si>
  <si>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</si>
  <si>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</si>
  <si>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</si>
  <si>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</si>
  <si>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</si>
  <si>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</si>
  <si>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</si>
  <si>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</si>
  <si>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</si>
  <si>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</si>
  <si>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</si>
  <si>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</si>
  <si>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</si>
  <si>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</si>
  <si>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</si>
  <si>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</si>
  <si>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</si>
  <si>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</si>
  <si>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</si>
  <si>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</si>
  <si>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</si>
  <si>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</si>
  <si>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</si>
  <si>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</si>
  <si>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</si>
  <si>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</si>
  <si>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</si>
  <si>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</si>
  <si>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</si>
  <si>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</si>
  <si>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</si>
  <si>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</si>
  <si>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</si>
  <si>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</si>
  <si>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</si>
  <si>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</si>
  <si>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</si>
  <si>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</si>
  <si>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</si>
  <si>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</si>
  <si>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</si>
  <si>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</si>
  <si>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</si>
  <si>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</si>
  <si>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</si>
  <si>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</si>
  <si>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</si>
  <si>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</si>
  <si>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</si>
  <si>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</si>
  <si>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</si>
  <si>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</si>
  <si>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</si>
  <si>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</si>
  <si>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</si>
  <si>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</si>
  <si>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</si>
  <si>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</si>
  <si>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</si>
  <si>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</si>
  <si>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</si>
  <si>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</si>
  <si>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</si>
  <si>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</si>
  <si>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</si>
  <si>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　繰出金</t>
    <phoneticPr fontId="5"/>
  </si>
  <si>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</si>
  <si>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</si>
  <si>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</si>
  <si>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</si>
  <si>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</si>
  <si>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</si>
  <si>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</si>
  <si>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</si>
  <si>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</si>
  <si>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</si>
  <si>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徳島県美馬市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</si>
  <si>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</si>
  <si>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</si>
  <si>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</si>
  <si>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</si>
  <si>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</si>
  <si>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</si>
  <si>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</si>
  <si>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</si>
  <si>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</si>
  <si>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</si>
  <si>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</si>
  <si>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</si>
  <si>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</si>
  <si>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</si>
  <si>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</si>
  <si>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</si>
  <si>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</si>
  <si>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</si>
  <si>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</si>
  <si>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</si>
  <si>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美馬市住宅新築資金等貸付事業特別会計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</si>
  <si>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</si>
  <si>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</si>
  <si>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</si>
  <si>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</si>
  <si>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</si>
  <si>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</si>
  <si>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</si>
  <si>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</si>
  <si>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</si>
  <si>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</si>
  <si>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</si>
  <si>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</si>
  <si>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</si>
  <si>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</si>
  <si>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美馬市国民健康保険特別会計</t>
    <phoneticPr fontId="5"/>
  </si>
  <si>
    <t>美馬市後期高齢者医療特別会計</t>
    <phoneticPr fontId="5"/>
  </si>
  <si>
    <t>美馬市介護保険特別会計</t>
    <phoneticPr fontId="5"/>
  </si>
  <si>
    <t>美馬市水道事業会計</t>
    <phoneticPr fontId="5"/>
  </si>
  <si>
    <t>法適用企業</t>
    <phoneticPr fontId="5"/>
  </si>
  <si>
    <t>美馬市工業用水道事業会計</t>
    <phoneticPr fontId="5"/>
  </si>
  <si>
    <t>法適用企業</t>
    <phoneticPr fontId="5"/>
  </si>
  <si>
    <t>美馬市簡易水道事業会計</t>
    <phoneticPr fontId="5"/>
  </si>
  <si>
    <t>法適用企業</t>
    <phoneticPr fontId="5"/>
  </si>
  <si>
    <t>美馬市下水道事業会計</t>
    <phoneticPr fontId="5"/>
  </si>
  <si>
    <t>美馬市一の森ヒュッテ事業特別会計</t>
    <phoneticPr fontId="5"/>
  </si>
  <si>
    <t>法非適用企業</t>
    <phoneticPr fontId="5"/>
  </si>
  <si>
    <t>美馬市小水力発電事業特別会計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</si>
  <si>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</si>
  <si>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</si>
  <si>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</si>
  <si>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</si>
  <si>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</si>
  <si>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</si>
  <si>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</si>
  <si>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</si>
  <si>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</si>
  <si>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</si>
  <si>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</si>
  <si>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</si>
  <si>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</si>
  <si>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</si>
  <si>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</si>
  <si>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</si>
  <si>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</si>
  <si>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</si>
  <si>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</si>
  <si>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</si>
  <si>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</si>
  <si>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</si>
  <si>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</si>
  <si>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</si>
  <si>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</si>
  <si>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</si>
  <si>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</si>
  <si>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</si>
  <si>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</si>
  <si>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</si>
  <si>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</si>
  <si>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</si>
  <si>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</si>
  <si>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</si>
  <si>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</si>
  <si>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</si>
  <si>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</si>
  <si>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</si>
  <si>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</si>
  <si>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</si>
  <si>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</si>
  <si>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</si>
  <si>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</si>
  <si>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</si>
  <si>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</si>
  <si>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</si>
  <si>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</si>
  <si>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</si>
  <si>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</si>
  <si>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</si>
  <si>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</si>
  <si>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</si>
  <si>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</si>
  <si>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</si>
  <si>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</si>
  <si>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</si>
  <si>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</si>
  <si>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</si>
  <si>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</si>
  <si>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</si>
  <si>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</si>
  <si>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</si>
  <si>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</si>
  <si>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</si>
  <si>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美馬市下水道事業会計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</si>
  <si>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</si>
  <si>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</si>
  <si>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美馬市水道事業会計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</si>
  <si>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</si>
  <si>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美馬市簡易水道事業会計</t>
    <phoneticPr fontId="5"/>
  </si>
  <si>
    <t>(Ｆ)</t>
    <phoneticPr fontId="5"/>
  </si>
  <si>
    <t>美馬市国民健康保険特別会計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</si>
  <si>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</si>
  <si>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</si>
  <si>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</si>
  <si>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</si>
  <si>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</si>
  <si>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</si>
  <si>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</si>
  <si>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</si>
  <si>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</si>
  <si>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</si>
  <si>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</si>
  <si>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</si>
  <si>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</si>
  <si>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</si>
  <si>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</si>
  <si>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</si>
  <si>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</si>
  <si>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</si>
  <si>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</si>
  <si>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</si>
  <si>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</si>
  <si>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</si>
  <si>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</si>
  <si>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</si>
  <si>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</si>
  <si>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</si>
  <si>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</si>
  <si>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</si>
  <si>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</si>
  <si>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</si>
  <si>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</si>
  <si>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</si>
  <si>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</si>
  <si>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</si>
  <si>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</si>
  <si>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</si>
  <si>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</si>
  <si>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</si>
  <si>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</si>
  <si>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</si>
  <si>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</si>
  <si>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</si>
  <si>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</si>
  <si>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</si>
  <si>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</si>
  <si>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</si>
  <si>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</si>
  <si>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</si>
  <si>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</si>
  <si>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</si>
  <si>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</si>
  <si>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</si>
  <si>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</si>
  <si>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</si>
  <si>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</si>
  <si>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</si>
  <si>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</si>
  <si>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</si>
  <si>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</si>
  <si>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</si>
  <si>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</si>
  <si>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</si>
  <si>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</si>
  <si>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</si>
  <si>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</si>
  <si>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</si>
  <si>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</si>
  <si>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</si>
  <si>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</si>
  <si>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</si>
  <si>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</si>
  <si>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</si>
  <si>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</si>
  <si>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</si>
  <si>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</si>
  <si>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</si>
  <si>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</si>
  <si>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</si>
  <si>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</si>
  <si>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</si>
  <si>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</si>
  <si>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</si>
  <si>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</si>
  <si>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</si>
  <si>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0.11</t>
  </si>
  <si>
    <t>美馬市水道事業会計</t>
  </si>
  <si>
    <t>一般会計</t>
  </si>
  <si>
    <t>美馬市工業用水道事業会計</t>
  </si>
  <si>
    <t>美馬市介護保険特別会計</t>
  </si>
  <si>
    <t>美馬市国民健康保険特別会計</t>
  </si>
  <si>
    <t>美馬市下水道事業会計</t>
  </si>
  <si>
    <t>美馬市簡易水道事業会計</t>
  </si>
  <si>
    <t>美馬市住宅新築資金等貸付事業特別会計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</si>
  <si>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</si>
  <si>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</si>
  <si>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</si>
  <si>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</si>
  <si>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</si>
  <si>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</si>
  <si>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</si>
  <si>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</si>
  <si>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美馬地区広域行政組合（一般会計）</t>
    <rPh sb="0" eb="2">
      <t>ミマ</t>
    </rPh>
    <rPh sb="2" eb="4">
      <t>チク</t>
    </rPh>
    <rPh sb="4" eb="6">
      <t>コウイキ</t>
    </rPh>
    <rPh sb="6" eb="8">
      <t>ギョウセイ</t>
    </rPh>
    <rPh sb="8" eb="10">
      <t>クミアイ</t>
    </rPh>
    <rPh sb="11" eb="13">
      <t>イッパン</t>
    </rPh>
    <rPh sb="13" eb="15">
      <t>カイケイ</t>
    </rPh>
    <phoneticPr fontId="5"/>
  </si>
  <si>
    <t>美馬地区広域行政組合（美馬地区広域振興事業特別会計）</t>
    <rPh sb="0" eb="2">
      <t>ミマ</t>
    </rPh>
    <rPh sb="2" eb="4">
      <t>チク</t>
    </rPh>
    <rPh sb="4" eb="6">
      <t>コウイキ</t>
    </rPh>
    <rPh sb="6" eb="8">
      <t>ギョウセイ</t>
    </rPh>
    <rPh sb="8" eb="10">
      <t>クミアイ</t>
    </rPh>
    <rPh sb="11" eb="13">
      <t>ミマ</t>
    </rPh>
    <rPh sb="13" eb="15">
      <t>チク</t>
    </rPh>
    <rPh sb="15" eb="17">
      <t>コウイキ</t>
    </rPh>
    <rPh sb="17" eb="19">
      <t>シンコウ</t>
    </rPh>
    <rPh sb="19" eb="21">
      <t>ジギョウ</t>
    </rPh>
    <rPh sb="21" eb="23">
      <t>トクベツ</t>
    </rPh>
    <rPh sb="23" eb="25">
      <t>カイケイ</t>
    </rPh>
    <phoneticPr fontId="5"/>
  </si>
  <si>
    <t>西阿老人ホーム組合</t>
    <rPh sb="0" eb="1">
      <t>ニシ</t>
    </rPh>
    <rPh sb="1" eb="2">
      <t>ア</t>
    </rPh>
    <rPh sb="2" eb="4">
      <t>ロウジン</t>
    </rPh>
    <rPh sb="7" eb="9">
      <t>クミアイ</t>
    </rPh>
    <phoneticPr fontId="5"/>
  </si>
  <si>
    <t>美馬西部共立火葬場組合</t>
    <rPh sb="0" eb="4">
      <t>ミマセイブ</t>
    </rPh>
    <rPh sb="4" eb="6">
      <t>キョウリツ</t>
    </rPh>
    <rPh sb="6" eb="9">
      <t>カソウバ</t>
    </rPh>
    <rPh sb="9" eb="11">
      <t>クミアイ</t>
    </rPh>
    <phoneticPr fontId="5"/>
  </si>
  <si>
    <t>美馬環境整備組合</t>
    <rPh sb="0" eb="2">
      <t>ミマ</t>
    </rPh>
    <rPh sb="2" eb="4">
      <t>カンキョウ</t>
    </rPh>
    <rPh sb="4" eb="6">
      <t>セイビ</t>
    </rPh>
    <rPh sb="6" eb="8">
      <t>クミアイ</t>
    </rPh>
    <phoneticPr fontId="5"/>
  </si>
  <si>
    <t>吉野川環境整備組合</t>
    <rPh sb="0" eb="3">
      <t>ヨシノガワ</t>
    </rPh>
    <rPh sb="3" eb="5">
      <t>カンキョウ</t>
    </rPh>
    <rPh sb="5" eb="7">
      <t>セイビ</t>
    </rPh>
    <rPh sb="7" eb="9">
      <t>クミアイ</t>
    </rPh>
    <phoneticPr fontId="5"/>
  </si>
  <si>
    <t>美馬西部消防組合</t>
    <rPh sb="0" eb="4">
      <t>ミマセイブ</t>
    </rPh>
    <rPh sb="4" eb="6">
      <t>ショウボウ</t>
    </rPh>
    <rPh sb="6" eb="8">
      <t>クミアイ</t>
    </rPh>
    <phoneticPr fontId="5"/>
  </si>
  <si>
    <t>美馬西部特別養護老人ホーム組合</t>
    <rPh sb="0" eb="4">
      <t>ミマセイブ</t>
    </rPh>
    <rPh sb="4" eb="6">
      <t>トクベツ</t>
    </rPh>
    <rPh sb="6" eb="8">
      <t>ヨウゴ</t>
    </rPh>
    <rPh sb="8" eb="10">
      <t>ロウジン</t>
    </rPh>
    <rPh sb="13" eb="15">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</si>
  <si>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ナド</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</si>
  <si>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</si>
  <si>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</si>
  <si>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</si>
  <si>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</si>
  <si>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ウッドピア</t>
  </si>
  <si>
    <t>美馬観光ビュロー</t>
    <rPh sb="0" eb="2">
      <t>ミマ</t>
    </rPh>
    <rPh sb="2" eb="4">
      <t>カンコウ</t>
    </rPh>
    <phoneticPr fontId="2"/>
  </si>
  <si>
    <t>-</t>
    <phoneticPr fontId="2"/>
  </si>
  <si>
    <t>地域振興基金</t>
    <phoneticPr fontId="5"/>
  </si>
  <si>
    <t>まちづくり基金</t>
    <phoneticPr fontId="5"/>
  </si>
  <si>
    <t>公共施設等総合管理基金</t>
    <phoneticPr fontId="5"/>
  </si>
  <si>
    <t>オラレまちづくり基金</t>
    <phoneticPr fontId="5"/>
  </si>
  <si>
    <t>森林環境基金</t>
    <phoneticPr fontId="5"/>
  </si>
  <si>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</si>
  <si>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</si>
  <si>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</si>
  <si>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</si>
  <si>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</si>
  <si>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</si>
  <si>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</si>
  <si>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</si>
  <si>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</si>
  <si>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</si>
  <si>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</si>
  <si>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</si>
  <si>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</si>
  <si>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</si>
  <si>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</si>
  <si>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t>
    <phoneticPr fontId="5"/>
  </si>
  <si>
    <t>-</t>
    <phoneticPr fontId="5"/>
  </si>
  <si>
    <t>　うち猶予特例債</t>
    <phoneticPr fontId="16"/>
  </si>
  <si>
    <t>　前年度繰上充用金</t>
    <phoneticPr fontId="5"/>
  </si>
  <si>
    <t>-</t>
    <phoneticPr fontId="5"/>
  </si>
  <si>
    <t>国庫支出金</t>
    <phoneticPr fontId="5"/>
  </si>
  <si>
    <t>国民健康保険</t>
    <phoneticPr fontId="5"/>
  </si>
  <si>
    <t>　投資・出資金・貸付金</t>
    <phoneticPr fontId="5"/>
  </si>
  <si>
    <t>保険税(料)収入額</t>
    <phoneticPr fontId="5"/>
  </si>
  <si>
    <t>被保険者
1人当り</t>
    <phoneticPr fontId="5"/>
  </si>
  <si>
    <t>介護サービス</t>
    <phoneticPr fontId="5"/>
  </si>
  <si>
    <t>　積立金</t>
    <phoneticPr fontId="5"/>
  </si>
  <si>
    <t>簡易水道</t>
    <phoneticPr fontId="5"/>
  </si>
  <si>
    <t>上水道</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</si>
  <si>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</si>
  <si>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</si>
  <si>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</si>
  <si>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</si>
  <si>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</si>
  <si>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</si>
  <si>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</si>
  <si>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</si>
  <si>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</si>
  <si>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</si>
  <si>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</si>
  <si>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</si>
  <si>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</si>
  <si>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</si>
  <si>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</si>
  <si>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</si>
  <si>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</si>
  <si>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</si>
  <si>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</si>
  <si>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</si>
  <si>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</si>
  <si>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</si>
  <si>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</si>
  <si>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</si>
  <si>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</si>
  <si>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</si>
  <si>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</si>
  <si>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</si>
  <si>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</si>
  <si>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</si>
  <si>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</si>
  <si>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</si>
  <si>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</si>
  <si>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</si>
  <si>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</si>
  <si>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</si>
  <si>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</si>
  <si>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</si>
  <si>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</si>
  <si>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</si>
  <si>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</si>
  <si>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</si>
  <si>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</si>
  <si>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</si>
  <si>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</si>
  <si>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</si>
  <si>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</si>
  <si>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</si>
  <si>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</si>
  <si>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</si>
  <si>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</si>
  <si>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</si>
  <si>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</si>
  <si>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徳島県美馬市</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</si>
  <si>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</si>
  <si>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</si>
  <si>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</si>
  <si>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では、平成27年度に策定した公共施設等総合管理計画に基づき、老朽化した施設の集約化・複合化や除却などを進めている。有形固定資産減価償却率については、過疎・辺地計画等に沿って適宜改良を行っている道路や老朽化した施設の解体などの実施により、類似団体内平均値を下回っていると考えられる。
　また、将来負担比率は、地方債年度末現在高の減少及び、充当可能財源の増加による分子の減少、普通交付税等の大幅な増加により分母となる標準財政規模が増加していることが影響し、類似団体内平均値を下回ったものと考えられる。</t>
    <rPh sb="168" eb="169">
      <t>オヨ</t>
    </rPh>
    <rPh sb="171" eb="173">
      <t>ジュウトウ</t>
    </rPh>
    <rPh sb="173" eb="175">
      <t>カノウ</t>
    </rPh>
    <rPh sb="175" eb="177">
      <t>ザイゲン</t>
    </rPh>
    <rPh sb="178" eb="180">
      <t>ゾウカ</t>
    </rPh>
    <rPh sb="183" eb="185">
      <t>ブンシ</t>
    </rPh>
    <rPh sb="186" eb="188">
      <t>ゲンショウ</t>
    </rPh>
    <rPh sb="194" eb="195">
      <t>トウ</t>
    </rPh>
    <rPh sb="196" eb="198">
      <t>オオハバ</t>
    </rPh>
    <rPh sb="199" eb="201">
      <t>ゾウカ</t>
    </rPh>
    <rPh sb="204" eb="206">
      <t>ブンボ</t>
    </rPh>
    <rPh sb="209" eb="211">
      <t>ヒョウジュン</t>
    </rPh>
    <rPh sb="211" eb="213">
      <t>ザイセイ</t>
    </rPh>
    <rPh sb="213" eb="215">
      <t>キボ</t>
    </rPh>
    <rPh sb="216" eb="218">
      <t>ゾウカ</t>
    </rPh>
    <rPh sb="225" eb="227">
      <t>エイキョウ</t>
    </rPh>
    <rPh sb="238" eb="240">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</si>
  <si>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</si>
  <si>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</si>
  <si>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</si>
  <si>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</si>
  <si>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</si>
  <si>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</si>
  <si>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27年度以降、穴吹庁舎増築・改修事業債の元利償還金の増加や標準財政規模の減（合併算定替え加算額の減による普通交付税の減少等が要因）などの影響により増加傾向にあったが、令和元年度から下水道事業及び簡易水道事業に地方公営企業法が適用され、繰出基準が変更となったことに伴う準元利償還金が減少や、普通交付税等の大幅な増加による標準財政規模の増加などにより、令和３年度の実質公債費比率についても改善された。
また、将来負担比率は、地方債年度末現在高の減少及び、充当可能財源の増加による分子の減少、普通校税等の大幅な増加により分母となる標準財政規模が増加していることが影響し、類似団体内平均値を下回ったものと考えられる。
　今後も引き続き、毎年度の当初予算編成時における市債発行限度額の設定などにより、公債費の抑制に取り組むこととしている。</t>
    <rPh sb="143" eb="144">
      <t>トモナ</t>
    </rPh>
    <rPh sb="158" eb="161">
      <t>コウフゼイ</t>
    </rPh>
    <rPh sb="178" eb="180">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</si>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</sst>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6A7EE37-644A-4EA8-B063-A99FD6E04C5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89E-4B9D-8C09-2B68CD5D2C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190474</c:v>
                </c:pt>
                <c:pt idx="1">
                  <c:v>101929</c:v>
                </c:pt>
                <c:pt idx="2">
                  <c:v>92253</c:v>
                </c:pt>
                <c:pt idx="3">
                  <c:v>82501</c:v>
                </c:pt>
                <c:pt idx="4">
                  <c:v>90833</c:v>
                </c:pt>
              </c:numCache>
            </c:numRef>
          </c:val>
          <c:smooth val="0"/>
          <c:extLst>
            <c:ext xmlns:c16="http://schemas.microsoft.com/office/drawing/2014/chart" uri="{C3380CC4-5D6E-409C-BE32-E72D297353CC}">
              <c16:uniqueId val="{00000001-B89E-4B9D-8C09-2B68CD5D2CFE}"/>
            </c:ext>
          </c:extLst>
        </c:ser>
        <c:dLbls>
          <c:showLegendKey val="0"/>
          <c:showVal val="0"/>
          <c:showCatName val="0"/>
          <c:showSerName val="0"/>
          <c:showPercent val="0"/>
          <c:showBubbleSize val="0"/>
        </c:dLbls>
        <c:marker val="1"/>
        <c:smooth val="0"/>
        <c:axId val="-1197604384"/>
        <c:axId val="-1197600032"/>
      </c:lineChart>
      <c:catAx>
        <c:axId val="-1197604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600032"/>
        <c:crosses val="autoZero"/>
        <c:auto val="1"/>
        <c:lblAlgn val="ctr"/>
        <c:lblOffset val="100"/>
        <c:tickLblSkip val="1"/>
        <c:tickMarkSkip val="1"/>
        <c:noMultiLvlLbl val="0"/>
      </c:catAx>
      <c:valAx>
        <c:axId val="-11976000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60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4.87</c:v>
                </c:pt>
                <c:pt idx="1">
                  <c:v>5.13</c:v>
                </c:pt>
                <c:pt idx="2">
                  <c:v>5.33</c:v>
                </c:pt>
                <c:pt idx="3">
                  <c:v>5.05</c:v>
                </c:pt>
                <c:pt idx="4">
                  <c:v>4.0599999999999996</c:v>
                </c:pt>
              </c:numCache>
            </c:numRef>
          </c:val>
          <c:extLst>
            <c:ext xmlns:c16="http://schemas.microsoft.com/office/drawing/2014/chart" uri="{C3380CC4-5D6E-409C-BE32-E72D297353CC}">
              <c16:uniqueId val="{00000000-9EBB-4565-A29D-707EF115A2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32.340000000000003</c:v>
                </c:pt>
                <c:pt idx="1">
                  <c:v>33.409999999999997</c:v>
                </c:pt>
                <c:pt idx="2">
                  <c:v>33.85</c:v>
                </c:pt>
                <c:pt idx="3">
                  <c:v>32.78</c:v>
                </c:pt>
                <c:pt idx="4">
                  <c:v>33.549999999999997</c:v>
                </c:pt>
              </c:numCache>
            </c:numRef>
          </c:val>
          <c:extLst>
            <c:ext xmlns:c16="http://schemas.microsoft.com/office/drawing/2014/chart" uri="{C3380CC4-5D6E-409C-BE32-E72D297353CC}">
              <c16:uniqueId val="{00000001-9EBB-4565-A29D-707EF115A270}"/>
            </c:ext>
          </c:extLst>
        </c:ser>
        <c:dLbls>
          <c:showLegendKey val="0"/>
          <c:showVal val="0"/>
          <c:showCatName val="0"/>
          <c:showSerName val="0"/>
          <c:showPercent val="0"/>
          <c:showBubbleSize val="0"/>
        </c:dLbls>
        <c:gapWidth val="250"/>
        <c:overlap val="100"/>
        <c:axId val="-1197597856"/>
        <c:axId val="-119759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0.08</c:v>
                </c:pt>
                <c:pt idx="2">
                  <c:v>0.13</c:v>
                </c:pt>
                <c:pt idx="3">
                  <c:v>-0.11</c:v>
                </c:pt>
                <c:pt idx="4">
                  <c:v>1.86</c:v>
                </c:pt>
              </c:numCache>
            </c:numRef>
          </c:val>
          <c:smooth val="0"/>
          <c:extLst>
            <c:ext xmlns:c16="http://schemas.microsoft.com/office/drawing/2014/chart" uri="{C3380CC4-5D6E-409C-BE32-E72D297353CC}">
              <c16:uniqueId val="{00000002-9EBB-4565-A29D-707EF115A270}"/>
            </c:ext>
          </c:extLst>
        </c:ser>
        <c:dLbls>
          <c:showLegendKey val="0"/>
          <c:showVal val="0"/>
          <c:showCatName val="0"/>
          <c:showSerName val="0"/>
          <c:showPercent val="0"/>
          <c:showBubbleSize val="0"/>
        </c:dLbls>
        <c:marker val="1"/>
        <c:smooth val="0"/>
        <c:axId val="-1197597856"/>
        <c:axId val="-1197596768"/>
      </c:lineChart>
      <c:catAx>
        <c:axId val="-11975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7596768"/>
        <c:crosses val="autoZero"/>
        <c:auto val="1"/>
        <c:lblAlgn val="ctr"/>
        <c:lblOffset val="100"/>
        <c:tickLblSkip val="1"/>
        <c:tickMarkSkip val="1"/>
        <c:noMultiLvlLbl val="0"/>
      </c:catAx>
      <c:valAx>
        <c:axId val="-119759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5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0.28000000000000003</c:v>
                </c:pt>
                <c:pt idx="4">
                  <c:v>#N/A</c:v>
                </c:pt>
                <c:pt idx="5">
                  <c:v>0.08</c:v>
                </c:pt>
                <c:pt idx="6">
                  <c:v>#N/A</c:v>
                </c:pt>
                <c:pt idx="7">
                  <c:v>0.04</c:v>
                </c:pt>
                <c:pt idx="8">
                  <c:v>#N/A</c:v>
                </c:pt>
                <c:pt idx="9">
                  <c:v>0.02</c:v>
                </c:pt>
              </c:numCache>
            </c:numRef>
          </c:val>
          <c:extLst>
            <c:ext xmlns:c16="http://schemas.microsoft.com/office/drawing/2014/chart" uri="{C3380CC4-5D6E-409C-BE32-E72D297353CC}">
              <c16:uniqueId val="{00000000-5D62-499D-8BC5-EB6083113E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62-499D-8BC5-EB6083113EFD}"/>
            </c:ext>
          </c:extLst>
        </c:ser>
        <c:ser>
          <c:idx val="2"/>
          <c:order val="2"/>
          <c:tx>
            <c:strRef>
              <c:f>データシート!$A$29</c:f>
              <c:strCache>
                <c:ptCount val="1"/>
                <c:pt idx="0">
                  <c:v>美馬市住宅新築資金等貸付事業特別会計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5D62-499D-8BC5-EB6083113EFD}"/>
            </c:ext>
          </c:extLst>
        </c:ser>
        <c:ser>
          <c:idx val="3"/>
          <c:order val="3"/>
          <c:tx>
            <c:strRef>
              <c:f>データシート!$A$30</c:f>
              <c:strCache>
                <c:ptCount val="1"/>
                <c:pt idx="0">
                  <c:v>美馬市簡易水道事業会計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0.15</c:v>
                </c:pt>
                <c:pt idx="6">
                  <c:v>#N/A</c:v>
                </c:pt>
                <c:pt idx="7">
                  <c:v>0.13</c:v>
                </c:pt>
                <c:pt idx="8">
                  <c:v>#N/A</c:v>
                </c:pt>
                <c:pt idx="9">
                  <c:v>0.15</c:v>
                </c:pt>
              </c:numCache>
            </c:numRef>
          </c:val>
          <c:extLst>
            <c:ext xmlns:c16="http://schemas.microsoft.com/office/drawing/2014/chart" uri="{C3380CC4-5D6E-409C-BE32-E72D297353CC}">
              <c16:uniqueId val="{00000003-5D62-499D-8BC5-EB6083113EFD}"/>
            </c:ext>
          </c:extLst>
        </c:ser>
        <c:ser>
          <c:idx val="4"/>
          <c:order val="4"/>
          <c:tx>
            <c:strRef>
              <c:f>データシート!$A$31</c:f>
              <c:strCache>
                <c:ptCount val="1"/>
                <c:pt idx="0">
                  <c:v>美馬市下水道事業会計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0.24</c:v>
                </c:pt>
                <c:pt idx="6">
                  <c:v>#N/A</c:v>
                </c:pt>
                <c:pt idx="7">
                  <c:v>0.21</c:v>
                </c:pt>
                <c:pt idx="8">
                  <c:v>#N/A</c:v>
                </c:pt>
                <c:pt idx="9">
                  <c:v>0.27</c:v>
                </c:pt>
              </c:numCache>
            </c:numRef>
          </c:val>
          <c:extLst>
            <c:ext xmlns:c16="http://schemas.microsoft.com/office/drawing/2014/chart" uri="{C3380CC4-5D6E-409C-BE32-E72D297353CC}">
              <c16:uniqueId val="{00000004-5D62-499D-8BC5-EB6083113EFD}"/>
            </c:ext>
          </c:extLst>
        </c:ser>
        <c:ser>
          <c:idx val="5"/>
          <c:order val="5"/>
          <c:tx>
            <c:strRef>
              <c:f>データシート!$A$32</c:f>
              <c:strCache>
                <c:ptCount val="1"/>
                <c:pt idx="0">
                  <c:v>美馬市国民健康保険特別会計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0.41</c:v>
                </c:pt>
                <c:pt idx="4">
                  <c:v>#N/A</c:v>
                </c:pt>
                <c:pt idx="5">
                  <c:v>0.4</c:v>
                </c:pt>
                <c:pt idx="6">
                  <c:v>#N/A</c:v>
                </c:pt>
                <c:pt idx="7">
                  <c:v>0.34</c:v>
                </c:pt>
                <c:pt idx="8">
                  <c:v>#N/A</c:v>
                </c:pt>
                <c:pt idx="9">
                  <c:v>0.52</c:v>
                </c:pt>
              </c:numCache>
            </c:numRef>
          </c:val>
          <c:extLst>
            <c:ext xmlns:c16="http://schemas.microsoft.com/office/drawing/2014/chart" uri="{C3380CC4-5D6E-409C-BE32-E72D297353CC}">
              <c16:uniqueId val="{00000005-5D62-499D-8BC5-EB6083113EFD}"/>
            </c:ext>
          </c:extLst>
        </c:ser>
        <c:ser>
          <c:idx val="6"/>
          <c:order val="6"/>
          <c:tx>
            <c:strRef>
              <c:f>データシート!$A$33</c:f>
              <c:strCache>
                <c:ptCount val="1"/>
                <c:pt idx="0">
                  <c:v>美馬市介護保険特別会計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0.97</c:v>
                </c:pt>
                <c:pt idx="4">
                  <c:v>#N/A</c:v>
                </c:pt>
                <c:pt idx="5">
                  <c:v>0.3</c:v>
                </c:pt>
                <c:pt idx="6">
                  <c:v>#N/A</c:v>
                </c:pt>
                <c:pt idx="7">
                  <c:v>0.62</c:v>
                </c:pt>
                <c:pt idx="8">
                  <c:v>#N/A</c:v>
                </c:pt>
                <c:pt idx="9">
                  <c:v>1.26</c:v>
                </c:pt>
              </c:numCache>
            </c:numRef>
          </c:val>
          <c:extLst>
            <c:ext xmlns:c16="http://schemas.microsoft.com/office/drawing/2014/chart" uri="{C3380CC4-5D6E-409C-BE32-E72D297353CC}">
              <c16:uniqueId val="{00000006-5D62-499D-8BC5-EB6083113EFD}"/>
            </c:ext>
          </c:extLst>
        </c:ser>
        <c:ser>
          <c:idx val="7"/>
          <c:order val="7"/>
          <c:tx>
            <c:strRef>
              <c:f>データシート!$A$34</c:f>
              <c:strCache>
                <c:ptCount val="1"/>
                <c:pt idx="0">
                  <c:v>美馬市工業用水道事業会計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0.41</c:v>
                </c:pt>
                <c:pt idx="2">
                  <c:v>#N/A</c:v>
                </c:pt>
                <c:pt idx="3">
                  <c:v>0.81</c:v>
                </c:pt>
                <c:pt idx="4">
                  <c:v>#N/A</c:v>
                </c:pt>
                <c:pt idx="5">
                  <c:v>1.21</c:v>
                </c:pt>
                <c:pt idx="6">
                  <c:v>#N/A</c:v>
                </c:pt>
                <c:pt idx="7">
                  <c:v>1.51</c:v>
                </c:pt>
                <c:pt idx="8">
                  <c:v>#N/A</c:v>
                </c:pt>
                <c:pt idx="9">
                  <c:v>1.68</c:v>
                </c:pt>
              </c:numCache>
            </c:numRef>
          </c:val>
          <c:extLst>
            <c:ext xmlns:c16="http://schemas.microsoft.com/office/drawing/2014/chart" uri="{C3380CC4-5D6E-409C-BE32-E72D297353CC}">
              <c16:uniqueId val="{00000007-5D62-499D-8BC5-EB6083113E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4.83</c:v>
                </c:pt>
                <c:pt idx="2">
                  <c:v>#N/A</c:v>
                </c:pt>
                <c:pt idx="3">
                  <c:v>5.09</c:v>
                </c:pt>
                <c:pt idx="4">
                  <c:v>#N/A</c:v>
                </c:pt>
                <c:pt idx="5">
                  <c:v>5.29</c:v>
                </c:pt>
                <c:pt idx="6">
                  <c:v>#N/A</c:v>
                </c:pt>
                <c:pt idx="7">
                  <c:v>5</c:v>
                </c:pt>
                <c:pt idx="8">
                  <c:v>#N/A</c:v>
                </c:pt>
                <c:pt idx="9">
                  <c:v>4.01</c:v>
                </c:pt>
              </c:numCache>
            </c:numRef>
          </c:val>
          <c:extLst>
            <c:ext xmlns:c16="http://schemas.microsoft.com/office/drawing/2014/chart" uri="{C3380CC4-5D6E-409C-BE32-E72D297353CC}">
              <c16:uniqueId val="{00000008-5D62-499D-8BC5-EB6083113EFD}"/>
            </c:ext>
          </c:extLst>
        </c:ser>
        <c:ser>
          <c:idx val="9"/>
          <c:order val="9"/>
          <c:tx>
            <c:strRef>
              <c:f>データシート!$A$36</c:f>
              <c:strCache>
                <c:ptCount val="1"/>
                <c:pt idx="0">
                  <c:v>美馬市水道事業会計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5.71</c:v>
                </c:pt>
                <c:pt idx="2">
                  <c:v>#N/A</c:v>
                </c:pt>
                <c:pt idx="3">
                  <c:v>5.9</c:v>
                </c:pt>
                <c:pt idx="4">
                  <c:v>#N/A</c:v>
                </c:pt>
                <c:pt idx="5">
                  <c:v>6.03</c:v>
                </c:pt>
                <c:pt idx="6">
                  <c:v>#N/A</c:v>
                </c:pt>
                <c:pt idx="7">
                  <c:v>5.85</c:v>
                </c:pt>
                <c:pt idx="8">
                  <c:v>#N/A</c:v>
                </c:pt>
                <c:pt idx="9">
                  <c:v>5.61</c:v>
                </c:pt>
              </c:numCache>
            </c:numRef>
          </c:val>
          <c:extLst>
            <c:ext xmlns:c16="http://schemas.microsoft.com/office/drawing/2014/chart" uri="{C3380CC4-5D6E-409C-BE32-E72D297353CC}">
              <c16:uniqueId val="{00000009-5D62-499D-8BC5-EB6083113EFD}"/>
            </c:ext>
          </c:extLst>
        </c:ser>
        <c:dLbls>
          <c:showLegendKey val="0"/>
          <c:showVal val="0"/>
          <c:showCatName val="0"/>
          <c:showSerName val="0"/>
          <c:showPercent val="0"/>
          <c:showBubbleSize val="0"/>
        </c:dLbls>
        <c:gapWidth val="150"/>
        <c:overlap val="100"/>
        <c:axId val="-1197595680"/>
        <c:axId val="-1197595136"/>
      </c:barChart>
      <c:catAx>
        <c:axId val="-11975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595136"/>
        <c:crosses val="autoZero"/>
        <c:auto val="1"/>
        <c:lblAlgn val="ctr"/>
        <c:lblOffset val="100"/>
        <c:tickLblSkip val="1"/>
        <c:tickMarkSkip val="1"/>
        <c:noMultiLvlLbl val="0"/>
      </c:catAx>
      <c:valAx>
        <c:axId val="-119759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59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2550</c:v>
                </c:pt>
                <c:pt idx="5">
                  <c:v>2306</c:v>
                </c:pt>
                <c:pt idx="8">
                  <c:v>2219</c:v>
                </c:pt>
                <c:pt idx="11">
                  <c:v>2226</c:v>
                </c:pt>
                <c:pt idx="14">
                  <c:v>2269</c:v>
                </c:pt>
              </c:numCache>
            </c:numRef>
          </c:val>
          <c:extLst>
            <c:ext xmlns:c16="http://schemas.microsoft.com/office/drawing/2014/chart" uri="{C3380CC4-5D6E-409C-BE32-E72D297353CC}">
              <c16:uniqueId val="{00000000-3C19-410D-90BC-BEF41B4CF9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19-410D-90BC-BEF41B4CF9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19-410D-90BC-BEF41B4CF9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8</c:v>
                </c:pt>
                <c:pt idx="6">
                  <c:v>7</c:v>
                </c:pt>
                <c:pt idx="9">
                  <c:v>11</c:v>
                </c:pt>
                <c:pt idx="12">
                  <c:v>10</c:v>
                </c:pt>
              </c:numCache>
            </c:numRef>
          </c:val>
          <c:extLst>
            <c:ext xmlns:c16="http://schemas.microsoft.com/office/drawing/2014/chart" uri="{C3380CC4-5D6E-409C-BE32-E72D297353CC}">
              <c16:uniqueId val="{00000003-3C19-410D-90BC-BEF41B4CF9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290</c:v>
                </c:pt>
                <c:pt idx="3">
                  <c:v>289</c:v>
                </c:pt>
                <c:pt idx="6">
                  <c:v>230</c:v>
                </c:pt>
                <c:pt idx="9">
                  <c:v>212</c:v>
                </c:pt>
                <c:pt idx="12">
                  <c:v>203</c:v>
                </c:pt>
              </c:numCache>
            </c:numRef>
          </c:val>
          <c:extLst>
            <c:ext xmlns:c16="http://schemas.microsoft.com/office/drawing/2014/chart" uri="{C3380CC4-5D6E-409C-BE32-E72D297353CC}">
              <c16:uniqueId val="{00000004-3C19-410D-90BC-BEF41B4CF9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19-410D-90BC-BEF41B4CF9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19-410D-90BC-BEF41B4CF9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3283</c:v>
                </c:pt>
                <c:pt idx="3">
                  <c:v>2941</c:v>
                </c:pt>
                <c:pt idx="6">
                  <c:v>2860</c:v>
                </c:pt>
                <c:pt idx="9">
                  <c:v>2908</c:v>
                </c:pt>
                <c:pt idx="12">
                  <c:v>2978</c:v>
                </c:pt>
              </c:numCache>
            </c:numRef>
          </c:val>
          <c:extLst>
            <c:ext xmlns:c16="http://schemas.microsoft.com/office/drawing/2014/chart" uri="{C3380CC4-5D6E-409C-BE32-E72D297353CC}">
              <c16:uniqueId val="{00000007-3C19-410D-90BC-BEF41B4CF941}"/>
            </c:ext>
          </c:extLst>
        </c:ser>
        <c:dLbls>
          <c:showLegendKey val="0"/>
          <c:showVal val="0"/>
          <c:showCatName val="0"/>
          <c:showSerName val="0"/>
          <c:showPercent val="0"/>
          <c:showBubbleSize val="0"/>
        </c:dLbls>
        <c:gapWidth val="100"/>
        <c:overlap val="100"/>
        <c:axId val="-1413753920"/>
        <c:axId val="-141375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1043</c:v>
                </c:pt>
                <c:pt idx="2">
                  <c:v>#N/A</c:v>
                </c:pt>
                <c:pt idx="3">
                  <c:v>#N/A</c:v>
                </c:pt>
                <c:pt idx="4">
                  <c:v>932</c:v>
                </c:pt>
                <c:pt idx="5">
                  <c:v>#N/A</c:v>
                </c:pt>
                <c:pt idx="6">
                  <c:v>#N/A</c:v>
                </c:pt>
                <c:pt idx="7">
                  <c:v>878</c:v>
                </c:pt>
                <c:pt idx="8">
                  <c:v>#N/A</c:v>
                </c:pt>
                <c:pt idx="9">
                  <c:v>#N/A</c:v>
                </c:pt>
                <c:pt idx="10">
                  <c:v>905</c:v>
                </c:pt>
                <c:pt idx="11">
                  <c:v>#N/A</c:v>
                </c:pt>
                <c:pt idx="12">
                  <c:v>#N/A</c:v>
                </c:pt>
                <c:pt idx="13">
                  <c:v>922</c:v>
                </c:pt>
                <c:pt idx="14">
                  <c:v>#N/A</c:v>
                </c:pt>
              </c:numCache>
            </c:numRef>
          </c:val>
          <c:smooth val="0"/>
          <c:extLst>
            <c:ext xmlns:c16="http://schemas.microsoft.com/office/drawing/2014/chart" uri="{C3380CC4-5D6E-409C-BE32-E72D297353CC}">
              <c16:uniqueId val="{00000008-3C19-410D-90BC-BEF41B4CF941}"/>
            </c:ext>
          </c:extLst>
        </c:ser>
        <c:dLbls>
          <c:showLegendKey val="0"/>
          <c:showVal val="0"/>
          <c:showCatName val="0"/>
          <c:showSerName val="0"/>
          <c:showPercent val="0"/>
          <c:showBubbleSize val="0"/>
        </c:dLbls>
        <c:marker val="1"/>
        <c:smooth val="0"/>
        <c:axId val="-1413753920"/>
        <c:axId val="-1413758272"/>
      </c:lineChart>
      <c:catAx>
        <c:axId val="-14137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758272"/>
        <c:crosses val="autoZero"/>
        <c:auto val="1"/>
        <c:lblAlgn val="ctr"/>
        <c:lblOffset val="100"/>
        <c:tickLblSkip val="1"/>
        <c:tickMarkSkip val="1"/>
        <c:noMultiLvlLbl val="0"/>
      </c:catAx>
      <c:valAx>
        <c:axId val="-141375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7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23938</c:v>
                </c:pt>
                <c:pt idx="5">
                  <c:v>23535</c:v>
                </c:pt>
                <c:pt idx="8">
                  <c:v>23188</c:v>
                </c:pt>
                <c:pt idx="11">
                  <c:v>22625</c:v>
                </c:pt>
                <c:pt idx="14">
                  <c:v>22092</c:v>
                </c:pt>
              </c:numCache>
            </c:numRef>
          </c:val>
          <c:extLst>
            <c:ext xmlns:c16="http://schemas.microsoft.com/office/drawing/2014/chart" uri="{C3380CC4-5D6E-409C-BE32-E72D297353CC}">
              <c16:uniqueId val="{00000000-9963-42B5-A215-04CEED8F1A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144</c:v>
                </c:pt>
                <c:pt idx="5">
                  <c:v>101</c:v>
                </c:pt>
                <c:pt idx="8">
                  <c:v>65</c:v>
                </c:pt>
                <c:pt idx="11">
                  <c:v>30</c:v>
                </c:pt>
                <c:pt idx="14">
                  <c:v>16</c:v>
                </c:pt>
              </c:numCache>
            </c:numRef>
          </c:val>
          <c:extLst>
            <c:ext xmlns:c16="http://schemas.microsoft.com/office/drawing/2014/chart" uri="{C3380CC4-5D6E-409C-BE32-E72D297353CC}">
              <c16:uniqueId val="{00000001-9963-42B5-A215-04CEED8F1A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6846</c:v>
                </c:pt>
                <c:pt idx="5">
                  <c:v>6544</c:v>
                </c:pt>
                <c:pt idx="8">
                  <c:v>6226</c:v>
                </c:pt>
                <c:pt idx="11">
                  <c:v>6254</c:v>
                </c:pt>
                <c:pt idx="14">
                  <c:v>6952</c:v>
                </c:pt>
              </c:numCache>
            </c:numRef>
          </c:val>
          <c:extLst>
            <c:ext xmlns:c16="http://schemas.microsoft.com/office/drawing/2014/chart" uri="{C3380CC4-5D6E-409C-BE32-E72D297353CC}">
              <c16:uniqueId val="{00000002-9963-42B5-A215-04CEED8F1A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63-42B5-A215-04CEED8F1A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63-42B5-A215-04CEED8F1A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63-42B5-A215-04CEED8F1A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3472</c:v>
                </c:pt>
                <c:pt idx="3">
                  <c:v>3272</c:v>
                </c:pt>
                <c:pt idx="6">
                  <c:v>3107</c:v>
                </c:pt>
                <c:pt idx="9">
                  <c:v>3083</c:v>
                </c:pt>
                <c:pt idx="12">
                  <c:v>2991</c:v>
                </c:pt>
              </c:numCache>
            </c:numRef>
          </c:val>
          <c:extLst>
            <c:ext xmlns:c16="http://schemas.microsoft.com/office/drawing/2014/chart" uri="{C3380CC4-5D6E-409C-BE32-E72D297353CC}">
              <c16:uniqueId val="{00000006-9963-42B5-A215-04CEED8F1A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20</c:v>
                </c:pt>
                <c:pt idx="6">
                  <c:v>12</c:v>
                </c:pt>
                <c:pt idx="9">
                  <c:v>8</c:v>
                </c:pt>
                <c:pt idx="12">
                  <c:v>2</c:v>
                </c:pt>
              </c:numCache>
            </c:numRef>
          </c:val>
          <c:extLst>
            <c:ext xmlns:c16="http://schemas.microsoft.com/office/drawing/2014/chart" uri="{C3380CC4-5D6E-409C-BE32-E72D297353CC}">
              <c16:uniqueId val="{00000007-9963-42B5-A215-04CEED8F1A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2206</c:v>
                </c:pt>
                <c:pt idx="3">
                  <c:v>2096</c:v>
                </c:pt>
                <c:pt idx="6">
                  <c:v>1610</c:v>
                </c:pt>
                <c:pt idx="9">
                  <c:v>1057</c:v>
                </c:pt>
                <c:pt idx="12">
                  <c:v>615</c:v>
                </c:pt>
              </c:numCache>
            </c:numRef>
          </c:val>
          <c:extLst>
            <c:ext xmlns:c16="http://schemas.microsoft.com/office/drawing/2014/chart" uri="{C3380CC4-5D6E-409C-BE32-E72D297353CC}">
              <c16:uniqueId val="{00000008-9963-42B5-A215-04CEED8F1A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63-42B5-A215-04CEED8F1A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30148</c:v>
                </c:pt>
                <c:pt idx="3">
                  <c:v>29883</c:v>
                </c:pt>
                <c:pt idx="6">
                  <c:v>29443</c:v>
                </c:pt>
                <c:pt idx="9">
                  <c:v>28680</c:v>
                </c:pt>
                <c:pt idx="12">
                  <c:v>27737</c:v>
                </c:pt>
              </c:numCache>
            </c:numRef>
          </c:val>
          <c:extLst>
            <c:ext xmlns:c16="http://schemas.microsoft.com/office/drawing/2014/chart" uri="{C3380CC4-5D6E-409C-BE32-E72D297353CC}">
              <c16:uniqueId val="{0000000A-9963-42B5-A215-04CEED8F1AAE}"/>
            </c:ext>
          </c:extLst>
        </c:ser>
        <c:dLbls>
          <c:showLegendKey val="0"/>
          <c:showVal val="0"/>
          <c:showCatName val="0"/>
          <c:showSerName val="0"/>
          <c:showPercent val="0"/>
          <c:showBubbleSize val="0"/>
        </c:dLbls>
        <c:gapWidth val="100"/>
        <c:overlap val="100"/>
        <c:axId val="-1413763168"/>
        <c:axId val="-141375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4903</c:v>
                </c:pt>
                <c:pt idx="2">
                  <c:v>#N/A</c:v>
                </c:pt>
                <c:pt idx="3">
                  <c:v>#N/A</c:v>
                </c:pt>
                <c:pt idx="4">
                  <c:v>5091</c:v>
                </c:pt>
                <c:pt idx="5">
                  <c:v>#N/A</c:v>
                </c:pt>
                <c:pt idx="6">
                  <c:v>#N/A</c:v>
                </c:pt>
                <c:pt idx="7">
                  <c:v>4693</c:v>
                </c:pt>
                <c:pt idx="8">
                  <c:v>#N/A</c:v>
                </c:pt>
                <c:pt idx="9">
                  <c:v>#N/A</c:v>
                </c:pt>
                <c:pt idx="10">
                  <c:v>3919</c:v>
                </c:pt>
                <c:pt idx="11">
                  <c:v>#N/A</c:v>
                </c:pt>
                <c:pt idx="12">
                  <c:v>#N/A</c:v>
                </c:pt>
                <c:pt idx="13">
                  <c:v>2286</c:v>
                </c:pt>
                <c:pt idx="14">
                  <c:v>#N/A</c:v>
                </c:pt>
              </c:numCache>
            </c:numRef>
          </c:val>
          <c:smooth val="0"/>
          <c:extLst>
            <c:ext xmlns:c16="http://schemas.microsoft.com/office/drawing/2014/chart" uri="{C3380CC4-5D6E-409C-BE32-E72D297353CC}">
              <c16:uniqueId val="{0000000B-9963-42B5-A215-04CEED8F1AAE}"/>
            </c:ext>
          </c:extLst>
        </c:ser>
        <c:dLbls>
          <c:showLegendKey val="0"/>
          <c:showVal val="0"/>
          <c:showCatName val="0"/>
          <c:showSerName val="0"/>
          <c:showPercent val="0"/>
          <c:showBubbleSize val="0"/>
        </c:dLbls>
        <c:marker val="1"/>
        <c:smooth val="0"/>
        <c:axId val="-1413763168"/>
        <c:axId val="-1413757728"/>
      </c:lineChart>
      <c:catAx>
        <c:axId val="-14137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3757728"/>
        <c:crosses val="autoZero"/>
        <c:auto val="1"/>
        <c:lblAlgn val="ctr"/>
        <c:lblOffset val="100"/>
        <c:tickLblSkip val="1"/>
        <c:tickMarkSkip val="1"/>
        <c:noMultiLvlLbl val="0"/>
      </c:catAx>
      <c:valAx>
        <c:axId val="-141375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7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3828</c:v>
                </c:pt>
                <c:pt idx="1">
                  <c:v>3827</c:v>
                </c:pt>
                <c:pt idx="2">
                  <c:v>4096</c:v>
                </c:pt>
              </c:numCache>
            </c:numRef>
          </c:val>
          <c:extLst>
            <c:ext xmlns:c16="http://schemas.microsoft.com/office/drawing/2014/chart" uri="{C3380CC4-5D6E-409C-BE32-E72D297353CC}">
              <c16:uniqueId val="{00000000-755F-4E5D-963D-414AE5708C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814</c:v>
                </c:pt>
                <c:pt idx="1">
                  <c:v>813</c:v>
                </c:pt>
                <c:pt idx="2">
                  <c:v>1014</c:v>
                </c:pt>
              </c:numCache>
            </c:numRef>
          </c:val>
          <c:extLst>
            <c:ext xmlns:c16="http://schemas.microsoft.com/office/drawing/2014/chart" uri="{C3380CC4-5D6E-409C-BE32-E72D297353CC}">
              <c16:uniqueId val="{00000001-755F-4E5D-963D-414AE5708C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3271</c:v>
                </c:pt>
                <c:pt idx="1">
                  <c:v>3063</c:v>
                </c:pt>
                <c:pt idx="2">
                  <c:v>3189</c:v>
                </c:pt>
              </c:numCache>
            </c:numRef>
          </c:val>
          <c:extLst>
            <c:ext xmlns:c16="http://schemas.microsoft.com/office/drawing/2014/chart" uri="{C3380CC4-5D6E-409C-BE32-E72D297353CC}">
              <c16:uniqueId val="{00000002-755F-4E5D-963D-414AE5708CD7}"/>
            </c:ext>
          </c:extLst>
        </c:ser>
        <c:dLbls>
          <c:showLegendKey val="0"/>
          <c:showVal val="0"/>
          <c:showCatName val="0"/>
          <c:showSerName val="0"/>
          <c:showPercent val="0"/>
          <c:showBubbleSize val="0"/>
        </c:dLbls>
        <c:gapWidth val="120"/>
        <c:overlap val="100"/>
        <c:axId val="-1443791584"/>
        <c:axId val="-1443792672"/>
      </c:barChart>
      <c:catAx>
        <c:axId val="-14437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3792672"/>
        <c:crosses val="autoZero"/>
        <c:auto val="1"/>
        <c:lblAlgn val="ctr"/>
        <c:lblOffset val="100"/>
        <c:tickLblSkip val="1"/>
        <c:tickMarkSkip val="1"/>
        <c:noMultiLvlLbl val="0"/>
      </c:catAx>
      <c:valAx>
        <c:axId val="-1443792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379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{BFF7A0AC-3899-44E4-97FB-A65F8D3ABF5B}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75-4948-B20E-E2E494F3F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{F7AA7C23-CFD7-4594-9552-2BDFFD37F083}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75-4948-B20E-E2E494F3F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{6BD0F982-3F4F-464C-8DE6-B3606A1B3F8B}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75-4948-B20E-E2E494F3F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{604BD55F-882D-4C61-AE9C-6C0E485C3C5F}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75-4948-B20E-E2E494F3F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{BBA592FF-8017-4803-99C1-6C5D393FE15F}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75-4948-B20E-E2E494F3F47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{4257CB5D-CDB4-4E5D-8B22-AF11CC32F06E}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75-4948-B20E-E2E494F3F47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{7EE291FC-4863-4982-A36E-708E6473C712}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75-4948-B20E-E2E494F3F47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{27AB9771-0F32-4299-9F3D-EBBB1A049214}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75-4948-B20E-E2E494F3F47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{38DDA33B-B355-4FA1-A759-1368136841AE}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75-4948-B20E-E2E494F3F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54.7</c:v>
                </c:pt>
                <c:pt idx="16">
                  <c:v>56.1</c:v>
                </c:pt>
                <c:pt idx="24">
                  <c:v>57.5</c:v>
                </c:pt>
                <c:pt idx="32">
                  <c:v>59.7</c:v>
                </c:pt>
              </c:numCache>
            </c:numRef>
          </c:xVal>
          <c:yVal>
            <c:numRef>
              <c:f>公会計指標分析・財政指標組合せ分析表!$BP$51:$DC$51</c:f>
              <c:numCache>
                <c:formatCode>#,##0.0;"▲ "#,##0.0</c:formatCode>
                <c:ptCount val="40"/>
                <c:pt idx="0">
                  <c:v>52.5</c:v>
                </c:pt>
                <c:pt idx="8">
                  <c:v>55.3</c:v>
                </c:pt>
                <c:pt idx="16">
                  <c:v>51.4</c:v>
                </c:pt>
                <c:pt idx="24">
                  <c:v>41.3</c:v>
                </c:pt>
                <c:pt idx="32">
                  <c:v>22.9</c:v>
                </c:pt>
              </c:numCache>
            </c:numRef>
          </c:yVal>
          <c:smooth val="0"/>
          <c:extLst>
            <c:ext xmlns:c16="http://schemas.microsoft.com/office/drawing/2014/chart" uri="{C3380CC4-5D6E-409C-BE32-E72D297353CC}">
              <c16:uniqueId val="{00000009-6075-4948-B20E-E2E494F3F4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{FD79228F-C219-4D55-928F-5A5FA76112EA}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75-4948-B20E-E2E494F3F4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{FF645EAE-3A1A-4EE4-92F3-C2910B222CBC}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75-4948-B20E-E2E494F3F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{2DABE544-BCE8-4D6A-9E1A-DA158310B10B}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75-4948-B20E-E2E494F3F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{FECDA653-4DCA-4E0C-B223-808B3D40DD22}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75-4948-B20E-E2E494F3F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{005B6B27-9461-4205-9E40-4381DBA63B9D}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75-4948-B20E-E2E494F3F47C}"/>
                </c:ext>
              </c:extLst>
            </c:dLbl>
            <c:dLbl>
              <c:idx val="8"/>
              <c:layout>
                <c:manualLayout>
                  <c:x val="0"/>
                  <c:y val="-1.10494548805340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{E99AEF4E-8FA0-44B7-96C2-A841C2FC18FD}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75-4948-B20E-E2E494F3F47C}"/>
                </c:ext>
              </c:extLst>
            </c:dLbl>
            <c:dLbl>
              <c:idx val="16"/>
              <c:layout>
                <c:manualLayout>
                  <c:x val="0"/>
                  <c:y val="1.10494548805340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{08347802-A6BC-4A1C-8284-E1BDCF2DD7B6}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75-4948-B20E-E2E494F3F47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{BFCB0E24-3E87-4608-B801-601BFF3CC779}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75-4948-B20E-E2E494F3F47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{9F3ABD18-AA39-4444-BB04-F4EEEAE06E2A}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75-4948-B20E-E2E494F3F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6075-4948-B20E-E2E494F3F47C}"/>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{00AA50DE-FA2E-414A-8097-308C014BC326}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31-4201-B7F2-E9851419A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{4785C231-D4B6-4726-93CA-7CE2BFCC7D7F}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31-4201-B7F2-E9851419A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{0ED9402B-2DDE-4216-BAE4-F6623EF73099}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31-4201-B7F2-E9851419A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{7ED2F895-880C-47A9-AC84-138D6E4DC3A5}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31-4201-B7F2-E9851419A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{42A1DDF5-6FD5-4352-82AF-FFA9BE6A237F}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31-4201-B7F2-E9851419A97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{BDF1CBFD-D763-4A2F-9341-103BB28F6E16}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31-4201-B7F2-E9851419A97D}"/>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{9E570852-E464-44FE-A816-D4F2B598FC53}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31-4201-B7F2-E9851419A97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{36441E64-991E-447D-8FDA-ABB043E7B3D3}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31-4201-B7F2-E9851419A97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{B8492279-6084-4C73-B011-E10F0F925B68}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31-4201-B7F2-E9851419A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10.6</c:v>
                </c:pt>
                <c:pt idx="16">
                  <c:v>10.3</c:v>
                </c:pt>
                <c:pt idx="24">
                  <c:v>9.6999999999999993</c:v>
                </c:pt>
                <c:pt idx="32">
                  <c:v>9.4</c:v>
                </c:pt>
              </c:numCache>
            </c:numRef>
          </c:xVal>
          <c:yVal>
            <c:numRef>
              <c:f>公会計指標分析・財政指標組合せ分析表!$BP$73:$DC$73</c:f>
              <c:numCache>
                <c:formatCode>#,##0.0;"▲ "#,##0.0</c:formatCode>
                <c:ptCount val="40"/>
                <c:pt idx="0">
                  <c:v>52.5</c:v>
                </c:pt>
                <c:pt idx="8">
                  <c:v>55.3</c:v>
                </c:pt>
                <c:pt idx="16">
                  <c:v>51.4</c:v>
                </c:pt>
                <c:pt idx="24">
                  <c:v>41.3</c:v>
                </c:pt>
                <c:pt idx="32">
                  <c:v>22.9</c:v>
                </c:pt>
              </c:numCache>
            </c:numRef>
          </c:yVal>
          <c:smooth val="0"/>
          <c:extLst>
            <c:ext xmlns:c16="http://schemas.microsoft.com/office/drawing/2014/chart" uri="{C3380CC4-5D6E-409C-BE32-E72D297353CC}">
              <c16:uniqueId val="{00000009-9D31-4201-B7F2-E9851419A9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{167E282C-C01B-4735-949B-2416C1BA9B01}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31-4201-B7F2-E9851419A9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{B24F311C-58B3-4707-BE39-EE4C7F264236}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31-4201-B7F2-E9851419A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{B6D10736-64B9-497D-8986-FE56CFD06B28}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31-4201-B7F2-E9851419A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{03B2D398-9F6E-42AC-AF91-013EE329DF6F}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31-4201-B7F2-E9851419A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{3393762F-614B-48E3-9EEA-38DB94B2B763}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31-4201-B7F2-E9851419A97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{C4F2716D-0FC8-498E-97B6-DA02A62EC22F}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31-4201-B7F2-E9851419A97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{564998DD-FECA-423D-9D13-4B40C4559A77}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31-4201-B7F2-E9851419A97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{60D8B697-9549-4A3E-A513-5D9895E364F4}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31-4201-B7F2-E9851419A97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{F5C7D018-02E6-4A64-91E5-C9289DACD7BC}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31-4201-B7F2-E9851419A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D31-4201-B7F2-E9851419A97D}"/>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　平成</a:t>
          </a:r>
          <a:r>
            <a:rPr kumimoji="1" lang="en-US" altLang="ja-JP" sz="1050">
              <a:solidFill>
                <a:sysClr val="windowText" lastClr="000000"/>
              </a:solidFill>
              <a:effectLst/>
              <a:latin typeface="+mn-lt"/>
              <a:ea typeface="+mn-ea"/>
              <a:cs typeface="+mn-cs"/>
            </a:rPr>
            <a:t>26</a:t>
          </a:r>
          <a:r>
            <a:rPr kumimoji="1" lang="ja-JP" altLang="ja-JP" sz="1050">
              <a:solidFill>
                <a:sysClr val="windowText" lastClr="000000"/>
              </a:solidFill>
              <a:effectLst/>
              <a:latin typeface="+mn-lt"/>
              <a:ea typeface="+mn-ea"/>
              <a:cs typeface="+mn-cs"/>
            </a:rPr>
            <a:t>年度までは実質公債費比率の分子はほぼ横ばいであったが、平成</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年度から穴吹庁舎増築・改修事業債の元利償還金が増加しており、増加傾向となっている。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なお、穴吹庁舎増築・改修事業債の償還については、平成</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年度をピークに平成</a:t>
          </a:r>
          <a:r>
            <a:rPr kumimoji="1" lang="en-US" altLang="ja-JP" sz="1050">
              <a:solidFill>
                <a:sysClr val="windowText" lastClr="000000"/>
              </a:solidFill>
              <a:effectLst/>
              <a:latin typeface="+mn-lt"/>
              <a:ea typeface="+mn-ea"/>
              <a:cs typeface="+mn-cs"/>
            </a:rPr>
            <a:t>30</a:t>
          </a:r>
          <a:r>
            <a:rPr kumimoji="1" lang="ja-JP" altLang="ja-JP" sz="1050">
              <a:solidFill>
                <a:sysClr val="windowText" lastClr="000000"/>
              </a:solidFill>
              <a:effectLst/>
              <a:latin typeface="+mn-lt"/>
              <a:ea typeface="+mn-ea"/>
              <a:cs typeface="+mn-cs"/>
            </a:rPr>
            <a:t>年度まで続いたため、実質公債費比率の分子は平成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年度決算まで増加し、実質公債費比率の単年度数値は平成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年度決算がピークとなった。 </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今後は、毎年度の当初予算編成時における市債発行限度額の設定などにより、公債費の抑制に取り組むこととしている</a:t>
          </a:r>
          <a:r>
            <a:rPr kumimoji="1" lang="ja-JP" altLang="en-US" sz="1050">
              <a:solidFill>
                <a:sysClr val="windowText" lastClr="000000"/>
              </a:solidFill>
              <a:effectLst/>
              <a:latin typeface="+mn-lt"/>
              <a:ea typeface="+mn-ea"/>
              <a:cs typeface="+mn-cs"/>
            </a:rPr>
            <a:t>が、吉野川環境整備組合の汚泥再生処理施設整備事業や学校給食センター整備事業など</a:t>
          </a:r>
          <a:r>
            <a:rPr kumimoji="1" lang="ja-JP" altLang="ja-JP" sz="1050">
              <a:solidFill>
                <a:sysClr val="windowText" lastClr="000000"/>
              </a:solidFill>
              <a:effectLst/>
              <a:latin typeface="+mn-lt"/>
              <a:ea typeface="+mn-ea"/>
              <a:cs typeface="+mn-cs"/>
            </a:rPr>
            <a:t>大型事業</a:t>
          </a:r>
          <a:r>
            <a:rPr kumimoji="1" lang="ja-JP" altLang="en-US" sz="1050">
              <a:solidFill>
                <a:sysClr val="windowText" lastClr="000000"/>
              </a:solidFill>
              <a:effectLst/>
              <a:latin typeface="+mn-lt"/>
              <a:ea typeface="+mn-ea"/>
              <a:cs typeface="+mn-cs"/>
            </a:rPr>
            <a:t>の実施により、公債費の増加が見込まれるため、より一層の抑制に取り組む</a:t>
          </a:r>
          <a:r>
            <a:rPr kumimoji="1" lang="ja-JP" altLang="ja-JP" sz="105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満期一括償還地方債は借り入れていない。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一般会計等に係る地方債残高は、平成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年度に借入れた合併特例事業債などの元金償還により、前年度から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百万円の減少となった。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加えて、公営企業債等繰入見込額が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減少するなど、将来負担額は全体で</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の減少となった。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また、充当可能財源等について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充当可能基金が</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百万円増加したものの、</a:t>
          </a:r>
          <a:r>
            <a:rPr kumimoji="1" lang="ja-JP" altLang="ja-JP" sz="1100">
              <a:solidFill>
                <a:sysClr val="windowText" lastClr="000000"/>
              </a:solidFill>
              <a:effectLst/>
              <a:latin typeface="+mn-lt"/>
              <a:ea typeface="+mn-ea"/>
              <a:cs typeface="+mn-cs"/>
            </a:rPr>
            <a:t>基準財政需要額算入見込額が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減少するなどにより、</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千百万円</a:t>
          </a:r>
          <a:r>
            <a:rPr kumimoji="1" lang="ja-JP" altLang="ja-JP" sz="1100">
              <a:solidFill>
                <a:sysClr val="windowText" lastClr="000000"/>
              </a:solidFill>
              <a:effectLst/>
              <a:latin typeface="+mn-lt"/>
              <a:ea typeface="+mn-ea"/>
              <a:cs typeface="+mn-cs"/>
            </a:rPr>
            <a:t>の減少となった。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今後は、毎年度の当初予算編成時における市債発行限度額の設定などにより、公債費の抑制に取り組むこととしている。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徳島県美馬市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普通交付税や各種交付金の増加などに</a:t>
          </a:r>
          <a:r>
            <a:rPr kumimoji="1" lang="ja-JP" altLang="ja-JP" sz="1100">
              <a:solidFill>
                <a:sysClr val="windowText" lastClr="000000"/>
              </a:solidFill>
              <a:effectLst/>
              <a:latin typeface="+mn-lt"/>
              <a:ea typeface="+mn-ea"/>
              <a:cs typeface="+mn-cs"/>
            </a:rPr>
            <a:t>より、基金全体の残高は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年度以降の「財政健全化目標」の達成を念頭に置いた財政運営を基本としつつ、各年度の財源不足については最小限度の基金取崩し等により対応することとしている。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・地域振興基金：市民の連帯の強化及び地域振興</a:t>
          </a:r>
          <a:endParaRPr lang="ja-JP" altLang="ja-JP" sz="1400">
            <a:effectLst/>
          </a:endParaRPr>
        </a:p>
        <a:p>
          <a:r>
            <a:rPr kumimoji="1" lang="ja-JP" altLang="ja-JP" sz="1100">
              <a:solidFill>
                <a:schemeClr val="dk1"/>
              </a:solidFill>
              <a:effectLst/>
              <a:latin typeface="+mn-lt"/>
              <a:ea typeface="+mn-ea"/>
              <a:cs typeface="+mn-cs"/>
            </a:rPr>
            <a:t>・オラレまちづくり基金：オラレ美馬の運営協力、周辺対策及び本市の活力あるまちづくり事業の推進</a:t>
          </a:r>
          <a:endParaRPr lang="ja-JP" altLang="ja-JP" sz="1400">
            <a:effectLst/>
          </a:endParaRPr>
        </a:p>
        <a:p>
          <a:r>
            <a:rPr kumimoji="1" lang="ja-JP" altLang="ja-JP" sz="1100">
              <a:solidFill>
                <a:schemeClr val="dk1"/>
              </a:solidFill>
              <a:effectLst/>
              <a:latin typeface="+mn-lt"/>
              <a:ea typeface="+mn-ea"/>
              <a:cs typeface="+mn-cs"/>
            </a:rPr>
            <a:t>・まちづくり基金：人材育成、地域経済活性化、人口減少抑制、結婚・出産・子育て支援、自然環境保全、伝統・文化遺産保存、</a:t>
          </a:r>
          <a:endParaRPr lang="ja-JP" altLang="ja-JP" sz="1400">
            <a:effectLst/>
          </a:endParaRPr>
        </a:p>
        <a:p>
          <a:r>
            <a:rPr kumimoji="1" lang="ja-JP" altLang="ja-JP" sz="1100">
              <a:solidFill>
                <a:schemeClr val="dk1"/>
              </a:solidFill>
              <a:effectLst/>
              <a:latin typeface="+mn-lt"/>
              <a:ea typeface="+mn-ea"/>
              <a:cs typeface="+mn-cs"/>
            </a:rPr>
            <a:t>　　　　　　　　　安全・安心な暮らしの実現等まちづくり施策の推進</a:t>
          </a:r>
          <a:endParaRPr lang="ja-JP" altLang="ja-JP" sz="1400">
            <a:effectLst/>
          </a:endParaRPr>
        </a:p>
        <a:p>
          <a:r>
            <a:rPr kumimoji="1" lang="ja-JP" altLang="ja-JP" sz="1100">
              <a:solidFill>
                <a:schemeClr val="dk1"/>
              </a:solidFill>
              <a:effectLst/>
              <a:latin typeface="+mn-lt"/>
              <a:ea typeface="+mn-ea"/>
              <a:cs typeface="+mn-cs"/>
            </a:rPr>
            <a:t>・公共施設等総合管理基金：公共施設等の計画的修繕・改修・更新</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まちづくり基金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積立の原資となった指定寄附の目的に応じた事業</a:t>
          </a:r>
          <a:r>
            <a:rPr kumimoji="1" lang="ja-JP" altLang="ja-JP" sz="1100">
              <a:solidFill>
                <a:sysClr val="windowText" lastClr="000000"/>
              </a:solidFill>
              <a:effectLst/>
              <a:latin typeface="+mn-lt"/>
              <a:ea typeface="+mn-ea"/>
              <a:cs typeface="+mn-cs"/>
            </a:rPr>
            <a:t>に充てたため、基金残高は</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の減少となった。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・公共施設等総合管理基金：令和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年度は取り崩しは行わず、積立のみ行ったため、基金残高は</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・オラレまちづくり基金：事業収益の増加により、基金残高は</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百万円の増加となった。</a:t>
          </a:r>
          <a:endParaRPr kumimoji="1" lang="en-US" altLang="ja-JP" sz="1100">
            <a:solidFill>
              <a:sysClr val="windowText" lastClr="000000"/>
            </a:solidFill>
            <a:effectLst/>
            <a:latin typeface="+mn-lt"/>
            <a:ea typeface="+mn-ea"/>
            <a:cs typeface="+mn-cs"/>
          </a:endParaRPr>
        </a:p>
        <a:p>
          <a:pPr eaLnBrk="1" fontAlgn="auto" latinLnBrk="0" hangingPunct="1"/>
          <a:r>
            <a:rPr lang="ja-JP" altLang="en-US" sz="1100">
              <a:solidFill>
                <a:sysClr val="windowText" lastClr="000000"/>
              </a:solidFill>
              <a:effectLst/>
            </a:rPr>
            <a:t>・森林環境基金：令和</a:t>
          </a:r>
          <a:r>
            <a:rPr lang="en-US" altLang="ja-JP" sz="1100">
              <a:solidFill>
                <a:sysClr val="windowText" lastClr="000000"/>
              </a:solidFill>
              <a:effectLst/>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における対象</a:t>
          </a:r>
          <a:r>
            <a:rPr kumimoji="1" lang="ja-JP" altLang="ja-JP" sz="1100">
              <a:solidFill>
                <a:schemeClr val="dk1"/>
              </a:solidFill>
              <a:effectLst/>
              <a:latin typeface="+mn-lt"/>
              <a:ea typeface="+mn-ea"/>
              <a:cs typeface="+mn-cs"/>
            </a:rPr>
            <a:t>事業費を上回る分を積み立て</a:t>
          </a:r>
          <a:r>
            <a:rPr kumimoji="1" lang="ja-JP" altLang="en-US" sz="1100">
              <a:solidFill>
                <a:schemeClr val="dk1"/>
              </a:solidFill>
              <a:effectLst/>
              <a:latin typeface="+mn-lt"/>
              <a:ea typeface="+mn-ea"/>
              <a:cs typeface="+mn-cs"/>
            </a:rPr>
            <a:t>たため、基金残高は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百万円の増加となった。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○特定目的基金及び定額運用基金を再編整理し、「まちづくり基金」及び「公共施設等総合管理基金」を平成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年度に創設した。</a:t>
          </a:r>
          <a:endParaRPr lang="ja-JP" altLang="ja-JP" sz="1400">
            <a:effectLst/>
          </a:endParaRPr>
        </a:p>
        <a:p>
          <a:r>
            <a:rPr kumimoji="1" lang="ja-JP" altLang="ja-JP" sz="1100">
              <a:solidFill>
                <a:schemeClr val="dk1"/>
              </a:solidFill>
              <a:effectLst/>
              <a:latin typeface="+mn-lt"/>
              <a:ea typeface="+mn-ea"/>
              <a:cs typeface="+mn-cs"/>
            </a:rPr>
            <a:t>　特定目的基金及び定額運用基金の数 ･･･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基金 →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年度以降の「財政健全化目標」の達成を念頭に置いた財政運営を基本としつつ、各年度の財源不足については最小限度の基金取崩し等により対応することとしている。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取り崩し</a:t>
          </a:r>
          <a:r>
            <a:rPr kumimoji="1" lang="ja-JP" altLang="en-US" sz="1100">
              <a:solidFill>
                <a:sysClr val="windowText" lastClr="000000"/>
              </a:solidFill>
              <a:effectLst/>
              <a:latin typeface="+mn-lt"/>
              <a:ea typeface="+mn-ea"/>
              <a:cs typeface="+mn-cs"/>
            </a:rPr>
            <a:t>は行わず、積立のみ行ったため</a:t>
          </a:r>
          <a:r>
            <a:rPr kumimoji="1" lang="ja-JP" altLang="ja-JP" sz="1100">
              <a:solidFill>
                <a:sysClr val="windowText" lastClr="000000"/>
              </a:solidFill>
              <a:effectLst/>
              <a:latin typeface="+mn-lt"/>
              <a:ea typeface="+mn-ea"/>
              <a:cs typeface="+mn-cs"/>
            </a:rPr>
            <a:t>、基金残高は</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69</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年度以降目指すべき「財政健全化目標」として、財政調整基金及び減債基金の年度末残高の合計を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億円以上確保することとしている。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年度は取り崩しは行わず、積立のみ行ったため、基金残高は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の増加となった。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一般財源の不足等により、減債基金残高は減少傾向が続く見込みである。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44D194-CE7F-4A9D-88D5-5126291C1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F07F45-0AD1-49B9-942D-093E576F4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9370CEA-1734-493D-BA85-DBC1BEE935A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1707A6E-C15B-4B9F-BBF9-E9AA72C5F22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A1136C-BC87-4C9C-BCB6-E6750D65185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8888D33-0B0B-449A-82AF-C2F8CFE7C2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83A8E0C-BDDF-4D8F-9EB4-21A7ACD2230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05C15B9-BACC-45F3-B381-6F3F7E2C711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60A8BDD-4DA8-4E42-8618-95CB319717B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6F2D2FB-5A72-4785-BB81-B2EF0F0B981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E8F7D3A-F14E-43A6-BD0B-11715C86C24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949B6D4-8EA0-4799-8D35-8D22D2C07E7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27,771
27,396
367.14
21,667,164
21,092,227
495,815
12,209,059
27,737,298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991D9B9-97B6-4F85-A311-3DEC35D106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4631969-3108-4907-B834-D2F8E15C160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67A70D-C1DC-4D4F-82F0-A3F38B4DA3F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D450BDD-E9A0-409A-9D31-42F82DCA145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A307FAF-3CF4-4F8F-B705-D98C60461D3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75BF8B3-802F-4B44-8AE0-5FE3EBE769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BAA22B5-EE03-4D18-B2D8-8251E86801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60C3A1D-2156-4FB4-9E4E-5DE32F31FA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FA683D1-D6CD-4762-B1D3-5785420FBCB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3FCF633-8775-49DD-8DBA-41B8FFF8C92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21EE2ED-D276-4E24-BC27-578BF2F3ED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A666D7-71C5-4DD3-95F8-52BFB130DC4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85486FD-CCE8-41ED-842F-48C906B887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0312B5E-BB0B-4D29-8D9C-DD478FAFF46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5404C0C-F041-47AA-AEEE-EB9D2AD55A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BB6167B-47AF-4CE1-8A95-63B79AAED26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CC89362-7994-4F5D-83EB-4D3EFD801AA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0799D35-5FD2-4617-B67A-407094AA5F3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76DA51C-EDB1-44F7-ADD3-BEBAE21D6E8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820AC04-F359-426A-9000-308509943B3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B9689CD-618C-4A27-A40D-79E39C8F924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749F307-3B9A-4EBB-AE27-A32179A57AC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DD58A18-7C99-4AC6-9FE7-E9D7989D7E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3B800C2-5D9C-4290-823A-08A6481264B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6D95281-F699-4D9D-8D90-CCBC9AD8F3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E2751B0-70C9-4DA2-9152-E6EDB47E3CB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54AC882-A4A0-4FDF-B735-86FBE70E44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9554BFB-BB19-4239-A2BD-D8BE64C682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D5FDDB2-9606-47F5-9142-6F13B42D3A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1EDC240-4E95-4F46-B7C3-03A2F572949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244F3DC-338B-4332-900C-960C2C4E06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2A266B9-021B-4C16-8210-12B9F4F21D1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715A61D-7BB2-41A1-AD83-0EE1D32DA13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9843411-86DD-4283-A9E5-947CEFD37B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A1DA1EC-FEAF-4CA4-9AB1-7BDE2094081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類似団体内の平均値を下回っているが、これは、過疎・辺地計画等に沿って適宜改良を行っている道路や</a:t>
          </a:r>
          <a:r>
            <a:rPr kumimoji="1" lang="ja-JP" altLang="en-US" sz="1100">
              <a:solidFill>
                <a:schemeClr val="dk1"/>
              </a:solidFill>
              <a:effectLst/>
              <a:latin typeface="+mn-lt"/>
              <a:ea typeface="+mn-ea"/>
              <a:cs typeface="+mn-cs"/>
            </a:rPr>
            <a:t>老朽化した施設の解体など実施</a:t>
          </a:r>
          <a:r>
            <a:rPr kumimoji="1" lang="ja-JP" altLang="ja-JP" sz="1100">
              <a:solidFill>
                <a:schemeClr val="dk1"/>
              </a:solidFill>
              <a:effectLst/>
              <a:latin typeface="+mn-lt"/>
              <a:ea typeface="+mn-ea"/>
              <a:cs typeface="+mn-cs"/>
            </a:rPr>
            <a:t>が主な要因である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B6E1586-D508-44A9-B8E2-A7982AEA161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3ADA233-8EC0-4D9A-8D6F-A518D07E1B7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82BDE8E-141D-4FD0-83DD-45E301237E9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8CBE0E0-7D12-4808-80E9-46DB96E2134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05168C3-BB51-4971-B9A3-1EEF11D00BD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08DC147-E723-482E-8C22-44225AFB646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8D5F427-CB8A-4400-A00C-BB58689F071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69E7B72-493E-454A-AE95-356E34F4A46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241AE41-785F-46DF-B5A3-5976B9FE740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2AADDA8-7973-447A-AE33-3B8CBDAC2B2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18A2772-5541-42C7-B989-80A854E89E8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AC586A1-48E8-459F-A20E-75EED2D9738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915C480-EF0D-472A-AF20-B59EE7E6D3D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BFC1151-0FF0-4ABF-A694-3B52C010E6E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221E5558-7C91-4A8C-8FCF-5F365819B2B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1FB87DF-6FDD-4DA3-BEA1-5409101A8C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715B3A0E-944D-4DA1-B74D-406CBF0BF1AC}"/>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8B1F54D7-4043-4DBF-A22E-3C041DEDE326}"/>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D6494272-06E7-47AE-9772-520966D2B5D8}"/>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D2BD36E4-71D8-420E-BB54-5562C40F1A07}"/>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69AC8990-BB6F-4E4B-8652-40CF46084DA2}"/>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A16B196F-B7AD-4E0E-AA04-E97F109BA37B}"/>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B732466E-8B95-4E14-885B-2176D1A4A845}"/>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E2DB61E0-19AB-430E-AF64-70C897033248}"/>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4A7BD23F-C4AF-4CBA-8B3F-6DE9ACEC2CC9}"/>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3E008D79-EB7B-480D-90DF-759ADBB1E735}"/>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AFB81D12-0F29-4776-8DB2-03BF8494F781}"/>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AFD1E16-5723-4841-9F81-2282325293E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6CE1594-D166-4F6D-8462-9A4A8791332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866653-2949-4AFB-A138-F326A7BADF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DF3A969-E5C5-419A-84E6-4A1609F207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06B9F3D-DF9E-4810-BAC0-57F164CE271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81" name="楕円 80">
          <a:extLst>
            <a:ext uri="{FF2B5EF4-FFF2-40B4-BE49-F238E27FC236}">
              <a16:creationId xmlns:a16="http://schemas.microsoft.com/office/drawing/2014/main" id="{15AD212F-3EA5-4005-AFFD-CAF0D9B80147}"/>
            </a:ext>
          </a:extLst>
        </xdr:cNvPr>
        <xdr:cNvSpPr/>
      </xdr:nvSpPr>
      <xdr:spPr>
        <a:xfrm>
          <a:off x="47117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84155</xdr:rowOff>
    </xdr:from>
    <xdr:ext cx="405111" cy="259045"/>
    <xdr:sp macro="" textlink="">
      <xdr:nvSpPr>
        <xdr:cNvPr id="82" name="有形固定資産減価償却率該当値テキスト">
          <a:extLst>
            <a:ext uri="{FF2B5EF4-FFF2-40B4-BE49-F238E27FC236}">
              <a16:creationId xmlns:a16="http://schemas.microsoft.com/office/drawing/2014/main" id="{A6C46525-2CA0-4628-8E07-1EABF779CB9C}"/>
            </a:ext>
          </a:extLst>
        </xdr:cNvPr>
        <xdr:cNvSpPr txBox="1"/>
      </xdr:nvSpPr>
      <xdr:spPr>
        <a:xfrm>
          <a:off x="4813300" y="582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21696</xdr:rowOff>
    </xdr:from>
    <xdr:to>
      <xdr:col>19</xdr:col>
      <xdr:colOff>187325</xdr:colOff>
      <xdr:row>30</xdr:row>
      <xdr:rowOff>123296</xdr:rowOff>
    </xdr:to>
    <xdr:sp macro="" textlink="">
      <xdr:nvSpPr>
        <xdr:cNvPr id="83" name="楕円 82">
          <a:extLst>
            <a:ext uri="{FF2B5EF4-FFF2-40B4-BE49-F238E27FC236}">
              <a16:creationId xmlns:a16="http://schemas.microsoft.com/office/drawing/2014/main" id="{8D79716B-CB52-481E-A556-EF707744327C}"/>
            </a:ext>
          </a:extLst>
        </xdr:cNvPr>
        <xdr:cNvSpPr/>
      </xdr:nvSpPr>
      <xdr:spPr>
        <a:xfrm>
          <a:off x="4000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72496</xdr:rowOff>
    </xdr:from>
    <xdr:to>
      <xdr:col>23</xdr:col>
      <xdr:colOff>85725</xdr:colOff>
      <xdr:row>30</xdr:row>
      <xdr:rowOff>112078</xdr:rowOff>
    </xdr:to>
    <xdr:cxnSp macro="">
      <xdr:nvCxnSpPr>
        <xdr:cNvPr id="84" name="直線コネクタ 83">
          <a:extLst>
            <a:ext uri="{FF2B5EF4-FFF2-40B4-BE49-F238E27FC236}">
              <a16:creationId xmlns:a16="http://schemas.microsoft.com/office/drawing/2014/main" id="{951292E4-6B84-442C-AF91-E604FCF2DF25}"/>
            </a:ext>
          </a:extLst>
        </xdr:cNvPr>
        <xdr:cNvCxnSpPr/>
      </xdr:nvCxnSpPr>
      <xdr:spPr>
        <a:xfrm>
          <a:off x="4051300" y="5987521"/>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85" name="楕円 84">
          <a:extLst>
            <a:ext uri="{FF2B5EF4-FFF2-40B4-BE49-F238E27FC236}">
              <a16:creationId xmlns:a16="http://schemas.microsoft.com/office/drawing/2014/main" id="{27C95305-045A-445F-A7FB-058E0B565EE5}"/>
            </a:ext>
          </a:extLst>
        </xdr:cNvPr>
        <xdr:cNvSpPr/>
      </xdr:nvSpPr>
      <xdr:spPr>
        <a:xfrm>
          <a:off x="3238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72496</xdr:rowOff>
    </xdr:to>
    <xdr:cxnSp macro="">
      <xdr:nvCxnSpPr>
        <xdr:cNvPr id="86" name="直線コネクタ 85">
          <a:extLst>
            <a:ext uri="{FF2B5EF4-FFF2-40B4-BE49-F238E27FC236}">
              <a16:creationId xmlns:a16="http://schemas.microsoft.com/office/drawing/2014/main" id="{560DE3A7-A61D-40DF-AD8F-26E588852A83}"/>
            </a:ext>
          </a:extLst>
        </xdr:cNvPr>
        <xdr:cNvCxnSpPr/>
      </xdr:nvCxnSpPr>
      <xdr:spPr>
        <a:xfrm>
          <a:off x="3289300" y="5962333"/>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142769</xdr:rowOff>
    </xdr:from>
    <xdr:to>
      <xdr:col>11</xdr:col>
      <xdr:colOff>187325</xdr:colOff>
      <xdr:row>30</xdr:row>
      <xdr:rowOff>72919</xdr:rowOff>
    </xdr:to>
    <xdr:sp macro="" textlink="">
      <xdr:nvSpPr>
        <xdr:cNvPr id="87" name="楕円 86">
          <a:extLst>
            <a:ext uri="{FF2B5EF4-FFF2-40B4-BE49-F238E27FC236}">
              <a16:creationId xmlns:a16="http://schemas.microsoft.com/office/drawing/2014/main" id="{C0A0FAFA-2B88-4E70-B2DD-E395349268C5}"/>
            </a:ext>
          </a:extLst>
        </xdr:cNvPr>
        <xdr:cNvSpPr/>
      </xdr:nvSpPr>
      <xdr:spPr>
        <a:xfrm>
          <a:off x="2476500" y="58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22119</xdr:rowOff>
    </xdr:from>
    <xdr:to>
      <xdr:col>15</xdr:col>
      <xdr:colOff>136525</xdr:colOff>
      <xdr:row>30</xdr:row>
      <xdr:rowOff>47308</xdr:rowOff>
    </xdr:to>
    <xdr:cxnSp macro="">
      <xdr:nvCxnSpPr>
        <xdr:cNvPr id="88" name="直線コネクタ 87">
          <a:extLst>
            <a:ext uri="{FF2B5EF4-FFF2-40B4-BE49-F238E27FC236}">
              <a16:creationId xmlns:a16="http://schemas.microsoft.com/office/drawing/2014/main" id="{82DD403F-A34C-4873-8FF5-A79085848824}"/>
            </a:ext>
          </a:extLst>
        </xdr:cNvPr>
        <xdr:cNvCxnSpPr/>
      </xdr:nvCxnSpPr>
      <xdr:spPr>
        <a:xfrm>
          <a:off x="2527300" y="5937144"/>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121179</xdr:rowOff>
    </xdr:from>
    <xdr:to>
      <xdr:col>7</xdr:col>
      <xdr:colOff>187325</xdr:colOff>
      <xdr:row>30</xdr:row>
      <xdr:rowOff>51329</xdr:rowOff>
    </xdr:to>
    <xdr:sp macro="" textlink="">
      <xdr:nvSpPr>
        <xdr:cNvPr id="89" name="楕円 88">
          <a:extLst>
            <a:ext uri="{FF2B5EF4-FFF2-40B4-BE49-F238E27FC236}">
              <a16:creationId xmlns:a16="http://schemas.microsoft.com/office/drawing/2014/main" id="{A9EC6414-6636-4F41-8A66-BEF5C3E7F4F4}"/>
            </a:ext>
          </a:extLst>
        </xdr:cNvPr>
        <xdr:cNvSpPr/>
      </xdr:nvSpPr>
      <xdr:spPr>
        <a:xfrm>
          <a:off x="1714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529</xdr:rowOff>
    </xdr:from>
    <xdr:to>
      <xdr:col>11</xdr:col>
      <xdr:colOff>136525</xdr:colOff>
      <xdr:row>30</xdr:row>
      <xdr:rowOff>22119</xdr:rowOff>
    </xdr:to>
    <xdr:cxnSp macro="">
      <xdr:nvCxnSpPr>
        <xdr:cNvPr id="90" name="直線コネクタ 89">
          <a:extLst>
            <a:ext uri="{FF2B5EF4-FFF2-40B4-BE49-F238E27FC236}">
              <a16:creationId xmlns:a16="http://schemas.microsoft.com/office/drawing/2014/main" id="{51AF5C0A-3372-481E-A782-9463B7552D64}"/>
            </a:ext>
          </a:extLst>
        </xdr:cNvPr>
        <xdr:cNvCxnSpPr/>
      </xdr:nvCxnSpPr>
      <xdr:spPr>
        <a:xfrm>
          <a:off x="1765300" y="591555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EE9B437E-FF56-4E4C-9FE6-E6FCE9846DDC}"/>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FF430575-09AE-4A37-9337-755931FFFCAA}"/>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7D567706-23E5-4A3D-8572-1FD47679C541}"/>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32FF61F8-EAE8-4E8C-933A-45978AF4DB4A}"/>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139823</xdr:rowOff>
    </xdr:from>
    <xdr:ext cx="405111" cy="259045"/>
    <xdr:sp macro="" textlink="">
      <xdr:nvSpPr>
        <xdr:cNvPr id="95" name="n_1mainValue有形固定資産減価償却率">
          <a:extLst>
            <a:ext uri="{FF2B5EF4-FFF2-40B4-BE49-F238E27FC236}">
              <a16:creationId xmlns:a16="http://schemas.microsoft.com/office/drawing/2014/main" id="{AC7BFF7E-1DA0-449E-AFB7-54A01A4B7857}"/>
            </a:ext>
          </a:extLst>
        </xdr:cNvPr>
        <xdr:cNvSpPr txBox="1"/>
      </xdr:nvSpPr>
      <xdr:spPr>
        <a:xfrm>
          <a:off x="38360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96" name="n_2mainValue有形固定資産減価償却率">
          <a:extLst>
            <a:ext uri="{FF2B5EF4-FFF2-40B4-BE49-F238E27FC236}">
              <a16:creationId xmlns:a16="http://schemas.microsoft.com/office/drawing/2014/main" id="{17AF62BF-5C31-4BDA-BF8C-94034AE91E13}"/>
            </a:ext>
          </a:extLst>
        </xdr:cNvPr>
        <xdr:cNvSpPr txBox="1"/>
      </xdr:nvSpPr>
      <xdr:spPr>
        <a:xfrm>
          <a:off x="3086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89446</xdr:rowOff>
    </xdr:from>
    <xdr:ext cx="405111" cy="259045"/>
    <xdr:sp macro="" textlink="">
      <xdr:nvSpPr>
        <xdr:cNvPr id="97" name="n_3mainValue有形固定資産減価償却率">
          <a:extLst>
            <a:ext uri="{FF2B5EF4-FFF2-40B4-BE49-F238E27FC236}">
              <a16:creationId xmlns:a16="http://schemas.microsoft.com/office/drawing/2014/main" id="{4F4ECD78-09D1-49D0-8488-6AC75D4E3C32}"/>
            </a:ext>
          </a:extLst>
        </xdr:cNvPr>
        <xdr:cNvSpPr txBox="1"/>
      </xdr:nvSpPr>
      <xdr:spPr>
        <a:xfrm>
          <a:off x="2324744" y="566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67856</xdr:rowOff>
    </xdr:from>
    <xdr:ext cx="405111" cy="259045"/>
    <xdr:sp macro="" textlink="">
      <xdr:nvSpPr>
        <xdr:cNvPr id="98" name="n_4mainValue有形固定資産減価償却率">
          <a:extLst>
            <a:ext uri="{FF2B5EF4-FFF2-40B4-BE49-F238E27FC236}">
              <a16:creationId xmlns:a16="http://schemas.microsoft.com/office/drawing/2014/main" id="{B0EF26BD-3E9C-4EAC-833D-70FEA4674E76}"/>
            </a:ext>
          </a:extLst>
        </xdr:cNvPr>
        <xdr:cNvSpPr txBox="1"/>
      </xdr:nvSpPr>
      <xdr:spPr>
        <a:xfrm>
          <a:off x="1562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BDDC0FC-6FF0-4392-B7C3-5B6482D3B8F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52DB1DF-473D-499F-85E9-E750947B3C0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B88AA2F-37A6-4F35-913F-0EE3ED1F80F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2B35C25-0EE7-4F54-A877-885E973EDA9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5256094-5637-46A0-96FE-B24414EF6E0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8E351D5-DE41-4A8C-881F-92A3F8E9BB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40CA025-F6F8-4E09-8982-8B82BE061A8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2A4FCBA-A0C6-4361-ADDD-2CA4A7E62E6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CCC63FA-B9B4-49EF-A778-24298DFE9E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FC91465-9ECF-4997-8C12-736E30FED20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D39A41C-9306-417D-82CF-A52AAAB1003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6DDF61F-CCA0-412D-9B6F-E82DD56E1B3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44CA933-6391-4390-92BE-19716A91CC0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債務償還比率については、将来負担額の約９割を占める地方債年度末残高が、平成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借入れた拝原最終処分場建設事業債や都市再生整備事業債（ミライズ）の元金償還の開始により減少したことなどにより、将来負担額が減少したものの、地方債年度末残高に係る基準財政需要額算入見込額等が減少による充当可能財源等の減少が大きく、類似団体内平均値を上回った</a:t>
          </a:r>
          <a:r>
            <a:rPr kumimoji="1" lang="en-US"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E425A37-3EFA-42E5-A663-B7119814910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CCDF4F6-AF24-4422-BB2F-BF3E3ABE9EC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9009AD2-CE79-4D9E-B09F-6CA8F64807A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7B015C21-B5E8-4E48-B3EC-70EEDE87BB1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8E0480B-70A2-4242-8074-51F672EBF15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856C2E6-5F4D-4E1C-AB11-E3033CCEEC6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C6C2EAF-8BFE-448F-84A1-733D9E2285A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6AC276D-40B7-409B-B5CA-3E39E3848E9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95D201F-8F6A-4AF6-B4B3-FE76921E69F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3B56038-FE7D-4AA8-93A8-5C079B8D1CB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C0B577B-59EE-4802-92AC-D2994218215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531554C-294E-4966-A814-246CC8EE2E5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E2C58C9-C2EE-4B48-9CBB-0D67BB2555D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F628566-F6E2-4B9B-B315-3164FA8CCDD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C688898-FE81-46E6-9919-37B14320163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141DF6C-5911-4E1E-87FF-E520E012C1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BE323D5-A563-484E-BB19-313006EDB63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1B605D1A-8EF2-489E-9BE3-77D0EFBFEB5F}"/>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967AA367-49A6-4F85-807F-992D1A0FDF26}"/>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DC21C6BC-40A3-4B02-84E1-7D330602184F}"/>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73A3D40C-F716-4A80-A0E7-67614B1706F4}"/>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B26E667A-29C5-4981-A04B-2B1D5303A789}"/>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CC09D272-FCB1-42D4-80D5-3343181B19AA}"/>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522EF18C-A82D-4039-8740-41595946E255}"/>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CC524540-5F66-407B-8C25-1B801452297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ADD3AEB7-0EE4-43B1-BB4E-50A3B0731277}"/>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57A3B1BE-0BFA-4F99-A775-04A17EC862D6}"/>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4C89447C-E830-4C89-BF3D-CDE258D8ED4B}"/>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FBF9235-EE93-4A48-9533-EE32B7EFCA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AEA943D-72C8-4D9C-8F40-A9D239493A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D68D499-98F5-4FFD-A812-97F45A29BE7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6C719A3-A3B2-42D5-B86D-7E42FFF48C6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DB57084-A0CF-4CD0-A135-835A38D066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50365</xdr:rowOff>
    </xdr:from>
    <xdr:to>
      <xdr:col>76</xdr:col>
      <xdr:colOff>73025</xdr:colOff>
      <xdr:row>31</xdr:row>
      <xdr:rowOff>151965</xdr:rowOff>
    </xdr:to>
    <xdr:sp macro="" textlink="">
      <xdr:nvSpPr>
        <xdr:cNvPr id="145" name="楕円 144">
          <a:extLst>
            <a:ext uri="{FF2B5EF4-FFF2-40B4-BE49-F238E27FC236}">
              <a16:creationId xmlns:a16="http://schemas.microsoft.com/office/drawing/2014/main" id="{7CF42B29-E22B-4E6C-870F-D424C01BD7A5}"/>
            </a:ext>
          </a:extLst>
        </xdr:cNvPr>
        <xdr:cNvSpPr/>
      </xdr:nvSpPr>
      <xdr:spPr>
        <a:xfrm>
          <a:off x="14744700" y="6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28792</xdr:rowOff>
    </xdr:from>
    <xdr:ext cx="469744" cy="259045"/>
    <xdr:sp macro="" textlink="">
      <xdr:nvSpPr>
        <xdr:cNvPr id="146" name="債務償還比率該当値テキスト">
          <a:extLst>
            <a:ext uri="{FF2B5EF4-FFF2-40B4-BE49-F238E27FC236}">
              <a16:creationId xmlns:a16="http://schemas.microsoft.com/office/drawing/2014/main" id="{5B1AA3FD-D99D-4E17-9E65-5B10EE7590A2}"/>
            </a:ext>
          </a:extLst>
        </xdr:cNvPr>
        <xdr:cNvSpPr txBox="1"/>
      </xdr:nvSpPr>
      <xdr:spPr>
        <a:xfrm>
          <a:off x="14846300" y="611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8645</xdr:rowOff>
    </xdr:from>
    <xdr:to>
      <xdr:col>72</xdr:col>
      <xdr:colOff>123825</xdr:colOff>
      <xdr:row>33</xdr:row>
      <xdr:rowOff>110245</xdr:rowOff>
    </xdr:to>
    <xdr:sp macro="" textlink="">
      <xdr:nvSpPr>
        <xdr:cNvPr id="147" name="楕円 146">
          <a:extLst>
            <a:ext uri="{FF2B5EF4-FFF2-40B4-BE49-F238E27FC236}">
              <a16:creationId xmlns:a16="http://schemas.microsoft.com/office/drawing/2014/main" id="{C9D09D35-C928-46E1-8D66-DCA22ACA6989}"/>
            </a:ext>
          </a:extLst>
        </xdr:cNvPr>
        <xdr:cNvSpPr/>
      </xdr:nvSpPr>
      <xdr:spPr>
        <a:xfrm>
          <a:off x="14033500" y="6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101165</xdr:rowOff>
    </xdr:from>
    <xdr:to>
      <xdr:col>76</xdr:col>
      <xdr:colOff>22225</xdr:colOff>
      <xdr:row>33</xdr:row>
      <xdr:rowOff>59445</xdr:rowOff>
    </xdr:to>
    <xdr:cxnSp macro="">
      <xdr:nvCxnSpPr>
        <xdr:cNvPr id="148" name="直線コネクタ 147">
          <a:extLst>
            <a:ext uri="{FF2B5EF4-FFF2-40B4-BE49-F238E27FC236}">
              <a16:creationId xmlns:a16="http://schemas.microsoft.com/office/drawing/2014/main" id="{CF777A22-B499-41FD-948D-35A02FCD6E9A}"/>
            </a:ext>
          </a:extLst>
        </xdr:cNvPr>
        <xdr:cNvCxnSpPr/>
      </xdr:nvCxnSpPr>
      <xdr:spPr>
        <a:xfrm flipV="1">
          <a:off x="14084300" y="6187640"/>
          <a:ext cx="7112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120260</xdr:rowOff>
    </xdr:from>
    <xdr:to>
      <xdr:col>68</xdr:col>
      <xdr:colOff>123825</xdr:colOff>
      <xdr:row>33</xdr:row>
      <xdr:rowOff>50410</xdr:rowOff>
    </xdr:to>
    <xdr:sp macro="" textlink="">
      <xdr:nvSpPr>
        <xdr:cNvPr id="149" name="楕円 148">
          <a:extLst>
            <a:ext uri="{FF2B5EF4-FFF2-40B4-BE49-F238E27FC236}">
              <a16:creationId xmlns:a16="http://schemas.microsoft.com/office/drawing/2014/main" id="{5589A72F-CDEA-470C-B922-5291EEAB359E}"/>
            </a:ext>
          </a:extLst>
        </xdr:cNvPr>
        <xdr:cNvSpPr/>
      </xdr:nvSpPr>
      <xdr:spPr>
        <a:xfrm>
          <a:off x="13271500" y="63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171060</xdr:rowOff>
    </xdr:from>
    <xdr:to>
      <xdr:col>72</xdr:col>
      <xdr:colOff>73025</xdr:colOff>
      <xdr:row>33</xdr:row>
      <xdr:rowOff>59445</xdr:rowOff>
    </xdr:to>
    <xdr:cxnSp macro="">
      <xdr:nvCxnSpPr>
        <xdr:cNvPr id="150" name="直線コネクタ 149">
          <a:extLst>
            <a:ext uri="{FF2B5EF4-FFF2-40B4-BE49-F238E27FC236}">
              <a16:creationId xmlns:a16="http://schemas.microsoft.com/office/drawing/2014/main" id="{631D0D63-9E99-4659-95E7-14ABA54D7F21}"/>
            </a:ext>
          </a:extLst>
        </xdr:cNvPr>
        <xdr:cNvCxnSpPr/>
      </xdr:nvCxnSpPr>
      <xdr:spPr>
        <a:xfrm>
          <a:off x="13322300" y="6428985"/>
          <a:ext cx="762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112395</xdr:rowOff>
    </xdr:from>
    <xdr:to>
      <xdr:col>64</xdr:col>
      <xdr:colOff>123825</xdr:colOff>
      <xdr:row>33</xdr:row>
      <xdr:rowOff>42545</xdr:rowOff>
    </xdr:to>
    <xdr:sp macro="" textlink="">
      <xdr:nvSpPr>
        <xdr:cNvPr id="151" name="楕円 150">
          <a:extLst>
            <a:ext uri="{FF2B5EF4-FFF2-40B4-BE49-F238E27FC236}">
              <a16:creationId xmlns:a16="http://schemas.microsoft.com/office/drawing/2014/main" id="{DEA0B5FF-6B29-4EE4-BAA1-0629D2A69D2D}"/>
            </a:ext>
          </a:extLst>
        </xdr:cNvPr>
        <xdr:cNvSpPr/>
      </xdr:nvSpPr>
      <xdr:spPr>
        <a:xfrm>
          <a:off x="12509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163195</xdr:rowOff>
    </xdr:from>
    <xdr:to>
      <xdr:col>68</xdr:col>
      <xdr:colOff>73025</xdr:colOff>
      <xdr:row>32</xdr:row>
      <xdr:rowOff>171060</xdr:rowOff>
    </xdr:to>
    <xdr:cxnSp macro="">
      <xdr:nvCxnSpPr>
        <xdr:cNvPr id="152" name="直線コネクタ 151">
          <a:extLst>
            <a:ext uri="{FF2B5EF4-FFF2-40B4-BE49-F238E27FC236}">
              <a16:creationId xmlns:a16="http://schemas.microsoft.com/office/drawing/2014/main" id="{7D89477C-F492-43C7-BB12-C3E93A894252}"/>
            </a:ext>
          </a:extLst>
        </xdr:cNvPr>
        <xdr:cNvCxnSpPr/>
      </xdr:nvCxnSpPr>
      <xdr:spPr>
        <a:xfrm>
          <a:off x="12560300" y="6421120"/>
          <a:ext cx="762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127780</xdr:rowOff>
    </xdr:from>
    <xdr:to>
      <xdr:col>60</xdr:col>
      <xdr:colOff>123825</xdr:colOff>
      <xdr:row>32</xdr:row>
      <xdr:rowOff>57930</xdr:rowOff>
    </xdr:to>
    <xdr:sp macro="" textlink="">
      <xdr:nvSpPr>
        <xdr:cNvPr id="153" name="楕円 152">
          <a:extLst>
            <a:ext uri="{FF2B5EF4-FFF2-40B4-BE49-F238E27FC236}">
              <a16:creationId xmlns:a16="http://schemas.microsoft.com/office/drawing/2014/main" id="{2E81D71E-8195-459B-925B-A6D15B3DF263}"/>
            </a:ext>
          </a:extLst>
        </xdr:cNvPr>
        <xdr:cNvSpPr/>
      </xdr:nvSpPr>
      <xdr:spPr>
        <a:xfrm>
          <a:off x="11747500" y="62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7130</xdr:rowOff>
    </xdr:from>
    <xdr:to>
      <xdr:col>64</xdr:col>
      <xdr:colOff>73025</xdr:colOff>
      <xdr:row>32</xdr:row>
      <xdr:rowOff>163195</xdr:rowOff>
    </xdr:to>
    <xdr:cxnSp macro="">
      <xdr:nvCxnSpPr>
        <xdr:cNvPr id="154" name="直線コネクタ 153">
          <a:extLst>
            <a:ext uri="{FF2B5EF4-FFF2-40B4-BE49-F238E27FC236}">
              <a16:creationId xmlns:a16="http://schemas.microsoft.com/office/drawing/2014/main" id="{9CB9667E-2509-45DE-801C-27FBB8480E9D}"/>
            </a:ext>
          </a:extLst>
        </xdr:cNvPr>
        <xdr:cNvCxnSpPr/>
      </xdr:nvCxnSpPr>
      <xdr:spPr>
        <a:xfrm>
          <a:off x="11798300" y="6265055"/>
          <a:ext cx="762000" cy="1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4625DEC9-79B9-42B6-A5F5-FEE27605F6A8}"/>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A7BF35FA-8F00-4715-8963-A954A4510895}"/>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FB3477D8-8277-4A04-95D1-C89CE7D3957B}"/>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D691B52C-28C9-4842-8968-A76FA14D0E53}"/>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101372</xdr:rowOff>
    </xdr:from>
    <xdr:ext cx="469744" cy="259045"/>
    <xdr:sp macro="" textlink="">
      <xdr:nvSpPr>
        <xdr:cNvPr id="159" name="n_1mainValue債務償還比率">
          <a:extLst>
            <a:ext uri="{FF2B5EF4-FFF2-40B4-BE49-F238E27FC236}">
              <a16:creationId xmlns:a16="http://schemas.microsoft.com/office/drawing/2014/main" id="{48A8A732-7345-4DE6-B9EB-341FE5A28307}"/>
            </a:ext>
          </a:extLst>
        </xdr:cNvPr>
        <xdr:cNvSpPr txBox="1"/>
      </xdr:nvSpPr>
      <xdr:spPr>
        <a:xfrm>
          <a:off x="13836727" y="65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41537</xdr:rowOff>
    </xdr:from>
    <xdr:ext cx="469744" cy="259045"/>
    <xdr:sp macro="" textlink="">
      <xdr:nvSpPr>
        <xdr:cNvPr id="160" name="n_2mainValue債務償還比率">
          <a:extLst>
            <a:ext uri="{FF2B5EF4-FFF2-40B4-BE49-F238E27FC236}">
              <a16:creationId xmlns:a16="http://schemas.microsoft.com/office/drawing/2014/main" id="{5447839E-F5F0-4048-B167-E974E9BACED8}"/>
            </a:ext>
          </a:extLst>
        </xdr:cNvPr>
        <xdr:cNvSpPr txBox="1"/>
      </xdr:nvSpPr>
      <xdr:spPr>
        <a:xfrm>
          <a:off x="13087427" y="64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33672</xdr:rowOff>
    </xdr:from>
    <xdr:ext cx="469744" cy="259045"/>
    <xdr:sp macro="" textlink="">
      <xdr:nvSpPr>
        <xdr:cNvPr id="161" name="n_3mainValue債務償還比率">
          <a:extLst>
            <a:ext uri="{FF2B5EF4-FFF2-40B4-BE49-F238E27FC236}">
              <a16:creationId xmlns:a16="http://schemas.microsoft.com/office/drawing/2014/main" id="{053C46BD-6BD2-4E7E-957E-26BCC30E573F}"/>
            </a:ext>
          </a:extLst>
        </xdr:cNvPr>
        <xdr:cNvSpPr txBox="1"/>
      </xdr:nvSpPr>
      <xdr:spPr>
        <a:xfrm>
          <a:off x="123254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74457</xdr:rowOff>
    </xdr:from>
    <xdr:ext cx="469744" cy="259045"/>
    <xdr:sp macro="" textlink="">
      <xdr:nvSpPr>
        <xdr:cNvPr id="162" name="n_4mainValue債務償還比率">
          <a:extLst>
            <a:ext uri="{FF2B5EF4-FFF2-40B4-BE49-F238E27FC236}">
              <a16:creationId xmlns:a16="http://schemas.microsoft.com/office/drawing/2014/main" id="{B3550379-2E3B-4536-99F1-49C8CCDAED6A}"/>
            </a:ext>
          </a:extLst>
        </xdr:cNvPr>
        <xdr:cNvSpPr txBox="1"/>
      </xdr:nvSpPr>
      <xdr:spPr>
        <a:xfrm>
          <a:off x="11563427" y="598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3A72872-B565-43B1-8C76-83D00D9776B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5DECB83-ECA9-4E70-BF73-7E43CF2DFC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BF4A8AC-D433-4E0A-9808-C32CD9CB952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C4D815A-0F31-40D2-B3CE-64CF39A38F6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98E417E-CA3E-4685-88C0-1D3A99FB32E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8327BBA-5D5E-4769-9633-577EB1E8659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A472CA-1D17-43D5-A260-C8A91B6A9E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76B96F-F1B8-4DCC-AB60-3B8B928CB8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9CE668-BD7F-45A7-9F43-918F530818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0E8457-28A3-4553-BB3D-037F9C48C6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956AEB-FE5B-4D8E-8192-7775B1ADFF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0DD262-9DAF-40F1-91E6-367614B34E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EACB65-6288-4F36-A974-D500B70331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167FEF-EE6C-41F5-852E-A0FB4C5B30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6F6357-7EB9-45B4-8511-10260FC879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C044AF-3B69-4BB0-B7DA-E386BAC45E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27,771
27,396
367.14
21,667,164
21,092,227
495,815
12,209,059
27,737,298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FD23EF-71A3-4E7D-85B3-5F2D64D337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EB6FA2-5C23-4644-A198-2031FDDC3E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91DC27-FFCE-4DB0-8190-8BB42D0F27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FC04D2-11C5-4CE3-A750-3E14339FE5E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D62841-F2B9-489C-A40C-F8769D67A8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F78358F-D8D0-4F7C-8AFE-8CEAD5C780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EE7448-5174-4078-8DE9-C64383CA54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77FB46-1E70-4005-941C-2D69646230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790E05-8DD5-4409-98D4-943DA2E1EA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BAA87A-989D-428A-AC91-1812364254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846FBC-16E5-40D6-8738-BF776A6FFF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A07022-E3AC-4083-9368-9EAAF33621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C5DF70-D590-4F9E-AEB4-E934D4E864A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4FC288-B80C-4AE3-B9AE-E438C65933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4F38A5-0B79-4833-90CD-1ABFB16F7D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736CF2-AA1D-4128-95E7-8ED527A4CE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B9C391-3CBA-44FB-A2E3-D485ADBEDD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097D6E-3419-4A0C-8B77-6E2E406A0F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CE6536-4D8C-48E4-8BD9-0FF3150290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6E7A09-5E8F-433E-B12A-0E61908D37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0680A5-9DBF-4717-A2AD-32949070F8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266E98-A3BA-4965-A1E5-87C7AE4616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4C4601-24E0-4D78-A07C-39534C1E8B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163417-AE81-4D1B-8BBD-0AA70DC07C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245F9E-4AF2-4FCA-BCCE-C516A61F32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A9FEC3-2A4C-45F8-B73E-CAE55DC4E38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92C778-B2D6-419B-9435-0AD79DCBCF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6C3009-19F8-4C4A-A104-D300A409B8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802A0D-B0D4-456E-A926-DBF8C405A3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62CD6D-F432-4085-828F-A2B038679A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6BBA55-03CC-4392-9FF3-C33B96A39A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40472BD-17CB-465D-BDC4-77C706C9D98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B7176BB-81EE-4424-91DB-B3CE7450924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E0C0E88-3B4E-4383-9FEB-3D05F42091F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D2BC8DF-CCA3-4F34-9729-7BBF9581D73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B810788-E773-4826-92DF-C81F2B3D900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F6F5D6-695D-4B2E-853A-E5A25F8F4C4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9C4CF9F-1167-4B0E-B3CA-38277E3A937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55AD00-78DD-4C4B-AD05-EEDA82AFFF0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DBDB1E3-A35B-4ADE-B538-BB9F3D0FD45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967E91E-CAEE-4F9F-9A26-F67DE88A02C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1A59DDA-1BC0-4BDB-B5FE-B85D7BE276A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F3A67E1-DDC1-4CE5-892B-70FEED5F0A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1FE6E46-8521-4594-B5B6-5AE7ED2162A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D8B832D-A245-4CC8-B35D-5A64C13FE6B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280817DE-E0B6-499E-B6EB-C6823BBDE36C}"/>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6B677D5A-2FA0-4A3D-A908-1460247680B2}"/>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3520683C-7CF1-4E64-B974-80CC6EC2EB8F}"/>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11740B9-B3B6-4B42-9069-840973C0C386}"/>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2840F9B-9FD3-4BD6-991E-CFAF2D8C99ED}"/>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78FF03C7-94DA-4E52-99B8-10574C768213}"/>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7AAF694F-6B63-4DFC-B385-4FB58393C1A7}"/>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5ADF172-8886-4E3F-85F2-42D493CEABF5}"/>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67927640-A1CC-46BC-87D5-EF429B8523EA}"/>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FA04D125-0B0D-4B24-AC83-4ADA98851137}"/>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B183594B-0DC6-4B64-93BC-0635C429DBB5}"/>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0963196-42B4-4456-85AF-A0A18F6FA0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F81211-8E6D-4C6A-AFFF-F914DA1F46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F45A4E-5420-4F4E-A5C8-C2E114DFFD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5AC77D-64AD-4A62-8431-C289235135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F1B78A-6E9E-4BFE-AB1D-BBA0FF4F08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73" name="楕円 72">
          <a:extLst>
            <a:ext uri="{FF2B5EF4-FFF2-40B4-BE49-F238E27FC236}">
              <a16:creationId xmlns:a16="http://schemas.microsoft.com/office/drawing/2014/main" id="{229C4B8D-C3EC-4EE2-BA40-C3108CEB6887}"/>
            </a:ext>
          </a:extLst>
        </xdr:cNvPr>
        <xdr:cNvSpPr/>
      </xdr:nvSpPr>
      <xdr:spPr>
        <a:xfrm>
          <a:off x="4584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141622</xdr:rowOff>
    </xdr:from>
    <xdr:ext cx="405111" cy="259045"/>
    <xdr:sp macro="" textlink="">
      <xdr:nvSpPr>
        <xdr:cNvPr id="74" name="【道路】&#10;有形固定資産減価償却率該当値テキスト">
          <a:extLst>
            <a:ext uri="{FF2B5EF4-FFF2-40B4-BE49-F238E27FC236}">
              <a16:creationId xmlns:a16="http://schemas.microsoft.com/office/drawing/2014/main" id="{B26C51BF-2278-4D76-AFEC-EB8E7D456A10}"/>
            </a:ext>
          </a:extLst>
        </xdr:cNvPr>
        <xdr:cNvSpPr txBox="1"/>
      </xdr:nvSpPr>
      <xdr:spPr>
        <a:xfrm>
          <a:off x="4673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5" name="楕円 74">
          <a:extLst>
            <a:ext uri="{FF2B5EF4-FFF2-40B4-BE49-F238E27FC236}">
              <a16:creationId xmlns:a16="http://schemas.microsoft.com/office/drawing/2014/main" id="{43CCE667-BF9D-4AF3-995E-EE86E5CB99A9}"/>
            </a:ext>
          </a:extLst>
        </xdr:cNvPr>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97155</xdr:rowOff>
    </xdr:from>
    <xdr:to>
      <xdr:col>24</xdr:col>
      <xdr:colOff>63500</xdr:colOff>
      <xdr:row>36</xdr:row>
      <xdr:rowOff>169545</xdr:rowOff>
    </xdr:to>
    <xdr:cxnSp macro="">
      <xdr:nvCxnSpPr>
        <xdr:cNvPr id="76" name="直線コネクタ 75">
          <a:extLst>
            <a:ext uri="{FF2B5EF4-FFF2-40B4-BE49-F238E27FC236}">
              <a16:creationId xmlns:a16="http://schemas.microsoft.com/office/drawing/2014/main" id="{74C63765-3917-4F7E-B8FC-C3265FAB3DF0}"/>
            </a:ext>
          </a:extLst>
        </xdr:cNvPr>
        <xdr:cNvCxnSpPr/>
      </xdr:nvCxnSpPr>
      <xdr:spPr>
        <a:xfrm>
          <a:off x="3797300" y="62693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7" name="楕円 76">
          <a:extLst>
            <a:ext uri="{FF2B5EF4-FFF2-40B4-BE49-F238E27FC236}">
              <a16:creationId xmlns:a16="http://schemas.microsoft.com/office/drawing/2014/main" id="{4B810138-EB8B-4053-B0A1-1969CD50F197}"/>
            </a:ext>
          </a:extLst>
        </xdr:cNvPr>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97155</xdr:rowOff>
    </xdr:to>
    <xdr:cxnSp macro="">
      <xdr:nvCxnSpPr>
        <xdr:cNvPr id="78" name="直線コネクタ 77">
          <a:extLst>
            <a:ext uri="{FF2B5EF4-FFF2-40B4-BE49-F238E27FC236}">
              <a16:creationId xmlns:a16="http://schemas.microsoft.com/office/drawing/2014/main" id="{C017FCD2-2AEF-4C41-9D87-6B4EF3DA6487}"/>
            </a:ext>
          </a:extLst>
        </xdr:cNvPr>
        <xdr:cNvCxnSpPr/>
      </xdr:nvCxnSpPr>
      <xdr:spPr>
        <a:xfrm>
          <a:off x="2908300" y="6244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a:extLst>
            <a:ext uri="{FF2B5EF4-FFF2-40B4-BE49-F238E27FC236}">
              <a16:creationId xmlns:a16="http://schemas.microsoft.com/office/drawing/2014/main" id="{406FE9B1-10ED-43C5-B4F1-93585CB50ED6}"/>
            </a:ext>
          </a:extLst>
        </xdr:cNvPr>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72390</xdr:rowOff>
    </xdr:to>
    <xdr:cxnSp macro="">
      <xdr:nvCxnSpPr>
        <xdr:cNvPr id="80" name="直線コネクタ 79">
          <a:extLst>
            <a:ext uri="{FF2B5EF4-FFF2-40B4-BE49-F238E27FC236}">
              <a16:creationId xmlns:a16="http://schemas.microsoft.com/office/drawing/2014/main" id="{E2450E93-FD91-4595-B60B-8567DE84F345}"/>
            </a:ext>
          </a:extLst>
        </xdr:cNvPr>
        <xdr:cNvCxnSpPr/>
      </xdr:nvCxnSpPr>
      <xdr:spPr>
        <a:xfrm>
          <a:off x="2019300" y="62198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141605</xdr:rowOff>
    </xdr:from>
    <xdr:to>
      <xdr:col>6</xdr:col>
      <xdr:colOff>38100</xdr:colOff>
      <xdr:row>36</xdr:row>
      <xdr:rowOff>71755</xdr:rowOff>
    </xdr:to>
    <xdr:sp macro="" textlink="">
      <xdr:nvSpPr>
        <xdr:cNvPr id="81" name="楕円 80">
          <a:extLst>
            <a:ext uri="{FF2B5EF4-FFF2-40B4-BE49-F238E27FC236}">
              <a16:creationId xmlns:a16="http://schemas.microsoft.com/office/drawing/2014/main" id="{A49E3C80-78E8-41F4-926E-0080E4D75D8B}"/>
            </a:ext>
          </a:extLst>
        </xdr:cNvPr>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47625</xdr:rowOff>
    </xdr:to>
    <xdr:cxnSp macro="">
      <xdr:nvCxnSpPr>
        <xdr:cNvPr id="82" name="直線コネクタ 81">
          <a:extLst>
            <a:ext uri="{FF2B5EF4-FFF2-40B4-BE49-F238E27FC236}">
              <a16:creationId xmlns:a16="http://schemas.microsoft.com/office/drawing/2014/main" id="{1BD4BFC0-52EB-439C-A59C-C8F64A5EF788}"/>
            </a:ext>
          </a:extLst>
        </xdr:cNvPr>
        <xdr:cNvCxnSpPr/>
      </xdr:nvCxnSpPr>
      <xdr:spPr>
        <a:xfrm>
          <a:off x="1130300" y="6193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E60ACF9A-9455-47C3-8281-5BDEC8355835}"/>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BA7A84C1-1F11-46EB-81D2-8743ACF20AB5}"/>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97F74614-D6AC-4401-86A2-5D04F71EB3AA}"/>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FB132EE4-4A45-46F6-9F5B-675B99FC9615}"/>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7" name="n_1mainValue【道路】&#10;有形固定資産減価償却率">
          <a:extLst>
            <a:ext uri="{FF2B5EF4-FFF2-40B4-BE49-F238E27FC236}">
              <a16:creationId xmlns:a16="http://schemas.microsoft.com/office/drawing/2014/main" id="{9602CDBF-BEC7-4B8A-8461-F2A66450BC70}"/>
            </a:ext>
          </a:extLst>
        </xdr:cNvPr>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A449D460-4D91-4195-A801-6541A251D0DD}"/>
            </a:ext>
          </a:extLst>
        </xdr:cNvPr>
        <xdr:cNvSpPr txBox="1"/>
      </xdr:nvSpPr>
      <xdr:spPr>
        <a:xfrm>
          <a:off x="2705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9" name="n_3mainValue【道路】&#10;有形固定資産減価償却率">
          <a:extLst>
            <a:ext uri="{FF2B5EF4-FFF2-40B4-BE49-F238E27FC236}">
              <a16:creationId xmlns:a16="http://schemas.microsoft.com/office/drawing/2014/main" id="{E0FD71A3-342F-46F4-A9D3-2AC3CB3306CA}"/>
            </a:ext>
          </a:extLst>
        </xdr:cNvPr>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99B1CC46-C097-4969-8F07-095FB2EC3192}"/>
            </a:ext>
          </a:extLst>
        </xdr:cNvPr>
        <xdr:cNvSpPr txBox="1"/>
      </xdr:nvSpPr>
      <xdr:spPr>
        <a:xfrm>
          <a:off x="927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8B09F75-4BEB-4D66-B216-DE72A6AA5B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E42DD83-0221-47C4-8512-735ACACDF2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1962C96-079E-43FA-940F-BAD6CC17BD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C0F08A7-CB90-4611-8C56-D4BBD0C9D8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5C5F5D-281B-4895-A394-A705040595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94006CE-562C-4789-9D67-CE6619C46B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B101C13-035F-4734-81C9-6EB7A9F5FB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4E6764D-72A0-4A1E-88CC-9B1A3C068E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8ABE1E5-68A3-4562-B517-CCE921DBA10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F13718F-CEF2-486F-B931-4D2C7A7B4DF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11A9C00-8647-4598-806C-2C908DC1F9B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D5CF36C4-E727-4A6B-A334-690EC1ECC5E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BFD1BB9-4C78-4419-924C-330F9F60559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1A8C8ECD-7177-4B62-A6A9-02CE09F9888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84DA32C-07DF-41CD-8A3B-871174B8E5B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DFF64E77-63B6-4271-A1BD-47D8A0238F6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3DD3E8C-29DC-495E-9727-60324020952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F6F8DC1-B55A-4495-8873-A8C0EB4252C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D231AD4-18C8-45E7-A752-DE9E40AA3F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8E4B92E-A2A8-4AA0-9569-16283877DC0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D8CDB06-0856-4FFC-8478-84EE570F53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9D9E79A3-2AA3-411A-8F97-C9F755742163}"/>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31DD444-DF7C-4289-96E4-C10C90F91EE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53DEB245-9E37-4DF0-8217-B204F89DDC2E}"/>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9244F2DD-EE23-445C-9F68-217800DA663E}"/>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4B33120A-68E5-40BE-B3C1-EF2CF5DAD7A2}"/>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7378034-699B-43EC-B824-AE5EA1516141}"/>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113BB2FD-5374-4335-9A2F-635F16C345EB}"/>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D3005D56-2282-4E92-953F-12AB8C4CC491}"/>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53A31F1A-F6DB-472D-9805-9D9D3EAFDA83}"/>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BF2CAC2-1EAB-45EF-8826-7F60E5C708FF}"/>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5D6B545B-5CE0-4923-8241-630266996114}"/>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7548283-7409-44A5-86B9-5E641FCF71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7B45E56-B4AD-4356-AA41-B0E57C0BB0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AD4536-227C-4217-8A30-1AE585D4CD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67B523A-094E-44BD-82A4-87B2A66127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7DB8C40-AF21-425B-932A-A0954567B6D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101414</xdr:rowOff>
    </xdr:from>
    <xdr:to>
      <xdr:col>55</xdr:col>
      <xdr:colOff>50800</xdr:colOff>
      <xdr:row>39</xdr:row>
      <xdr:rowOff>31564</xdr:rowOff>
    </xdr:to>
    <xdr:sp macro="" textlink="">
      <xdr:nvSpPr>
        <xdr:cNvPr id="128" name="楕円 127">
          <a:extLst>
            <a:ext uri="{FF2B5EF4-FFF2-40B4-BE49-F238E27FC236}">
              <a16:creationId xmlns:a16="http://schemas.microsoft.com/office/drawing/2014/main" id="{98173605-CD19-483E-8B45-AE54812B01DE}"/>
            </a:ext>
          </a:extLst>
        </xdr:cNvPr>
        <xdr:cNvSpPr/>
      </xdr:nvSpPr>
      <xdr:spPr>
        <a:xfrm>
          <a:off x="10426700" y="66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124291</xdr:rowOff>
    </xdr:from>
    <xdr:ext cx="534377" cy="259045"/>
    <xdr:sp macro="" textlink="">
      <xdr:nvSpPr>
        <xdr:cNvPr id="129" name="【道路】&#10;一人当たり延長該当値テキスト">
          <a:extLst>
            <a:ext uri="{FF2B5EF4-FFF2-40B4-BE49-F238E27FC236}">
              <a16:creationId xmlns:a16="http://schemas.microsoft.com/office/drawing/2014/main" id="{D79EF69D-D8FD-46DC-8044-ECEC3AF45265}"/>
            </a:ext>
          </a:extLst>
        </xdr:cNvPr>
        <xdr:cNvSpPr txBox="1"/>
      </xdr:nvSpPr>
      <xdr:spPr>
        <a:xfrm>
          <a:off x="10515600" y="64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112725</xdr:rowOff>
    </xdr:from>
    <xdr:to>
      <xdr:col>50</xdr:col>
      <xdr:colOff>165100</xdr:colOff>
      <xdr:row>39</xdr:row>
      <xdr:rowOff>42875</xdr:rowOff>
    </xdr:to>
    <xdr:sp macro="" textlink="">
      <xdr:nvSpPr>
        <xdr:cNvPr id="130" name="楕円 129">
          <a:extLst>
            <a:ext uri="{FF2B5EF4-FFF2-40B4-BE49-F238E27FC236}">
              <a16:creationId xmlns:a16="http://schemas.microsoft.com/office/drawing/2014/main" id="{B9A0CA10-E2EF-4E22-B87A-1BD14EBAB55F}"/>
            </a:ext>
          </a:extLst>
        </xdr:cNvPr>
        <xdr:cNvSpPr/>
      </xdr:nvSpPr>
      <xdr:spPr>
        <a:xfrm>
          <a:off x="9588500" y="66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152214</xdr:rowOff>
    </xdr:from>
    <xdr:to>
      <xdr:col>55</xdr:col>
      <xdr:colOff>0</xdr:colOff>
      <xdr:row>38</xdr:row>
      <xdr:rowOff>163525</xdr:rowOff>
    </xdr:to>
    <xdr:cxnSp macro="">
      <xdr:nvCxnSpPr>
        <xdr:cNvPr id="131" name="直線コネクタ 130">
          <a:extLst>
            <a:ext uri="{FF2B5EF4-FFF2-40B4-BE49-F238E27FC236}">
              <a16:creationId xmlns:a16="http://schemas.microsoft.com/office/drawing/2014/main" id="{B8BFD04C-CD2C-41E2-8C66-AD16815B0E47}"/>
            </a:ext>
          </a:extLst>
        </xdr:cNvPr>
        <xdr:cNvCxnSpPr/>
      </xdr:nvCxnSpPr>
      <xdr:spPr>
        <a:xfrm flipV="1">
          <a:off x="9639300" y="6667314"/>
          <a:ext cx="8382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121659</xdr:rowOff>
    </xdr:from>
    <xdr:to>
      <xdr:col>46</xdr:col>
      <xdr:colOff>38100</xdr:colOff>
      <xdr:row>39</xdr:row>
      <xdr:rowOff>51809</xdr:rowOff>
    </xdr:to>
    <xdr:sp macro="" textlink="">
      <xdr:nvSpPr>
        <xdr:cNvPr id="132" name="楕円 131">
          <a:extLst>
            <a:ext uri="{FF2B5EF4-FFF2-40B4-BE49-F238E27FC236}">
              <a16:creationId xmlns:a16="http://schemas.microsoft.com/office/drawing/2014/main" id="{79EA7150-FCE6-4A7A-BD8F-08FEB95043C4}"/>
            </a:ext>
          </a:extLst>
        </xdr:cNvPr>
        <xdr:cNvSpPr/>
      </xdr:nvSpPr>
      <xdr:spPr>
        <a:xfrm>
          <a:off x="8699500" y="66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163525</xdr:rowOff>
    </xdr:from>
    <xdr:to>
      <xdr:col>50</xdr:col>
      <xdr:colOff>114300</xdr:colOff>
      <xdr:row>39</xdr:row>
      <xdr:rowOff>1009</xdr:rowOff>
    </xdr:to>
    <xdr:cxnSp macro="">
      <xdr:nvCxnSpPr>
        <xdr:cNvPr id="133" name="直線コネクタ 132">
          <a:extLst>
            <a:ext uri="{FF2B5EF4-FFF2-40B4-BE49-F238E27FC236}">
              <a16:creationId xmlns:a16="http://schemas.microsoft.com/office/drawing/2014/main" id="{44EA86C3-EE66-4895-9713-8154B257A683}"/>
            </a:ext>
          </a:extLst>
        </xdr:cNvPr>
        <xdr:cNvCxnSpPr/>
      </xdr:nvCxnSpPr>
      <xdr:spPr>
        <a:xfrm flipV="1">
          <a:off x="8750300" y="6678625"/>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130803</xdr:rowOff>
    </xdr:from>
    <xdr:to>
      <xdr:col>41</xdr:col>
      <xdr:colOff>101600</xdr:colOff>
      <xdr:row>39</xdr:row>
      <xdr:rowOff>60953</xdr:rowOff>
    </xdr:to>
    <xdr:sp macro="" textlink="">
      <xdr:nvSpPr>
        <xdr:cNvPr id="134" name="楕円 133">
          <a:extLst>
            <a:ext uri="{FF2B5EF4-FFF2-40B4-BE49-F238E27FC236}">
              <a16:creationId xmlns:a16="http://schemas.microsoft.com/office/drawing/2014/main" id="{8E3E539A-1740-450C-ACFE-F97C8972A55F}"/>
            </a:ext>
          </a:extLst>
        </xdr:cNvPr>
        <xdr:cNvSpPr/>
      </xdr:nvSpPr>
      <xdr:spPr>
        <a:xfrm>
          <a:off x="7810500" y="66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1009</xdr:rowOff>
    </xdr:from>
    <xdr:to>
      <xdr:col>45</xdr:col>
      <xdr:colOff>177800</xdr:colOff>
      <xdr:row>39</xdr:row>
      <xdr:rowOff>10153</xdr:rowOff>
    </xdr:to>
    <xdr:cxnSp macro="">
      <xdr:nvCxnSpPr>
        <xdr:cNvPr id="135" name="直線コネクタ 134">
          <a:extLst>
            <a:ext uri="{FF2B5EF4-FFF2-40B4-BE49-F238E27FC236}">
              <a16:creationId xmlns:a16="http://schemas.microsoft.com/office/drawing/2014/main" id="{4BB6B9AE-22D4-4BF5-92B7-BC98AF34DEC8}"/>
            </a:ext>
          </a:extLst>
        </xdr:cNvPr>
        <xdr:cNvCxnSpPr/>
      </xdr:nvCxnSpPr>
      <xdr:spPr>
        <a:xfrm flipV="1">
          <a:off x="7861300" y="668755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139279</xdr:rowOff>
    </xdr:from>
    <xdr:to>
      <xdr:col>36</xdr:col>
      <xdr:colOff>165100</xdr:colOff>
      <xdr:row>39</xdr:row>
      <xdr:rowOff>69429</xdr:rowOff>
    </xdr:to>
    <xdr:sp macro="" textlink="">
      <xdr:nvSpPr>
        <xdr:cNvPr id="136" name="楕円 135">
          <a:extLst>
            <a:ext uri="{FF2B5EF4-FFF2-40B4-BE49-F238E27FC236}">
              <a16:creationId xmlns:a16="http://schemas.microsoft.com/office/drawing/2014/main" id="{FB8FDFD2-CB5B-440E-BE6C-AAEAC4ECC91F}"/>
            </a:ext>
          </a:extLst>
        </xdr:cNvPr>
        <xdr:cNvSpPr/>
      </xdr:nvSpPr>
      <xdr:spPr>
        <a:xfrm>
          <a:off x="6921500" y="66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10153</xdr:rowOff>
    </xdr:from>
    <xdr:to>
      <xdr:col>41</xdr:col>
      <xdr:colOff>50800</xdr:colOff>
      <xdr:row>39</xdr:row>
      <xdr:rowOff>18629</xdr:rowOff>
    </xdr:to>
    <xdr:cxnSp macro="">
      <xdr:nvCxnSpPr>
        <xdr:cNvPr id="137" name="直線コネクタ 136">
          <a:extLst>
            <a:ext uri="{FF2B5EF4-FFF2-40B4-BE49-F238E27FC236}">
              <a16:creationId xmlns:a16="http://schemas.microsoft.com/office/drawing/2014/main" id="{2AE105E6-36CA-480B-AD30-E44949886E3E}"/>
            </a:ext>
          </a:extLst>
        </xdr:cNvPr>
        <xdr:cNvCxnSpPr/>
      </xdr:nvCxnSpPr>
      <xdr:spPr>
        <a:xfrm flipV="1">
          <a:off x="6972300" y="6696703"/>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4A2B0EAA-1032-4375-86A4-BA00F10118A7}"/>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12C504DD-F2CB-4033-8E13-C5ECF2637259}"/>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D1E99209-18CD-4BCE-82DD-75585EDA6C2C}"/>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CA96A129-260C-405A-B8D9-AAB6C48BB4B7}"/>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59402</xdr:rowOff>
    </xdr:from>
    <xdr:ext cx="534377" cy="259045"/>
    <xdr:sp macro="" textlink="">
      <xdr:nvSpPr>
        <xdr:cNvPr id="142" name="n_1mainValue【道路】&#10;一人当たり延長">
          <a:extLst>
            <a:ext uri="{FF2B5EF4-FFF2-40B4-BE49-F238E27FC236}">
              <a16:creationId xmlns:a16="http://schemas.microsoft.com/office/drawing/2014/main" id="{7694C72B-71D0-4690-B751-304D3992BD3C}"/>
            </a:ext>
          </a:extLst>
        </xdr:cNvPr>
        <xdr:cNvSpPr txBox="1"/>
      </xdr:nvSpPr>
      <xdr:spPr>
        <a:xfrm>
          <a:off x="9359411" y="64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68336</xdr:rowOff>
    </xdr:from>
    <xdr:ext cx="534377" cy="259045"/>
    <xdr:sp macro="" textlink="">
      <xdr:nvSpPr>
        <xdr:cNvPr id="143" name="n_2mainValue【道路】&#10;一人当たり延長">
          <a:extLst>
            <a:ext uri="{FF2B5EF4-FFF2-40B4-BE49-F238E27FC236}">
              <a16:creationId xmlns:a16="http://schemas.microsoft.com/office/drawing/2014/main" id="{0CE3FDE7-6F06-4F4F-A47F-A709B7CFF34A}"/>
            </a:ext>
          </a:extLst>
        </xdr:cNvPr>
        <xdr:cNvSpPr txBox="1"/>
      </xdr:nvSpPr>
      <xdr:spPr>
        <a:xfrm>
          <a:off x="8483111" y="64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77480</xdr:rowOff>
    </xdr:from>
    <xdr:ext cx="534377" cy="259045"/>
    <xdr:sp macro="" textlink="">
      <xdr:nvSpPr>
        <xdr:cNvPr id="144" name="n_3mainValue【道路】&#10;一人当たり延長">
          <a:extLst>
            <a:ext uri="{FF2B5EF4-FFF2-40B4-BE49-F238E27FC236}">
              <a16:creationId xmlns:a16="http://schemas.microsoft.com/office/drawing/2014/main" id="{850BB79D-636F-4652-A941-D21B25297A75}"/>
            </a:ext>
          </a:extLst>
        </xdr:cNvPr>
        <xdr:cNvSpPr txBox="1"/>
      </xdr:nvSpPr>
      <xdr:spPr>
        <a:xfrm>
          <a:off x="7594111" y="64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85956</xdr:rowOff>
    </xdr:from>
    <xdr:ext cx="534377" cy="259045"/>
    <xdr:sp macro="" textlink="">
      <xdr:nvSpPr>
        <xdr:cNvPr id="145" name="n_4mainValue【道路】&#10;一人当たり延長">
          <a:extLst>
            <a:ext uri="{FF2B5EF4-FFF2-40B4-BE49-F238E27FC236}">
              <a16:creationId xmlns:a16="http://schemas.microsoft.com/office/drawing/2014/main" id="{7E988FE3-E92F-4C4F-B0CB-6335F02BD255}"/>
            </a:ext>
          </a:extLst>
        </xdr:cNvPr>
        <xdr:cNvSpPr txBox="1"/>
      </xdr:nvSpPr>
      <xdr:spPr>
        <a:xfrm>
          <a:off x="6705111" y="642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7CF9791-C9C2-4985-8FEB-3518D7EE30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C807309-DC83-4CE5-8AAA-5871B3A42A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A154399-B99D-4332-BC46-515743418F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7D3762A-00C4-4D9B-AD69-15554A9478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D87258C-0E77-4442-AF2D-369617E88D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67CF03D-A37B-4503-A88A-580B687301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4AD94C8-CD83-4B8B-85BC-C78B10E66B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E710040-4761-4CE7-BD7B-AAF6BAF2477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4DC9499-12E0-4299-A4EB-55D045C657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69674C5-9755-4367-AB07-6D47C7E6E5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B18B660-18D1-4BA0-ADF6-67760AC659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633DE2F-A950-45B9-9DE8-6B18ADC4C3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5DCFBED-FC43-4779-AA9D-42917D9F96A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C289989-9B06-4F37-8AE0-9C8E89FB5A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5D1B62C-0F49-451B-B081-D6EC6583CA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BCB3ED3-27B8-454D-9F10-BF8F533515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3371E73-6C33-49E5-AA53-E1BC69386D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165CF52-6507-4D50-A48C-B26A7F9AFF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175F970-8E68-43CF-9982-DF984D2BAB0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AA80F16-1D6A-48B6-9CD1-25CCE871E33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E8FBD32-5603-4563-AD9C-25BDA88D6A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052C11E-580F-4F79-A070-B46F1D31C0B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997B620-C4A9-4BAB-9C93-470CE0C7D2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E8D4AF4-3D49-4D06-A75B-E6295DB85A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6CD226F-0F59-4DFE-BBAD-D5DB7BA2D7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A815467A-CACE-4947-9A87-F3B8B3ED127B}"/>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23219D7-B948-40DC-BF26-51061CB8B95E}"/>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2A0931-2505-4A34-90B4-752DC550F066}"/>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241FAB0-616C-493E-846D-3315FE119CED}"/>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CE0F7587-C565-4CA5-8B1C-D37C751C1312}"/>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D7D732A-9268-4659-9DAC-908A6D129D65}"/>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8C274CED-C40E-4FED-AEC0-6B3ED0B68BDA}"/>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D2DA389A-616E-47DE-9A03-662DB76425EA}"/>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E50AAF-E43C-403C-8E85-85871E89A8C1}"/>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67B54B01-B743-4AE4-8F17-51C57F7D1834}"/>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CBC0474E-D4AE-4A21-8CD4-B9C1EAC47B71}"/>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A6E3450-14EE-4BDB-BB39-807BFB00A3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9C7FFCA-578F-4CBF-9951-8C2FD0BE94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F46AB97-48FA-46DC-9466-51A63E8F89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0DD8A01-4076-41DE-B700-734E48B583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DCCA7BF-BADF-4572-A2AA-36EB380498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7" name="楕円 186">
          <a:extLst>
            <a:ext uri="{FF2B5EF4-FFF2-40B4-BE49-F238E27FC236}">
              <a16:creationId xmlns:a16="http://schemas.microsoft.com/office/drawing/2014/main" id="{EC10111F-562D-40CA-8B8B-9B4D7F9F51DA}"/>
            </a:ext>
          </a:extLst>
        </xdr:cNvPr>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2C044D0-6C04-4536-873C-6A7CF79318CE}"/>
            </a:ext>
          </a:extLst>
        </xdr:cNvPr>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189" name="楕円 188">
          <a:extLst>
            <a:ext uri="{FF2B5EF4-FFF2-40B4-BE49-F238E27FC236}">
              <a16:creationId xmlns:a16="http://schemas.microsoft.com/office/drawing/2014/main" id="{76C50661-FEF6-4D5D-A4BC-3CF7E2A6524A}"/>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58783</xdr:rowOff>
    </xdr:to>
    <xdr:cxnSp macro="">
      <xdr:nvCxnSpPr>
        <xdr:cNvPr id="190" name="直線コネクタ 189">
          <a:extLst>
            <a:ext uri="{FF2B5EF4-FFF2-40B4-BE49-F238E27FC236}">
              <a16:creationId xmlns:a16="http://schemas.microsoft.com/office/drawing/2014/main" id="{F8A64632-89FC-4564-9C09-8598FCB1FC5D}"/>
            </a:ext>
          </a:extLst>
        </xdr:cNvPr>
        <xdr:cNvCxnSpPr/>
      </xdr:nvCxnSpPr>
      <xdr:spPr>
        <a:xfrm>
          <a:off x="3797300" y="1050090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1" name="楕円 190">
          <a:extLst>
            <a:ext uri="{FF2B5EF4-FFF2-40B4-BE49-F238E27FC236}">
              <a16:creationId xmlns:a16="http://schemas.microsoft.com/office/drawing/2014/main" id="{FB84BAB1-1A50-4DB2-B171-1355B14964BE}"/>
            </a:ext>
          </a:extLst>
        </xdr:cNvPr>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42454</xdr:rowOff>
    </xdr:to>
    <xdr:cxnSp macro="">
      <xdr:nvCxnSpPr>
        <xdr:cNvPr id="192" name="直線コネクタ 191">
          <a:extLst>
            <a:ext uri="{FF2B5EF4-FFF2-40B4-BE49-F238E27FC236}">
              <a16:creationId xmlns:a16="http://schemas.microsoft.com/office/drawing/2014/main" id="{6F1B4432-D7B9-4401-A17E-E1976D0EFC73}"/>
            </a:ext>
          </a:extLst>
        </xdr:cNvPr>
        <xdr:cNvCxnSpPr/>
      </xdr:nvCxnSpPr>
      <xdr:spPr>
        <a:xfrm>
          <a:off x="2908300" y="1047641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3" name="楕円 192">
          <a:extLst>
            <a:ext uri="{FF2B5EF4-FFF2-40B4-BE49-F238E27FC236}">
              <a16:creationId xmlns:a16="http://schemas.microsoft.com/office/drawing/2014/main" id="{0AAA9B77-FE41-40BE-86DE-3AA6BE7D97A7}"/>
            </a:ext>
          </a:extLst>
        </xdr:cNvPr>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166551</xdr:rowOff>
    </xdr:from>
    <xdr:to>
      <xdr:col>15</xdr:col>
      <xdr:colOff>50800</xdr:colOff>
      <xdr:row>61</xdr:row>
      <xdr:rowOff>17962</xdr:rowOff>
    </xdr:to>
    <xdr:cxnSp macro="">
      <xdr:nvCxnSpPr>
        <xdr:cNvPr id="194" name="直線コネクタ 193">
          <a:extLst>
            <a:ext uri="{FF2B5EF4-FFF2-40B4-BE49-F238E27FC236}">
              <a16:creationId xmlns:a16="http://schemas.microsoft.com/office/drawing/2014/main" id="{B31B2213-5E49-41E7-B7F2-0ADF94703662}"/>
            </a:ext>
          </a:extLst>
        </xdr:cNvPr>
        <xdr:cNvCxnSpPr/>
      </xdr:nvCxnSpPr>
      <xdr:spPr>
        <a:xfrm>
          <a:off x="2019300" y="104535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91259</xdr:rowOff>
    </xdr:from>
    <xdr:to>
      <xdr:col>6</xdr:col>
      <xdr:colOff>38100</xdr:colOff>
      <xdr:row>61</xdr:row>
      <xdr:rowOff>21409</xdr:rowOff>
    </xdr:to>
    <xdr:sp macro="" textlink="">
      <xdr:nvSpPr>
        <xdr:cNvPr id="195" name="楕円 194">
          <a:extLst>
            <a:ext uri="{FF2B5EF4-FFF2-40B4-BE49-F238E27FC236}">
              <a16:creationId xmlns:a16="http://schemas.microsoft.com/office/drawing/2014/main" id="{188A3ECC-4E2C-4F05-93C3-2BD6F4E93C8D}"/>
            </a:ext>
          </a:extLst>
        </xdr:cNvPr>
        <xdr:cNvSpPr/>
      </xdr:nvSpPr>
      <xdr:spPr>
        <a:xfrm>
          <a:off x="1079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142059</xdr:rowOff>
    </xdr:from>
    <xdr:to>
      <xdr:col>10</xdr:col>
      <xdr:colOff>114300</xdr:colOff>
      <xdr:row>60</xdr:row>
      <xdr:rowOff>166551</xdr:rowOff>
    </xdr:to>
    <xdr:cxnSp macro="">
      <xdr:nvCxnSpPr>
        <xdr:cNvPr id="196" name="直線コネクタ 195">
          <a:extLst>
            <a:ext uri="{FF2B5EF4-FFF2-40B4-BE49-F238E27FC236}">
              <a16:creationId xmlns:a16="http://schemas.microsoft.com/office/drawing/2014/main" id="{908FF807-ACAE-4565-B362-E284B18FC866}"/>
            </a:ext>
          </a:extLst>
        </xdr:cNvPr>
        <xdr:cNvCxnSpPr/>
      </xdr:nvCxnSpPr>
      <xdr:spPr>
        <a:xfrm>
          <a:off x="1130300" y="104290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816DA5B-8F61-4F42-B3E0-AFDFB7A3F9AE}"/>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918D415-D421-4E87-81C7-FCDE7190DDDC}"/>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C1105DD-91A7-4385-89DD-145E7AE93CB4}"/>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E48243F-464E-4B24-8A57-FC2313800D69}"/>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84381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2B01EBA-8DD2-4441-A3EA-300EA371A5D2}"/>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4916CD2-46CC-40FC-A4FF-66ED595C5CFE}"/>
            </a:ext>
          </a:extLst>
        </xdr:cNvPr>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F086584-0E4D-4716-952F-060ED7997931}"/>
            </a:ext>
          </a:extLst>
        </xdr:cNvPr>
        <xdr:cNvSpPr txBox="1"/>
      </xdr:nvSpPr>
      <xdr:spPr>
        <a:xfrm>
          <a:off x="1816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EB6C299-F22E-4A2A-8DE2-5E62F8EEBC9A}"/>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1CEC4A9-56CC-4D2B-AE8B-22CA6DA03D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8DFC1E4-DA3F-44A8-AE30-9AA4181A2B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C0ABAB0-B49C-42AE-A7CF-C4308BA71C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0025439-7960-4568-A6E6-63CFC30046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9D548C2-3708-4347-8291-0409D2154F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FAB6A73-CB48-478B-B17C-666B57F5B9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F2F81E9-D08E-4D10-B761-AC8445114C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3684326-CE4C-404D-9E46-C4E98BCE5B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1A0FE9E-E732-49B0-A03B-D220625865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9263A48-A0A7-4D8D-818D-85B4C9B3AE6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9F47AA6-98FA-473C-8587-0E65380D7EB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95AB774-8285-4A1E-9213-A3FD859456D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F199D7C-3B2B-4D36-BDE7-DE36578B893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1EFD07CA-85E1-4FB8-8C38-9B72399208E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C71C65C-26F5-4D42-A861-6F28640532F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B2810D07-314C-44FD-AEBD-B7923D09400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BC806AE-8464-49B7-A203-6183B5FF10B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9C85E66-F9C2-42E1-809E-C761FC2D837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DF218E5-E3A7-4A5C-BD1E-445B7A571CF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A511E61-50FD-427D-A8E9-E366B508F1F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DEF1BEA-0655-4609-B5CD-D1EABF4CA4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1A5AB134-0371-4184-9CE1-CBA4A25218E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99C5B1C-4826-4B27-AC54-54FAABAFC4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2F8DEF84-F27E-4353-A339-B4887CF8E003}"/>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6CC71818-AD69-4127-9A0D-97898EE1AEC5}"/>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4665CB6-0293-4A7B-8DD8-41D4E8393707}"/>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80942439-9E05-4F0D-A61C-F6201D3B2F3B}"/>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2DA035FA-5BC1-4B61-B35D-883F26DAE826}"/>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7DB52E2-819C-4526-9980-FEE733CD560C}"/>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65311856-248A-470B-83CD-34661062DBF8}"/>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348A09A9-3B72-4B13-87F8-2E25D749075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236CC92F-C25E-490D-9882-F4281AF61B43}"/>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35AB846D-E2F0-46AA-89AD-193F422B9CD6}"/>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358D711A-DFD7-4186-BD0C-8AD00F81D6CE}"/>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28D66AC-7710-4675-815B-752E626FED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7FA48B8-9F56-4613-9DC4-AB25AD9129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35EA2EB-7EDA-4C3E-9BE0-87B41F7201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DDF6FD9-EC1D-4690-9988-090C833C08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DCFF69-BEFA-4030-9DF1-FDEC9C2B37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75765</xdr:rowOff>
    </xdr:from>
    <xdr:to>
      <xdr:col>55</xdr:col>
      <xdr:colOff>50800</xdr:colOff>
      <xdr:row>62</xdr:row>
      <xdr:rowOff>5915</xdr:rowOff>
    </xdr:to>
    <xdr:sp macro="" textlink="">
      <xdr:nvSpPr>
        <xdr:cNvPr id="244" name="楕円 243">
          <a:extLst>
            <a:ext uri="{FF2B5EF4-FFF2-40B4-BE49-F238E27FC236}">
              <a16:creationId xmlns:a16="http://schemas.microsoft.com/office/drawing/2014/main" id="{9011E187-C34A-4DDF-863C-C71FBEC5215B}"/>
            </a:ext>
          </a:extLst>
        </xdr:cNvPr>
        <xdr:cNvSpPr/>
      </xdr:nvSpPr>
      <xdr:spPr>
        <a:xfrm>
          <a:off x="10426700" y="105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98642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8B05773-99E7-4D6A-92C1-FB77963B965B}"/>
            </a:ext>
          </a:extLst>
        </xdr:cNvPr>
        <xdr:cNvSpPr txBox="1"/>
      </xdr:nvSpPr>
      <xdr:spPr>
        <a:xfrm>
          <a:off x="10515600" y="1038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70942</xdr:rowOff>
    </xdr:from>
    <xdr:to>
      <xdr:col>50</xdr:col>
      <xdr:colOff>165100</xdr:colOff>
      <xdr:row>63</xdr:row>
      <xdr:rowOff>1092</xdr:rowOff>
    </xdr:to>
    <xdr:sp macro="" textlink="">
      <xdr:nvSpPr>
        <xdr:cNvPr id="246" name="楕円 245">
          <a:extLst>
            <a:ext uri="{FF2B5EF4-FFF2-40B4-BE49-F238E27FC236}">
              <a16:creationId xmlns:a16="http://schemas.microsoft.com/office/drawing/2014/main" id="{338E5332-1223-4A6C-BF86-6825749E0A8C}"/>
            </a:ext>
          </a:extLst>
        </xdr:cNvPr>
        <xdr:cNvSpPr/>
      </xdr:nvSpPr>
      <xdr:spPr>
        <a:xfrm>
          <a:off x="9588500" y="107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126565</xdr:rowOff>
    </xdr:from>
    <xdr:to>
      <xdr:col>55</xdr:col>
      <xdr:colOff>0</xdr:colOff>
      <xdr:row>62</xdr:row>
      <xdr:rowOff>121742</xdr:rowOff>
    </xdr:to>
    <xdr:cxnSp macro="">
      <xdr:nvCxnSpPr>
        <xdr:cNvPr id="247" name="直線コネクタ 246">
          <a:extLst>
            <a:ext uri="{FF2B5EF4-FFF2-40B4-BE49-F238E27FC236}">
              <a16:creationId xmlns:a16="http://schemas.microsoft.com/office/drawing/2014/main" id="{5E629E62-96C9-4140-A976-9E24FBAA7BC3}"/>
            </a:ext>
          </a:extLst>
        </xdr:cNvPr>
        <xdr:cNvCxnSpPr/>
      </xdr:nvCxnSpPr>
      <xdr:spPr>
        <a:xfrm flipV="1">
          <a:off x="9639300" y="10585015"/>
          <a:ext cx="838200" cy="16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76383</xdr:rowOff>
    </xdr:from>
    <xdr:to>
      <xdr:col>46</xdr:col>
      <xdr:colOff>38100</xdr:colOff>
      <xdr:row>63</xdr:row>
      <xdr:rowOff>6533</xdr:rowOff>
    </xdr:to>
    <xdr:sp macro="" textlink="">
      <xdr:nvSpPr>
        <xdr:cNvPr id="248" name="楕円 247">
          <a:extLst>
            <a:ext uri="{FF2B5EF4-FFF2-40B4-BE49-F238E27FC236}">
              <a16:creationId xmlns:a16="http://schemas.microsoft.com/office/drawing/2014/main" id="{AB610F47-A681-4745-990B-E063265A543C}"/>
            </a:ext>
          </a:extLst>
        </xdr:cNvPr>
        <xdr:cNvSpPr/>
      </xdr:nvSpPr>
      <xdr:spPr>
        <a:xfrm>
          <a:off x="8699500" y="107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121742</xdr:rowOff>
    </xdr:from>
    <xdr:to>
      <xdr:col>50</xdr:col>
      <xdr:colOff>114300</xdr:colOff>
      <xdr:row>62</xdr:row>
      <xdr:rowOff>127183</xdr:rowOff>
    </xdr:to>
    <xdr:cxnSp macro="">
      <xdr:nvCxnSpPr>
        <xdr:cNvPr id="249" name="直線コネクタ 248">
          <a:extLst>
            <a:ext uri="{FF2B5EF4-FFF2-40B4-BE49-F238E27FC236}">
              <a16:creationId xmlns:a16="http://schemas.microsoft.com/office/drawing/2014/main" id="{E5A61723-ECDF-4D6B-B1F8-434377853BA5}"/>
            </a:ext>
          </a:extLst>
        </xdr:cNvPr>
        <xdr:cNvCxnSpPr/>
      </xdr:nvCxnSpPr>
      <xdr:spPr>
        <a:xfrm flipV="1">
          <a:off x="8750300" y="10751642"/>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81749</xdr:rowOff>
    </xdr:from>
    <xdr:to>
      <xdr:col>41</xdr:col>
      <xdr:colOff>101600</xdr:colOff>
      <xdr:row>63</xdr:row>
      <xdr:rowOff>11899</xdr:rowOff>
    </xdr:to>
    <xdr:sp macro="" textlink="">
      <xdr:nvSpPr>
        <xdr:cNvPr id="250" name="楕円 249">
          <a:extLst>
            <a:ext uri="{FF2B5EF4-FFF2-40B4-BE49-F238E27FC236}">
              <a16:creationId xmlns:a16="http://schemas.microsoft.com/office/drawing/2014/main" id="{B2013BFC-B608-4CA0-A478-25F9D81F2195}"/>
            </a:ext>
          </a:extLst>
        </xdr:cNvPr>
        <xdr:cNvSpPr/>
      </xdr:nvSpPr>
      <xdr:spPr>
        <a:xfrm>
          <a:off x="7810500" y="107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127183</xdr:rowOff>
    </xdr:from>
    <xdr:to>
      <xdr:col>45</xdr:col>
      <xdr:colOff>177800</xdr:colOff>
      <xdr:row>62</xdr:row>
      <xdr:rowOff>132549</xdr:rowOff>
    </xdr:to>
    <xdr:cxnSp macro="">
      <xdr:nvCxnSpPr>
        <xdr:cNvPr id="251" name="直線コネクタ 250">
          <a:extLst>
            <a:ext uri="{FF2B5EF4-FFF2-40B4-BE49-F238E27FC236}">
              <a16:creationId xmlns:a16="http://schemas.microsoft.com/office/drawing/2014/main" id="{BA68689B-1DAC-42BA-B549-C9DAEE11D639}"/>
            </a:ext>
          </a:extLst>
        </xdr:cNvPr>
        <xdr:cNvCxnSpPr/>
      </xdr:nvCxnSpPr>
      <xdr:spPr>
        <a:xfrm flipV="1">
          <a:off x="7861300" y="10757083"/>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86827</xdr:rowOff>
    </xdr:from>
    <xdr:to>
      <xdr:col>36</xdr:col>
      <xdr:colOff>165100</xdr:colOff>
      <xdr:row>63</xdr:row>
      <xdr:rowOff>16977</xdr:rowOff>
    </xdr:to>
    <xdr:sp macro="" textlink="">
      <xdr:nvSpPr>
        <xdr:cNvPr id="252" name="楕円 251">
          <a:extLst>
            <a:ext uri="{FF2B5EF4-FFF2-40B4-BE49-F238E27FC236}">
              <a16:creationId xmlns:a16="http://schemas.microsoft.com/office/drawing/2014/main" id="{85D0EFA8-6A4E-48C7-AF92-AEDF94BC567F}"/>
            </a:ext>
          </a:extLst>
        </xdr:cNvPr>
        <xdr:cNvSpPr/>
      </xdr:nvSpPr>
      <xdr:spPr>
        <a:xfrm>
          <a:off x="6921500" y="107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132549</xdr:rowOff>
    </xdr:from>
    <xdr:to>
      <xdr:col>41</xdr:col>
      <xdr:colOff>50800</xdr:colOff>
      <xdr:row>62</xdr:row>
      <xdr:rowOff>137627</xdr:rowOff>
    </xdr:to>
    <xdr:cxnSp macro="">
      <xdr:nvCxnSpPr>
        <xdr:cNvPr id="253" name="直線コネクタ 252">
          <a:extLst>
            <a:ext uri="{FF2B5EF4-FFF2-40B4-BE49-F238E27FC236}">
              <a16:creationId xmlns:a16="http://schemas.microsoft.com/office/drawing/2014/main" id="{F415DA8F-0A97-4438-A3FD-093FE933FD00}"/>
            </a:ext>
          </a:extLst>
        </xdr:cNvPr>
        <xdr:cNvCxnSpPr/>
      </xdr:nvCxnSpPr>
      <xdr:spPr>
        <a:xfrm flipV="1">
          <a:off x="6972300" y="10762449"/>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66110095-287D-40F9-8ED5-B63A66AF0D5A}"/>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53FDA4E-8232-4054-842B-701C5D2BBE64}"/>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B1D40F4-385E-4518-AB1A-3969DB59726A}"/>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AC57BD9-BD14-4EC2-9FE3-EA740D4753AE}"/>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17619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42C5C6F-E54E-40DA-995A-2AA2F6AD89FA}"/>
            </a:ext>
          </a:extLst>
        </xdr:cNvPr>
        <xdr:cNvSpPr txBox="1"/>
      </xdr:nvSpPr>
      <xdr:spPr>
        <a:xfrm>
          <a:off x="9327095" y="1047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23060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D1C0C9EB-C467-462B-9497-037753FFA74B}"/>
            </a:ext>
          </a:extLst>
        </xdr:cNvPr>
        <xdr:cNvSpPr txBox="1"/>
      </xdr:nvSpPr>
      <xdr:spPr>
        <a:xfrm>
          <a:off x="8450795" y="1048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28426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A329962-2B5B-4E09-AD52-54A594FADA8B}"/>
            </a:ext>
          </a:extLst>
        </xdr:cNvPr>
        <xdr:cNvSpPr txBox="1"/>
      </xdr:nvSpPr>
      <xdr:spPr>
        <a:xfrm>
          <a:off x="7561795" y="1048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33504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BDF7B8A-54E2-4D1B-90AC-C7799D960E7A}"/>
            </a:ext>
          </a:extLst>
        </xdr:cNvPr>
        <xdr:cNvSpPr txBox="1"/>
      </xdr:nvSpPr>
      <xdr:spPr>
        <a:xfrm>
          <a:off x="6672795" y="1049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35ED13E-4D40-460D-A616-571614B296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C363F3A-51F7-43B9-ADD4-72A81300A7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25871C3-2BE6-40C5-9E5B-A4030D80AC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D9E7EB0-3DAE-4A2C-B651-B357F5308E0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8F44B7-8049-42AB-AA51-97250134E3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D4ACDE4-3BD9-4A3E-9E2C-3001C9882E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79D8338-2326-4EE5-9E6E-7770632E4F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29CD93B-5F11-4290-A71D-8B4A6C786C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1A2D05E-B697-4D7D-911D-853326B3E2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FAC9AB2-EFFE-4D00-A0AA-F8819039B8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559E843-DBD2-404C-A47B-23421E2F91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4A933AE2-1C84-4A7E-B4F8-91D468169D2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2211078-3C2C-413E-97E9-FC2C92828AB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1FA896F8-779A-4674-894C-CA2F456DB25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EA798BF-3CDC-4105-B176-7E6078E2759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18C22A4-A0E1-42BC-B81C-EA79BD11CCB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4D7994AA-C48A-40A3-8D84-86CF389F0D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BC2501A-4AE5-4600-92B0-FA565710D2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C2E6E016-E666-4B9F-9E2E-A050F12E9FB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84340FE-D304-4987-BB39-0F95F619255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3D325530-EF84-43ED-A6AF-6A8A81945E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C978171-8E66-4579-97D7-7823763B33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5FB79BA3-3A00-439D-8AA5-92607F93907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408C7BD-DC9B-4CC5-950B-CCA7915741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5B1388C1-987F-4951-B4C2-F558F71B243E}"/>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8D28D842-3938-471A-A1A3-52EECCD50F4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C7947B7E-37F8-4243-96DA-4BFCD69F2B8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19B99A4-9CFB-40C5-A253-E64F92CFF8BC}"/>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33CACE07-0400-4A7B-8AF8-3B80ACE43A7B}"/>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668C14C0-A518-49DE-8541-EA7DE91042A8}"/>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2D1E3EF8-8261-4C73-95D7-A394E8C9AC0D}"/>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CA868E58-534C-4295-B388-16BDF357D1D7}"/>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26990500-B2D7-41ED-B0B7-39321C7FEDE4}"/>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352BBD3D-74F8-4815-AE2A-C45918C83607}"/>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82E483E3-12C4-44DE-AB02-3BB2BF191D22}"/>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C21A429-2DF7-4D6A-9BC0-9CB4E2999D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6297E58-A62C-47F7-93B9-FC8385D1A3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4973F9-9385-4735-97A9-AB34AB6602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D6A4CF4-CED0-49E7-9C17-4B8BF100D3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30B2684-05B2-4B45-9481-380000069E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116839</xdr:rowOff>
    </xdr:from>
    <xdr:to>
      <xdr:col>24</xdr:col>
      <xdr:colOff>114300</xdr:colOff>
      <xdr:row>86</xdr:row>
      <xdr:rowOff>46989</xdr:rowOff>
    </xdr:to>
    <xdr:sp macro="" textlink="">
      <xdr:nvSpPr>
        <xdr:cNvPr id="302" name="楕円 301">
          <a:extLst>
            <a:ext uri="{FF2B5EF4-FFF2-40B4-BE49-F238E27FC236}">
              <a16:creationId xmlns:a16="http://schemas.microsoft.com/office/drawing/2014/main" id="{9D305475-FBBF-4B85-84CE-AA994EDA1ABB}"/>
            </a:ext>
          </a:extLst>
        </xdr:cNvPr>
        <xdr:cNvSpPr/>
      </xdr:nvSpPr>
      <xdr:spPr>
        <a:xfrm>
          <a:off x="4584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31766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53E179C-EA85-4BCA-82D4-B8078BB5A5E7}"/>
            </a:ext>
          </a:extLst>
        </xdr:cNvPr>
        <xdr:cNvSpPr txBox="1"/>
      </xdr:nvSpPr>
      <xdr:spPr>
        <a:xfrm>
          <a:off x="4673600" y="1460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86361</xdr:rowOff>
    </xdr:from>
    <xdr:to>
      <xdr:col>20</xdr:col>
      <xdr:colOff>38100</xdr:colOff>
      <xdr:row>86</xdr:row>
      <xdr:rowOff>16511</xdr:rowOff>
    </xdr:to>
    <xdr:sp macro="" textlink="">
      <xdr:nvSpPr>
        <xdr:cNvPr id="304" name="楕円 303">
          <a:extLst>
            <a:ext uri="{FF2B5EF4-FFF2-40B4-BE49-F238E27FC236}">
              <a16:creationId xmlns:a16="http://schemas.microsoft.com/office/drawing/2014/main" id="{A10B519F-6499-47C4-BC0E-B0704D80F13A}"/>
            </a:ext>
          </a:extLst>
        </xdr:cNvPr>
        <xdr:cNvSpPr/>
      </xdr:nvSpPr>
      <xdr:spPr>
        <a:xfrm>
          <a:off x="3746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137161</xdr:rowOff>
    </xdr:from>
    <xdr:to>
      <xdr:col>24</xdr:col>
      <xdr:colOff>63500</xdr:colOff>
      <xdr:row>85</xdr:row>
      <xdr:rowOff>167639</xdr:rowOff>
    </xdr:to>
    <xdr:cxnSp macro="">
      <xdr:nvCxnSpPr>
        <xdr:cNvPr id="305" name="直線コネクタ 304">
          <a:extLst>
            <a:ext uri="{FF2B5EF4-FFF2-40B4-BE49-F238E27FC236}">
              <a16:creationId xmlns:a16="http://schemas.microsoft.com/office/drawing/2014/main" id="{30096541-4D8B-48FD-BAA7-3450E0E71E65}"/>
            </a:ext>
          </a:extLst>
        </xdr:cNvPr>
        <xdr:cNvCxnSpPr/>
      </xdr:nvCxnSpPr>
      <xdr:spPr>
        <a:xfrm>
          <a:off x="3797300" y="14710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57786</xdr:rowOff>
    </xdr:from>
    <xdr:to>
      <xdr:col>15</xdr:col>
      <xdr:colOff>101600</xdr:colOff>
      <xdr:row>85</xdr:row>
      <xdr:rowOff>159386</xdr:rowOff>
    </xdr:to>
    <xdr:sp macro="" textlink="">
      <xdr:nvSpPr>
        <xdr:cNvPr id="306" name="楕円 305">
          <a:extLst>
            <a:ext uri="{FF2B5EF4-FFF2-40B4-BE49-F238E27FC236}">
              <a16:creationId xmlns:a16="http://schemas.microsoft.com/office/drawing/2014/main" id="{E12DF828-5268-4D5B-980B-1AA327B21889}"/>
            </a:ext>
          </a:extLst>
        </xdr:cNvPr>
        <xdr:cNvSpPr/>
      </xdr:nvSpPr>
      <xdr:spPr>
        <a:xfrm>
          <a:off x="2857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108586</xdr:rowOff>
    </xdr:from>
    <xdr:to>
      <xdr:col>19</xdr:col>
      <xdr:colOff>177800</xdr:colOff>
      <xdr:row>85</xdr:row>
      <xdr:rowOff>137161</xdr:rowOff>
    </xdr:to>
    <xdr:cxnSp macro="">
      <xdr:nvCxnSpPr>
        <xdr:cNvPr id="307" name="直線コネクタ 306">
          <a:extLst>
            <a:ext uri="{FF2B5EF4-FFF2-40B4-BE49-F238E27FC236}">
              <a16:creationId xmlns:a16="http://schemas.microsoft.com/office/drawing/2014/main" id="{0DBEE043-00E7-4AE3-A93F-C0E8CEF77B35}"/>
            </a:ext>
          </a:extLst>
        </xdr:cNvPr>
        <xdr:cNvCxnSpPr/>
      </xdr:nvCxnSpPr>
      <xdr:spPr>
        <a:xfrm>
          <a:off x="2908300" y="14681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27305</xdr:rowOff>
    </xdr:from>
    <xdr:to>
      <xdr:col>10</xdr:col>
      <xdr:colOff>165100</xdr:colOff>
      <xdr:row>85</xdr:row>
      <xdr:rowOff>128905</xdr:rowOff>
    </xdr:to>
    <xdr:sp macro="" textlink="">
      <xdr:nvSpPr>
        <xdr:cNvPr id="308" name="楕円 307">
          <a:extLst>
            <a:ext uri="{FF2B5EF4-FFF2-40B4-BE49-F238E27FC236}">
              <a16:creationId xmlns:a16="http://schemas.microsoft.com/office/drawing/2014/main" id="{474C609E-3E81-4FFF-847E-2D853170CBC2}"/>
            </a:ext>
          </a:extLst>
        </xdr:cNvPr>
        <xdr:cNvSpPr/>
      </xdr:nvSpPr>
      <xdr:spPr>
        <a:xfrm>
          <a:off x="196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78105</xdr:rowOff>
    </xdr:from>
    <xdr:to>
      <xdr:col>15</xdr:col>
      <xdr:colOff>50800</xdr:colOff>
      <xdr:row>85</xdr:row>
      <xdr:rowOff>108586</xdr:rowOff>
    </xdr:to>
    <xdr:cxnSp macro="">
      <xdr:nvCxnSpPr>
        <xdr:cNvPr id="309" name="直線コネクタ 308">
          <a:extLst>
            <a:ext uri="{FF2B5EF4-FFF2-40B4-BE49-F238E27FC236}">
              <a16:creationId xmlns:a16="http://schemas.microsoft.com/office/drawing/2014/main" id="{807BC73B-2639-4BDC-AE8E-F8276EC107FE}"/>
            </a:ext>
          </a:extLst>
        </xdr:cNvPr>
        <xdr:cNvCxnSpPr/>
      </xdr:nvCxnSpPr>
      <xdr:spPr>
        <a:xfrm>
          <a:off x="2019300" y="146513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162561</xdr:rowOff>
    </xdr:from>
    <xdr:to>
      <xdr:col>6</xdr:col>
      <xdr:colOff>38100</xdr:colOff>
      <xdr:row>85</xdr:row>
      <xdr:rowOff>92711</xdr:rowOff>
    </xdr:to>
    <xdr:sp macro="" textlink="">
      <xdr:nvSpPr>
        <xdr:cNvPr id="310" name="楕円 309">
          <a:extLst>
            <a:ext uri="{FF2B5EF4-FFF2-40B4-BE49-F238E27FC236}">
              <a16:creationId xmlns:a16="http://schemas.microsoft.com/office/drawing/2014/main" id="{C20E00F5-71A5-4F44-86F1-8B4647AF4D0E}"/>
            </a:ext>
          </a:extLst>
        </xdr:cNvPr>
        <xdr:cNvSpPr/>
      </xdr:nvSpPr>
      <xdr:spPr>
        <a:xfrm>
          <a:off x="1079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41911</xdr:rowOff>
    </xdr:from>
    <xdr:to>
      <xdr:col>10</xdr:col>
      <xdr:colOff>114300</xdr:colOff>
      <xdr:row>85</xdr:row>
      <xdr:rowOff>78105</xdr:rowOff>
    </xdr:to>
    <xdr:cxnSp macro="">
      <xdr:nvCxnSpPr>
        <xdr:cNvPr id="311" name="直線コネクタ 310">
          <a:extLst>
            <a:ext uri="{FF2B5EF4-FFF2-40B4-BE49-F238E27FC236}">
              <a16:creationId xmlns:a16="http://schemas.microsoft.com/office/drawing/2014/main" id="{9FA26FEE-5248-467C-99B6-66D5004B3C59}"/>
            </a:ext>
          </a:extLst>
        </xdr:cNvPr>
        <xdr:cNvCxnSpPr/>
      </xdr:nvCxnSpPr>
      <xdr:spPr>
        <a:xfrm>
          <a:off x="1130300" y="146151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42FCC130-0074-4CF9-957A-AC7C1091E47E}"/>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24AB5AB2-90B2-4647-9899-6984FA57126E}"/>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4F43131-E9D4-4849-A480-2AE00F71611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47B432D1-1BAC-46C9-8804-F8B243639FD4}"/>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7638</xdr:rowOff>
    </xdr:from>
    <xdr:ext cx="405111" cy="259045"/>
    <xdr:sp macro="" textlink="">
      <xdr:nvSpPr>
        <xdr:cNvPr id="316" name="n_1mainValue【公営住宅】&#10;有形固定資産減価償却率">
          <a:extLst>
            <a:ext uri="{FF2B5EF4-FFF2-40B4-BE49-F238E27FC236}">
              <a16:creationId xmlns:a16="http://schemas.microsoft.com/office/drawing/2014/main" id="{185005EA-02EA-492E-95AA-35CE43EB3D31}"/>
            </a:ext>
          </a:extLst>
        </xdr:cNvPr>
        <xdr:cNvSpPr txBox="1"/>
      </xdr:nvSpPr>
      <xdr:spPr>
        <a:xfrm>
          <a:off x="3582044"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150513</xdr:rowOff>
    </xdr:from>
    <xdr:ext cx="405111" cy="259045"/>
    <xdr:sp macro="" textlink="">
      <xdr:nvSpPr>
        <xdr:cNvPr id="317" name="n_2mainValue【公営住宅】&#10;有形固定資産減価償却率">
          <a:extLst>
            <a:ext uri="{FF2B5EF4-FFF2-40B4-BE49-F238E27FC236}">
              <a16:creationId xmlns:a16="http://schemas.microsoft.com/office/drawing/2014/main" id="{B0B68C34-541D-4FB6-B9D8-EBD993FFCD17}"/>
            </a:ext>
          </a:extLst>
        </xdr:cNvPr>
        <xdr:cNvSpPr txBox="1"/>
      </xdr:nvSpPr>
      <xdr:spPr>
        <a:xfrm>
          <a:off x="2705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120032</xdr:rowOff>
    </xdr:from>
    <xdr:ext cx="405111" cy="259045"/>
    <xdr:sp macro="" textlink="">
      <xdr:nvSpPr>
        <xdr:cNvPr id="318" name="n_3mainValue【公営住宅】&#10;有形固定資産減価償却率">
          <a:extLst>
            <a:ext uri="{FF2B5EF4-FFF2-40B4-BE49-F238E27FC236}">
              <a16:creationId xmlns:a16="http://schemas.microsoft.com/office/drawing/2014/main" id="{5A0B3F50-7331-4651-B74C-DB6AC0445B12}"/>
            </a:ext>
          </a:extLst>
        </xdr:cNvPr>
        <xdr:cNvSpPr txBox="1"/>
      </xdr:nvSpPr>
      <xdr:spPr>
        <a:xfrm>
          <a:off x="1816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83838</xdr:rowOff>
    </xdr:from>
    <xdr:ext cx="405111" cy="259045"/>
    <xdr:sp macro="" textlink="">
      <xdr:nvSpPr>
        <xdr:cNvPr id="319" name="n_4mainValue【公営住宅】&#10;有形固定資産減価償却率">
          <a:extLst>
            <a:ext uri="{FF2B5EF4-FFF2-40B4-BE49-F238E27FC236}">
              <a16:creationId xmlns:a16="http://schemas.microsoft.com/office/drawing/2014/main" id="{8A1303DC-B3F8-4964-B8AD-6924CBFBCBD6}"/>
            </a:ext>
          </a:extLst>
        </xdr:cNvPr>
        <xdr:cNvSpPr txBox="1"/>
      </xdr:nvSpPr>
      <xdr:spPr>
        <a:xfrm>
          <a:off x="927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AD71171-A26B-4F93-8340-1B8B0960EC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354A8E6-D1A3-432F-AF07-906904137C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E7A882DB-DF8D-4F7A-A525-FA860DE133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8EDEB33-4318-4854-B4DE-AD219360C9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366DD98-5CA8-49E6-8325-BC7DDA1A3B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6E7C9D0-214A-4CAF-8892-0B2C3B684D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D0704AD-8431-44DF-AC25-18FE4B53A4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1C8C868-C0E3-4808-B9FE-9E931D1714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E898C49-0261-4544-A521-EEFD51395B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02387D6-C1EC-4CF6-BA00-E1929F07F7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5AC35C2B-5E9B-4927-86A9-218B282ADC2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8C6546D-E7C9-4695-BAD8-BE8E8703B70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F603377F-1166-4223-A8EA-FA7D2BAF56F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5D282E83-7783-4630-BF9A-926480E4509A}"/>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ECF36AE5-B690-4E3C-A919-0631695733B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416BCF71-6705-43F0-8977-C92095BE4567}"/>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2D662297-D9D4-4033-A593-186B1624B9B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E5430041-76A0-404D-B94F-925296B4973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8B21D46-DAF9-49EF-8CB7-26DF907642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5AB3E0CF-C534-4976-9960-89554EB4159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2AD0840-5CF7-48C8-8393-8DDD64E22B3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9DF67F60-5C3F-4188-8BB9-8C232700D75B}"/>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A0105DD6-CA46-4134-BAF1-98C83C9AB5EA}"/>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A01DF199-60DF-4567-A84A-A234D2E33CAF}"/>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DB8BF62E-AD9F-4E3C-96A6-9EAE63291E7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837A4FAF-1B0B-41C2-B5FC-07C874424B48}"/>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F5E296F2-B20D-42C4-A5F0-9E081EAA1AB3}"/>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968AFA9F-D9CB-4A9A-B259-03FD9A85107A}"/>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F11E0F53-9ADC-4209-A1CE-A5BAB8726E73}"/>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A92DA069-D738-4274-A7B8-A4D0BFF160C3}"/>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19A0000A-5D7F-482B-80F2-D7E622CC1011}"/>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E9145D35-C64E-4FBC-8850-948896353E16}"/>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5606F16-9605-42AD-BDA3-095D1CD221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A2B73C-B31A-467B-8317-5E6F738FCB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E6134EA-3C77-4030-B782-8CFE9DF9A9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60AECBD-F8A4-4D88-B4B0-8AE1025FFE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AADD4F4-F97D-498E-93E6-0DB50C8063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58761</xdr:rowOff>
    </xdr:from>
    <xdr:to>
      <xdr:col>55</xdr:col>
      <xdr:colOff>50800</xdr:colOff>
      <xdr:row>85</xdr:row>
      <xdr:rowOff>160361</xdr:rowOff>
    </xdr:to>
    <xdr:sp macro="" textlink="">
      <xdr:nvSpPr>
        <xdr:cNvPr id="357" name="楕円 356">
          <a:extLst>
            <a:ext uri="{FF2B5EF4-FFF2-40B4-BE49-F238E27FC236}">
              <a16:creationId xmlns:a16="http://schemas.microsoft.com/office/drawing/2014/main" id="{89BBFBAF-04E3-4B6C-94B2-877F790AB9EC}"/>
            </a:ext>
          </a:extLst>
        </xdr:cNvPr>
        <xdr:cNvSpPr/>
      </xdr:nvSpPr>
      <xdr:spPr>
        <a:xfrm>
          <a:off x="10426700" y="146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18138</xdr:rowOff>
    </xdr:from>
    <xdr:ext cx="469744" cy="259045"/>
    <xdr:sp macro="" textlink="">
      <xdr:nvSpPr>
        <xdr:cNvPr id="358" name="【公営住宅】&#10;一人当たり面積該当値テキスト">
          <a:extLst>
            <a:ext uri="{FF2B5EF4-FFF2-40B4-BE49-F238E27FC236}">
              <a16:creationId xmlns:a16="http://schemas.microsoft.com/office/drawing/2014/main" id="{1F685DD7-9CB8-42FD-AFE2-157FBE10C6B3}"/>
            </a:ext>
          </a:extLst>
        </xdr:cNvPr>
        <xdr:cNvSpPr txBox="1"/>
      </xdr:nvSpPr>
      <xdr:spPr>
        <a:xfrm>
          <a:off x="10515600" y="1441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60406</xdr:rowOff>
    </xdr:from>
    <xdr:to>
      <xdr:col>50</xdr:col>
      <xdr:colOff>165100</xdr:colOff>
      <xdr:row>85</xdr:row>
      <xdr:rowOff>162006</xdr:rowOff>
    </xdr:to>
    <xdr:sp macro="" textlink="">
      <xdr:nvSpPr>
        <xdr:cNvPr id="359" name="楕円 358">
          <a:extLst>
            <a:ext uri="{FF2B5EF4-FFF2-40B4-BE49-F238E27FC236}">
              <a16:creationId xmlns:a16="http://schemas.microsoft.com/office/drawing/2014/main" id="{EB388288-9100-4EA8-82EC-7910B0B72BB4}"/>
            </a:ext>
          </a:extLst>
        </xdr:cNvPr>
        <xdr:cNvSpPr/>
      </xdr:nvSpPr>
      <xdr:spPr>
        <a:xfrm>
          <a:off x="9588500" y="146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109561</xdr:rowOff>
    </xdr:from>
    <xdr:to>
      <xdr:col>55</xdr:col>
      <xdr:colOff>0</xdr:colOff>
      <xdr:row>85</xdr:row>
      <xdr:rowOff>111206</xdr:rowOff>
    </xdr:to>
    <xdr:cxnSp macro="">
      <xdr:nvCxnSpPr>
        <xdr:cNvPr id="360" name="直線コネクタ 359">
          <a:extLst>
            <a:ext uri="{FF2B5EF4-FFF2-40B4-BE49-F238E27FC236}">
              <a16:creationId xmlns:a16="http://schemas.microsoft.com/office/drawing/2014/main" id="{302BBA19-02D4-4872-98AE-1A395050EF05}"/>
            </a:ext>
          </a:extLst>
        </xdr:cNvPr>
        <xdr:cNvCxnSpPr/>
      </xdr:nvCxnSpPr>
      <xdr:spPr>
        <a:xfrm flipV="1">
          <a:off x="9639300" y="14682811"/>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62099</xdr:rowOff>
    </xdr:from>
    <xdr:to>
      <xdr:col>46</xdr:col>
      <xdr:colOff>38100</xdr:colOff>
      <xdr:row>85</xdr:row>
      <xdr:rowOff>163699</xdr:rowOff>
    </xdr:to>
    <xdr:sp macro="" textlink="">
      <xdr:nvSpPr>
        <xdr:cNvPr id="361" name="楕円 360">
          <a:extLst>
            <a:ext uri="{FF2B5EF4-FFF2-40B4-BE49-F238E27FC236}">
              <a16:creationId xmlns:a16="http://schemas.microsoft.com/office/drawing/2014/main" id="{E6774B63-FEFE-4636-A763-731FED9310C9}"/>
            </a:ext>
          </a:extLst>
        </xdr:cNvPr>
        <xdr:cNvSpPr/>
      </xdr:nvSpPr>
      <xdr:spPr>
        <a:xfrm>
          <a:off x="8699500" y="14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111206</xdr:rowOff>
    </xdr:from>
    <xdr:to>
      <xdr:col>50</xdr:col>
      <xdr:colOff>114300</xdr:colOff>
      <xdr:row>85</xdr:row>
      <xdr:rowOff>112899</xdr:rowOff>
    </xdr:to>
    <xdr:cxnSp macro="">
      <xdr:nvCxnSpPr>
        <xdr:cNvPr id="362" name="直線コネクタ 361">
          <a:extLst>
            <a:ext uri="{FF2B5EF4-FFF2-40B4-BE49-F238E27FC236}">
              <a16:creationId xmlns:a16="http://schemas.microsoft.com/office/drawing/2014/main" id="{82C3E5C5-931B-4F65-B1DA-DA3FEE358A1C}"/>
            </a:ext>
          </a:extLst>
        </xdr:cNvPr>
        <xdr:cNvCxnSpPr/>
      </xdr:nvCxnSpPr>
      <xdr:spPr>
        <a:xfrm flipV="1">
          <a:off x="8750300" y="14684456"/>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63469</xdr:rowOff>
    </xdr:from>
    <xdr:to>
      <xdr:col>41</xdr:col>
      <xdr:colOff>101600</xdr:colOff>
      <xdr:row>85</xdr:row>
      <xdr:rowOff>165069</xdr:rowOff>
    </xdr:to>
    <xdr:sp macro="" textlink="">
      <xdr:nvSpPr>
        <xdr:cNvPr id="363" name="楕円 362">
          <a:extLst>
            <a:ext uri="{FF2B5EF4-FFF2-40B4-BE49-F238E27FC236}">
              <a16:creationId xmlns:a16="http://schemas.microsoft.com/office/drawing/2014/main" id="{7B1867F8-F8F2-4F64-9398-1050D124E817}"/>
            </a:ext>
          </a:extLst>
        </xdr:cNvPr>
        <xdr:cNvSpPr/>
      </xdr:nvSpPr>
      <xdr:spPr>
        <a:xfrm>
          <a:off x="7810500" y="146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112899</xdr:rowOff>
    </xdr:from>
    <xdr:to>
      <xdr:col>45</xdr:col>
      <xdr:colOff>177800</xdr:colOff>
      <xdr:row>85</xdr:row>
      <xdr:rowOff>114269</xdr:rowOff>
    </xdr:to>
    <xdr:cxnSp macro="">
      <xdr:nvCxnSpPr>
        <xdr:cNvPr id="364" name="直線コネクタ 363">
          <a:extLst>
            <a:ext uri="{FF2B5EF4-FFF2-40B4-BE49-F238E27FC236}">
              <a16:creationId xmlns:a16="http://schemas.microsoft.com/office/drawing/2014/main" id="{4C904D0F-4E47-43E3-99D2-EBBBDCD17FC5}"/>
            </a:ext>
          </a:extLst>
        </xdr:cNvPr>
        <xdr:cNvCxnSpPr/>
      </xdr:nvCxnSpPr>
      <xdr:spPr>
        <a:xfrm flipV="1">
          <a:off x="7861300" y="14686149"/>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64705</xdr:rowOff>
    </xdr:from>
    <xdr:to>
      <xdr:col>36</xdr:col>
      <xdr:colOff>165100</xdr:colOff>
      <xdr:row>85</xdr:row>
      <xdr:rowOff>166305</xdr:rowOff>
    </xdr:to>
    <xdr:sp macro="" textlink="">
      <xdr:nvSpPr>
        <xdr:cNvPr id="365" name="楕円 364">
          <a:extLst>
            <a:ext uri="{FF2B5EF4-FFF2-40B4-BE49-F238E27FC236}">
              <a16:creationId xmlns:a16="http://schemas.microsoft.com/office/drawing/2014/main" id="{08201BE8-E169-431D-8E09-8BC391603E4F}"/>
            </a:ext>
          </a:extLst>
        </xdr:cNvPr>
        <xdr:cNvSpPr/>
      </xdr:nvSpPr>
      <xdr:spPr>
        <a:xfrm>
          <a:off x="6921500" y="146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114269</xdr:rowOff>
    </xdr:from>
    <xdr:to>
      <xdr:col>41</xdr:col>
      <xdr:colOff>50800</xdr:colOff>
      <xdr:row>85</xdr:row>
      <xdr:rowOff>115505</xdr:rowOff>
    </xdr:to>
    <xdr:cxnSp macro="">
      <xdr:nvCxnSpPr>
        <xdr:cNvPr id="366" name="直線コネクタ 365">
          <a:extLst>
            <a:ext uri="{FF2B5EF4-FFF2-40B4-BE49-F238E27FC236}">
              <a16:creationId xmlns:a16="http://schemas.microsoft.com/office/drawing/2014/main" id="{1D4751D8-DA23-4743-B998-B594620DC64C}"/>
            </a:ext>
          </a:extLst>
        </xdr:cNvPr>
        <xdr:cNvCxnSpPr/>
      </xdr:nvCxnSpPr>
      <xdr:spPr>
        <a:xfrm flipV="1">
          <a:off x="6972300" y="14687519"/>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51F2807D-2FDD-4BD9-AAFA-8511248BAB3B}"/>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8B5F0C06-AD9A-4763-B0DF-9D93E36F0955}"/>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A01EF32F-3D20-40F8-9D13-391FDB4D30C1}"/>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675ABB85-8A7E-42A7-99C6-6663E7EFB8FC}"/>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7083</xdr:rowOff>
    </xdr:from>
    <xdr:ext cx="469744" cy="259045"/>
    <xdr:sp macro="" textlink="">
      <xdr:nvSpPr>
        <xdr:cNvPr id="371" name="n_1mainValue【公営住宅】&#10;一人当たり面積">
          <a:extLst>
            <a:ext uri="{FF2B5EF4-FFF2-40B4-BE49-F238E27FC236}">
              <a16:creationId xmlns:a16="http://schemas.microsoft.com/office/drawing/2014/main" id="{C0AD42B4-6F5B-4D25-A52B-90C6FEA1E4AD}"/>
            </a:ext>
          </a:extLst>
        </xdr:cNvPr>
        <xdr:cNvSpPr txBox="1"/>
      </xdr:nvSpPr>
      <xdr:spPr>
        <a:xfrm>
          <a:off x="9391727" y="144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8776</xdr:rowOff>
    </xdr:from>
    <xdr:ext cx="469744" cy="259045"/>
    <xdr:sp macro="" textlink="">
      <xdr:nvSpPr>
        <xdr:cNvPr id="372" name="n_2mainValue【公営住宅】&#10;一人当たり面積">
          <a:extLst>
            <a:ext uri="{FF2B5EF4-FFF2-40B4-BE49-F238E27FC236}">
              <a16:creationId xmlns:a16="http://schemas.microsoft.com/office/drawing/2014/main" id="{7D0F5DCD-1C18-4CB1-A49A-B6BACEAF3827}"/>
            </a:ext>
          </a:extLst>
        </xdr:cNvPr>
        <xdr:cNvSpPr txBox="1"/>
      </xdr:nvSpPr>
      <xdr:spPr>
        <a:xfrm>
          <a:off x="8515427" y="144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10146</xdr:rowOff>
    </xdr:from>
    <xdr:ext cx="469744" cy="259045"/>
    <xdr:sp macro="" textlink="">
      <xdr:nvSpPr>
        <xdr:cNvPr id="373" name="n_3mainValue【公営住宅】&#10;一人当たり面積">
          <a:extLst>
            <a:ext uri="{FF2B5EF4-FFF2-40B4-BE49-F238E27FC236}">
              <a16:creationId xmlns:a16="http://schemas.microsoft.com/office/drawing/2014/main" id="{3F0E8E88-D7EA-4C3F-9E2D-BB14EE7AD008}"/>
            </a:ext>
          </a:extLst>
        </xdr:cNvPr>
        <xdr:cNvSpPr txBox="1"/>
      </xdr:nvSpPr>
      <xdr:spPr>
        <a:xfrm>
          <a:off x="7626427" y="1441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11382</xdr:rowOff>
    </xdr:from>
    <xdr:ext cx="469744" cy="259045"/>
    <xdr:sp macro="" textlink="">
      <xdr:nvSpPr>
        <xdr:cNvPr id="374" name="n_4mainValue【公営住宅】&#10;一人当たり面積">
          <a:extLst>
            <a:ext uri="{FF2B5EF4-FFF2-40B4-BE49-F238E27FC236}">
              <a16:creationId xmlns:a16="http://schemas.microsoft.com/office/drawing/2014/main" id="{066FF0FF-08B5-4D4C-849C-C6586128C553}"/>
            </a:ext>
          </a:extLst>
        </xdr:cNvPr>
        <xdr:cNvSpPr txBox="1"/>
      </xdr:nvSpPr>
      <xdr:spPr>
        <a:xfrm>
          <a:off x="6737427" y="1441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67F984A1-AB33-4A9C-A72B-28F7CF51A4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67F32158-B8F6-4A1A-A5B9-FD7EF507C6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9A2D809E-096D-4EF3-9C48-43B89E8D20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67783BE8-2A12-41F8-BDF4-50960C33CD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E52F66AB-7412-4148-95C1-DB89773786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6D9BA542-DB43-4FA3-8370-3C3047794B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C513ACF-BEDF-4EE0-951C-9D0E92E823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46BFCAF4-911B-48C9-B300-2A40C250406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30CCF1E-05F5-4198-9958-67FDD38B0E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3BA806A-C184-4723-8B56-23459F8B28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0D96C2E-E0CB-4BBE-BBC4-66F5B0BA05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1C298FE6-10A4-4532-BBB7-373950FF66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AB71F90E-3B2E-4BF5-BBF3-43DBD53256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A253878E-1F0C-453B-A1E4-209F72592A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C7929522-7D47-4367-A526-97B82C23FA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6C43C638-BDFC-48AA-8104-62D578F1D0B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36749D2D-90D5-4B3D-BF77-1E1476B21D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FCFA0750-2340-4F91-ADA5-F8C9059616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683F1F2-FAD0-464A-8E64-B5335065EB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F5BF8BA9-E090-4B49-B6B9-B6630F16B3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3B49C90E-09E5-44E2-84DC-ED347090B0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4BDD8296-ADE7-42D9-807D-0DDFB70F6AC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1B5D76F-DF3C-4D80-91C6-8FBF4685FD7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62AAD6F-2ACC-49C0-8A00-C38A870B54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8ABC7C12-5662-4CB5-A407-6120299E0D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A0ADFFE-6105-4AD5-8D7C-67862F9430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B5FF92EA-4648-48DD-898D-9CBFCB582F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2C8C45F1-A467-4B97-9AA2-43D81CD91CC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587CAA38-43B5-4FF3-AA75-51025C2A8FD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954DD628-59F9-449F-9C13-E4D3A683BD6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CF4E21A-4E27-405E-8082-84599074F40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75277B3D-03A0-4F6E-93E2-72B9A5FB907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81E9F861-2E9C-4551-8376-B1794C0BCD7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29DBE312-D135-45C6-A261-E8DADF5DBEB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7A7C803-707E-4347-B21B-C61479B44A5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8924502C-47BE-4016-9941-35A04A2A6DA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8B26420B-0693-46F9-9BA5-0F56FFC092A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C7BAC69-7DC0-42A9-938B-9EE24DACD3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595857AB-5CA8-49C5-8ADA-8F1BEDC8CC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2717EF28-E331-4DA2-8F65-77C0778D50D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E8FE6569-8347-432E-A7F7-EF05CF30B2D5}"/>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209F4396-206D-4D6D-90F5-910760D786A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41F8E94-3CD8-49E5-8584-553BF7FD5A1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FA2D3028-6675-4385-9B82-4D888E061C1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8ADCC797-6298-43F8-928F-F89E5FF09B77}"/>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C72979BD-D7A7-408B-8532-B0A2DA8A3A5F}"/>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FD0A6929-35F5-4537-B84F-8F2948C8BDB5}"/>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74C7AC41-E2DF-4F55-B1FB-50EF47D2F662}"/>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B7767C88-C549-4BD7-A257-B84B78711AA7}"/>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F962FF6C-599F-4239-BA1F-6275036B3376}"/>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4D49D92-1C79-4FC7-925F-6CBAD276D3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4236F31-8BE9-4C29-A543-BFFE0A1CF7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433732E-8FE7-4C33-895B-E0188AFCD9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A1B10A4-6A2E-4E66-8D47-0DADDBE51B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DC3042C-018A-416A-9DD4-77650F4F35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110490</xdr:rowOff>
    </xdr:from>
    <xdr:to>
      <xdr:col>85</xdr:col>
      <xdr:colOff>177800</xdr:colOff>
      <xdr:row>36</xdr:row>
      <xdr:rowOff>40640</xdr:rowOff>
    </xdr:to>
    <xdr:sp macro="" textlink="">
      <xdr:nvSpPr>
        <xdr:cNvPr id="430" name="楕円 429">
          <a:extLst>
            <a:ext uri="{FF2B5EF4-FFF2-40B4-BE49-F238E27FC236}">
              <a16:creationId xmlns:a16="http://schemas.microsoft.com/office/drawing/2014/main" id="{D4C7CE81-D651-40B4-8038-2F42090E2EF8}"/>
            </a:ext>
          </a:extLst>
        </xdr:cNvPr>
        <xdr:cNvSpPr/>
      </xdr:nvSpPr>
      <xdr:spPr>
        <a:xfrm>
          <a:off x="16268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133367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DEB05FF1-2601-4746-AF72-DE6689C5BFA5}"/>
            </a:ext>
          </a:extLst>
        </xdr:cNvPr>
        <xdr:cNvSpPr txBox="1"/>
      </xdr:nvSpPr>
      <xdr:spPr>
        <a:xfrm>
          <a:off x="163576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96520</xdr:rowOff>
    </xdr:from>
    <xdr:to>
      <xdr:col>81</xdr:col>
      <xdr:colOff>101600</xdr:colOff>
      <xdr:row>36</xdr:row>
      <xdr:rowOff>26670</xdr:rowOff>
    </xdr:to>
    <xdr:sp macro="" textlink="">
      <xdr:nvSpPr>
        <xdr:cNvPr id="432" name="楕円 431">
          <a:extLst>
            <a:ext uri="{FF2B5EF4-FFF2-40B4-BE49-F238E27FC236}">
              <a16:creationId xmlns:a16="http://schemas.microsoft.com/office/drawing/2014/main" id="{83B3597F-230E-48BA-AA3E-10139B390E80}"/>
            </a:ext>
          </a:extLst>
        </xdr:cNvPr>
        <xdr:cNvSpPr/>
      </xdr:nvSpPr>
      <xdr:spPr>
        <a:xfrm>
          <a:off x="15430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147320</xdr:rowOff>
    </xdr:from>
    <xdr:to>
      <xdr:col>85</xdr:col>
      <xdr:colOff>127000</xdr:colOff>
      <xdr:row>35</xdr:row>
      <xdr:rowOff>161290</xdr:rowOff>
    </xdr:to>
    <xdr:cxnSp macro="">
      <xdr:nvCxnSpPr>
        <xdr:cNvPr id="433" name="直線コネクタ 432">
          <a:extLst>
            <a:ext uri="{FF2B5EF4-FFF2-40B4-BE49-F238E27FC236}">
              <a16:creationId xmlns:a16="http://schemas.microsoft.com/office/drawing/2014/main" id="{FA3D0DF0-F830-4BC9-9DBA-9DE190421F3A}"/>
            </a:ext>
          </a:extLst>
        </xdr:cNvPr>
        <xdr:cNvCxnSpPr/>
      </xdr:nvCxnSpPr>
      <xdr:spPr>
        <a:xfrm>
          <a:off x="15481300" y="614807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55880</xdr:rowOff>
    </xdr:from>
    <xdr:to>
      <xdr:col>76</xdr:col>
      <xdr:colOff>165100</xdr:colOff>
      <xdr:row>35</xdr:row>
      <xdr:rowOff>157480</xdr:rowOff>
    </xdr:to>
    <xdr:sp macro="" textlink="">
      <xdr:nvSpPr>
        <xdr:cNvPr id="434" name="楕円 433">
          <a:extLst>
            <a:ext uri="{FF2B5EF4-FFF2-40B4-BE49-F238E27FC236}">
              <a16:creationId xmlns:a16="http://schemas.microsoft.com/office/drawing/2014/main" id="{32CCCF86-BD0A-4C29-B794-FE796D669829}"/>
            </a:ext>
          </a:extLst>
        </xdr:cNvPr>
        <xdr:cNvSpPr/>
      </xdr:nvSpPr>
      <xdr:spPr>
        <a:xfrm>
          <a:off x="14541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147320</xdr:rowOff>
    </xdr:to>
    <xdr:cxnSp macro="">
      <xdr:nvCxnSpPr>
        <xdr:cNvPr id="435" name="直線コネクタ 434">
          <a:extLst>
            <a:ext uri="{FF2B5EF4-FFF2-40B4-BE49-F238E27FC236}">
              <a16:creationId xmlns:a16="http://schemas.microsoft.com/office/drawing/2014/main" id="{84087EFE-0821-4DCB-B517-CD25042FD05B}"/>
            </a:ext>
          </a:extLst>
        </xdr:cNvPr>
        <xdr:cNvCxnSpPr/>
      </xdr:nvCxnSpPr>
      <xdr:spPr>
        <a:xfrm>
          <a:off x="14592300" y="61074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133350</xdr:rowOff>
    </xdr:from>
    <xdr:to>
      <xdr:col>72</xdr:col>
      <xdr:colOff>38100</xdr:colOff>
      <xdr:row>36</xdr:row>
      <xdr:rowOff>63500</xdr:rowOff>
    </xdr:to>
    <xdr:sp macro="" textlink="">
      <xdr:nvSpPr>
        <xdr:cNvPr id="436" name="楕円 435">
          <a:extLst>
            <a:ext uri="{FF2B5EF4-FFF2-40B4-BE49-F238E27FC236}">
              <a16:creationId xmlns:a16="http://schemas.microsoft.com/office/drawing/2014/main" id="{04DBA838-1898-499E-A660-4B9A191AF2B6}"/>
            </a:ext>
          </a:extLst>
        </xdr:cNvPr>
        <xdr:cNvSpPr/>
      </xdr:nvSpPr>
      <xdr:spPr>
        <a:xfrm>
          <a:off x="13652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106680</xdr:rowOff>
    </xdr:from>
    <xdr:to>
      <xdr:col>76</xdr:col>
      <xdr:colOff>114300</xdr:colOff>
      <xdr:row>36</xdr:row>
      <xdr:rowOff>12700</xdr:rowOff>
    </xdr:to>
    <xdr:cxnSp macro="">
      <xdr:nvCxnSpPr>
        <xdr:cNvPr id="437" name="直線コネクタ 436">
          <a:extLst>
            <a:ext uri="{FF2B5EF4-FFF2-40B4-BE49-F238E27FC236}">
              <a16:creationId xmlns:a16="http://schemas.microsoft.com/office/drawing/2014/main" id="{E6E621C8-6251-47AC-846E-D43477D886CB}"/>
            </a:ext>
          </a:extLst>
        </xdr:cNvPr>
        <xdr:cNvCxnSpPr/>
      </xdr:nvCxnSpPr>
      <xdr:spPr>
        <a:xfrm flipV="1">
          <a:off x="13703300" y="610743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92710</xdr:rowOff>
    </xdr:from>
    <xdr:to>
      <xdr:col>67</xdr:col>
      <xdr:colOff>101600</xdr:colOff>
      <xdr:row>36</xdr:row>
      <xdr:rowOff>22860</xdr:rowOff>
    </xdr:to>
    <xdr:sp macro="" textlink="">
      <xdr:nvSpPr>
        <xdr:cNvPr id="438" name="楕円 437">
          <a:extLst>
            <a:ext uri="{FF2B5EF4-FFF2-40B4-BE49-F238E27FC236}">
              <a16:creationId xmlns:a16="http://schemas.microsoft.com/office/drawing/2014/main" id="{CD735E21-2F0E-4665-B8CA-D3272EBAEF17}"/>
            </a:ext>
          </a:extLst>
        </xdr:cNvPr>
        <xdr:cNvSpPr/>
      </xdr:nvSpPr>
      <xdr:spPr>
        <a:xfrm>
          <a:off x="12763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143510</xdr:rowOff>
    </xdr:from>
    <xdr:to>
      <xdr:col>71</xdr:col>
      <xdr:colOff>177800</xdr:colOff>
      <xdr:row>36</xdr:row>
      <xdr:rowOff>12700</xdr:rowOff>
    </xdr:to>
    <xdr:cxnSp macro="">
      <xdr:nvCxnSpPr>
        <xdr:cNvPr id="439" name="直線コネクタ 438">
          <a:extLst>
            <a:ext uri="{FF2B5EF4-FFF2-40B4-BE49-F238E27FC236}">
              <a16:creationId xmlns:a16="http://schemas.microsoft.com/office/drawing/2014/main" id="{5A5F9F88-81AC-49F4-A400-2E37F004D11F}"/>
            </a:ext>
          </a:extLst>
        </xdr:cNvPr>
        <xdr:cNvCxnSpPr/>
      </xdr:nvCxnSpPr>
      <xdr:spPr>
        <a:xfrm>
          <a:off x="12814300" y="61442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E7209290-901D-48D9-A489-2B021185918D}"/>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6FE1CC52-A8BF-4E69-BA15-646CBA728893}"/>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C2FE69D6-A942-40AD-AEBD-740B8BD87279}"/>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F2839BF6-7BB9-4ED5-979E-72A1A25A7F22}"/>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43197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72392C2-F74B-4CF3-9B76-A6FEDB29C1D9}"/>
            </a:ext>
          </a:extLst>
        </xdr:cNvPr>
        <xdr:cNvSpPr txBox="1"/>
      </xdr:nvSpPr>
      <xdr:spPr>
        <a:xfrm>
          <a:off x="15266044"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2557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AB01DD83-51AA-4779-B33A-6A9B0BD429F0}"/>
            </a:ext>
          </a:extLst>
        </xdr:cNvPr>
        <xdr:cNvSpPr txBox="1"/>
      </xdr:nvSpPr>
      <xdr:spPr>
        <a:xfrm>
          <a:off x="14389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80027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E462F971-83AC-4D2E-B231-E9F4AF81AC35}"/>
            </a:ext>
          </a:extLst>
        </xdr:cNvPr>
        <xdr:cNvSpPr txBox="1"/>
      </xdr:nvSpPr>
      <xdr:spPr>
        <a:xfrm>
          <a:off x="13500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39387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6D202DD6-78BE-47C8-935E-C9AF2CD7B554}"/>
            </a:ext>
          </a:extLst>
        </xdr:cNvPr>
        <xdr:cNvSpPr txBox="1"/>
      </xdr:nvSpPr>
      <xdr:spPr>
        <a:xfrm>
          <a:off x="1261174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75919B36-6A14-4FC2-975F-12ABCA1EB5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9F218FB0-A1D4-4C9E-8CA2-7BAF649F25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3CE4870A-B851-43AB-881B-358689C79E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5DDF554-8BD7-452A-9FE6-85B0FC6095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C7CB2FF-2B8A-4B2E-981A-241474083D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B5D9A68F-10DE-4DC2-9D52-3AF31425A1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B3C03D7D-CB86-4C79-A7DD-5EF0699486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119E7B34-247B-4BA9-B967-D7D9E98715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DFDDA0B-C742-4AB3-90C3-FB4057B884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F1F06681-E0A2-4699-865A-8FF939A1CB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9AF3E3B-59D3-4710-B690-CD9AAC571B7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E1FC944D-11B5-45E3-983E-15869A76F82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701D65E4-E707-4797-ADB8-67B4A2B1AA8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623E1005-78E5-4862-AB26-57163D5E178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7820DD7A-14E9-43B7-8A78-4BDD0CFD7B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2D1FA5-6443-4F8C-8D78-8B967699BBD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1C5BC1CE-5D4E-472A-8EE1-993A299EE7D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315B1FFD-1E5C-496E-8370-D577D5F1183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DFE1A36-12AA-468F-A03F-76EBDEC98A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80E39ADD-468F-4529-BF13-AE64F2A3DE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1F5FCBB3-E6BE-4FE5-957A-256D7568522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F1CDA162-A4A5-42FB-9CC7-14983E6C5EBB}"/>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A3A7C1F1-0E83-425C-BAB8-4910C695B1E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658955FC-A3D5-4A29-B418-B53F41683341}"/>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D74AF134-4796-4F9C-B5FC-0AFEFE766555}"/>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BD7EFB46-76EA-47E7-8FFE-6CCAF1464AC1}"/>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11F38-FD12-42BF-91F0-A1EBBDAD6D0A}"/>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72D16B5D-8B3D-4B59-B434-125879A063E6}"/>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A251452E-B6BC-46FB-8512-BCC8EE9B6A62}"/>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66BF2DC4-086D-4A63-B2B4-384A969A7FE6}"/>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F3B461D4-1790-4DCE-86A7-F682F3289EB8}"/>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24DDFB9F-4F7E-4224-9977-EEC8E3882065}"/>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25BCAA1-E9EE-4DC0-A27F-71857333C7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729829D-D0E8-4D60-813B-88D354F038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8F24F06-D25B-4C24-95D4-27505B7EDB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975102E-F2D2-4E48-B06A-190F58B0D8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BDB7622-5A04-41AB-A16D-56728FE05B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2540</xdr:rowOff>
    </xdr:from>
    <xdr:to>
      <xdr:col>116</xdr:col>
      <xdr:colOff>114300</xdr:colOff>
      <xdr:row>37</xdr:row>
      <xdr:rowOff>104140</xdr:rowOff>
    </xdr:to>
    <xdr:sp macro="" textlink="">
      <xdr:nvSpPr>
        <xdr:cNvPr id="485" name="楕円 484">
          <a:extLst>
            <a:ext uri="{FF2B5EF4-FFF2-40B4-BE49-F238E27FC236}">
              <a16:creationId xmlns:a16="http://schemas.microsoft.com/office/drawing/2014/main" id="{18B4D476-2D25-49C7-A0AE-D9C761A977BB}"/>
            </a:ext>
          </a:extLst>
        </xdr:cNvPr>
        <xdr:cNvSpPr/>
      </xdr:nvSpPr>
      <xdr:spPr>
        <a:xfrm>
          <a:off x="22110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25417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B8660423-DA6D-42A0-BF34-357930F92898}"/>
            </a:ext>
          </a:extLst>
        </xdr:cNvPr>
        <xdr:cNvSpPr txBox="1"/>
      </xdr:nvSpPr>
      <xdr:spPr>
        <a:xfrm>
          <a:off x="22199600"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487" name="楕円 486">
          <a:extLst>
            <a:ext uri="{FF2B5EF4-FFF2-40B4-BE49-F238E27FC236}">
              <a16:creationId xmlns:a16="http://schemas.microsoft.com/office/drawing/2014/main" id="{62AEFEE3-743A-468C-82FB-1B3FCB3F7660}"/>
            </a:ext>
          </a:extLst>
        </xdr:cNvPr>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28194</xdr:rowOff>
    </xdr:from>
    <xdr:to>
      <xdr:col>116</xdr:col>
      <xdr:colOff>63500</xdr:colOff>
      <xdr:row>37</xdr:row>
      <xdr:rowOff>53340</xdr:rowOff>
    </xdr:to>
    <xdr:cxnSp macro="">
      <xdr:nvCxnSpPr>
        <xdr:cNvPr id="488" name="直線コネクタ 487">
          <a:extLst>
            <a:ext uri="{FF2B5EF4-FFF2-40B4-BE49-F238E27FC236}">
              <a16:creationId xmlns:a16="http://schemas.microsoft.com/office/drawing/2014/main" id="{ACB5CD06-594A-4162-817C-EC9414CD7C75}"/>
            </a:ext>
          </a:extLst>
        </xdr:cNvPr>
        <xdr:cNvCxnSpPr/>
      </xdr:nvCxnSpPr>
      <xdr:spPr>
        <a:xfrm>
          <a:off x="21323300" y="637184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489" name="楕円 488">
          <a:extLst>
            <a:ext uri="{FF2B5EF4-FFF2-40B4-BE49-F238E27FC236}">
              <a16:creationId xmlns:a16="http://schemas.microsoft.com/office/drawing/2014/main" id="{E2D4B617-2072-4510-89C7-6D3D34F2FCED}"/>
            </a:ext>
          </a:extLst>
        </xdr:cNvPr>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28194</xdr:rowOff>
    </xdr:from>
    <xdr:to>
      <xdr:col>111</xdr:col>
      <xdr:colOff>177800</xdr:colOff>
      <xdr:row>37</xdr:row>
      <xdr:rowOff>41910</xdr:rowOff>
    </xdr:to>
    <xdr:cxnSp macro="">
      <xdr:nvCxnSpPr>
        <xdr:cNvPr id="490" name="直線コネクタ 489">
          <a:extLst>
            <a:ext uri="{FF2B5EF4-FFF2-40B4-BE49-F238E27FC236}">
              <a16:creationId xmlns:a16="http://schemas.microsoft.com/office/drawing/2014/main" id="{8CF4AC57-4AC4-47AD-BAAD-9022111B96B3}"/>
            </a:ext>
          </a:extLst>
        </xdr:cNvPr>
        <xdr:cNvCxnSpPr/>
      </xdr:nvCxnSpPr>
      <xdr:spPr>
        <a:xfrm flipV="1">
          <a:off x="20434300" y="6371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55118</xdr:rowOff>
    </xdr:from>
    <xdr:to>
      <xdr:col>102</xdr:col>
      <xdr:colOff>165100</xdr:colOff>
      <xdr:row>37</xdr:row>
      <xdr:rowOff>156718</xdr:rowOff>
    </xdr:to>
    <xdr:sp macro="" textlink="">
      <xdr:nvSpPr>
        <xdr:cNvPr id="491" name="楕円 490">
          <a:extLst>
            <a:ext uri="{FF2B5EF4-FFF2-40B4-BE49-F238E27FC236}">
              <a16:creationId xmlns:a16="http://schemas.microsoft.com/office/drawing/2014/main" id="{ECFF06EA-E080-4817-B704-94FA352F3C8F}"/>
            </a:ext>
          </a:extLst>
        </xdr:cNvPr>
        <xdr:cNvSpPr/>
      </xdr:nvSpPr>
      <xdr:spPr>
        <a:xfrm>
          <a:off x="19494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105918</xdr:rowOff>
    </xdr:to>
    <xdr:cxnSp macro="">
      <xdr:nvCxnSpPr>
        <xdr:cNvPr id="492" name="直線コネクタ 491">
          <a:extLst>
            <a:ext uri="{FF2B5EF4-FFF2-40B4-BE49-F238E27FC236}">
              <a16:creationId xmlns:a16="http://schemas.microsoft.com/office/drawing/2014/main" id="{893DCEDC-2E80-43A1-BE00-8F2B54E79D11}"/>
            </a:ext>
          </a:extLst>
        </xdr:cNvPr>
        <xdr:cNvCxnSpPr/>
      </xdr:nvCxnSpPr>
      <xdr:spPr>
        <a:xfrm flipV="1">
          <a:off x="19545300" y="63855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66548</xdr:rowOff>
    </xdr:from>
    <xdr:to>
      <xdr:col>98</xdr:col>
      <xdr:colOff>38100</xdr:colOff>
      <xdr:row>37</xdr:row>
      <xdr:rowOff>168148</xdr:rowOff>
    </xdr:to>
    <xdr:sp macro="" textlink="">
      <xdr:nvSpPr>
        <xdr:cNvPr id="493" name="楕円 492">
          <a:extLst>
            <a:ext uri="{FF2B5EF4-FFF2-40B4-BE49-F238E27FC236}">
              <a16:creationId xmlns:a16="http://schemas.microsoft.com/office/drawing/2014/main" id="{96E39C53-8FD8-4277-888C-AA61FA0A31AD}"/>
            </a:ext>
          </a:extLst>
        </xdr:cNvPr>
        <xdr:cNvSpPr/>
      </xdr:nvSpPr>
      <xdr:spPr>
        <a:xfrm>
          <a:off x="18605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105918</xdr:rowOff>
    </xdr:from>
    <xdr:to>
      <xdr:col>102</xdr:col>
      <xdr:colOff>114300</xdr:colOff>
      <xdr:row>37</xdr:row>
      <xdr:rowOff>117348</xdr:rowOff>
    </xdr:to>
    <xdr:cxnSp macro="">
      <xdr:nvCxnSpPr>
        <xdr:cNvPr id="494" name="直線コネクタ 493">
          <a:extLst>
            <a:ext uri="{FF2B5EF4-FFF2-40B4-BE49-F238E27FC236}">
              <a16:creationId xmlns:a16="http://schemas.microsoft.com/office/drawing/2014/main" id="{CB4EA537-E097-4275-8524-1380F555C09E}"/>
            </a:ext>
          </a:extLst>
        </xdr:cNvPr>
        <xdr:cNvCxnSpPr/>
      </xdr:nvCxnSpPr>
      <xdr:spPr>
        <a:xfrm flipV="1">
          <a:off x="18656300" y="64495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734B335B-C175-4E3B-B0EC-194F32E4B5F5}"/>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1F839BE-B01C-4683-A2A8-B7DF0A18FEA9}"/>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DF8B1B08-39C3-4AD6-BCDC-5A2E9BEE3D96}"/>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8CC3D5FE-0F42-4032-8C6D-8A26D99E657D}"/>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C907EE3A-15DD-4743-B304-30120C37A490}"/>
            </a:ext>
          </a:extLst>
        </xdr:cNvPr>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70F0FC71-E349-43F6-84E8-3D983755C42D}"/>
            </a:ext>
          </a:extLst>
        </xdr:cNvPr>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1795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DDBB0567-2F85-485A-BAAA-E641E6338553}"/>
            </a:ext>
          </a:extLst>
        </xdr:cNvPr>
        <xdr:cNvSpPr txBox="1"/>
      </xdr:nvSpPr>
      <xdr:spPr>
        <a:xfrm>
          <a:off x="19310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13225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25064807-8E56-4138-9CDA-DFC9A3FEAD2C}"/>
            </a:ext>
          </a:extLst>
        </xdr:cNvPr>
        <xdr:cNvSpPr txBox="1"/>
      </xdr:nvSpPr>
      <xdr:spPr>
        <a:xfrm>
          <a:off x="1842142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3A3DA993-860D-48C8-9C3E-0208A1B2C2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D5210E99-A4FF-4EFE-8A00-E8F66E8237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A4F7EDD-A43C-4AED-9F26-752442DBED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5DE52F85-F6E3-4565-89C5-1556D51C32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98C3BB89-3BED-4A14-8EF3-28EE614737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4120475C-F3DF-4792-BFF4-122B41D765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F410393-A2E6-471F-867C-4D9F8EFD35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2D1CA56B-9F83-4472-8FD7-C52EB0D921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6924420B-DA34-4C3D-8338-3AB76E8C47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563F4143-6C2A-4065-A48F-4614367849D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3F94729-EBF6-49C9-A8A3-4E7BAD90D7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98036DC2-E15D-4538-8C98-F06F7BF7BC5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9C3757CA-2089-4D2A-9A5B-646962FA3F5E}"/>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458A7598-086D-4103-ACFC-886FA7B8516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3CCDCB6C-5DFC-4C3A-BAEE-1B073074E5F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A1D0649B-F3D6-4073-AD03-D7D5ADB774C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336078FC-68F7-4A2F-B207-4257940A0C3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D551DBEF-15A7-4A6E-A8A0-159DC24FF27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7D0E5589-F739-486E-8FD5-9A250C49E0B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921DB857-6DF6-468F-8297-A7033D7480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C5C47C85-6E70-4AE5-ACC5-B82AE18FFA4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44D16BEC-B07B-40BF-B019-7512404023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D6359A3B-2A97-465B-97F5-304228EB1B53}"/>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843D4925-B10F-4309-AE26-7220F6380679}"/>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B591CA27-E0AF-4207-AC1F-EA1169C77615}"/>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6F536A70-8107-4FB7-8F9C-F10A98F9EACD}"/>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C6572836-490E-48A0-87AD-A3A6510333A3}"/>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6DAEC795-C870-4B1D-B65B-9D10FF39E047}"/>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26957A07-9C10-42E0-9D66-DB7003020764}"/>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4F303D96-3215-4D91-8261-5156DE154506}"/>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BBE2F7D2-F15F-4736-8914-B1DB71D2D662}"/>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63712BED-412F-4572-A4A7-C63DF2375F83}"/>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838F641D-7863-4AAE-BB4E-2C60888606EB}"/>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7C45FB8-9685-4D4E-82AB-0B12CC8E8F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28AABCAD-02EE-4E95-B004-E1E06EADB9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BA750232-815A-44BB-98DE-58D12097B9B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D1295DA-31F5-4819-9F86-7C59462B47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125902B-CE4A-4C52-85DA-9D435F0142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111506</xdr:rowOff>
    </xdr:from>
    <xdr:to>
      <xdr:col>85</xdr:col>
      <xdr:colOff>177800</xdr:colOff>
      <xdr:row>59</xdr:row>
      <xdr:rowOff>41656</xdr:rowOff>
    </xdr:to>
    <xdr:sp macro="" textlink="">
      <xdr:nvSpPr>
        <xdr:cNvPr id="541" name="楕円 540">
          <a:extLst>
            <a:ext uri="{FF2B5EF4-FFF2-40B4-BE49-F238E27FC236}">
              <a16:creationId xmlns:a16="http://schemas.microsoft.com/office/drawing/2014/main" id="{7023F528-C14E-42E3-A1C3-E00E638C1D70}"/>
            </a:ext>
          </a:extLst>
        </xdr:cNvPr>
        <xdr:cNvSpPr/>
      </xdr:nvSpPr>
      <xdr:spPr>
        <a:xfrm>
          <a:off x="16268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134383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8B5B6E2C-0D66-41DA-9A14-75C1A65FB9F1}"/>
            </a:ext>
          </a:extLst>
        </xdr:cNvPr>
        <xdr:cNvSpPr txBox="1"/>
      </xdr:nvSpPr>
      <xdr:spPr>
        <a:xfrm>
          <a:off x="16357600"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56642</xdr:rowOff>
    </xdr:from>
    <xdr:to>
      <xdr:col>81</xdr:col>
      <xdr:colOff>101600</xdr:colOff>
      <xdr:row>58</xdr:row>
      <xdr:rowOff>158242</xdr:rowOff>
    </xdr:to>
    <xdr:sp macro="" textlink="">
      <xdr:nvSpPr>
        <xdr:cNvPr id="543" name="楕円 542">
          <a:extLst>
            <a:ext uri="{FF2B5EF4-FFF2-40B4-BE49-F238E27FC236}">
              <a16:creationId xmlns:a16="http://schemas.microsoft.com/office/drawing/2014/main" id="{F6D1147D-E71B-4D73-B36C-84E187199B99}"/>
            </a:ext>
          </a:extLst>
        </xdr:cNvPr>
        <xdr:cNvSpPr/>
      </xdr:nvSpPr>
      <xdr:spPr>
        <a:xfrm>
          <a:off x="15430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107442</xdr:rowOff>
    </xdr:from>
    <xdr:to>
      <xdr:col>85</xdr:col>
      <xdr:colOff>127000</xdr:colOff>
      <xdr:row>58</xdr:row>
      <xdr:rowOff>162306</xdr:rowOff>
    </xdr:to>
    <xdr:cxnSp macro="">
      <xdr:nvCxnSpPr>
        <xdr:cNvPr id="544" name="直線コネクタ 543">
          <a:extLst>
            <a:ext uri="{FF2B5EF4-FFF2-40B4-BE49-F238E27FC236}">
              <a16:creationId xmlns:a16="http://schemas.microsoft.com/office/drawing/2014/main" id="{517BF1CA-851B-46A6-9342-F08830C7EB9B}"/>
            </a:ext>
          </a:extLst>
        </xdr:cNvPr>
        <xdr:cNvCxnSpPr/>
      </xdr:nvCxnSpPr>
      <xdr:spPr>
        <a:xfrm>
          <a:off x="15481300" y="1005154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xdr:rowOff>
    </xdr:from>
    <xdr:to>
      <xdr:col>76</xdr:col>
      <xdr:colOff>165100</xdr:colOff>
      <xdr:row>58</xdr:row>
      <xdr:rowOff>103378</xdr:rowOff>
    </xdr:to>
    <xdr:sp macro="" textlink="">
      <xdr:nvSpPr>
        <xdr:cNvPr id="545" name="楕円 544">
          <a:extLst>
            <a:ext uri="{FF2B5EF4-FFF2-40B4-BE49-F238E27FC236}">
              <a16:creationId xmlns:a16="http://schemas.microsoft.com/office/drawing/2014/main" id="{18AB2F31-7FD9-4466-B089-71DB40056DA7}"/>
            </a:ext>
          </a:extLst>
        </xdr:cNvPr>
        <xdr:cNvSpPr/>
      </xdr:nvSpPr>
      <xdr:spPr>
        <a:xfrm>
          <a:off x="14541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52578</xdr:rowOff>
    </xdr:from>
    <xdr:to>
      <xdr:col>81</xdr:col>
      <xdr:colOff>50800</xdr:colOff>
      <xdr:row>58</xdr:row>
      <xdr:rowOff>107442</xdr:rowOff>
    </xdr:to>
    <xdr:cxnSp macro="">
      <xdr:nvCxnSpPr>
        <xdr:cNvPr id="546" name="直線コネクタ 545">
          <a:extLst>
            <a:ext uri="{FF2B5EF4-FFF2-40B4-BE49-F238E27FC236}">
              <a16:creationId xmlns:a16="http://schemas.microsoft.com/office/drawing/2014/main" id="{D5287B54-EEB7-4BE7-8A59-D20A6A7379FF}"/>
            </a:ext>
          </a:extLst>
        </xdr:cNvPr>
        <xdr:cNvCxnSpPr/>
      </xdr:nvCxnSpPr>
      <xdr:spPr>
        <a:xfrm>
          <a:off x="14592300" y="999667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47" name="楕円 546">
          <a:extLst>
            <a:ext uri="{FF2B5EF4-FFF2-40B4-BE49-F238E27FC236}">
              <a16:creationId xmlns:a16="http://schemas.microsoft.com/office/drawing/2014/main" id="{598BA5BF-EBA6-42FA-999B-787E26F7AC8B}"/>
            </a:ext>
          </a:extLst>
        </xdr:cNvPr>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52578</xdr:rowOff>
    </xdr:to>
    <xdr:cxnSp macro="">
      <xdr:nvCxnSpPr>
        <xdr:cNvPr id="548" name="直線コネクタ 547">
          <a:extLst>
            <a:ext uri="{FF2B5EF4-FFF2-40B4-BE49-F238E27FC236}">
              <a16:creationId xmlns:a16="http://schemas.microsoft.com/office/drawing/2014/main" id="{8479B1B2-BB35-442B-A184-818F1F827CB1}"/>
            </a:ext>
          </a:extLst>
        </xdr:cNvPr>
        <xdr:cNvCxnSpPr/>
      </xdr:nvCxnSpPr>
      <xdr:spPr>
        <a:xfrm>
          <a:off x="13703300" y="996696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549" name="楕円 548">
          <a:extLst>
            <a:ext uri="{FF2B5EF4-FFF2-40B4-BE49-F238E27FC236}">
              <a16:creationId xmlns:a16="http://schemas.microsoft.com/office/drawing/2014/main" id="{2CA9B1CB-683B-45ED-9C06-982338249A7F}"/>
            </a:ext>
          </a:extLst>
        </xdr:cNvPr>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22860</xdr:rowOff>
    </xdr:to>
    <xdr:cxnSp macro="">
      <xdr:nvCxnSpPr>
        <xdr:cNvPr id="550" name="直線コネクタ 549">
          <a:extLst>
            <a:ext uri="{FF2B5EF4-FFF2-40B4-BE49-F238E27FC236}">
              <a16:creationId xmlns:a16="http://schemas.microsoft.com/office/drawing/2014/main" id="{B976F5C8-33FC-436E-A21D-55B79664C286}"/>
            </a:ext>
          </a:extLst>
        </xdr:cNvPr>
        <xdr:cNvCxnSpPr/>
      </xdr:nvCxnSpPr>
      <xdr:spPr>
        <a:xfrm>
          <a:off x="12814300" y="992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59B165BC-5F19-4715-89EF-3B79842F9CEA}"/>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303D7746-EA93-479A-85D0-5D35D4DE4FF9}"/>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6C9A66AE-0A8D-456E-8DA2-77230E1E5C4B}"/>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5DE844BE-77E7-4689-B0FA-704C98382EDE}"/>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3319</xdr:rowOff>
    </xdr:from>
    <xdr:ext cx="405111" cy="259045"/>
    <xdr:sp macro="" textlink="">
      <xdr:nvSpPr>
        <xdr:cNvPr id="555" name="n_1mainValue【学校施設】&#10;有形固定資産減価償却率">
          <a:extLst>
            <a:ext uri="{FF2B5EF4-FFF2-40B4-BE49-F238E27FC236}">
              <a16:creationId xmlns:a16="http://schemas.microsoft.com/office/drawing/2014/main" id="{12ABCAC5-CEBD-436E-81EF-1FCC8CF6EC3C}"/>
            </a:ext>
          </a:extLst>
        </xdr:cNvPr>
        <xdr:cNvSpPr txBox="1"/>
      </xdr:nvSpPr>
      <xdr:spPr>
        <a:xfrm>
          <a:off x="15266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119905</xdr:rowOff>
    </xdr:from>
    <xdr:ext cx="405111" cy="259045"/>
    <xdr:sp macro="" textlink="">
      <xdr:nvSpPr>
        <xdr:cNvPr id="556" name="n_2mainValue【学校施設】&#10;有形固定資産減価償却率">
          <a:extLst>
            <a:ext uri="{FF2B5EF4-FFF2-40B4-BE49-F238E27FC236}">
              <a16:creationId xmlns:a16="http://schemas.microsoft.com/office/drawing/2014/main" id="{ACDCBFE6-801A-47F5-80F2-CC6EBF5276FD}"/>
            </a:ext>
          </a:extLst>
        </xdr:cNvPr>
        <xdr:cNvSpPr txBox="1"/>
      </xdr:nvSpPr>
      <xdr:spPr>
        <a:xfrm>
          <a:off x="14389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57" name="n_3mainValue【学校施設】&#10;有形固定資産減価償却率">
          <a:extLst>
            <a:ext uri="{FF2B5EF4-FFF2-40B4-BE49-F238E27FC236}">
              <a16:creationId xmlns:a16="http://schemas.microsoft.com/office/drawing/2014/main" id="{8A74E342-49EB-4DAA-8C68-F05277AE63EA}"/>
            </a:ext>
          </a:extLst>
        </xdr:cNvPr>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58" name="n_4mainValue【学校施設】&#10;有形固定資産減価償却率">
          <a:extLst>
            <a:ext uri="{FF2B5EF4-FFF2-40B4-BE49-F238E27FC236}">
              <a16:creationId xmlns:a16="http://schemas.microsoft.com/office/drawing/2014/main" id="{C36E2BF4-F93C-4A83-B3E1-AB2125929546}"/>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68D97A1C-F0C2-48DE-86D7-994F27EAEB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293D762B-4AC6-4716-9097-22D81AFD9F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A10AD892-59B7-4304-BD82-A8ACE69B1B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59D8121A-EF92-4188-8532-7D5CADABA3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A3684CBF-3E7E-43D3-B5D9-0BAA06E465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576BCB5D-CD3B-4E57-9249-B325826B7FC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4E79D7F6-5994-442F-9E28-DCE95A9CEC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9BEEDF9-7524-48E7-AFA9-04CFEBB573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B2767F9A-82C1-4063-B04B-EE9F0A5CC6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58146DC0-E0EA-4632-BF3C-8EE401F31B2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403616BF-2167-4184-B826-7B6B86B0764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87D08C29-C237-4240-9544-A4AB630D79D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554E325D-2F52-40FD-A398-DB116A3B774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C81F6D61-B6B5-4C4E-A460-6A72C8D3807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F3E3AA4-F4D1-4D07-8BA4-818B89F1A74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6277DAC0-E413-4F22-9EDE-89081EDAB9F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C59957B-E44C-4891-9134-ED756C4311D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33306F9E-CA73-4D5C-850C-0474E01C596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AAE6BE75-6F66-446C-87CE-8735F91E5D2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FC78D91F-6C54-486F-8FAC-F8AECF3AAA3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6D664E2E-6621-47FD-A1E3-DC41CCC3274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9E46B2DA-1FCF-421A-BE29-E4040BB16C0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2E7120B4-7F0A-4568-86C3-5EE45403D3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BD75CD1D-0EA8-4490-902B-ADBC83F2FD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3050BBD2-6121-4641-9EFC-620C2318CF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58DF78F2-C7D4-49EE-9806-A3FED40ADB94}"/>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AEBF6906-BD7C-4384-95C4-8395D3373D94}"/>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E9C829BB-9F91-454F-855A-891D287EED62}"/>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93B3D6AE-8C14-4DEA-8765-90846DF8C01A}"/>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8F1E957B-9AA0-4ED5-99A4-C4481CD2FDFB}"/>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2FD8ABC1-59F4-4321-A0AF-C7EC2A4B3B86}"/>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5C2CC2D0-ECCE-428C-B3FB-DF5BF7CB5A7F}"/>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C574B86C-4A80-4207-BCBD-8518CE1AE108}"/>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5C8E9105-C1FC-4712-BD21-203D54AEE263}"/>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C91C54C7-C911-4605-A098-0DA9160DFC11}"/>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C69F2778-A8BA-4BBA-96D6-6106F98BC6F5}"/>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E7B35A4-5BF0-4793-B0E8-3430E24F93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077EB0B-7C4E-49F2-99C1-8C775DD619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C254149-75E4-4256-AF77-EAA8D12DE1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D3974E6-0C5A-4831-B687-82362ABE4E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FBF630C-EABB-4FA7-811C-92482ADB1B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44886</xdr:rowOff>
    </xdr:from>
    <xdr:to>
      <xdr:col>116</xdr:col>
      <xdr:colOff>114300</xdr:colOff>
      <xdr:row>62</xdr:row>
      <xdr:rowOff>146486</xdr:rowOff>
    </xdr:to>
    <xdr:sp macro="" textlink="">
      <xdr:nvSpPr>
        <xdr:cNvPr id="600" name="楕円 599">
          <a:extLst>
            <a:ext uri="{FF2B5EF4-FFF2-40B4-BE49-F238E27FC236}">
              <a16:creationId xmlns:a16="http://schemas.microsoft.com/office/drawing/2014/main" id="{AF62BA81-550D-4C21-A40B-387FE5A3EEBA}"/>
            </a:ext>
          </a:extLst>
        </xdr:cNvPr>
        <xdr:cNvSpPr/>
      </xdr:nvSpPr>
      <xdr:spPr>
        <a:xfrm>
          <a:off x="221107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23313</xdr:rowOff>
    </xdr:from>
    <xdr:ext cx="469744" cy="259045"/>
    <xdr:sp macro="" textlink="">
      <xdr:nvSpPr>
        <xdr:cNvPr id="601" name="【学校施設】&#10;一人当たり面積該当値テキスト">
          <a:extLst>
            <a:ext uri="{FF2B5EF4-FFF2-40B4-BE49-F238E27FC236}">
              <a16:creationId xmlns:a16="http://schemas.microsoft.com/office/drawing/2014/main" id="{CC5285E6-44EF-4A5F-946C-F8A0C734BB3A}"/>
            </a:ext>
          </a:extLst>
        </xdr:cNvPr>
        <xdr:cNvSpPr txBox="1"/>
      </xdr:nvSpPr>
      <xdr:spPr>
        <a:xfrm>
          <a:off x="22199600" y="1065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52887</xdr:rowOff>
    </xdr:from>
    <xdr:to>
      <xdr:col>112</xdr:col>
      <xdr:colOff>38100</xdr:colOff>
      <xdr:row>62</xdr:row>
      <xdr:rowOff>154487</xdr:rowOff>
    </xdr:to>
    <xdr:sp macro="" textlink="">
      <xdr:nvSpPr>
        <xdr:cNvPr id="602" name="楕円 601">
          <a:extLst>
            <a:ext uri="{FF2B5EF4-FFF2-40B4-BE49-F238E27FC236}">
              <a16:creationId xmlns:a16="http://schemas.microsoft.com/office/drawing/2014/main" id="{4EA6690B-1231-4A91-AF80-523BEE47D386}"/>
            </a:ext>
          </a:extLst>
        </xdr:cNvPr>
        <xdr:cNvSpPr/>
      </xdr:nvSpPr>
      <xdr:spPr>
        <a:xfrm>
          <a:off x="21272500" y="106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95686</xdr:rowOff>
    </xdr:from>
    <xdr:to>
      <xdr:col>116</xdr:col>
      <xdr:colOff>63500</xdr:colOff>
      <xdr:row>62</xdr:row>
      <xdr:rowOff>103687</xdr:rowOff>
    </xdr:to>
    <xdr:cxnSp macro="">
      <xdr:nvCxnSpPr>
        <xdr:cNvPr id="603" name="直線コネクタ 602">
          <a:extLst>
            <a:ext uri="{FF2B5EF4-FFF2-40B4-BE49-F238E27FC236}">
              <a16:creationId xmlns:a16="http://schemas.microsoft.com/office/drawing/2014/main" id="{ADB6009A-D49D-4609-BFAA-9D3B0339D22A}"/>
            </a:ext>
          </a:extLst>
        </xdr:cNvPr>
        <xdr:cNvCxnSpPr/>
      </xdr:nvCxnSpPr>
      <xdr:spPr>
        <a:xfrm flipV="1">
          <a:off x="21323300" y="1072558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59581</xdr:rowOff>
    </xdr:from>
    <xdr:to>
      <xdr:col>107</xdr:col>
      <xdr:colOff>101600</xdr:colOff>
      <xdr:row>62</xdr:row>
      <xdr:rowOff>161181</xdr:rowOff>
    </xdr:to>
    <xdr:sp macro="" textlink="">
      <xdr:nvSpPr>
        <xdr:cNvPr id="604" name="楕円 603">
          <a:extLst>
            <a:ext uri="{FF2B5EF4-FFF2-40B4-BE49-F238E27FC236}">
              <a16:creationId xmlns:a16="http://schemas.microsoft.com/office/drawing/2014/main" id="{D9849632-649A-449D-B80C-A9809640C8C2}"/>
            </a:ext>
          </a:extLst>
        </xdr:cNvPr>
        <xdr:cNvSpPr/>
      </xdr:nvSpPr>
      <xdr:spPr>
        <a:xfrm>
          <a:off x="20383500" y="106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103687</xdr:rowOff>
    </xdr:from>
    <xdr:to>
      <xdr:col>111</xdr:col>
      <xdr:colOff>177800</xdr:colOff>
      <xdr:row>62</xdr:row>
      <xdr:rowOff>110381</xdr:rowOff>
    </xdr:to>
    <xdr:cxnSp macro="">
      <xdr:nvCxnSpPr>
        <xdr:cNvPr id="605" name="直線コネクタ 604">
          <a:extLst>
            <a:ext uri="{FF2B5EF4-FFF2-40B4-BE49-F238E27FC236}">
              <a16:creationId xmlns:a16="http://schemas.microsoft.com/office/drawing/2014/main" id="{BEF6C8D1-7ADA-4321-9598-D8EBCF3DFFAF}"/>
            </a:ext>
          </a:extLst>
        </xdr:cNvPr>
        <xdr:cNvCxnSpPr/>
      </xdr:nvCxnSpPr>
      <xdr:spPr>
        <a:xfrm flipV="1">
          <a:off x="20434300" y="1073358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66112</xdr:rowOff>
    </xdr:from>
    <xdr:to>
      <xdr:col>102</xdr:col>
      <xdr:colOff>165100</xdr:colOff>
      <xdr:row>62</xdr:row>
      <xdr:rowOff>167712</xdr:rowOff>
    </xdr:to>
    <xdr:sp macro="" textlink="">
      <xdr:nvSpPr>
        <xdr:cNvPr id="606" name="楕円 605">
          <a:extLst>
            <a:ext uri="{FF2B5EF4-FFF2-40B4-BE49-F238E27FC236}">
              <a16:creationId xmlns:a16="http://schemas.microsoft.com/office/drawing/2014/main" id="{61749141-69A3-41CF-98CF-7F81F4D42B62}"/>
            </a:ext>
          </a:extLst>
        </xdr:cNvPr>
        <xdr:cNvSpPr/>
      </xdr:nvSpPr>
      <xdr:spPr>
        <a:xfrm>
          <a:off x="19494500" y="106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110381</xdr:rowOff>
    </xdr:from>
    <xdr:to>
      <xdr:col>107</xdr:col>
      <xdr:colOff>50800</xdr:colOff>
      <xdr:row>62</xdr:row>
      <xdr:rowOff>116912</xdr:rowOff>
    </xdr:to>
    <xdr:cxnSp macro="">
      <xdr:nvCxnSpPr>
        <xdr:cNvPr id="607" name="直線コネクタ 606">
          <a:extLst>
            <a:ext uri="{FF2B5EF4-FFF2-40B4-BE49-F238E27FC236}">
              <a16:creationId xmlns:a16="http://schemas.microsoft.com/office/drawing/2014/main" id="{8C02C7BB-B871-43E7-915C-6363ADACBB7E}"/>
            </a:ext>
          </a:extLst>
        </xdr:cNvPr>
        <xdr:cNvCxnSpPr/>
      </xdr:nvCxnSpPr>
      <xdr:spPr>
        <a:xfrm flipV="1">
          <a:off x="19545300" y="1074028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72481</xdr:rowOff>
    </xdr:from>
    <xdr:to>
      <xdr:col>98</xdr:col>
      <xdr:colOff>38100</xdr:colOff>
      <xdr:row>63</xdr:row>
      <xdr:rowOff>2631</xdr:rowOff>
    </xdr:to>
    <xdr:sp macro="" textlink="">
      <xdr:nvSpPr>
        <xdr:cNvPr id="608" name="楕円 607">
          <a:extLst>
            <a:ext uri="{FF2B5EF4-FFF2-40B4-BE49-F238E27FC236}">
              <a16:creationId xmlns:a16="http://schemas.microsoft.com/office/drawing/2014/main" id="{D23168B9-BF89-48A2-A3B7-C2F0C5F923A3}"/>
            </a:ext>
          </a:extLst>
        </xdr:cNvPr>
        <xdr:cNvSpPr/>
      </xdr:nvSpPr>
      <xdr:spPr>
        <a:xfrm>
          <a:off x="18605500" y="107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116912</xdr:rowOff>
    </xdr:from>
    <xdr:to>
      <xdr:col>102</xdr:col>
      <xdr:colOff>114300</xdr:colOff>
      <xdr:row>62</xdr:row>
      <xdr:rowOff>123281</xdr:rowOff>
    </xdr:to>
    <xdr:cxnSp macro="">
      <xdr:nvCxnSpPr>
        <xdr:cNvPr id="609" name="直線コネクタ 608">
          <a:extLst>
            <a:ext uri="{FF2B5EF4-FFF2-40B4-BE49-F238E27FC236}">
              <a16:creationId xmlns:a16="http://schemas.microsoft.com/office/drawing/2014/main" id="{99D7CEE4-4BCF-40D5-BDA4-A3635C42DF0F}"/>
            </a:ext>
          </a:extLst>
        </xdr:cNvPr>
        <xdr:cNvCxnSpPr/>
      </xdr:nvCxnSpPr>
      <xdr:spPr>
        <a:xfrm flipV="1">
          <a:off x="18656300" y="10746812"/>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7C177646-3354-4C3F-BF39-02D4407EA984}"/>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A163F608-DDEA-446D-ACA0-EFC918A0DF19}"/>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D7610E96-5515-4FA8-8585-13492FA7C8F5}"/>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1FA228B4-5166-495F-BAAA-7575BAF35748}"/>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145614</xdr:rowOff>
    </xdr:from>
    <xdr:ext cx="469744" cy="259045"/>
    <xdr:sp macro="" textlink="">
      <xdr:nvSpPr>
        <xdr:cNvPr id="614" name="n_1mainValue【学校施設】&#10;一人当たり面積">
          <a:extLst>
            <a:ext uri="{FF2B5EF4-FFF2-40B4-BE49-F238E27FC236}">
              <a16:creationId xmlns:a16="http://schemas.microsoft.com/office/drawing/2014/main" id="{B1501921-393B-4E54-AD0B-0CA588014046}"/>
            </a:ext>
          </a:extLst>
        </xdr:cNvPr>
        <xdr:cNvSpPr txBox="1"/>
      </xdr:nvSpPr>
      <xdr:spPr>
        <a:xfrm>
          <a:off x="21075727" y="107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152308</xdr:rowOff>
    </xdr:from>
    <xdr:ext cx="469744" cy="259045"/>
    <xdr:sp macro="" textlink="">
      <xdr:nvSpPr>
        <xdr:cNvPr id="615" name="n_2mainValue【学校施設】&#10;一人当たり面積">
          <a:extLst>
            <a:ext uri="{FF2B5EF4-FFF2-40B4-BE49-F238E27FC236}">
              <a16:creationId xmlns:a16="http://schemas.microsoft.com/office/drawing/2014/main" id="{52A85A3E-602D-48AC-9552-61B9B9D46626}"/>
            </a:ext>
          </a:extLst>
        </xdr:cNvPr>
        <xdr:cNvSpPr txBox="1"/>
      </xdr:nvSpPr>
      <xdr:spPr>
        <a:xfrm>
          <a:off x="20199427" y="1078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158839</xdr:rowOff>
    </xdr:from>
    <xdr:ext cx="469744" cy="259045"/>
    <xdr:sp macro="" textlink="">
      <xdr:nvSpPr>
        <xdr:cNvPr id="616" name="n_3mainValue【学校施設】&#10;一人当たり面積">
          <a:extLst>
            <a:ext uri="{FF2B5EF4-FFF2-40B4-BE49-F238E27FC236}">
              <a16:creationId xmlns:a16="http://schemas.microsoft.com/office/drawing/2014/main" id="{5B8A0368-FBF7-450E-81AE-4D13711B31EE}"/>
            </a:ext>
          </a:extLst>
        </xdr:cNvPr>
        <xdr:cNvSpPr txBox="1"/>
      </xdr:nvSpPr>
      <xdr:spPr>
        <a:xfrm>
          <a:off x="19310427" y="1078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165208</xdr:rowOff>
    </xdr:from>
    <xdr:ext cx="469744" cy="259045"/>
    <xdr:sp macro="" textlink="">
      <xdr:nvSpPr>
        <xdr:cNvPr id="617" name="n_4mainValue【学校施設】&#10;一人当たり面積">
          <a:extLst>
            <a:ext uri="{FF2B5EF4-FFF2-40B4-BE49-F238E27FC236}">
              <a16:creationId xmlns:a16="http://schemas.microsoft.com/office/drawing/2014/main" id="{6444EAA9-8A31-41D1-8BCC-66BAACAD868C}"/>
            </a:ext>
          </a:extLst>
        </xdr:cNvPr>
        <xdr:cNvSpPr txBox="1"/>
      </xdr:nvSpPr>
      <xdr:spPr>
        <a:xfrm>
          <a:off x="18421427" y="107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49698B46-FFFC-4100-AD3A-E4015BE2B1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EA966A8A-9D7F-416A-BA7C-45D873F8BB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1A08BA97-EBE8-4CB9-A1C4-980681CA66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FEDC35E3-00B4-4162-B16D-B6F5092A89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44FFFC05-5F6E-49F0-A775-8B99706C48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B89932E3-5715-4505-9E0C-890A3CF9CA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57AC38A4-B413-4526-B71D-BFA3E6F0D3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54C22151-04E0-487D-B4CF-8B855B308A1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9AFF17BA-3DF0-439E-A0C9-E0FCBF96FB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C8F4BF65-697F-4AD0-8592-928A505806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EBBE970E-F78A-4E23-8E75-4EE741C4C1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5AA4C5D4-0AE3-4D20-82DC-211D4BCBCF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695ABDC2-9B10-4DD3-8F4F-335588E92C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966718A0-F748-4B2C-9329-C3CEB36E14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47131C9-2E6B-4BDD-933F-776D2351F5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6BBFB1DE-9B1E-4245-9824-B84875BA7AE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766F55BA-7F46-4E42-A2A8-952430542D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D9BB61AD-858D-4AB4-B90D-CE9D6DB09B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1B009E7B-93D7-4B50-BA70-18E9425208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1CB18B23-0FC0-4C77-80C6-49AF66DD2B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34DA5E41-4E3B-4ECA-BFB3-50D63E8BB7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4311CBB1-4BC1-460F-86B5-D2FAA293A7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2DE94285-8D88-471A-847D-BCA45D5E1C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1AA1F8B8-30E8-455A-B62D-6426B471B3B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F58BFD59-922C-40D1-88D8-901A7F26512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A5971CFF-9779-45DD-B2E0-F0906016D0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F060C51D-8B4E-4969-8E1F-CD591B24534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1CCFC748-147F-4A20-9796-C50DFFB32D5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E4A224A6-2C8D-4E55-9887-389C83D4BBA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D6F015AF-7CB6-4AF7-8B84-C2A6D3CDFA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A9DB8445-1FB5-4B4B-9C9F-0674C256D95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DDC51480-F9BB-42CD-A560-E09D1910AB3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5CA9F3FA-CDA0-4DB5-9120-751CBD5EFB4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A430729C-417D-4994-81C6-D6C94B7066B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503DE8A2-965B-4D52-AC16-4024E04A295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1810C6A4-2588-4590-B425-D07B354CB23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D9AEC90C-1071-42F1-B90D-CB5C7B03EC4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BEA7388D-C931-4951-AE6E-5D0EB94239C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1B711AD6-D4C7-4B91-844F-CC5C630A4E4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7EA72823-16FF-4B12-854D-86E55D54B7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4BFCE60B-8F73-4128-8528-9DCDB2167596}"/>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2BBDF112-F9DE-4069-AF45-059B6C499D1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10B8E765-1357-4E2C-980F-4B224569A7C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7CA39F6C-59BE-48F2-889A-9AB33FA44443}"/>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0AF7DAE1-4FEE-40BC-AB7D-26E5EFCE8215}"/>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a:extLst>
            <a:ext uri="{FF2B5EF4-FFF2-40B4-BE49-F238E27FC236}">
              <a16:creationId xmlns:a16="http://schemas.microsoft.com/office/drawing/2014/main" id="{D7D544C9-E140-4A6F-BEDF-3006AB2B8AAB}"/>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9C348216-9DB9-491B-97B3-F63D8CCA0B8C}"/>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CC3334B0-5327-46C1-9CF6-931A5DE09F71}"/>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463A709F-AD9B-4134-9217-EC51F96ECAA2}"/>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1ABB239F-771D-4F4A-AA75-E9A6A8818AC2}"/>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E2DFF7B9-9CE5-48F3-84E6-EEED0E66BCA5}"/>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27997399-A88E-4455-BC39-A37735F0BD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FF2874DE-1E57-4620-9B0E-E38E359F1A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2310866-A024-4693-BDBD-3F96D78506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AB919CE-F9F3-44DD-9339-A65463F064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A37A6111-6AB0-4B3E-9F9C-175D1F476A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111125</xdr:rowOff>
    </xdr:from>
    <xdr:to>
      <xdr:col>85</xdr:col>
      <xdr:colOff>177800</xdr:colOff>
      <xdr:row>107</xdr:row>
      <xdr:rowOff>41275</xdr:rowOff>
    </xdr:to>
    <xdr:sp macro="" textlink="">
      <xdr:nvSpPr>
        <xdr:cNvPr id="674" name="楕円 673">
          <a:extLst>
            <a:ext uri="{FF2B5EF4-FFF2-40B4-BE49-F238E27FC236}">
              <a16:creationId xmlns:a16="http://schemas.microsoft.com/office/drawing/2014/main" id="{A8EF3ED1-7680-4857-B50A-C8916CBB3112}"/>
            </a:ext>
          </a:extLst>
        </xdr:cNvPr>
        <xdr:cNvSpPr/>
      </xdr:nvSpPr>
      <xdr:spPr>
        <a:xfrm>
          <a:off x="16268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89552</xdr:rowOff>
    </xdr:from>
    <xdr:ext cx="405111" cy="259045"/>
    <xdr:sp macro="" textlink="">
      <xdr:nvSpPr>
        <xdr:cNvPr id="675" name="【公民館】&#10;有形固定資産減価償却率該当値テキスト">
          <a:extLst>
            <a:ext uri="{FF2B5EF4-FFF2-40B4-BE49-F238E27FC236}">
              <a16:creationId xmlns:a16="http://schemas.microsoft.com/office/drawing/2014/main" id="{3DA675BB-4C99-4BAF-AF9C-454B464FF000}"/>
            </a:ext>
          </a:extLst>
        </xdr:cNvPr>
        <xdr:cNvSpPr txBox="1"/>
      </xdr:nvSpPr>
      <xdr:spPr>
        <a:xfrm>
          <a:off x="16357600"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80645</xdr:rowOff>
    </xdr:from>
    <xdr:to>
      <xdr:col>81</xdr:col>
      <xdr:colOff>101600</xdr:colOff>
      <xdr:row>107</xdr:row>
      <xdr:rowOff>10795</xdr:rowOff>
    </xdr:to>
    <xdr:sp macro="" textlink="">
      <xdr:nvSpPr>
        <xdr:cNvPr id="676" name="楕円 675">
          <a:extLst>
            <a:ext uri="{FF2B5EF4-FFF2-40B4-BE49-F238E27FC236}">
              <a16:creationId xmlns:a16="http://schemas.microsoft.com/office/drawing/2014/main" id="{55A05F88-C260-4727-BF9E-51F03BF3AF7D}"/>
            </a:ext>
          </a:extLst>
        </xdr:cNvPr>
        <xdr:cNvSpPr/>
      </xdr:nvSpPr>
      <xdr:spPr>
        <a:xfrm>
          <a:off x="15430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131445</xdr:rowOff>
    </xdr:from>
    <xdr:to>
      <xdr:col>85</xdr:col>
      <xdr:colOff>127000</xdr:colOff>
      <xdr:row>106</xdr:row>
      <xdr:rowOff>161925</xdr:rowOff>
    </xdr:to>
    <xdr:cxnSp macro="">
      <xdr:nvCxnSpPr>
        <xdr:cNvPr id="677" name="直線コネクタ 676">
          <a:extLst>
            <a:ext uri="{FF2B5EF4-FFF2-40B4-BE49-F238E27FC236}">
              <a16:creationId xmlns:a16="http://schemas.microsoft.com/office/drawing/2014/main" id="{493EA90B-A471-496D-87A5-B8A0E709871F}"/>
            </a:ext>
          </a:extLst>
        </xdr:cNvPr>
        <xdr:cNvCxnSpPr/>
      </xdr:nvCxnSpPr>
      <xdr:spPr>
        <a:xfrm>
          <a:off x="15481300" y="18305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50164</xdr:rowOff>
    </xdr:from>
    <xdr:to>
      <xdr:col>76</xdr:col>
      <xdr:colOff>165100</xdr:colOff>
      <xdr:row>106</xdr:row>
      <xdr:rowOff>151764</xdr:rowOff>
    </xdr:to>
    <xdr:sp macro="" textlink="">
      <xdr:nvSpPr>
        <xdr:cNvPr id="678" name="楕円 677">
          <a:extLst>
            <a:ext uri="{FF2B5EF4-FFF2-40B4-BE49-F238E27FC236}">
              <a16:creationId xmlns:a16="http://schemas.microsoft.com/office/drawing/2014/main" id="{5A09BD99-5CBA-4253-8574-D4BC3A422CEE}"/>
            </a:ext>
          </a:extLst>
        </xdr:cNvPr>
        <xdr:cNvSpPr/>
      </xdr:nvSpPr>
      <xdr:spPr>
        <a:xfrm>
          <a:off x="14541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100964</xdr:rowOff>
    </xdr:from>
    <xdr:to>
      <xdr:col>81</xdr:col>
      <xdr:colOff>50800</xdr:colOff>
      <xdr:row>106</xdr:row>
      <xdr:rowOff>131445</xdr:rowOff>
    </xdr:to>
    <xdr:cxnSp macro="">
      <xdr:nvCxnSpPr>
        <xdr:cNvPr id="679" name="直線コネクタ 678">
          <a:extLst>
            <a:ext uri="{FF2B5EF4-FFF2-40B4-BE49-F238E27FC236}">
              <a16:creationId xmlns:a16="http://schemas.microsoft.com/office/drawing/2014/main" id="{55D5BE3C-023D-4C9A-84DC-5D0639F8FC2D}"/>
            </a:ext>
          </a:extLst>
        </xdr:cNvPr>
        <xdr:cNvCxnSpPr/>
      </xdr:nvCxnSpPr>
      <xdr:spPr>
        <a:xfrm>
          <a:off x="14592300" y="182746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680" name="楕円 679">
          <a:extLst>
            <a:ext uri="{FF2B5EF4-FFF2-40B4-BE49-F238E27FC236}">
              <a16:creationId xmlns:a16="http://schemas.microsoft.com/office/drawing/2014/main" id="{7FC36758-6B1A-4021-8E84-FD781F49F8F8}"/>
            </a:ext>
          </a:extLst>
        </xdr:cNvPr>
        <xdr:cNvSpPr/>
      </xdr:nvSpPr>
      <xdr:spPr>
        <a:xfrm>
          <a:off x="1365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70486</xdr:rowOff>
    </xdr:from>
    <xdr:to>
      <xdr:col>76</xdr:col>
      <xdr:colOff>114300</xdr:colOff>
      <xdr:row>106</xdr:row>
      <xdr:rowOff>100964</xdr:rowOff>
    </xdr:to>
    <xdr:cxnSp macro="">
      <xdr:nvCxnSpPr>
        <xdr:cNvPr id="681" name="直線コネクタ 680">
          <a:extLst>
            <a:ext uri="{FF2B5EF4-FFF2-40B4-BE49-F238E27FC236}">
              <a16:creationId xmlns:a16="http://schemas.microsoft.com/office/drawing/2014/main" id="{7CEFB540-87DF-44A4-A0EF-C2FD5DB4D7BB}"/>
            </a:ext>
          </a:extLst>
        </xdr:cNvPr>
        <xdr:cNvCxnSpPr/>
      </xdr:nvCxnSpPr>
      <xdr:spPr>
        <a:xfrm>
          <a:off x="13703300" y="182441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160655</xdr:rowOff>
    </xdr:from>
    <xdr:to>
      <xdr:col>67</xdr:col>
      <xdr:colOff>101600</xdr:colOff>
      <xdr:row>106</xdr:row>
      <xdr:rowOff>90805</xdr:rowOff>
    </xdr:to>
    <xdr:sp macro="" textlink="">
      <xdr:nvSpPr>
        <xdr:cNvPr id="682" name="楕円 681">
          <a:extLst>
            <a:ext uri="{FF2B5EF4-FFF2-40B4-BE49-F238E27FC236}">
              <a16:creationId xmlns:a16="http://schemas.microsoft.com/office/drawing/2014/main" id="{34A04352-1DCC-4CF4-9E70-A1ED808DF16F}"/>
            </a:ext>
          </a:extLst>
        </xdr:cNvPr>
        <xdr:cNvSpPr/>
      </xdr:nvSpPr>
      <xdr:spPr>
        <a:xfrm>
          <a:off x="1276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40005</xdr:rowOff>
    </xdr:from>
    <xdr:to>
      <xdr:col>71</xdr:col>
      <xdr:colOff>177800</xdr:colOff>
      <xdr:row>106</xdr:row>
      <xdr:rowOff>70486</xdr:rowOff>
    </xdr:to>
    <xdr:cxnSp macro="">
      <xdr:nvCxnSpPr>
        <xdr:cNvPr id="683" name="直線コネクタ 682">
          <a:extLst>
            <a:ext uri="{FF2B5EF4-FFF2-40B4-BE49-F238E27FC236}">
              <a16:creationId xmlns:a16="http://schemas.microsoft.com/office/drawing/2014/main" id="{018BA729-E57C-42A4-8F86-83E3041E5DAE}"/>
            </a:ext>
          </a:extLst>
        </xdr:cNvPr>
        <xdr:cNvCxnSpPr/>
      </xdr:nvCxnSpPr>
      <xdr:spPr>
        <a:xfrm>
          <a:off x="12814300" y="182137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4" name="n_1aveValue【公民館】&#10;有形固定資産減価償却率">
          <a:extLst>
            <a:ext uri="{FF2B5EF4-FFF2-40B4-BE49-F238E27FC236}">
              <a16:creationId xmlns:a16="http://schemas.microsoft.com/office/drawing/2014/main" id="{2AD83DD5-95C4-4294-94D3-53DD4CE75F95}"/>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5" name="n_2aveValue【公民館】&#10;有形固定資産減価償却率">
          <a:extLst>
            <a:ext uri="{FF2B5EF4-FFF2-40B4-BE49-F238E27FC236}">
              <a16:creationId xmlns:a16="http://schemas.microsoft.com/office/drawing/2014/main" id="{31648C60-F818-4858-A774-A9820F652526}"/>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6" name="n_3aveValue【公民館】&#10;有形固定資産減価償却率">
          <a:extLst>
            <a:ext uri="{FF2B5EF4-FFF2-40B4-BE49-F238E27FC236}">
              <a16:creationId xmlns:a16="http://schemas.microsoft.com/office/drawing/2014/main" id="{C80966A7-C7C2-488D-84E7-BE145F646C32}"/>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7" name="n_4aveValue【公民館】&#10;有形固定資産減価償却率">
          <a:extLst>
            <a:ext uri="{FF2B5EF4-FFF2-40B4-BE49-F238E27FC236}">
              <a16:creationId xmlns:a16="http://schemas.microsoft.com/office/drawing/2014/main" id="{795FD223-B84E-4F31-A404-76909E3BAB7C}"/>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1922</xdr:rowOff>
    </xdr:from>
    <xdr:ext cx="405111" cy="259045"/>
    <xdr:sp macro="" textlink="">
      <xdr:nvSpPr>
        <xdr:cNvPr id="688" name="n_1mainValue【公民館】&#10;有形固定資産減価償却率">
          <a:extLst>
            <a:ext uri="{FF2B5EF4-FFF2-40B4-BE49-F238E27FC236}">
              <a16:creationId xmlns:a16="http://schemas.microsoft.com/office/drawing/2014/main" id="{C5C5586F-270E-4C2B-971B-D7837AB84C32}"/>
            </a:ext>
          </a:extLst>
        </xdr:cNvPr>
        <xdr:cNvSpPr txBox="1"/>
      </xdr:nvSpPr>
      <xdr:spPr>
        <a:xfrm>
          <a:off x="15266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142891</xdr:rowOff>
    </xdr:from>
    <xdr:ext cx="405111" cy="259045"/>
    <xdr:sp macro="" textlink="">
      <xdr:nvSpPr>
        <xdr:cNvPr id="689" name="n_2mainValue【公民館】&#10;有形固定資産減価償却率">
          <a:extLst>
            <a:ext uri="{FF2B5EF4-FFF2-40B4-BE49-F238E27FC236}">
              <a16:creationId xmlns:a16="http://schemas.microsoft.com/office/drawing/2014/main" id="{EE75962A-CEC5-44E7-9E91-24107332B3F7}"/>
            </a:ext>
          </a:extLst>
        </xdr:cNvPr>
        <xdr:cNvSpPr txBox="1"/>
      </xdr:nvSpPr>
      <xdr:spPr>
        <a:xfrm>
          <a:off x="14389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112413</xdr:rowOff>
    </xdr:from>
    <xdr:ext cx="405111" cy="259045"/>
    <xdr:sp macro="" textlink="">
      <xdr:nvSpPr>
        <xdr:cNvPr id="690" name="n_3mainValue【公民館】&#10;有形固定資産減価償却率">
          <a:extLst>
            <a:ext uri="{FF2B5EF4-FFF2-40B4-BE49-F238E27FC236}">
              <a16:creationId xmlns:a16="http://schemas.microsoft.com/office/drawing/2014/main" id="{2B7AB044-74A5-4E73-8044-D2D6062A99C9}"/>
            </a:ext>
          </a:extLst>
        </xdr:cNvPr>
        <xdr:cNvSpPr txBox="1"/>
      </xdr:nvSpPr>
      <xdr:spPr>
        <a:xfrm>
          <a:off x="13500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81932</xdr:rowOff>
    </xdr:from>
    <xdr:ext cx="405111" cy="259045"/>
    <xdr:sp macro="" textlink="">
      <xdr:nvSpPr>
        <xdr:cNvPr id="691" name="n_4mainValue【公民館】&#10;有形固定資産減価償却率">
          <a:extLst>
            <a:ext uri="{FF2B5EF4-FFF2-40B4-BE49-F238E27FC236}">
              <a16:creationId xmlns:a16="http://schemas.microsoft.com/office/drawing/2014/main" id="{CDAEB2B4-8DF5-4D33-9CC4-12CB9AF49438}"/>
            </a:ext>
          </a:extLst>
        </xdr:cNvPr>
        <xdr:cNvSpPr txBox="1"/>
      </xdr:nvSpPr>
      <xdr:spPr>
        <a:xfrm>
          <a:off x="12611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2F7BA6F2-A7DB-4350-9FF0-43A1A692C3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411A8A27-F32D-4BB2-9BA6-ECDAE4C755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71797461-4B49-43C8-8F8D-3CE5357DF0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6D958594-A571-426C-A94F-5EBBBAB6FB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29F4951-1382-4CC2-94C0-4B90C724CA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F5DD0569-64CF-46E0-A796-C00A49234C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96766A24-B8FA-4B75-8BBE-E7A21153C3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7EE2970C-1FF8-4962-9E90-886B58DED4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3FE60EA5-8DE5-4607-AA9C-CAFAEA906C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2BF204BE-ECEE-46DA-8DA7-17D21CEA96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6D6E5B39-3ADD-44A5-872A-9D1997CE195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99085213-2C90-40AB-ADA4-56544A82B09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D2D02CD3-C9D7-4F9D-B97C-DE5E9D83114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BD700D-D9D8-417A-9F5E-16C3F652A3E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274326E5-DB65-458D-858E-D5F6504943B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ECC556AB-4029-429D-9CBD-DD4DE673D7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4039BF16-7A08-4A26-BBC2-75010410F30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52B4DB2-D3C7-450A-A499-0E671205BFA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48E15662-D169-4B4D-8D0D-88C784DAF66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97750E4B-44EF-4F6E-8676-AFCAD2A718E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F3CD84A1-60C0-4972-ADB0-C2FDA311D3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7DF9C314-689E-41FB-BF03-4D212E1D3B5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2FE00183-7768-4E8B-BF8D-44AAD2DD22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27D35484-7BD0-462F-B85F-81FA75D942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8A5505E6-2554-443C-A823-BD17B04DF21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B763972A-8849-441C-917B-E4E2D5129998}"/>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7876155C-804B-4F2C-8AFF-B92F65E1D5B2}"/>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F6226967-3FD8-484B-9713-81721E2918D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A0E07029-6065-4942-947F-3386F98A5A64}"/>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0B3F0FA8-C70B-4F42-8DEC-F6CCE5530EED}"/>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2" name="【公民館】&#10;一人当たり面積平均値テキスト">
          <a:extLst>
            <a:ext uri="{FF2B5EF4-FFF2-40B4-BE49-F238E27FC236}">
              <a16:creationId xmlns:a16="http://schemas.microsoft.com/office/drawing/2014/main" id="{75AC91BF-4FFE-48B2-B476-D73BD3E2C55F}"/>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482CFD1E-9685-4808-A0F4-C625B7C5D0F6}"/>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00466CB5-0B6D-4758-8540-3DAA4F09EB94}"/>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a:extLst>
            <a:ext uri="{FF2B5EF4-FFF2-40B4-BE49-F238E27FC236}">
              <a16:creationId xmlns:a16="http://schemas.microsoft.com/office/drawing/2014/main" id="{0EA9AA97-2E22-471C-8BED-4C6200B8F02C}"/>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a:extLst>
            <a:ext uri="{FF2B5EF4-FFF2-40B4-BE49-F238E27FC236}">
              <a16:creationId xmlns:a16="http://schemas.microsoft.com/office/drawing/2014/main" id="{EA8EB664-8CD9-4CEC-9B4A-2C7DA612A3FD}"/>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a:extLst>
            <a:ext uri="{FF2B5EF4-FFF2-40B4-BE49-F238E27FC236}">
              <a16:creationId xmlns:a16="http://schemas.microsoft.com/office/drawing/2014/main" id="{EA627406-4FEA-4F5D-BD80-433BDB790FBA}"/>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0F4E7D1-DA32-43F0-A406-601318552C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4CC37B1-0739-4F5A-8E4D-FCE986A4E91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7908198-5EFD-49F0-9A10-DFCC24B8FD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40CBED7-7AB2-40F4-9E2F-157571D479E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1C7D6EC-11F7-4F5F-8199-E9CBCDF81DF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130992</xdr:rowOff>
    </xdr:from>
    <xdr:to>
      <xdr:col>116</xdr:col>
      <xdr:colOff>114300</xdr:colOff>
      <xdr:row>109</xdr:row>
      <xdr:rowOff>61142</xdr:rowOff>
    </xdr:to>
    <xdr:sp macro="" textlink="">
      <xdr:nvSpPr>
        <xdr:cNvPr id="733" name="楕円 732">
          <a:extLst>
            <a:ext uri="{FF2B5EF4-FFF2-40B4-BE49-F238E27FC236}">
              <a16:creationId xmlns:a16="http://schemas.microsoft.com/office/drawing/2014/main" id="{4D093384-7105-4928-AE94-C3A2EAA6600C}"/>
            </a:ext>
          </a:extLst>
        </xdr:cNvPr>
        <xdr:cNvSpPr/>
      </xdr:nvSpPr>
      <xdr:spPr>
        <a:xfrm>
          <a:off x="22110700" y="186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45919</xdr:rowOff>
    </xdr:from>
    <xdr:ext cx="469744" cy="259045"/>
    <xdr:sp macro="" textlink="">
      <xdr:nvSpPr>
        <xdr:cNvPr id="734" name="【公民館】&#10;一人当たり面積該当値テキスト">
          <a:extLst>
            <a:ext uri="{FF2B5EF4-FFF2-40B4-BE49-F238E27FC236}">
              <a16:creationId xmlns:a16="http://schemas.microsoft.com/office/drawing/2014/main" id="{CE306C1D-1746-4709-99B6-8932BF445189}"/>
            </a:ext>
          </a:extLst>
        </xdr:cNvPr>
        <xdr:cNvSpPr txBox="1"/>
      </xdr:nvSpPr>
      <xdr:spPr>
        <a:xfrm>
          <a:off x="22199600" y="1856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132080</xdr:rowOff>
    </xdr:from>
    <xdr:to>
      <xdr:col>112</xdr:col>
      <xdr:colOff>38100</xdr:colOff>
      <xdr:row>109</xdr:row>
      <xdr:rowOff>62230</xdr:rowOff>
    </xdr:to>
    <xdr:sp macro="" textlink="">
      <xdr:nvSpPr>
        <xdr:cNvPr id="735" name="楕円 734">
          <a:extLst>
            <a:ext uri="{FF2B5EF4-FFF2-40B4-BE49-F238E27FC236}">
              <a16:creationId xmlns:a16="http://schemas.microsoft.com/office/drawing/2014/main" id="{F8F7AB4B-2AE9-4C67-BE1A-424528ED747B}"/>
            </a:ext>
          </a:extLst>
        </xdr:cNvPr>
        <xdr:cNvSpPr/>
      </xdr:nvSpPr>
      <xdr:spPr>
        <a:xfrm>
          <a:off x="21272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10342</xdr:rowOff>
    </xdr:from>
    <xdr:to>
      <xdr:col>116</xdr:col>
      <xdr:colOff>63500</xdr:colOff>
      <xdr:row>109</xdr:row>
      <xdr:rowOff>11430</xdr:rowOff>
    </xdr:to>
    <xdr:cxnSp macro="">
      <xdr:nvCxnSpPr>
        <xdr:cNvPr id="736" name="直線コネクタ 735">
          <a:extLst>
            <a:ext uri="{FF2B5EF4-FFF2-40B4-BE49-F238E27FC236}">
              <a16:creationId xmlns:a16="http://schemas.microsoft.com/office/drawing/2014/main" id="{33BD29F3-91CA-4E64-AB7F-70279406AD7B}"/>
            </a:ext>
          </a:extLst>
        </xdr:cNvPr>
        <xdr:cNvCxnSpPr/>
      </xdr:nvCxnSpPr>
      <xdr:spPr>
        <a:xfrm flipV="1">
          <a:off x="21323300" y="1869839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132080</xdr:rowOff>
    </xdr:from>
    <xdr:to>
      <xdr:col>107</xdr:col>
      <xdr:colOff>101600</xdr:colOff>
      <xdr:row>109</xdr:row>
      <xdr:rowOff>62230</xdr:rowOff>
    </xdr:to>
    <xdr:sp macro="" textlink="">
      <xdr:nvSpPr>
        <xdr:cNvPr id="737" name="楕円 736">
          <a:extLst>
            <a:ext uri="{FF2B5EF4-FFF2-40B4-BE49-F238E27FC236}">
              <a16:creationId xmlns:a16="http://schemas.microsoft.com/office/drawing/2014/main" id="{F7907F9E-E5A7-4C0E-AB72-656B3AB7F3D9}"/>
            </a:ext>
          </a:extLst>
        </xdr:cNvPr>
        <xdr:cNvSpPr/>
      </xdr:nvSpPr>
      <xdr:spPr>
        <a:xfrm>
          <a:off x="20383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11430</xdr:rowOff>
    </xdr:from>
    <xdr:to>
      <xdr:col>111</xdr:col>
      <xdr:colOff>177800</xdr:colOff>
      <xdr:row>109</xdr:row>
      <xdr:rowOff>11430</xdr:rowOff>
    </xdr:to>
    <xdr:cxnSp macro="">
      <xdr:nvCxnSpPr>
        <xdr:cNvPr id="738" name="直線コネクタ 737">
          <a:extLst>
            <a:ext uri="{FF2B5EF4-FFF2-40B4-BE49-F238E27FC236}">
              <a16:creationId xmlns:a16="http://schemas.microsoft.com/office/drawing/2014/main" id="{7DE76386-4CCC-48EA-8DF1-AE9CBB891D5E}"/>
            </a:ext>
          </a:extLst>
        </xdr:cNvPr>
        <xdr:cNvCxnSpPr/>
      </xdr:nvCxnSpPr>
      <xdr:spPr>
        <a:xfrm>
          <a:off x="20434300" y="18699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133169</xdr:rowOff>
    </xdr:from>
    <xdr:to>
      <xdr:col>102</xdr:col>
      <xdr:colOff>165100</xdr:colOff>
      <xdr:row>109</xdr:row>
      <xdr:rowOff>63319</xdr:rowOff>
    </xdr:to>
    <xdr:sp macro="" textlink="">
      <xdr:nvSpPr>
        <xdr:cNvPr id="739" name="楕円 738">
          <a:extLst>
            <a:ext uri="{FF2B5EF4-FFF2-40B4-BE49-F238E27FC236}">
              <a16:creationId xmlns:a16="http://schemas.microsoft.com/office/drawing/2014/main" id="{A79FBE11-CA34-4984-8B4E-1A697BDA0901}"/>
            </a:ext>
          </a:extLst>
        </xdr:cNvPr>
        <xdr:cNvSpPr/>
      </xdr:nvSpPr>
      <xdr:spPr>
        <a:xfrm>
          <a:off x="19494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11430</xdr:rowOff>
    </xdr:from>
    <xdr:to>
      <xdr:col>107</xdr:col>
      <xdr:colOff>50800</xdr:colOff>
      <xdr:row>109</xdr:row>
      <xdr:rowOff>12519</xdr:rowOff>
    </xdr:to>
    <xdr:cxnSp macro="">
      <xdr:nvCxnSpPr>
        <xdr:cNvPr id="740" name="直線コネクタ 739">
          <a:extLst>
            <a:ext uri="{FF2B5EF4-FFF2-40B4-BE49-F238E27FC236}">
              <a16:creationId xmlns:a16="http://schemas.microsoft.com/office/drawing/2014/main" id="{DD87ACC2-5BDD-41D9-ADE2-C28AE244DBA3}"/>
            </a:ext>
          </a:extLst>
        </xdr:cNvPr>
        <xdr:cNvCxnSpPr/>
      </xdr:nvCxnSpPr>
      <xdr:spPr>
        <a:xfrm flipV="1">
          <a:off x="19545300" y="186994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133169</xdr:rowOff>
    </xdr:from>
    <xdr:to>
      <xdr:col>98</xdr:col>
      <xdr:colOff>38100</xdr:colOff>
      <xdr:row>109</xdr:row>
      <xdr:rowOff>63319</xdr:rowOff>
    </xdr:to>
    <xdr:sp macro="" textlink="">
      <xdr:nvSpPr>
        <xdr:cNvPr id="741" name="楕円 740">
          <a:extLst>
            <a:ext uri="{FF2B5EF4-FFF2-40B4-BE49-F238E27FC236}">
              <a16:creationId xmlns:a16="http://schemas.microsoft.com/office/drawing/2014/main" id="{994042EA-19A3-4528-B892-A1413E9C1010}"/>
            </a:ext>
          </a:extLst>
        </xdr:cNvPr>
        <xdr:cNvSpPr/>
      </xdr:nvSpPr>
      <xdr:spPr>
        <a:xfrm>
          <a:off x="18605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12519</xdr:rowOff>
    </xdr:from>
    <xdr:to>
      <xdr:col>102</xdr:col>
      <xdr:colOff>114300</xdr:colOff>
      <xdr:row>109</xdr:row>
      <xdr:rowOff>12519</xdr:rowOff>
    </xdr:to>
    <xdr:cxnSp macro="">
      <xdr:nvCxnSpPr>
        <xdr:cNvPr id="742" name="直線コネクタ 741">
          <a:extLst>
            <a:ext uri="{FF2B5EF4-FFF2-40B4-BE49-F238E27FC236}">
              <a16:creationId xmlns:a16="http://schemas.microsoft.com/office/drawing/2014/main" id="{5BA5F9DF-F900-46E5-A00F-B3309C356C3B}"/>
            </a:ext>
          </a:extLst>
        </xdr:cNvPr>
        <xdr:cNvCxnSpPr/>
      </xdr:nvCxnSpPr>
      <xdr:spPr>
        <a:xfrm>
          <a:off x="18656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43" name="n_1aveValue【公民館】&#10;一人当たり面積">
          <a:extLst>
            <a:ext uri="{FF2B5EF4-FFF2-40B4-BE49-F238E27FC236}">
              <a16:creationId xmlns:a16="http://schemas.microsoft.com/office/drawing/2014/main" id="{901FE4F5-37BF-4E08-95A3-C0F31B33177E}"/>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44" name="n_2aveValue【公民館】&#10;一人当たり面積">
          <a:extLst>
            <a:ext uri="{FF2B5EF4-FFF2-40B4-BE49-F238E27FC236}">
              <a16:creationId xmlns:a16="http://schemas.microsoft.com/office/drawing/2014/main" id="{CA5354C6-69EC-4DD8-84DC-0D7D7A89FADD}"/>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45" name="n_3aveValue【公民館】&#10;一人当たり面積">
          <a:extLst>
            <a:ext uri="{FF2B5EF4-FFF2-40B4-BE49-F238E27FC236}">
              <a16:creationId xmlns:a16="http://schemas.microsoft.com/office/drawing/2014/main" id="{3746F95A-3D0E-41C5-9197-B7EC4DFEA386}"/>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46" name="n_4aveValue【公民館】&#10;一人当たり面積">
          <a:extLst>
            <a:ext uri="{FF2B5EF4-FFF2-40B4-BE49-F238E27FC236}">
              <a16:creationId xmlns:a16="http://schemas.microsoft.com/office/drawing/2014/main" id="{2D0ED590-BDA7-4956-8052-799E6C9D96F5}"/>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53357</xdr:rowOff>
    </xdr:from>
    <xdr:ext cx="469744" cy="259045"/>
    <xdr:sp macro="" textlink="">
      <xdr:nvSpPr>
        <xdr:cNvPr id="747" name="n_1mainValue【公民館】&#10;一人当たり面積">
          <a:extLst>
            <a:ext uri="{FF2B5EF4-FFF2-40B4-BE49-F238E27FC236}">
              <a16:creationId xmlns:a16="http://schemas.microsoft.com/office/drawing/2014/main" id="{36510C33-C8FC-4641-B9AC-832BC3F73D59}"/>
            </a:ext>
          </a:extLst>
        </xdr:cNvPr>
        <xdr:cNvSpPr txBox="1"/>
      </xdr:nvSpPr>
      <xdr:spPr>
        <a:xfrm>
          <a:off x="21075727" y="187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53357</xdr:rowOff>
    </xdr:from>
    <xdr:ext cx="469744" cy="259045"/>
    <xdr:sp macro="" textlink="">
      <xdr:nvSpPr>
        <xdr:cNvPr id="748" name="n_2mainValue【公民館】&#10;一人当たり面積">
          <a:extLst>
            <a:ext uri="{FF2B5EF4-FFF2-40B4-BE49-F238E27FC236}">
              <a16:creationId xmlns:a16="http://schemas.microsoft.com/office/drawing/2014/main" id="{A700262F-4423-4E4B-88AF-1CE48249BBF6}"/>
            </a:ext>
          </a:extLst>
        </xdr:cNvPr>
        <xdr:cNvSpPr txBox="1"/>
      </xdr:nvSpPr>
      <xdr:spPr>
        <a:xfrm>
          <a:off x="20199427" y="187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54446</xdr:rowOff>
    </xdr:from>
    <xdr:ext cx="469744" cy="259045"/>
    <xdr:sp macro="" textlink="">
      <xdr:nvSpPr>
        <xdr:cNvPr id="749" name="n_3mainValue【公民館】&#10;一人当たり面積">
          <a:extLst>
            <a:ext uri="{FF2B5EF4-FFF2-40B4-BE49-F238E27FC236}">
              <a16:creationId xmlns:a16="http://schemas.microsoft.com/office/drawing/2014/main" id="{BED7877F-51C6-4F85-802E-4FD5BE0F6B23}"/>
            </a:ext>
          </a:extLst>
        </xdr:cNvPr>
        <xdr:cNvSpPr txBox="1"/>
      </xdr:nvSpPr>
      <xdr:spPr>
        <a:xfrm>
          <a:off x="19310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54446</xdr:rowOff>
    </xdr:from>
    <xdr:ext cx="469744" cy="259045"/>
    <xdr:sp macro="" textlink="">
      <xdr:nvSpPr>
        <xdr:cNvPr id="750" name="n_4mainValue【公民館】&#10;一人当たり面積">
          <a:extLst>
            <a:ext uri="{FF2B5EF4-FFF2-40B4-BE49-F238E27FC236}">
              <a16:creationId xmlns:a16="http://schemas.microsoft.com/office/drawing/2014/main" id="{610682BA-F7E6-4A1E-B4E4-CAB97BD9A582}"/>
            </a:ext>
          </a:extLst>
        </xdr:cNvPr>
        <xdr:cNvSpPr txBox="1"/>
      </xdr:nvSpPr>
      <xdr:spPr>
        <a:xfrm>
          <a:off x="18421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D0508F1F-B173-47AF-B90E-B68A6BE24F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96716589-D3F8-430E-8610-2DCDE3A6F4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BD90D79A-E0C1-4290-8941-341D182AC1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有形固定資産減価償却率については、次のとおり。</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過疎・辺地計画等に沿って適宜改良を行っていることから、類似団体内平均値を下回っているものと考えられる。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幼保連携型認定こども園の新築により、類似団体内平均値を下回っている。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公営住宅及び公民館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した施設が多く、類似団体内の平均値を上回っている。なお、公営住宅は、老朽化が著しく、今後の入居が見込めないものから随時解体・撤去を行っているほか、公民館についても、代替施設への機能移転が完了したものから解体･撤去を行うことと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美馬地区統合小学校の建設に伴い、放課後児童クラブが設置されることとなったため、平成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年度末をもって廃止した。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67DD50-2465-4153-9BD0-D259493701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7A7D38-ACB0-4A5B-8A34-2958EEECF0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8ED90F-10A7-463C-8EDF-53FF2E2B56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D0AD5B-08D5-4297-94A1-DC57048054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B08A4B-2057-496E-B70C-7AAD1A7CE3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9C2979-CF63-4430-A209-229730774F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A8D813-E925-4CD4-93C0-41159D0D50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BD7C5C-0814-4092-9D56-F5233D278F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B96226-7C30-4389-92A5-FF3CE5F2C3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99BC60-C2C7-4619-863B-A54AC58E453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27,771
27,396
367.14
21,667,164
21,092,227
495,815
12,209,059
27,737,298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6ED022-8D5C-4E3E-93C1-B4BD2E02AA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401EFA-882A-4556-894D-62A93C6B08C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AF748E-AD70-44FE-A439-B9EC96F2BC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72B52F-1780-4FF6-87B9-842A09A88F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9F40A2-61C7-4FF8-BCF8-E18DCF6AA8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4511A54-38B3-4321-BDEE-0DA271B4F4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57CA29-4140-4581-AAAB-92BA50F4B2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C1BB34-1944-4C10-B4F6-76543025B4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8161DC-4DDD-4303-B93C-3DF65D9214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0DA821-3813-4B79-8ECA-1427AF0C5E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D87FB3-B4B4-4820-B68C-2E94290F83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2B4A28-5087-4418-8A6B-0C07877DB2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88BA0B-C5E9-4D91-B416-A7754961304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9F1102-6F54-47BE-A42F-34E4E6C630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32176B-4A1E-4C4D-858F-E1DE11C0BB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20AFD5-9430-4454-A3A2-3E3C27010A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CB864B-1224-4D1E-89E5-BA7391E079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ED6981-CFA0-4565-9483-4A9969CE5D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B2B8C9-0BC1-4DDB-9581-6481CDF87C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D61B7A2-4EC3-43C9-A720-BB0B157C78A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E5EA013-3C7C-4773-8DB3-FDCC328602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417A32-C64C-4865-AE8E-B57A927063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045B4A-D264-40B1-B25C-CF30F2455A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EC82AF-ECDB-4098-B54A-8D1D511F09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47E0B9-3026-476E-844D-8049A9F5BC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D94D38-BCA4-49B1-BE5F-EF30F6F440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6D7B88-B85F-4E41-9973-1AD9B5D9E29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D45EC0-A0E7-4F9B-9463-6551EB36AC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9ECCC9-AA31-4390-A024-2D2CB218E8D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E65A2D3-E4AC-4FBF-B14A-C8A198995E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8ED8E2-9D37-438A-B279-2F2F9BEE8B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847C1E-EC16-4705-83AA-1BA51496CD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E5E479E-7B01-4598-A468-B42E95DAA29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A357B5D-D25A-43D6-ACF9-88EC9F089A5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FDF7D3D-FBE7-4C16-BCF3-11D56814F3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256D41D-4E29-45EE-8FC6-F0C34D994C2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6C93D97-28E1-413F-A261-254B4A91E14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CEEEA91-5E41-4CB7-AB4C-82355A8D073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B0F72F9-45AA-4E25-9887-5553D362E63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65E144E-533D-41C7-9D83-854B75E8081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5CDDE4D-AF8F-43DE-8F7E-620AEF3217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7EB0A8C-1666-4478-9B72-E47E3F35B11E}"/>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5FFCC1-942C-4870-BD6E-D244C3AADF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04CB1AF-E36F-4271-9208-6F7FCADDE0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76634AA4-3ABA-434B-B8BC-BD03074F31CF}"/>
            </a:ext>
          </a:extLst>
        </xdr:cNvPr>
        <xdr:cNvCxnSpPr/>
      </xdr:nvCxnSpPr>
      <xdr:spPr>
        <a:xfrm flipV="1">
          <a:off x="4634865" y="574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C9CDA25-933C-4ACE-B0F8-DDA3A8D63995}"/>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31B154A-55F8-426E-85BA-3A6CF9AACE67}"/>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29227</xdr:rowOff>
    </xdr:from>
    <xdr:ext cx="340478" cy="259045"/>
    <xdr:sp macro="" textlink="">
      <xdr:nvSpPr>
        <xdr:cNvPr id="59" name="【図書館】&#10;有形固定資産減価償却率最大値テキスト">
          <a:extLst>
            <a:ext uri="{FF2B5EF4-FFF2-40B4-BE49-F238E27FC236}">
              <a16:creationId xmlns:a16="http://schemas.microsoft.com/office/drawing/2014/main" id="{4D8DA70E-3A90-4139-A7FA-E60BB4DE5FAB}"/>
            </a:ext>
          </a:extLst>
        </xdr:cNvPr>
        <xdr:cNvSpPr txBox="1"/>
      </xdr:nvSpPr>
      <xdr:spPr>
        <a:xfrm>
          <a:off x="4673600"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0" name="直線コネクタ 59">
          <a:extLst>
            <a:ext uri="{FF2B5EF4-FFF2-40B4-BE49-F238E27FC236}">
              <a16:creationId xmlns:a16="http://schemas.microsoft.com/office/drawing/2014/main" id="{137A102A-4433-441B-B4CC-9679097C0A14}"/>
            </a:ext>
          </a:extLst>
        </xdr:cNvPr>
        <xdr:cNvCxnSpPr/>
      </xdr:nvCxnSpPr>
      <xdr:spPr>
        <a:xfrm>
          <a:off x="45466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40657</xdr:rowOff>
    </xdr:from>
    <xdr:ext cx="405111" cy="259045"/>
    <xdr:sp macro="" textlink="">
      <xdr:nvSpPr>
        <xdr:cNvPr id="61" name="【図書館】&#10;有形固定資産減価償却率平均値テキスト">
          <a:extLst>
            <a:ext uri="{FF2B5EF4-FFF2-40B4-BE49-F238E27FC236}">
              <a16:creationId xmlns:a16="http://schemas.microsoft.com/office/drawing/2014/main" id="{59D5EDF4-6EE7-4BE8-BECC-49D4365E61AE}"/>
            </a:ext>
          </a:extLst>
        </xdr:cNvPr>
        <xdr:cNvSpPr txBox="1"/>
      </xdr:nvSpPr>
      <xdr:spPr>
        <a:xfrm>
          <a:off x="4673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2" name="フローチャート: 判断 61">
          <a:extLst>
            <a:ext uri="{FF2B5EF4-FFF2-40B4-BE49-F238E27FC236}">
              <a16:creationId xmlns:a16="http://schemas.microsoft.com/office/drawing/2014/main" id="{66D7E5BE-F47A-42F3-A877-15E2BCE02242}"/>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41910</xdr:rowOff>
    </xdr:from>
    <xdr:to>
      <xdr:col>20</xdr:col>
      <xdr:colOff>38100</xdr:colOff>
      <xdr:row>36</xdr:row>
      <xdr:rowOff>143510</xdr:rowOff>
    </xdr:to>
    <xdr:sp macro="" textlink="">
      <xdr:nvSpPr>
        <xdr:cNvPr id="63" name="フローチャート: 判断 62">
          <a:extLst>
            <a:ext uri="{FF2B5EF4-FFF2-40B4-BE49-F238E27FC236}">
              <a16:creationId xmlns:a16="http://schemas.microsoft.com/office/drawing/2014/main" id="{7A8EAD96-7893-4D6D-9EE3-30490BC4E0ED}"/>
            </a:ext>
          </a:extLst>
        </xdr:cNvPr>
        <xdr:cNvSpPr/>
      </xdr:nvSpPr>
      <xdr:spPr>
        <a:xfrm>
          <a:off x="3746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25400</xdr:rowOff>
    </xdr:from>
    <xdr:to>
      <xdr:col>15</xdr:col>
      <xdr:colOff>101600</xdr:colOff>
      <xdr:row>36</xdr:row>
      <xdr:rowOff>127000</xdr:rowOff>
    </xdr:to>
    <xdr:sp macro="" textlink="">
      <xdr:nvSpPr>
        <xdr:cNvPr id="64" name="フローチャート: 判断 63">
          <a:extLst>
            <a:ext uri="{FF2B5EF4-FFF2-40B4-BE49-F238E27FC236}">
              <a16:creationId xmlns:a16="http://schemas.microsoft.com/office/drawing/2014/main" id="{04581EE4-7E65-4A81-841A-7BE994FDDC89}"/>
            </a:ext>
          </a:extLst>
        </xdr:cNvPr>
        <xdr:cNvSpPr/>
      </xdr:nvSpPr>
      <xdr:spPr>
        <a:xfrm>
          <a:off x="2857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19050</xdr:rowOff>
    </xdr:from>
    <xdr:to>
      <xdr:col>10</xdr:col>
      <xdr:colOff>165100</xdr:colOff>
      <xdr:row>36</xdr:row>
      <xdr:rowOff>120650</xdr:rowOff>
    </xdr:to>
    <xdr:sp macro="" textlink="">
      <xdr:nvSpPr>
        <xdr:cNvPr id="65" name="フローチャート: 判断 64">
          <a:extLst>
            <a:ext uri="{FF2B5EF4-FFF2-40B4-BE49-F238E27FC236}">
              <a16:creationId xmlns:a16="http://schemas.microsoft.com/office/drawing/2014/main" id="{CC8F8DE6-4690-449C-8ADF-317A9FF90329}"/>
            </a:ext>
          </a:extLst>
        </xdr:cNvPr>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121EF8DB-984C-48DC-9616-F3A2BFBB303E}"/>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31AB40B-119E-4CE7-8C67-E85AA83E35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7D50D7-C903-4F2F-A0B7-8F440E97FE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58C885-DDF1-451D-B66D-C1FA2C8AB0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EAFED6-B57D-42B9-922B-EBB413260A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99AFEAD-19F1-44CC-BBA6-C1E011CA2FB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72390</xdr:rowOff>
    </xdr:from>
    <xdr:to>
      <xdr:col>24</xdr:col>
      <xdr:colOff>114300</xdr:colOff>
      <xdr:row>35</xdr:row>
      <xdr:rowOff>2540</xdr:rowOff>
    </xdr:to>
    <xdr:sp macro="" textlink="">
      <xdr:nvSpPr>
        <xdr:cNvPr id="72" name="楕円 71">
          <a:extLst>
            <a:ext uri="{FF2B5EF4-FFF2-40B4-BE49-F238E27FC236}">
              <a16:creationId xmlns:a16="http://schemas.microsoft.com/office/drawing/2014/main" id="{C1CD3252-0382-482C-8C3C-81523F0C7A80}"/>
            </a:ext>
          </a:extLst>
        </xdr:cNvPr>
        <xdr:cNvSpPr/>
      </xdr:nvSpPr>
      <xdr:spPr>
        <a:xfrm>
          <a:off x="45847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95267</xdr:rowOff>
    </xdr:from>
    <xdr:ext cx="405111" cy="259045"/>
    <xdr:sp macro="" textlink="">
      <xdr:nvSpPr>
        <xdr:cNvPr id="73" name="【図書館】&#10;有形固定資産減価償却率該当値テキスト">
          <a:extLst>
            <a:ext uri="{FF2B5EF4-FFF2-40B4-BE49-F238E27FC236}">
              <a16:creationId xmlns:a16="http://schemas.microsoft.com/office/drawing/2014/main" id="{C5C1F1AB-8249-4234-94C5-2D644702DB25}"/>
            </a:ext>
          </a:extLst>
        </xdr:cNvPr>
        <xdr:cNvSpPr txBox="1"/>
      </xdr:nvSpPr>
      <xdr:spPr>
        <a:xfrm>
          <a:off x="46736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12700</xdr:rowOff>
    </xdr:from>
    <xdr:to>
      <xdr:col>20</xdr:col>
      <xdr:colOff>38100</xdr:colOff>
      <xdr:row>34</xdr:row>
      <xdr:rowOff>114300</xdr:rowOff>
    </xdr:to>
    <xdr:sp macro="" textlink="">
      <xdr:nvSpPr>
        <xdr:cNvPr id="74" name="楕円 73">
          <a:extLst>
            <a:ext uri="{FF2B5EF4-FFF2-40B4-BE49-F238E27FC236}">
              <a16:creationId xmlns:a16="http://schemas.microsoft.com/office/drawing/2014/main" id="{AC1045B1-8E9A-44FF-953E-C178A98FE2FB}"/>
            </a:ext>
          </a:extLst>
        </xdr:cNvPr>
        <xdr:cNvSpPr/>
      </xdr:nvSpPr>
      <xdr:spPr>
        <a:xfrm>
          <a:off x="3746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63500</xdr:rowOff>
    </xdr:from>
    <xdr:to>
      <xdr:col>24</xdr:col>
      <xdr:colOff>63500</xdr:colOff>
      <xdr:row>34</xdr:row>
      <xdr:rowOff>123190</xdr:rowOff>
    </xdr:to>
    <xdr:cxnSp macro="">
      <xdr:nvCxnSpPr>
        <xdr:cNvPr id="75" name="直線コネクタ 74">
          <a:extLst>
            <a:ext uri="{FF2B5EF4-FFF2-40B4-BE49-F238E27FC236}">
              <a16:creationId xmlns:a16="http://schemas.microsoft.com/office/drawing/2014/main" id="{D8B81C79-366C-4E1C-B1D6-7883D91E6332}"/>
            </a:ext>
          </a:extLst>
        </xdr:cNvPr>
        <xdr:cNvCxnSpPr/>
      </xdr:nvCxnSpPr>
      <xdr:spPr>
        <a:xfrm>
          <a:off x="3797300" y="589280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125730</xdr:rowOff>
    </xdr:from>
    <xdr:to>
      <xdr:col>15</xdr:col>
      <xdr:colOff>101600</xdr:colOff>
      <xdr:row>34</xdr:row>
      <xdr:rowOff>55880</xdr:rowOff>
    </xdr:to>
    <xdr:sp macro="" textlink="">
      <xdr:nvSpPr>
        <xdr:cNvPr id="76" name="楕円 75">
          <a:extLst>
            <a:ext uri="{FF2B5EF4-FFF2-40B4-BE49-F238E27FC236}">
              <a16:creationId xmlns:a16="http://schemas.microsoft.com/office/drawing/2014/main" id="{715B80B7-1ADC-47B1-A5D1-85008C1DC5A4}"/>
            </a:ext>
          </a:extLst>
        </xdr:cNvPr>
        <xdr:cNvSpPr/>
      </xdr:nvSpPr>
      <xdr:spPr>
        <a:xfrm>
          <a:off x="28575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5080</xdr:rowOff>
    </xdr:from>
    <xdr:to>
      <xdr:col>19</xdr:col>
      <xdr:colOff>177800</xdr:colOff>
      <xdr:row>34</xdr:row>
      <xdr:rowOff>63500</xdr:rowOff>
    </xdr:to>
    <xdr:cxnSp macro="">
      <xdr:nvCxnSpPr>
        <xdr:cNvPr id="77" name="直線コネクタ 76">
          <a:extLst>
            <a:ext uri="{FF2B5EF4-FFF2-40B4-BE49-F238E27FC236}">
              <a16:creationId xmlns:a16="http://schemas.microsoft.com/office/drawing/2014/main" id="{9F89E772-7B50-4A00-A744-8C7096550CCC}"/>
            </a:ext>
          </a:extLst>
        </xdr:cNvPr>
        <xdr:cNvCxnSpPr/>
      </xdr:nvCxnSpPr>
      <xdr:spPr>
        <a:xfrm>
          <a:off x="2908300" y="58343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66040</xdr:rowOff>
    </xdr:from>
    <xdr:to>
      <xdr:col>10</xdr:col>
      <xdr:colOff>165100</xdr:colOff>
      <xdr:row>33</xdr:row>
      <xdr:rowOff>167640</xdr:rowOff>
    </xdr:to>
    <xdr:sp macro="" textlink="">
      <xdr:nvSpPr>
        <xdr:cNvPr id="78" name="楕円 77">
          <a:extLst>
            <a:ext uri="{FF2B5EF4-FFF2-40B4-BE49-F238E27FC236}">
              <a16:creationId xmlns:a16="http://schemas.microsoft.com/office/drawing/2014/main" id="{A7ACEF2E-F9F8-4FC8-B674-0D81E6D9BCE2}"/>
            </a:ext>
          </a:extLst>
        </xdr:cNvPr>
        <xdr:cNvSpPr/>
      </xdr:nvSpPr>
      <xdr:spPr>
        <a:xfrm>
          <a:off x="1968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116840</xdr:rowOff>
    </xdr:from>
    <xdr:to>
      <xdr:col>15</xdr:col>
      <xdr:colOff>50800</xdr:colOff>
      <xdr:row>34</xdr:row>
      <xdr:rowOff>5080</xdr:rowOff>
    </xdr:to>
    <xdr:cxnSp macro="">
      <xdr:nvCxnSpPr>
        <xdr:cNvPr id="79" name="直線コネクタ 78">
          <a:extLst>
            <a:ext uri="{FF2B5EF4-FFF2-40B4-BE49-F238E27FC236}">
              <a16:creationId xmlns:a16="http://schemas.microsoft.com/office/drawing/2014/main" id="{2D0BC3AE-E664-4A9A-972F-C76188AAB79A}"/>
            </a:ext>
          </a:extLst>
        </xdr:cNvPr>
        <xdr:cNvCxnSpPr/>
      </xdr:nvCxnSpPr>
      <xdr:spPr>
        <a:xfrm>
          <a:off x="2019300" y="577469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a:extLst>
            <a:ext uri="{FF2B5EF4-FFF2-40B4-BE49-F238E27FC236}">
              <a16:creationId xmlns:a16="http://schemas.microsoft.com/office/drawing/2014/main" id="{9B58079A-E51B-4E9D-8D2F-A6AD9F0DF49A}"/>
            </a:ext>
          </a:extLst>
        </xdr:cNvPr>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116840</xdr:rowOff>
    </xdr:to>
    <xdr:cxnSp macro="">
      <xdr:nvCxnSpPr>
        <xdr:cNvPr id="81" name="直線コネクタ 80">
          <a:extLst>
            <a:ext uri="{FF2B5EF4-FFF2-40B4-BE49-F238E27FC236}">
              <a16:creationId xmlns:a16="http://schemas.microsoft.com/office/drawing/2014/main" id="{E9850483-09A7-4FBB-8B2D-A701FB12AF27}"/>
            </a:ext>
          </a:extLst>
        </xdr:cNvPr>
        <xdr:cNvCxnSpPr/>
      </xdr:nvCxnSpPr>
      <xdr:spPr>
        <a:xfrm>
          <a:off x="1130300" y="571500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134637</xdr:rowOff>
    </xdr:from>
    <xdr:ext cx="405111" cy="259045"/>
    <xdr:sp macro="" textlink="">
      <xdr:nvSpPr>
        <xdr:cNvPr id="82" name="n_1aveValue【図書館】&#10;有形固定資産減価償却率">
          <a:extLst>
            <a:ext uri="{FF2B5EF4-FFF2-40B4-BE49-F238E27FC236}">
              <a16:creationId xmlns:a16="http://schemas.microsoft.com/office/drawing/2014/main" id="{1A720D88-77F5-4D10-B3EF-9EA8FCF01517}"/>
            </a:ext>
          </a:extLst>
        </xdr:cNvPr>
        <xdr:cNvSpPr txBox="1"/>
      </xdr:nvSpPr>
      <xdr:spPr>
        <a:xfrm>
          <a:off x="35820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118127</xdr:rowOff>
    </xdr:from>
    <xdr:ext cx="405111" cy="259045"/>
    <xdr:sp macro="" textlink="">
      <xdr:nvSpPr>
        <xdr:cNvPr id="83" name="n_2aveValue【図書館】&#10;有形固定資産減価償却率">
          <a:extLst>
            <a:ext uri="{FF2B5EF4-FFF2-40B4-BE49-F238E27FC236}">
              <a16:creationId xmlns:a16="http://schemas.microsoft.com/office/drawing/2014/main" id="{FE24F889-8E37-4135-8784-DBDE1E7C575B}"/>
            </a:ext>
          </a:extLst>
        </xdr:cNvPr>
        <xdr:cNvSpPr txBox="1"/>
      </xdr:nvSpPr>
      <xdr:spPr>
        <a:xfrm>
          <a:off x="2705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111777</xdr:rowOff>
    </xdr:from>
    <xdr:ext cx="405111" cy="259045"/>
    <xdr:sp macro="" textlink="">
      <xdr:nvSpPr>
        <xdr:cNvPr id="84" name="n_3aveValue【図書館】&#10;有形固定資産減価償却率">
          <a:extLst>
            <a:ext uri="{FF2B5EF4-FFF2-40B4-BE49-F238E27FC236}">
              <a16:creationId xmlns:a16="http://schemas.microsoft.com/office/drawing/2014/main" id="{B27565AE-FDDE-4EAF-8A6F-CF6A0F144422}"/>
            </a:ext>
          </a:extLst>
        </xdr:cNvPr>
        <xdr:cNvSpPr txBox="1"/>
      </xdr:nvSpPr>
      <xdr:spPr>
        <a:xfrm>
          <a:off x="1816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111777</xdr:rowOff>
    </xdr:from>
    <xdr:ext cx="405111" cy="259045"/>
    <xdr:sp macro="" textlink="">
      <xdr:nvSpPr>
        <xdr:cNvPr id="85" name="n_4aveValue【図書館】&#10;有形固定資産減価償却率">
          <a:extLst>
            <a:ext uri="{FF2B5EF4-FFF2-40B4-BE49-F238E27FC236}">
              <a16:creationId xmlns:a16="http://schemas.microsoft.com/office/drawing/2014/main" id="{E17EF131-0724-4454-8E80-E7F953340A13}"/>
            </a:ext>
          </a:extLst>
        </xdr:cNvPr>
        <xdr:cNvSpPr txBox="1"/>
      </xdr:nvSpPr>
      <xdr:spPr>
        <a:xfrm>
          <a:off x="927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130827</xdr:rowOff>
    </xdr:from>
    <xdr:ext cx="405111" cy="259045"/>
    <xdr:sp macro="" textlink="">
      <xdr:nvSpPr>
        <xdr:cNvPr id="86" name="n_1mainValue【図書館】&#10;有形固定資産減価償却率">
          <a:extLst>
            <a:ext uri="{FF2B5EF4-FFF2-40B4-BE49-F238E27FC236}">
              <a16:creationId xmlns:a16="http://schemas.microsoft.com/office/drawing/2014/main" id="{7835471A-F640-493A-A182-DABFAA169874}"/>
            </a:ext>
          </a:extLst>
        </xdr:cNvPr>
        <xdr:cNvSpPr txBox="1"/>
      </xdr:nvSpPr>
      <xdr:spPr>
        <a:xfrm>
          <a:off x="35820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72407</xdr:rowOff>
    </xdr:from>
    <xdr:ext cx="340478" cy="259045"/>
    <xdr:sp macro="" textlink="">
      <xdr:nvSpPr>
        <xdr:cNvPr id="87" name="n_2mainValue【図書館】&#10;有形固定資産減価償却率">
          <a:extLst>
            <a:ext uri="{FF2B5EF4-FFF2-40B4-BE49-F238E27FC236}">
              <a16:creationId xmlns:a16="http://schemas.microsoft.com/office/drawing/2014/main" id="{4DA90DEE-5F49-4792-9A44-3D103323301C}"/>
            </a:ext>
          </a:extLst>
        </xdr:cNvPr>
        <xdr:cNvSpPr txBox="1"/>
      </xdr:nvSpPr>
      <xdr:spPr>
        <a:xfrm>
          <a:off x="2738061" y="5558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12717</xdr:rowOff>
    </xdr:from>
    <xdr:ext cx="340478" cy="259045"/>
    <xdr:sp macro="" textlink="">
      <xdr:nvSpPr>
        <xdr:cNvPr id="88" name="n_3mainValue【図書館】&#10;有形固定資産減価償却率">
          <a:extLst>
            <a:ext uri="{FF2B5EF4-FFF2-40B4-BE49-F238E27FC236}">
              <a16:creationId xmlns:a16="http://schemas.microsoft.com/office/drawing/2014/main" id="{A367E616-117F-447E-90F3-3BDB036FAA15}"/>
            </a:ext>
          </a:extLst>
        </xdr:cNvPr>
        <xdr:cNvSpPr txBox="1"/>
      </xdr:nvSpPr>
      <xdr:spPr>
        <a:xfrm>
          <a:off x="1849061" y="5499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a:extLst>
            <a:ext uri="{FF2B5EF4-FFF2-40B4-BE49-F238E27FC236}">
              <a16:creationId xmlns:a16="http://schemas.microsoft.com/office/drawing/2014/main" id="{61CCFDAD-B6E9-4F31-8895-5555B85F9CB5}"/>
            </a:ext>
          </a:extLst>
        </xdr:cNvPr>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FB625D80-3505-49D3-8A71-77CC2B4E95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9A72D8F-ACB6-4FF3-A0E2-68E64EECA5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BA4CEB0D-2FDE-4F1B-8921-3A035CE75D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CC295409-373F-46F9-8363-0925923DC3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D8498BE-8F95-42C0-8BD2-CBAB572545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C91A8094-B2C2-4A71-915F-445A1608E9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7E4DD2A3-10BD-4C37-A49C-096D417CA5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72A5DEAA-72B8-438B-94FA-B6FCAB14B3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CE80A2EA-DDB3-4145-96C2-F3C60D65474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6D3A0175-648A-4CCE-BB2F-20CED76A381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C1677724-5007-457B-A056-D46E038BEBF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B8959530-F304-4C5C-BC26-93FA90021CC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290C795-0D30-4D8C-A425-780B0404C2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D68E9641-48EF-4453-A63A-242EEEE217C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F3FD31DA-84DA-4BF0-A687-EDFB776736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81CDD30-1CFE-478F-8CDD-0FACB21FFBF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A6E134AE-6783-4B8B-AE4A-B056742D093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9900B8F8-D9C8-4C9B-924F-4D08BE2DCEA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31CD19BA-AFCD-4C56-83EB-C3AD8F62B8D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17D2C10F-1F73-4415-94ED-D2732BD2991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6D91E03-D14B-4482-B11F-D20A003E42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8776735-3FB5-4CEE-9671-FB1CC3CED7B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428CC98-5FA2-4727-B825-B96B202615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3" name="直線コネクタ 112">
          <a:extLst>
            <a:ext uri="{FF2B5EF4-FFF2-40B4-BE49-F238E27FC236}">
              <a16:creationId xmlns:a16="http://schemas.microsoft.com/office/drawing/2014/main" id="{D68A2030-E705-4543-9FB3-A422BF1F047D}"/>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4" name="【図書館】&#10;一人当たり面積最小値テキスト">
          <a:extLst>
            <a:ext uri="{FF2B5EF4-FFF2-40B4-BE49-F238E27FC236}">
              <a16:creationId xmlns:a16="http://schemas.microsoft.com/office/drawing/2014/main" id="{4023FD8C-B870-47CE-9E84-10A5B806B5DF}"/>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5" name="直線コネクタ 114">
          <a:extLst>
            <a:ext uri="{FF2B5EF4-FFF2-40B4-BE49-F238E27FC236}">
              <a16:creationId xmlns:a16="http://schemas.microsoft.com/office/drawing/2014/main" id="{FBBC216F-3507-437C-9F02-A23832DDE5FB}"/>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6" name="【図書館】&#10;一人当たり面積最大値テキスト">
          <a:extLst>
            <a:ext uri="{FF2B5EF4-FFF2-40B4-BE49-F238E27FC236}">
              <a16:creationId xmlns:a16="http://schemas.microsoft.com/office/drawing/2014/main" id="{54723E52-876D-429A-BB1D-BCF4424BB65F}"/>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7" name="直線コネクタ 116">
          <a:extLst>
            <a:ext uri="{FF2B5EF4-FFF2-40B4-BE49-F238E27FC236}">
              <a16:creationId xmlns:a16="http://schemas.microsoft.com/office/drawing/2014/main" id="{97DD2F55-8009-4BC2-BA71-7322B7FBBF8C}"/>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18" name="【図書館】&#10;一人当たり面積平均値テキスト">
          <a:extLst>
            <a:ext uri="{FF2B5EF4-FFF2-40B4-BE49-F238E27FC236}">
              <a16:creationId xmlns:a16="http://schemas.microsoft.com/office/drawing/2014/main" id="{2667789B-EE0A-4F68-A16B-B55F4D70CCC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9" name="フローチャート: 判断 118">
          <a:extLst>
            <a:ext uri="{FF2B5EF4-FFF2-40B4-BE49-F238E27FC236}">
              <a16:creationId xmlns:a16="http://schemas.microsoft.com/office/drawing/2014/main" id="{A2A20DA3-BFC7-4B43-8109-B45DCA65B51A}"/>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8C84D46C-8CA3-4C93-865C-2ADD75288061}"/>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1" name="フローチャート: 判断 120">
          <a:extLst>
            <a:ext uri="{FF2B5EF4-FFF2-40B4-BE49-F238E27FC236}">
              <a16:creationId xmlns:a16="http://schemas.microsoft.com/office/drawing/2014/main" id="{368B46E8-54A3-4C60-84A4-853DAE1664B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2" name="フローチャート: 判断 121">
          <a:extLst>
            <a:ext uri="{FF2B5EF4-FFF2-40B4-BE49-F238E27FC236}">
              <a16:creationId xmlns:a16="http://schemas.microsoft.com/office/drawing/2014/main" id="{315B8226-7CEC-4D8E-9092-0AC5EF9821CB}"/>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3" name="フローチャート: 判断 122">
          <a:extLst>
            <a:ext uri="{FF2B5EF4-FFF2-40B4-BE49-F238E27FC236}">
              <a16:creationId xmlns:a16="http://schemas.microsoft.com/office/drawing/2014/main" id="{7B5982BD-DE99-4870-92A9-B34E1455F9B5}"/>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D33A54A-E742-4C66-AA9D-2F87652B1C4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330ABB-A011-40CA-8781-DD78BB5E9D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00E8EA3-5F2D-4C34-80CC-9DBEC5A04A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2C97E81-DA9D-4B68-9F4E-E8FCE481A6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4FBB333-DD92-4977-83DB-209F8DA911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a:extLst>
            <a:ext uri="{FF2B5EF4-FFF2-40B4-BE49-F238E27FC236}">
              <a16:creationId xmlns:a16="http://schemas.microsoft.com/office/drawing/2014/main" id="{E245139D-9A87-4280-9320-A93B45DDEFA2}"/>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151147</xdr:rowOff>
    </xdr:from>
    <xdr:ext cx="469744" cy="259045"/>
    <xdr:sp macro="" textlink="">
      <xdr:nvSpPr>
        <xdr:cNvPr id="130" name="【図書館】&#10;一人当たり面積該当値テキスト">
          <a:extLst>
            <a:ext uri="{FF2B5EF4-FFF2-40B4-BE49-F238E27FC236}">
              <a16:creationId xmlns:a16="http://schemas.microsoft.com/office/drawing/2014/main" id="{043AE75A-BC08-486A-9121-94603903574D}"/>
            </a:ext>
          </a:extLst>
        </xdr:cNvPr>
        <xdr:cNvSpPr txBox="1"/>
      </xdr:nvSpPr>
      <xdr:spPr>
        <a:xfrm>
          <a:off x="10515600"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31" name="楕円 130">
          <a:extLst>
            <a:ext uri="{FF2B5EF4-FFF2-40B4-BE49-F238E27FC236}">
              <a16:creationId xmlns:a16="http://schemas.microsoft.com/office/drawing/2014/main" id="{E262C303-370C-40BA-83FB-754F10AACF2B}"/>
            </a:ext>
          </a:extLst>
        </xdr:cNvPr>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15240</xdr:rowOff>
    </xdr:to>
    <xdr:cxnSp macro="">
      <xdr:nvCxnSpPr>
        <xdr:cNvPr id="132" name="直線コネクタ 131">
          <a:extLst>
            <a:ext uri="{FF2B5EF4-FFF2-40B4-BE49-F238E27FC236}">
              <a16:creationId xmlns:a16="http://schemas.microsoft.com/office/drawing/2014/main" id="{25D0CF95-CA3D-4541-97E6-19377EBBD9BF}"/>
            </a:ext>
          </a:extLst>
        </xdr:cNvPr>
        <xdr:cNvCxnSpPr/>
      </xdr:nvCxnSpPr>
      <xdr:spPr>
        <a:xfrm flipV="1">
          <a:off x="9639300" y="686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147320</xdr:rowOff>
    </xdr:from>
    <xdr:to>
      <xdr:col>46</xdr:col>
      <xdr:colOff>38100</xdr:colOff>
      <xdr:row>40</xdr:row>
      <xdr:rowOff>77470</xdr:rowOff>
    </xdr:to>
    <xdr:sp macro="" textlink="">
      <xdr:nvSpPr>
        <xdr:cNvPr id="133" name="楕円 132">
          <a:extLst>
            <a:ext uri="{FF2B5EF4-FFF2-40B4-BE49-F238E27FC236}">
              <a16:creationId xmlns:a16="http://schemas.microsoft.com/office/drawing/2014/main" id="{5BE7D5C0-C7BE-4430-BAA0-CBFA925BEFE2}"/>
            </a:ext>
          </a:extLst>
        </xdr:cNvPr>
        <xdr:cNvSpPr/>
      </xdr:nvSpPr>
      <xdr:spPr>
        <a:xfrm>
          <a:off x="8699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26670</xdr:rowOff>
    </xdr:to>
    <xdr:cxnSp macro="">
      <xdr:nvCxnSpPr>
        <xdr:cNvPr id="134" name="直線コネクタ 133">
          <a:extLst>
            <a:ext uri="{FF2B5EF4-FFF2-40B4-BE49-F238E27FC236}">
              <a16:creationId xmlns:a16="http://schemas.microsoft.com/office/drawing/2014/main" id="{5D502348-A138-42C3-AB6D-AAD279ED5091}"/>
            </a:ext>
          </a:extLst>
        </xdr:cNvPr>
        <xdr:cNvCxnSpPr/>
      </xdr:nvCxnSpPr>
      <xdr:spPr>
        <a:xfrm flipV="1">
          <a:off x="8750300" y="6873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5" name="楕円 134">
          <a:extLst>
            <a:ext uri="{FF2B5EF4-FFF2-40B4-BE49-F238E27FC236}">
              <a16:creationId xmlns:a16="http://schemas.microsoft.com/office/drawing/2014/main" id="{3837DE84-73BA-4470-90D1-B28C09D3E600}"/>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26670</xdr:rowOff>
    </xdr:from>
    <xdr:to>
      <xdr:col>45</xdr:col>
      <xdr:colOff>177800</xdr:colOff>
      <xdr:row>40</xdr:row>
      <xdr:rowOff>76200</xdr:rowOff>
    </xdr:to>
    <xdr:cxnSp macro="">
      <xdr:nvCxnSpPr>
        <xdr:cNvPr id="136" name="直線コネクタ 135">
          <a:extLst>
            <a:ext uri="{FF2B5EF4-FFF2-40B4-BE49-F238E27FC236}">
              <a16:creationId xmlns:a16="http://schemas.microsoft.com/office/drawing/2014/main" id="{5CB78601-520B-4D4F-8FC7-50FD0F01BD47}"/>
            </a:ext>
          </a:extLst>
        </xdr:cNvPr>
        <xdr:cNvCxnSpPr/>
      </xdr:nvCxnSpPr>
      <xdr:spPr>
        <a:xfrm flipV="1">
          <a:off x="7861300" y="6884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7" name="楕円 136">
          <a:extLst>
            <a:ext uri="{FF2B5EF4-FFF2-40B4-BE49-F238E27FC236}">
              <a16:creationId xmlns:a16="http://schemas.microsoft.com/office/drawing/2014/main" id="{27264C5E-DA6C-403B-8F7F-77C3544DC9BD}"/>
            </a:ext>
          </a:extLst>
        </xdr:cNvPr>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41910</xdr:rowOff>
    </xdr:from>
    <xdr:to>
      <xdr:col>41</xdr:col>
      <xdr:colOff>50800</xdr:colOff>
      <xdr:row>40</xdr:row>
      <xdr:rowOff>76200</xdr:rowOff>
    </xdr:to>
    <xdr:cxnSp macro="">
      <xdr:nvCxnSpPr>
        <xdr:cNvPr id="138" name="直線コネクタ 137">
          <a:extLst>
            <a:ext uri="{FF2B5EF4-FFF2-40B4-BE49-F238E27FC236}">
              <a16:creationId xmlns:a16="http://schemas.microsoft.com/office/drawing/2014/main" id="{14C2AEB5-ED16-420D-BF5A-96D40DEB6ED4}"/>
            </a:ext>
          </a:extLst>
        </xdr:cNvPr>
        <xdr:cNvCxnSpPr/>
      </xdr:nvCxnSpPr>
      <xdr:spPr>
        <a:xfrm>
          <a:off x="6972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a:extLst>
            <a:ext uri="{FF2B5EF4-FFF2-40B4-BE49-F238E27FC236}">
              <a16:creationId xmlns:a16="http://schemas.microsoft.com/office/drawing/2014/main" id="{CA7DC8D9-210C-4A0E-B4E4-D77C2CDD9F3A}"/>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0" name="n_2aveValue【図書館】&#10;一人当たり面積">
          <a:extLst>
            <a:ext uri="{FF2B5EF4-FFF2-40B4-BE49-F238E27FC236}">
              <a16:creationId xmlns:a16="http://schemas.microsoft.com/office/drawing/2014/main" id="{9A93F6C3-AFC6-45F8-8228-C01A5B8092B8}"/>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1" name="n_3aveValue【図書館】&#10;一人当たり面積">
          <a:extLst>
            <a:ext uri="{FF2B5EF4-FFF2-40B4-BE49-F238E27FC236}">
              <a16:creationId xmlns:a16="http://schemas.microsoft.com/office/drawing/2014/main" id="{8871447F-3A7D-4EF7-A84A-116FE76D9032}"/>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2" name="n_4aveValue【図書館】&#10;一人当たり面積">
          <a:extLst>
            <a:ext uri="{FF2B5EF4-FFF2-40B4-BE49-F238E27FC236}">
              <a16:creationId xmlns:a16="http://schemas.microsoft.com/office/drawing/2014/main" id="{E206055A-8857-4635-8FC9-0C75A47E4BCB}"/>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82567</xdr:rowOff>
    </xdr:from>
    <xdr:ext cx="469744" cy="259045"/>
    <xdr:sp macro="" textlink="">
      <xdr:nvSpPr>
        <xdr:cNvPr id="143" name="n_1mainValue【図書館】&#10;一人当たり面積">
          <a:extLst>
            <a:ext uri="{FF2B5EF4-FFF2-40B4-BE49-F238E27FC236}">
              <a16:creationId xmlns:a16="http://schemas.microsoft.com/office/drawing/2014/main" id="{296DB478-E154-4207-931E-19CEDE6C3B18}"/>
            </a:ext>
          </a:extLst>
        </xdr:cNvPr>
        <xdr:cNvSpPr txBox="1"/>
      </xdr:nvSpPr>
      <xdr:spPr>
        <a:xfrm>
          <a:off x="9391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93997</xdr:rowOff>
    </xdr:from>
    <xdr:ext cx="469744" cy="259045"/>
    <xdr:sp macro="" textlink="">
      <xdr:nvSpPr>
        <xdr:cNvPr id="144" name="n_2mainValue【図書館】&#10;一人当たり面積">
          <a:extLst>
            <a:ext uri="{FF2B5EF4-FFF2-40B4-BE49-F238E27FC236}">
              <a16:creationId xmlns:a16="http://schemas.microsoft.com/office/drawing/2014/main" id="{64F0B8A6-60C6-42EC-82C1-D831B66FD01D}"/>
            </a:ext>
          </a:extLst>
        </xdr:cNvPr>
        <xdr:cNvSpPr txBox="1"/>
      </xdr:nvSpPr>
      <xdr:spPr>
        <a:xfrm>
          <a:off x="85154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5" name="n_3mainValue【図書館】&#10;一人当たり面積">
          <a:extLst>
            <a:ext uri="{FF2B5EF4-FFF2-40B4-BE49-F238E27FC236}">
              <a16:creationId xmlns:a16="http://schemas.microsoft.com/office/drawing/2014/main" id="{F573AE7E-4389-42CA-992E-C25850B501F9}"/>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109237</xdr:rowOff>
    </xdr:from>
    <xdr:ext cx="469744" cy="259045"/>
    <xdr:sp macro="" textlink="">
      <xdr:nvSpPr>
        <xdr:cNvPr id="146" name="n_4mainValue【図書館】&#10;一人当たり面積">
          <a:extLst>
            <a:ext uri="{FF2B5EF4-FFF2-40B4-BE49-F238E27FC236}">
              <a16:creationId xmlns:a16="http://schemas.microsoft.com/office/drawing/2014/main" id="{535E430C-A312-4EC7-90B6-D6125A617A2C}"/>
            </a:ext>
          </a:extLst>
        </xdr:cNvPr>
        <xdr:cNvSpPr txBox="1"/>
      </xdr:nvSpPr>
      <xdr:spPr>
        <a:xfrm>
          <a:off x="6737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92B50D3-5195-40B3-A080-EB7AC9D06D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33AFFCE-637F-4A58-A355-E56B142E79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C050A3C-19C1-4276-A8F4-73462B2E27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8C483AE-997A-481F-9B29-2D458B093C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C536C31-E8BF-4727-BA71-F3CAE1D9B5D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F7A4B32-D721-4746-9CE9-1D8EB3973D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56D7A2F-0BDF-4A04-A998-6DBC542BEA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28BB18E-91F4-47DC-B784-A8B852C863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1A2A2D4-D457-4AB3-A925-619871C3D2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3FF2ADF-D314-4EB6-9DAC-617E0A65BDD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DC906B2-EEDB-472C-83DE-C088A9814D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A5FA50BA-0BD0-4D6F-B3E3-F02867E3AC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638D30AD-C27D-4DCB-8F0C-B3C6C86AF25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9E9854B-B7C3-42BA-8908-55E723C358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764C3CE-6F24-4A90-9757-82F8438BDFB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BB4F2B3-4180-4900-8A20-78B38897F0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15D60D0-5342-41D0-93F4-C77100B6009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A3032A74-13D7-4C20-9D08-DE646EFA2A4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344B4B7-4D90-401C-BBAC-FE7AD2123DB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CF61C5B-F9A2-4769-B2B6-572510A806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5DFF2F08-4CC3-4453-AB8C-568A6CD9F51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12C1C332-7F28-4A4A-A000-46D2109EC37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F6FC721-9EA5-45D5-AD0C-03286362ECA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826BBFD-99EA-4BF7-B6D4-1A8E1B79F7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9058F64-D80D-4D2F-BFF9-355364B3B8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4758D98E-8625-476D-B17B-C15B6DC9CA1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7262174-4C44-4BA5-868A-5C527FF1BEE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B4EA6F92-1F4D-4B2D-8D92-55BDE044B95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37594590-E231-4106-9065-41648C9F2D4B}"/>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6" name="直線コネクタ 175">
          <a:extLst>
            <a:ext uri="{FF2B5EF4-FFF2-40B4-BE49-F238E27FC236}">
              <a16:creationId xmlns:a16="http://schemas.microsoft.com/office/drawing/2014/main" id="{29360C09-1779-4171-ABDA-FA16A42BF1F7}"/>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80C03A17-2F35-4786-85AD-8C8E2FDCA85E}"/>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89B10542-66A9-4007-B9E4-F6E3C5149B44}"/>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58B5EC26-A10E-42ED-BA83-3BD2DAF8FE76}"/>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0" name="フローチャート: 判断 179">
          <a:extLst>
            <a:ext uri="{FF2B5EF4-FFF2-40B4-BE49-F238E27FC236}">
              <a16:creationId xmlns:a16="http://schemas.microsoft.com/office/drawing/2014/main" id="{FC587B3D-E34D-48B9-A0BB-3EEEB486041F}"/>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1" name="フローチャート: 判断 180">
          <a:extLst>
            <a:ext uri="{FF2B5EF4-FFF2-40B4-BE49-F238E27FC236}">
              <a16:creationId xmlns:a16="http://schemas.microsoft.com/office/drawing/2014/main" id="{C19660C9-5AE6-44BE-8F8F-A3E750827AF5}"/>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2" name="フローチャート: 判断 181">
          <a:extLst>
            <a:ext uri="{FF2B5EF4-FFF2-40B4-BE49-F238E27FC236}">
              <a16:creationId xmlns:a16="http://schemas.microsoft.com/office/drawing/2014/main" id="{3C5D67A1-B1EE-4662-910A-7B2A91783FF1}"/>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91BE5A1-357B-4AF9-BC18-C488F2F79C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3052085-690B-4E7A-AA8C-F5FF6E52D9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8F6C213-AE2F-452E-A4A0-866692E951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7E0CEC-8B6D-456D-85A5-4AEABAB6DE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5A283CA-7AE4-4699-80CA-A3ECB7B325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8" name="楕円 187">
          <a:extLst>
            <a:ext uri="{FF2B5EF4-FFF2-40B4-BE49-F238E27FC236}">
              <a16:creationId xmlns:a16="http://schemas.microsoft.com/office/drawing/2014/main" id="{24E35835-8A53-4218-A372-C36BB7FB8B76}"/>
            </a:ext>
          </a:extLst>
        </xdr:cNvPr>
        <xdr:cNvSpPr/>
      </xdr:nvSpPr>
      <xdr:spPr>
        <a:xfrm>
          <a:off x="45847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140261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EF3D48A-65F0-49AE-B358-58E0ED30D103}"/>
            </a:ext>
          </a:extLst>
        </xdr:cNvPr>
        <xdr:cNvSpPr txBox="1"/>
      </xdr:nvSpPr>
      <xdr:spPr>
        <a:xfrm>
          <a:off x="4673600" y="1025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90" name="楕円 189">
          <a:extLst>
            <a:ext uri="{FF2B5EF4-FFF2-40B4-BE49-F238E27FC236}">
              <a16:creationId xmlns:a16="http://schemas.microsoft.com/office/drawing/2014/main" id="{426C39B5-0AC7-4A64-8433-83B514ECF78F}"/>
            </a:ext>
          </a:extLst>
        </xdr:cNvPr>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168184</xdr:rowOff>
    </xdr:to>
    <xdr:cxnSp macro="">
      <xdr:nvCxnSpPr>
        <xdr:cNvPr id="191" name="直線コネクタ 190">
          <a:extLst>
            <a:ext uri="{FF2B5EF4-FFF2-40B4-BE49-F238E27FC236}">
              <a16:creationId xmlns:a16="http://schemas.microsoft.com/office/drawing/2014/main" id="{065F90E9-0D52-4A58-B252-3B3F0D332BB8}"/>
            </a:ext>
          </a:extLst>
        </xdr:cNvPr>
        <xdr:cNvCxnSpPr/>
      </xdr:nvCxnSpPr>
      <xdr:spPr>
        <a:xfrm>
          <a:off x="3797300" y="104225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2" name="楕円 191">
          <a:extLst>
            <a:ext uri="{FF2B5EF4-FFF2-40B4-BE49-F238E27FC236}">
              <a16:creationId xmlns:a16="http://schemas.microsoft.com/office/drawing/2014/main" id="{517DA598-865E-48D5-8F1D-81B1492D6C0A}"/>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135527</xdr:rowOff>
    </xdr:to>
    <xdr:cxnSp macro="">
      <xdr:nvCxnSpPr>
        <xdr:cNvPr id="193" name="直線コネクタ 192">
          <a:extLst>
            <a:ext uri="{FF2B5EF4-FFF2-40B4-BE49-F238E27FC236}">
              <a16:creationId xmlns:a16="http://schemas.microsoft.com/office/drawing/2014/main" id="{3F740086-F6C9-4660-B597-7724E1B641E0}"/>
            </a:ext>
          </a:extLst>
        </xdr:cNvPr>
        <xdr:cNvCxnSpPr/>
      </xdr:nvCxnSpPr>
      <xdr:spPr>
        <a:xfrm>
          <a:off x="2908300" y="1039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4" name="楕円 193">
          <a:extLst>
            <a:ext uri="{FF2B5EF4-FFF2-40B4-BE49-F238E27FC236}">
              <a16:creationId xmlns:a16="http://schemas.microsoft.com/office/drawing/2014/main" id="{19E350AF-7DB8-4C42-8583-B2EBF6035510}"/>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104503</xdr:rowOff>
    </xdr:to>
    <xdr:cxnSp macro="">
      <xdr:nvCxnSpPr>
        <xdr:cNvPr id="195" name="直線コネクタ 194">
          <a:extLst>
            <a:ext uri="{FF2B5EF4-FFF2-40B4-BE49-F238E27FC236}">
              <a16:creationId xmlns:a16="http://schemas.microsoft.com/office/drawing/2014/main" id="{F49DDED7-7AE4-4D79-AC77-5B21E18C8B0F}"/>
            </a:ext>
          </a:extLst>
        </xdr:cNvPr>
        <xdr:cNvCxnSpPr/>
      </xdr:nvCxnSpPr>
      <xdr:spPr>
        <a:xfrm>
          <a:off x="2019300" y="1035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196" name="楕円 195">
          <a:extLst>
            <a:ext uri="{FF2B5EF4-FFF2-40B4-BE49-F238E27FC236}">
              <a16:creationId xmlns:a16="http://schemas.microsoft.com/office/drawing/2014/main" id="{767E3C9D-54CD-4FCA-A914-AEAECDF289BD}"/>
            </a:ext>
          </a:extLst>
        </xdr:cNvPr>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71846</xdr:rowOff>
    </xdr:to>
    <xdr:cxnSp macro="">
      <xdr:nvCxnSpPr>
        <xdr:cNvPr id="197" name="直線コネクタ 196">
          <a:extLst>
            <a:ext uri="{FF2B5EF4-FFF2-40B4-BE49-F238E27FC236}">
              <a16:creationId xmlns:a16="http://schemas.microsoft.com/office/drawing/2014/main" id="{41E4EC7B-B100-44E5-BBB8-F9C36C920F3A}"/>
            </a:ext>
          </a:extLst>
        </xdr:cNvPr>
        <xdr:cNvCxnSpPr/>
      </xdr:nvCxnSpPr>
      <xdr:spPr>
        <a:xfrm>
          <a:off x="1130300" y="103278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3E12CA08-F5D4-4B76-A684-D411EAFD25BF}"/>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99" name="n_2aveValue【体育館・プール】&#10;有形固定資産減価償却率">
          <a:extLst>
            <a:ext uri="{FF2B5EF4-FFF2-40B4-BE49-F238E27FC236}">
              <a16:creationId xmlns:a16="http://schemas.microsoft.com/office/drawing/2014/main" id="{6B9F1CD3-E6D8-4244-8E32-7771E2E2B9D6}"/>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0" name="n_3aveValue【体育館・プール】&#10;有形固定資産減価償却率">
          <a:extLst>
            <a:ext uri="{FF2B5EF4-FFF2-40B4-BE49-F238E27FC236}">
              <a16:creationId xmlns:a16="http://schemas.microsoft.com/office/drawing/2014/main" id="{E890AC07-765D-4FF3-B730-08EEDF09AAD1}"/>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1" name="n_4aveValue【体育館・プール】&#10;有形固定資産減価償却率">
          <a:extLst>
            <a:ext uri="{FF2B5EF4-FFF2-40B4-BE49-F238E27FC236}">
              <a16:creationId xmlns:a16="http://schemas.microsoft.com/office/drawing/2014/main" id="{274E7F79-79B0-4BC3-8DEF-9CD3BF716BEE}"/>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2" name="n_1mainValue【体育館・プール】&#10;有形固定資産減価償却率">
          <a:extLst>
            <a:ext uri="{FF2B5EF4-FFF2-40B4-BE49-F238E27FC236}">
              <a16:creationId xmlns:a16="http://schemas.microsoft.com/office/drawing/2014/main" id="{D88A866C-71B6-42DF-BB00-6A00000C94E2}"/>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3" name="n_2mainValue【体育館・プール】&#10;有形固定資産減価償却率">
          <a:extLst>
            <a:ext uri="{FF2B5EF4-FFF2-40B4-BE49-F238E27FC236}">
              <a16:creationId xmlns:a16="http://schemas.microsoft.com/office/drawing/2014/main" id="{7AB6BC7A-C94F-4E42-A48B-525644F7F289}"/>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4" name="n_3mainValue【体育館・プール】&#10;有形固定資産減価償却率">
          <a:extLst>
            <a:ext uri="{FF2B5EF4-FFF2-40B4-BE49-F238E27FC236}">
              <a16:creationId xmlns:a16="http://schemas.microsoft.com/office/drawing/2014/main" id="{D90FF58A-0E2D-4FD7-AFCF-79D672E18DBC}"/>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205" name="n_4mainValue【体育館・プール】&#10;有形固定資産減価償却率">
          <a:extLst>
            <a:ext uri="{FF2B5EF4-FFF2-40B4-BE49-F238E27FC236}">
              <a16:creationId xmlns:a16="http://schemas.microsoft.com/office/drawing/2014/main" id="{4D99FD19-7FAA-4084-8A7B-BBEC09AB815E}"/>
            </a:ext>
          </a:extLst>
        </xdr:cNvPr>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685EB4C-F097-42B5-9E5D-F8C77BA9C9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B2846F2-BB14-4D2D-A006-6439298343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4A4C935-31C6-4634-9122-1F7B9C6EF3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BC7A4881-DC3B-46C4-8276-5E37F2E554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ECF5DBF-1BF0-43F1-84C0-195252F09A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F1AB924-FB4F-4519-A224-5FFAA33394A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57CDBD9-C9FF-481B-97EA-50657346F1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FBB0027-DA58-4BEC-9978-FA72BC2741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D8A8D6A-0FC2-4AC8-810D-2A0A98B35B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D6A4550-4882-419D-B88C-C70E61654E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7D2EC4D-473C-4BA0-974B-C2B7B9CF85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EB0AE515-04C4-4804-80F4-4A1A92F5FAA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1DC5C8B-A26C-4736-A54A-6AF1BBC9728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BAAD2F01-6A57-46DC-A652-A03F6E72F0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B67323E2-3D96-411D-A901-B30BCEBBC61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A1C1E4B5-A332-4F2D-AC99-4A37A027617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D02A68DD-FAE2-40D8-9D3B-1D29D806E1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2230544-B9FA-4A5D-920F-52CED94E775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2753CE6C-E78A-4B6E-A574-B5C326CD026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EBEAE6A-26C8-469F-BA81-76DD661ACB8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77218EF-0387-4FBB-81A3-7C11FD75D7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C113B059-92FE-4CF3-9BFD-26F63874E4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26511C03-D8EF-40F8-B570-B4CF368137A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29" name="直線コネクタ 228">
          <a:extLst>
            <a:ext uri="{FF2B5EF4-FFF2-40B4-BE49-F238E27FC236}">
              <a16:creationId xmlns:a16="http://schemas.microsoft.com/office/drawing/2014/main" id="{F330ABA1-2961-416A-966E-9DC1EB1850F5}"/>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0" name="【体育館・プール】&#10;一人当たり面積最小値テキスト">
          <a:extLst>
            <a:ext uri="{FF2B5EF4-FFF2-40B4-BE49-F238E27FC236}">
              <a16:creationId xmlns:a16="http://schemas.microsoft.com/office/drawing/2014/main" id="{AFD39F0E-5A8F-48A6-9C70-0EAB018F3D1B}"/>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1" name="直線コネクタ 230">
          <a:extLst>
            <a:ext uri="{FF2B5EF4-FFF2-40B4-BE49-F238E27FC236}">
              <a16:creationId xmlns:a16="http://schemas.microsoft.com/office/drawing/2014/main" id="{B92F58AA-DDD3-4F78-9FD5-B7D0395DD643}"/>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2" name="【体育館・プール】&#10;一人当たり面積最大値テキスト">
          <a:extLst>
            <a:ext uri="{FF2B5EF4-FFF2-40B4-BE49-F238E27FC236}">
              <a16:creationId xmlns:a16="http://schemas.microsoft.com/office/drawing/2014/main" id="{9C339EA3-BC54-4EF9-A124-FC98A9CF825C}"/>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3" name="直線コネクタ 232">
          <a:extLst>
            <a:ext uri="{FF2B5EF4-FFF2-40B4-BE49-F238E27FC236}">
              <a16:creationId xmlns:a16="http://schemas.microsoft.com/office/drawing/2014/main" id="{A060D958-F48E-4BB5-92F6-BDCE6AA33D78}"/>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4" name="【体育館・プール】&#10;一人当たり面積平均値テキスト">
          <a:extLst>
            <a:ext uri="{FF2B5EF4-FFF2-40B4-BE49-F238E27FC236}">
              <a16:creationId xmlns:a16="http://schemas.microsoft.com/office/drawing/2014/main" id="{221D00F1-2CE2-4FEE-AD33-E5EFCC68A863}"/>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5" name="フローチャート: 判断 234">
          <a:extLst>
            <a:ext uri="{FF2B5EF4-FFF2-40B4-BE49-F238E27FC236}">
              <a16:creationId xmlns:a16="http://schemas.microsoft.com/office/drawing/2014/main" id="{A1874382-0AC7-4C21-AC7D-C72AE9FD54EE}"/>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6" name="フローチャート: 判断 235">
          <a:extLst>
            <a:ext uri="{FF2B5EF4-FFF2-40B4-BE49-F238E27FC236}">
              <a16:creationId xmlns:a16="http://schemas.microsoft.com/office/drawing/2014/main" id="{3799688B-DFEC-46F6-833A-F81AAEC8E614}"/>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7" name="フローチャート: 判断 236">
          <a:extLst>
            <a:ext uri="{FF2B5EF4-FFF2-40B4-BE49-F238E27FC236}">
              <a16:creationId xmlns:a16="http://schemas.microsoft.com/office/drawing/2014/main" id="{6949A5E4-7B14-4810-BC81-34F8AC4ADD02}"/>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38" name="フローチャート: 判断 237">
          <a:extLst>
            <a:ext uri="{FF2B5EF4-FFF2-40B4-BE49-F238E27FC236}">
              <a16:creationId xmlns:a16="http://schemas.microsoft.com/office/drawing/2014/main" id="{7D56BA68-57B7-4C85-8454-C88C67E2926A}"/>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39" name="フローチャート: 判断 238">
          <a:extLst>
            <a:ext uri="{FF2B5EF4-FFF2-40B4-BE49-F238E27FC236}">
              <a16:creationId xmlns:a16="http://schemas.microsoft.com/office/drawing/2014/main" id="{61CEF47B-DB58-4AA1-A149-D0A2767C1683}"/>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8784130-D5A5-4E53-9077-18907C8692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B3DE3B5-61FD-42B9-B6C3-9A5102ABFE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A0C91BC-5C17-4645-9CC1-5EEC4DBF26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14FBB91-84AA-4F4A-8F9A-373084398F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C384DB9-7AA6-486C-896D-A4EC6BA2AC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69215</xdr:rowOff>
    </xdr:from>
    <xdr:to>
      <xdr:col>55</xdr:col>
      <xdr:colOff>50800</xdr:colOff>
      <xdr:row>63</xdr:row>
      <xdr:rowOff>170815</xdr:rowOff>
    </xdr:to>
    <xdr:sp macro="" textlink="">
      <xdr:nvSpPr>
        <xdr:cNvPr id="245" name="楕円 244">
          <a:extLst>
            <a:ext uri="{FF2B5EF4-FFF2-40B4-BE49-F238E27FC236}">
              <a16:creationId xmlns:a16="http://schemas.microsoft.com/office/drawing/2014/main" id="{B9E64BB8-A120-432E-BB7D-65760BE35AD9}"/>
            </a:ext>
          </a:extLst>
        </xdr:cNvPr>
        <xdr:cNvSpPr/>
      </xdr:nvSpPr>
      <xdr:spPr>
        <a:xfrm>
          <a:off x="10426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47642</xdr:rowOff>
    </xdr:from>
    <xdr:ext cx="469744" cy="259045"/>
    <xdr:sp macro="" textlink="">
      <xdr:nvSpPr>
        <xdr:cNvPr id="246" name="【体育館・プール】&#10;一人当たり面積該当値テキスト">
          <a:extLst>
            <a:ext uri="{FF2B5EF4-FFF2-40B4-BE49-F238E27FC236}">
              <a16:creationId xmlns:a16="http://schemas.microsoft.com/office/drawing/2014/main" id="{A2B36B5E-D5A3-4C44-B6FF-80810DBB5AB2}"/>
            </a:ext>
          </a:extLst>
        </xdr:cNvPr>
        <xdr:cNvSpPr txBox="1"/>
      </xdr:nvSpPr>
      <xdr:spPr>
        <a:xfrm>
          <a:off x="10515600"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71882</xdr:rowOff>
    </xdr:from>
    <xdr:to>
      <xdr:col>50</xdr:col>
      <xdr:colOff>165100</xdr:colOff>
      <xdr:row>64</xdr:row>
      <xdr:rowOff>2032</xdr:rowOff>
    </xdr:to>
    <xdr:sp macro="" textlink="">
      <xdr:nvSpPr>
        <xdr:cNvPr id="247" name="楕円 246">
          <a:extLst>
            <a:ext uri="{FF2B5EF4-FFF2-40B4-BE49-F238E27FC236}">
              <a16:creationId xmlns:a16="http://schemas.microsoft.com/office/drawing/2014/main" id="{19ED2B8A-167C-48EB-84D7-37AA4954120B}"/>
            </a:ext>
          </a:extLst>
        </xdr:cNvPr>
        <xdr:cNvSpPr/>
      </xdr:nvSpPr>
      <xdr:spPr>
        <a:xfrm>
          <a:off x="9588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120015</xdr:rowOff>
    </xdr:from>
    <xdr:to>
      <xdr:col>55</xdr:col>
      <xdr:colOff>0</xdr:colOff>
      <xdr:row>63</xdr:row>
      <xdr:rowOff>122682</xdr:rowOff>
    </xdr:to>
    <xdr:cxnSp macro="">
      <xdr:nvCxnSpPr>
        <xdr:cNvPr id="248" name="直線コネクタ 247">
          <a:extLst>
            <a:ext uri="{FF2B5EF4-FFF2-40B4-BE49-F238E27FC236}">
              <a16:creationId xmlns:a16="http://schemas.microsoft.com/office/drawing/2014/main" id="{67416127-B8D4-4616-85C3-C15E40C8DF01}"/>
            </a:ext>
          </a:extLst>
        </xdr:cNvPr>
        <xdr:cNvCxnSpPr/>
      </xdr:nvCxnSpPr>
      <xdr:spPr>
        <a:xfrm flipV="1">
          <a:off x="9639300" y="1092136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74168</xdr:rowOff>
    </xdr:from>
    <xdr:to>
      <xdr:col>46</xdr:col>
      <xdr:colOff>38100</xdr:colOff>
      <xdr:row>64</xdr:row>
      <xdr:rowOff>4318</xdr:rowOff>
    </xdr:to>
    <xdr:sp macro="" textlink="">
      <xdr:nvSpPr>
        <xdr:cNvPr id="249" name="楕円 248">
          <a:extLst>
            <a:ext uri="{FF2B5EF4-FFF2-40B4-BE49-F238E27FC236}">
              <a16:creationId xmlns:a16="http://schemas.microsoft.com/office/drawing/2014/main" id="{74D420C0-C9DE-461F-A5AC-05FE0F1F7A60}"/>
            </a:ext>
          </a:extLst>
        </xdr:cNvPr>
        <xdr:cNvSpPr/>
      </xdr:nvSpPr>
      <xdr:spPr>
        <a:xfrm>
          <a:off x="8699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122682</xdr:rowOff>
    </xdr:from>
    <xdr:to>
      <xdr:col>50</xdr:col>
      <xdr:colOff>114300</xdr:colOff>
      <xdr:row>63</xdr:row>
      <xdr:rowOff>124968</xdr:rowOff>
    </xdr:to>
    <xdr:cxnSp macro="">
      <xdr:nvCxnSpPr>
        <xdr:cNvPr id="250" name="直線コネクタ 249">
          <a:extLst>
            <a:ext uri="{FF2B5EF4-FFF2-40B4-BE49-F238E27FC236}">
              <a16:creationId xmlns:a16="http://schemas.microsoft.com/office/drawing/2014/main" id="{0CB03D2B-8958-4F66-9368-4A02EA0E5D76}"/>
            </a:ext>
          </a:extLst>
        </xdr:cNvPr>
        <xdr:cNvCxnSpPr/>
      </xdr:nvCxnSpPr>
      <xdr:spPr>
        <a:xfrm flipV="1">
          <a:off x="8750300" y="10924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76454</xdr:rowOff>
    </xdr:from>
    <xdr:to>
      <xdr:col>41</xdr:col>
      <xdr:colOff>101600</xdr:colOff>
      <xdr:row>64</xdr:row>
      <xdr:rowOff>6604</xdr:rowOff>
    </xdr:to>
    <xdr:sp macro="" textlink="">
      <xdr:nvSpPr>
        <xdr:cNvPr id="251" name="楕円 250">
          <a:extLst>
            <a:ext uri="{FF2B5EF4-FFF2-40B4-BE49-F238E27FC236}">
              <a16:creationId xmlns:a16="http://schemas.microsoft.com/office/drawing/2014/main" id="{81B15A1D-74C0-4C6B-9631-2405C5A8D1E0}"/>
            </a:ext>
          </a:extLst>
        </xdr:cNvPr>
        <xdr:cNvSpPr/>
      </xdr:nvSpPr>
      <xdr:spPr>
        <a:xfrm>
          <a:off x="7810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124968</xdr:rowOff>
    </xdr:from>
    <xdr:to>
      <xdr:col>45</xdr:col>
      <xdr:colOff>177800</xdr:colOff>
      <xdr:row>63</xdr:row>
      <xdr:rowOff>127254</xdr:rowOff>
    </xdr:to>
    <xdr:cxnSp macro="">
      <xdr:nvCxnSpPr>
        <xdr:cNvPr id="252" name="直線コネクタ 251">
          <a:extLst>
            <a:ext uri="{FF2B5EF4-FFF2-40B4-BE49-F238E27FC236}">
              <a16:creationId xmlns:a16="http://schemas.microsoft.com/office/drawing/2014/main" id="{35BF6DEB-EACC-4981-9F05-F33DC8BDEB0D}"/>
            </a:ext>
          </a:extLst>
        </xdr:cNvPr>
        <xdr:cNvCxnSpPr/>
      </xdr:nvCxnSpPr>
      <xdr:spPr>
        <a:xfrm flipV="1">
          <a:off x="7861300" y="10926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78359</xdr:rowOff>
    </xdr:from>
    <xdr:to>
      <xdr:col>36</xdr:col>
      <xdr:colOff>165100</xdr:colOff>
      <xdr:row>64</xdr:row>
      <xdr:rowOff>8509</xdr:rowOff>
    </xdr:to>
    <xdr:sp macro="" textlink="">
      <xdr:nvSpPr>
        <xdr:cNvPr id="253" name="楕円 252">
          <a:extLst>
            <a:ext uri="{FF2B5EF4-FFF2-40B4-BE49-F238E27FC236}">
              <a16:creationId xmlns:a16="http://schemas.microsoft.com/office/drawing/2014/main" id="{B6D6B1E1-1DB3-47F6-8156-A3D8BEA505A8}"/>
            </a:ext>
          </a:extLst>
        </xdr:cNvPr>
        <xdr:cNvSpPr/>
      </xdr:nvSpPr>
      <xdr:spPr>
        <a:xfrm>
          <a:off x="6921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127254</xdr:rowOff>
    </xdr:from>
    <xdr:to>
      <xdr:col>41</xdr:col>
      <xdr:colOff>50800</xdr:colOff>
      <xdr:row>63</xdr:row>
      <xdr:rowOff>129159</xdr:rowOff>
    </xdr:to>
    <xdr:cxnSp macro="">
      <xdr:nvCxnSpPr>
        <xdr:cNvPr id="254" name="直線コネクタ 253">
          <a:extLst>
            <a:ext uri="{FF2B5EF4-FFF2-40B4-BE49-F238E27FC236}">
              <a16:creationId xmlns:a16="http://schemas.microsoft.com/office/drawing/2014/main" id="{9C24EFDF-E69C-442D-8BD7-3971D693E080}"/>
            </a:ext>
          </a:extLst>
        </xdr:cNvPr>
        <xdr:cNvCxnSpPr/>
      </xdr:nvCxnSpPr>
      <xdr:spPr>
        <a:xfrm flipV="1">
          <a:off x="6972300" y="1092860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5" name="n_1aveValue【体育館・プール】&#10;一人当たり面積">
          <a:extLst>
            <a:ext uri="{FF2B5EF4-FFF2-40B4-BE49-F238E27FC236}">
              <a16:creationId xmlns:a16="http://schemas.microsoft.com/office/drawing/2014/main" id="{4308D18F-E4D3-4323-A0E3-C30A20532DE4}"/>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6" name="n_2aveValue【体育館・プール】&#10;一人当たり面積">
          <a:extLst>
            <a:ext uri="{FF2B5EF4-FFF2-40B4-BE49-F238E27FC236}">
              <a16:creationId xmlns:a16="http://schemas.microsoft.com/office/drawing/2014/main" id="{AEBC16CA-304E-4078-BD1A-EDFA928546AF}"/>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7" name="n_3aveValue【体育館・プール】&#10;一人当たり面積">
          <a:extLst>
            <a:ext uri="{FF2B5EF4-FFF2-40B4-BE49-F238E27FC236}">
              <a16:creationId xmlns:a16="http://schemas.microsoft.com/office/drawing/2014/main" id="{C4CFFEE6-1460-4DDF-AE5A-B7027884202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58" name="n_4aveValue【体育館・プール】&#10;一人当たり面積">
          <a:extLst>
            <a:ext uri="{FF2B5EF4-FFF2-40B4-BE49-F238E27FC236}">
              <a16:creationId xmlns:a16="http://schemas.microsoft.com/office/drawing/2014/main" id="{F990A799-5A08-4E3C-AD58-491ACE5D6455}"/>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164609</xdr:rowOff>
    </xdr:from>
    <xdr:ext cx="469744" cy="259045"/>
    <xdr:sp macro="" textlink="">
      <xdr:nvSpPr>
        <xdr:cNvPr id="259" name="n_1mainValue【体育館・プール】&#10;一人当たり面積">
          <a:extLst>
            <a:ext uri="{FF2B5EF4-FFF2-40B4-BE49-F238E27FC236}">
              <a16:creationId xmlns:a16="http://schemas.microsoft.com/office/drawing/2014/main" id="{46ADCD1C-F376-459F-BC6C-BFE86DE2F728}"/>
            </a:ext>
          </a:extLst>
        </xdr:cNvPr>
        <xdr:cNvSpPr txBox="1"/>
      </xdr:nvSpPr>
      <xdr:spPr>
        <a:xfrm>
          <a:off x="93917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166895</xdr:rowOff>
    </xdr:from>
    <xdr:ext cx="469744" cy="259045"/>
    <xdr:sp macro="" textlink="">
      <xdr:nvSpPr>
        <xdr:cNvPr id="260" name="n_2mainValue【体育館・プール】&#10;一人当たり面積">
          <a:extLst>
            <a:ext uri="{FF2B5EF4-FFF2-40B4-BE49-F238E27FC236}">
              <a16:creationId xmlns:a16="http://schemas.microsoft.com/office/drawing/2014/main" id="{4D5A0D2C-A920-4B9D-8075-40E7F0538701}"/>
            </a:ext>
          </a:extLst>
        </xdr:cNvPr>
        <xdr:cNvSpPr txBox="1"/>
      </xdr:nvSpPr>
      <xdr:spPr>
        <a:xfrm>
          <a:off x="8515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169181</xdr:rowOff>
    </xdr:from>
    <xdr:ext cx="469744" cy="259045"/>
    <xdr:sp macro="" textlink="">
      <xdr:nvSpPr>
        <xdr:cNvPr id="261" name="n_3mainValue【体育館・プール】&#10;一人当たり面積">
          <a:extLst>
            <a:ext uri="{FF2B5EF4-FFF2-40B4-BE49-F238E27FC236}">
              <a16:creationId xmlns:a16="http://schemas.microsoft.com/office/drawing/2014/main" id="{00A61411-7AA3-4F15-8A6B-277FED30D72B}"/>
            </a:ext>
          </a:extLst>
        </xdr:cNvPr>
        <xdr:cNvSpPr txBox="1"/>
      </xdr:nvSpPr>
      <xdr:spPr>
        <a:xfrm>
          <a:off x="7626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171086</xdr:rowOff>
    </xdr:from>
    <xdr:ext cx="469744" cy="259045"/>
    <xdr:sp macro="" textlink="">
      <xdr:nvSpPr>
        <xdr:cNvPr id="262" name="n_4mainValue【体育館・プール】&#10;一人当たり面積">
          <a:extLst>
            <a:ext uri="{FF2B5EF4-FFF2-40B4-BE49-F238E27FC236}">
              <a16:creationId xmlns:a16="http://schemas.microsoft.com/office/drawing/2014/main" id="{4E1C0036-D119-439D-9716-D1DEDEAE23F6}"/>
            </a:ext>
          </a:extLst>
        </xdr:cNvPr>
        <xdr:cNvSpPr txBox="1"/>
      </xdr:nvSpPr>
      <xdr:spPr>
        <a:xfrm>
          <a:off x="6737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FD28A4C-8C1A-41CF-A7BE-13F994BFF4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1ACD4C6-E46B-4507-9DFC-06CA4576E3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2AB3E71-78ED-4BC2-9344-8D0B4D09CF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DD3454D-E220-42CC-9B0A-BA9CA5582D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40B8D52-A60A-429F-ACFF-13764783D6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7DE22B4-38DA-47BC-BEA2-6137AA35A8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12A6497-9801-4D86-B74F-37190AC5A1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2F3C9DA-EEC8-4CC3-8AC6-BD666D65CB2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13301B8-749A-4262-86F0-7F29F39534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DB044CC-0D46-436A-88E0-8FAFB53543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04C6F47-E120-4D98-99C2-301AB2DDEE7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113CBA5-E772-4C67-91FA-C67A85EB3FC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51AAC5F-BBF9-4132-B7DB-E1CD2CDC456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C6AB10C-CA0C-4627-8D56-BE77FC886A1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EC5AD678-0C9A-4677-A051-866A2FF2E56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8434A51-A386-41EB-9EC3-8E2FB3E9BD6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4AD775B-373A-4B7B-B1DE-17E046DFBF6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2C1FFA5-2B2E-46CE-B5E3-D436E2EEB80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E301D5F0-667A-4F36-9A09-58943C579D5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791AEE9-F582-44E0-8424-65DA2DA3305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93C5F56-ACA4-44AE-811B-EBECF07F5A8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8F35409-0DF8-4E19-A07A-9076B0A8DFC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A9C271C-051F-4D3A-9619-1070534C529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FA83319-840C-4132-8DAD-4C5DDC9C80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031BF50-7E03-43A9-8019-9108B0B54B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90FB93C-51CE-48A3-A098-79281D97F40C}"/>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8E0840D1-E2C5-4777-BDF8-41E22E1B1CA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9E2C3C6-4615-489A-BB7D-1A144AC9BBD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5300DCC8-7B8A-442E-B0C9-CCE6BEE8DB3F}"/>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2" name="直線コネクタ 291">
          <a:extLst>
            <a:ext uri="{FF2B5EF4-FFF2-40B4-BE49-F238E27FC236}">
              <a16:creationId xmlns:a16="http://schemas.microsoft.com/office/drawing/2014/main" id="{5C277708-3E8D-4E9D-8520-F46F7D81E57A}"/>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92455F8C-6143-4C0E-8B1D-D1A5212E1A64}"/>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4" name="フローチャート: 判断 293">
          <a:extLst>
            <a:ext uri="{FF2B5EF4-FFF2-40B4-BE49-F238E27FC236}">
              <a16:creationId xmlns:a16="http://schemas.microsoft.com/office/drawing/2014/main" id="{C5F5BFBD-2240-4679-A4AF-7A41EC0CEA49}"/>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5" name="フローチャート: 判断 294">
          <a:extLst>
            <a:ext uri="{FF2B5EF4-FFF2-40B4-BE49-F238E27FC236}">
              <a16:creationId xmlns:a16="http://schemas.microsoft.com/office/drawing/2014/main" id="{93079EAB-994E-4AFE-8362-6274A0410904}"/>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6" name="フローチャート: 判断 295">
          <a:extLst>
            <a:ext uri="{FF2B5EF4-FFF2-40B4-BE49-F238E27FC236}">
              <a16:creationId xmlns:a16="http://schemas.microsoft.com/office/drawing/2014/main" id="{8CA6D126-8216-4799-A1E8-776246270ADC}"/>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7" name="フローチャート: 判断 296">
          <a:extLst>
            <a:ext uri="{FF2B5EF4-FFF2-40B4-BE49-F238E27FC236}">
              <a16:creationId xmlns:a16="http://schemas.microsoft.com/office/drawing/2014/main" id="{91AAD9EF-A2AA-4159-B389-6D4B26A2B4D3}"/>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98" name="フローチャート: 判断 297">
          <a:extLst>
            <a:ext uri="{FF2B5EF4-FFF2-40B4-BE49-F238E27FC236}">
              <a16:creationId xmlns:a16="http://schemas.microsoft.com/office/drawing/2014/main" id="{EA8633D2-C607-40B7-A0FE-5A42220EB99B}"/>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070B6F0-1AF7-431C-80BC-91EAB03A2B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5253366-6AA5-45E4-BFB0-CE57AC96A7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4E59F88-377A-4493-923A-53B716414A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38171FF-C640-4237-A498-65E7AB0AF5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0D568D5-7393-4337-9086-22A99258FAA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304" name="楕円 303">
          <a:extLst>
            <a:ext uri="{FF2B5EF4-FFF2-40B4-BE49-F238E27FC236}">
              <a16:creationId xmlns:a16="http://schemas.microsoft.com/office/drawing/2014/main" id="{9C7F109F-8011-40E9-B34F-194BBF82ECDA}"/>
            </a:ext>
          </a:extLst>
        </xdr:cNvPr>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135545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31DDD72E-A605-4CB0-8BBC-925B3ED6EC04}"/>
            </a:ext>
          </a:extLst>
        </xdr:cNvPr>
        <xdr:cNvSpPr txBox="1"/>
      </xdr:nvSpPr>
      <xdr:spPr>
        <a:xfrm>
          <a:off x="46736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6" name="楕円 305">
          <a:extLst>
            <a:ext uri="{FF2B5EF4-FFF2-40B4-BE49-F238E27FC236}">
              <a16:creationId xmlns:a16="http://schemas.microsoft.com/office/drawing/2014/main" id="{219D5CE0-D819-488F-ACC7-85BA97BFC153}"/>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36468</xdr:rowOff>
    </xdr:to>
    <xdr:cxnSp macro="">
      <xdr:nvCxnSpPr>
        <xdr:cNvPr id="307" name="直線コネクタ 306">
          <a:extLst>
            <a:ext uri="{FF2B5EF4-FFF2-40B4-BE49-F238E27FC236}">
              <a16:creationId xmlns:a16="http://schemas.microsoft.com/office/drawing/2014/main" id="{39C5467B-3037-4D53-A3F0-8EFB7A332119}"/>
            </a:ext>
          </a:extLst>
        </xdr:cNvPr>
        <xdr:cNvCxnSpPr/>
      </xdr:nvCxnSpPr>
      <xdr:spPr>
        <a:xfrm>
          <a:off x="3797300" y="142341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8" name="楕円 307">
          <a:extLst>
            <a:ext uri="{FF2B5EF4-FFF2-40B4-BE49-F238E27FC236}">
              <a16:creationId xmlns:a16="http://schemas.microsoft.com/office/drawing/2014/main" id="{7AE3959E-85F0-44BC-9286-FE6415B648ED}"/>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3811</xdr:rowOff>
    </xdr:to>
    <xdr:cxnSp macro="">
      <xdr:nvCxnSpPr>
        <xdr:cNvPr id="309" name="直線コネクタ 308">
          <a:extLst>
            <a:ext uri="{FF2B5EF4-FFF2-40B4-BE49-F238E27FC236}">
              <a16:creationId xmlns:a16="http://schemas.microsoft.com/office/drawing/2014/main" id="{55985769-E3C8-4FB2-B092-7DEF85C228DB}"/>
            </a:ext>
          </a:extLst>
        </xdr:cNvPr>
        <xdr:cNvCxnSpPr/>
      </xdr:nvCxnSpPr>
      <xdr:spPr>
        <a:xfrm>
          <a:off x="2908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310" name="楕円 309">
          <a:extLst>
            <a:ext uri="{FF2B5EF4-FFF2-40B4-BE49-F238E27FC236}">
              <a16:creationId xmlns:a16="http://schemas.microsoft.com/office/drawing/2014/main" id="{D28A258D-96B6-4651-A69C-55B8CD0B2209}"/>
            </a:ext>
          </a:extLst>
        </xdr:cNvPr>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140970</xdr:rowOff>
    </xdr:to>
    <xdr:cxnSp macro="">
      <xdr:nvCxnSpPr>
        <xdr:cNvPr id="311" name="直線コネクタ 310">
          <a:extLst>
            <a:ext uri="{FF2B5EF4-FFF2-40B4-BE49-F238E27FC236}">
              <a16:creationId xmlns:a16="http://schemas.microsoft.com/office/drawing/2014/main" id="{4CC14C1A-0200-4271-B239-84E293215454}"/>
            </a:ext>
          </a:extLst>
        </xdr:cNvPr>
        <xdr:cNvCxnSpPr/>
      </xdr:nvCxnSpPr>
      <xdr:spPr>
        <a:xfrm>
          <a:off x="2019300" y="1416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106499</xdr:rowOff>
    </xdr:from>
    <xdr:to>
      <xdr:col>6</xdr:col>
      <xdr:colOff>38100</xdr:colOff>
      <xdr:row>83</xdr:row>
      <xdr:rowOff>36649</xdr:rowOff>
    </xdr:to>
    <xdr:sp macro="" textlink="">
      <xdr:nvSpPr>
        <xdr:cNvPr id="312" name="楕円 311">
          <a:extLst>
            <a:ext uri="{FF2B5EF4-FFF2-40B4-BE49-F238E27FC236}">
              <a16:creationId xmlns:a16="http://schemas.microsoft.com/office/drawing/2014/main" id="{69B340A9-2458-46BE-9F90-F67F69F5E29E}"/>
            </a:ext>
          </a:extLst>
        </xdr:cNvPr>
        <xdr:cNvSpPr/>
      </xdr:nvSpPr>
      <xdr:spPr>
        <a:xfrm>
          <a:off x="1079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82</xdr:row>
      <xdr:rowOff>157299</xdr:rowOff>
    </xdr:to>
    <xdr:cxnSp macro="">
      <xdr:nvCxnSpPr>
        <xdr:cNvPr id="313" name="直線コネクタ 312">
          <a:extLst>
            <a:ext uri="{FF2B5EF4-FFF2-40B4-BE49-F238E27FC236}">
              <a16:creationId xmlns:a16="http://schemas.microsoft.com/office/drawing/2014/main" id="{34C3EF74-1A11-4304-ABFD-0D435545D2CD}"/>
            </a:ext>
          </a:extLst>
        </xdr:cNvPr>
        <xdr:cNvCxnSpPr/>
      </xdr:nvCxnSpPr>
      <xdr:spPr>
        <a:xfrm flipV="1">
          <a:off x="1130300" y="141655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4" name="n_1aveValue【福祉施設】&#10;有形固定資産減価償却率">
          <a:extLst>
            <a:ext uri="{FF2B5EF4-FFF2-40B4-BE49-F238E27FC236}">
              <a16:creationId xmlns:a16="http://schemas.microsoft.com/office/drawing/2014/main" id="{DDA1B301-34B5-4FD9-891A-F18521944E24}"/>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5" name="n_2aveValue【福祉施設】&#10;有形固定資産減価償却率">
          <a:extLst>
            <a:ext uri="{FF2B5EF4-FFF2-40B4-BE49-F238E27FC236}">
              <a16:creationId xmlns:a16="http://schemas.microsoft.com/office/drawing/2014/main" id="{3E237543-33A8-4DFC-AB40-9B368255A603}"/>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6" name="n_3aveValue【福祉施設】&#10;有形固定資産減価償却率">
          <a:extLst>
            <a:ext uri="{FF2B5EF4-FFF2-40B4-BE49-F238E27FC236}">
              <a16:creationId xmlns:a16="http://schemas.microsoft.com/office/drawing/2014/main" id="{3C553F35-1333-4195-BE35-605A12703841}"/>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7" name="n_4aveValue【福祉施設】&#10;有形固定資産減価償却率">
          <a:extLst>
            <a:ext uri="{FF2B5EF4-FFF2-40B4-BE49-F238E27FC236}">
              <a16:creationId xmlns:a16="http://schemas.microsoft.com/office/drawing/2014/main" id="{5125389B-ACD6-4E67-B647-55F041479418}"/>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318" name="n_1mainValue【福祉施設】&#10;有形固定資産減価償却率">
          <a:extLst>
            <a:ext uri="{FF2B5EF4-FFF2-40B4-BE49-F238E27FC236}">
              <a16:creationId xmlns:a16="http://schemas.microsoft.com/office/drawing/2014/main" id="{710ADCB7-940C-4A21-9927-DFE5DF4C016A}"/>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319" name="n_2mainValue【福祉施設】&#10;有形固定資産減価償却率">
          <a:extLst>
            <a:ext uri="{FF2B5EF4-FFF2-40B4-BE49-F238E27FC236}">
              <a16:creationId xmlns:a16="http://schemas.microsoft.com/office/drawing/2014/main" id="{0E36E556-EE3E-41C0-A616-FD2304FCCF50}"/>
            </a:ext>
          </a:extLst>
        </xdr:cNvPr>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20" name="n_3mainValue【福祉施設】&#10;有形固定資産減価償却率">
          <a:extLst>
            <a:ext uri="{FF2B5EF4-FFF2-40B4-BE49-F238E27FC236}">
              <a16:creationId xmlns:a16="http://schemas.microsoft.com/office/drawing/2014/main" id="{4DFAB848-C7D6-4383-B683-A48241A3106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27776</xdr:rowOff>
    </xdr:from>
    <xdr:ext cx="405111" cy="259045"/>
    <xdr:sp macro="" textlink="">
      <xdr:nvSpPr>
        <xdr:cNvPr id="321" name="n_4mainValue【福祉施設】&#10;有形固定資産減価償却率">
          <a:extLst>
            <a:ext uri="{FF2B5EF4-FFF2-40B4-BE49-F238E27FC236}">
              <a16:creationId xmlns:a16="http://schemas.microsoft.com/office/drawing/2014/main" id="{3411BADE-C737-4B61-9C7F-B3AA1B1EBA95}"/>
            </a:ext>
          </a:extLst>
        </xdr:cNvPr>
        <xdr:cNvSpPr txBox="1"/>
      </xdr:nvSpPr>
      <xdr:spPr>
        <a:xfrm>
          <a:off x="927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8434ADA-BE63-461D-A12A-755BD8B189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D941628-5660-4BEB-80A4-1E1A5BCE62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1C391-4DA9-49A3-8CA3-EFEA509050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5C3AD3B-E399-480D-8D7E-567A7D6C28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2E38341-A913-4D8A-A62C-4B830BFCED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B3C3A70-8656-4EDA-8057-B7BEE2DDC2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1C8A186-1B05-439C-9E1A-A1C44A8F4A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E18FAFB-FC0B-4763-A78B-C0F0DD47A01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3C914D4-D08A-4DB9-80C6-30D679DAC9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501BFA3-5ABB-4F68-82E6-3D45B30229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39FC38C0-4A30-4B96-AA59-75439931021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CE28E9FA-BD3F-49AC-A432-494181F7743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26CF8ECF-0217-420F-A3EB-A2D7ECC7B0B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B1E2054F-6E0C-4314-BA1D-D9370FA2B90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A8651C9-065C-4262-9081-E950BFBDFA8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3504B3D5-8611-4FCA-AF8B-B8999074E1A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7E676E4D-BBD5-4309-BD10-F97FCE53D8B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D0A183A6-7CB5-4AEE-9E96-01BCF49EA7C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536A220-F889-493A-84FD-9B8AF4EA77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B25B943-2A35-4A28-BEE6-68186E3A7B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7C09BDAA-2CF9-401A-896F-4537B4F2F5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3" name="直線コネクタ 342">
          <a:extLst>
            <a:ext uri="{FF2B5EF4-FFF2-40B4-BE49-F238E27FC236}">
              <a16:creationId xmlns:a16="http://schemas.microsoft.com/office/drawing/2014/main" id="{0F519D0A-95F7-42EA-A567-D50978552963}"/>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4" name="【福祉施設】&#10;一人当たり面積最小値テキスト">
          <a:extLst>
            <a:ext uri="{FF2B5EF4-FFF2-40B4-BE49-F238E27FC236}">
              <a16:creationId xmlns:a16="http://schemas.microsoft.com/office/drawing/2014/main" id="{7C399DBE-1D74-4907-8BDE-F79D5DFB4D27}"/>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5" name="直線コネクタ 344">
          <a:extLst>
            <a:ext uri="{FF2B5EF4-FFF2-40B4-BE49-F238E27FC236}">
              <a16:creationId xmlns:a16="http://schemas.microsoft.com/office/drawing/2014/main" id="{C0E84900-66C7-4C13-A296-41C333272BA7}"/>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6" name="【福祉施設】&#10;一人当たり面積最大値テキスト">
          <a:extLst>
            <a:ext uri="{FF2B5EF4-FFF2-40B4-BE49-F238E27FC236}">
              <a16:creationId xmlns:a16="http://schemas.microsoft.com/office/drawing/2014/main" id="{D2A6C80D-B00F-4F2C-B33B-CDDDB4994A76}"/>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7" name="直線コネクタ 346">
          <a:extLst>
            <a:ext uri="{FF2B5EF4-FFF2-40B4-BE49-F238E27FC236}">
              <a16:creationId xmlns:a16="http://schemas.microsoft.com/office/drawing/2014/main" id="{B60BD22D-1497-4703-AFA0-A67D6FE8A5D4}"/>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福祉施設】&#10;一人当たり面積平均値テキスト">
          <a:extLst>
            <a:ext uri="{FF2B5EF4-FFF2-40B4-BE49-F238E27FC236}">
              <a16:creationId xmlns:a16="http://schemas.microsoft.com/office/drawing/2014/main" id="{C1091819-3396-455A-8674-AB6254F3AB65}"/>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D54F3037-CFD0-4516-BDD3-C67A588289D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0" name="フローチャート: 判断 349">
          <a:extLst>
            <a:ext uri="{FF2B5EF4-FFF2-40B4-BE49-F238E27FC236}">
              <a16:creationId xmlns:a16="http://schemas.microsoft.com/office/drawing/2014/main" id="{27F0B31A-4537-4903-B5E1-5CE706569401}"/>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1" name="フローチャート: 判断 350">
          <a:extLst>
            <a:ext uri="{FF2B5EF4-FFF2-40B4-BE49-F238E27FC236}">
              <a16:creationId xmlns:a16="http://schemas.microsoft.com/office/drawing/2014/main" id="{29472D6F-7E89-49BD-8DDD-210D0326B95B}"/>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2" name="フローチャート: 判断 351">
          <a:extLst>
            <a:ext uri="{FF2B5EF4-FFF2-40B4-BE49-F238E27FC236}">
              <a16:creationId xmlns:a16="http://schemas.microsoft.com/office/drawing/2014/main" id="{672D0E30-D23E-449D-A1A9-778849E64594}"/>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3" name="フローチャート: 判断 352">
          <a:extLst>
            <a:ext uri="{FF2B5EF4-FFF2-40B4-BE49-F238E27FC236}">
              <a16:creationId xmlns:a16="http://schemas.microsoft.com/office/drawing/2014/main" id="{D2964640-4BC5-4143-AD4E-60C5E1281AAD}"/>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ABEEAFA-8645-4B2A-A558-4C00031732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B87E923-145A-439D-A6D9-E72A06DCFE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0BB9040-7B27-457A-92FB-9BA0C34BB7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72C529-097B-42EF-A47C-63EA64B230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B5999B7-7BD9-4ED4-AA57-E8CDAF6B50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59" name="楕円 358">
          <a:extLst>
            <a:ext uri="{FF2B5EF4-FFF2-40B4-BE49-F238E27FC236}">
              <a16:creationId xmlns:a16="http://schemas.microsoft.com/office/drawing/2014/main" id="{A1386388-E63B-4160-B329-FD9991EB54CB}"/>
            </a:ext>
          </a:extLst>
        </xdr:cNvPr>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60" name="【福祉施設】&#10;一人当たり面積該当値テキスト">
          <a:extLst>
            <a:ext uri="{FF2B5EF4-FFF2-40B4-BE49-F238E27FC236}">
              <a16:creationId xmlns:a16="http://schemas.microsoft.com/office/drawing/2014/main" id="{D47F8144-AC12-42B7-BDC0-D652110094D9}"/>
            </a:ext>
          </a:extLst>
        </xdr:cNvPr>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61" name="楕円 360">
          <a:extLst>
            <a:ext uri="{FF2B5EF4-FFF2-40B4-BE49-F238E27FC236}">
              <a16:creationId xmlns:a16="http://schemas.microsoft.com/office/drawing/2014/main" id="{1865FD8E-DBEC-468F-B419-A425432B3EC9}"/>
            </a:ext>
          </a:extLst>
        </xdr:cNvPr>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106680</xdr:rowOff>
    </xdr:to>
    <xdr:cxnSp macro="">
      <xdr:nvCxnSpPr>
        <xdr:cNvPr id="362" name="直線コネクタ 361">
          <a:extLst>
            <a:ext uri="{FF2B5EF4-FFF2-40B4-BE49-F238E27FC236}">
              <a16:creationId xmlns:a16="http://schemas.microsoft.com/office/drawing/2014/main" id="{6C98C419-A2EB-4330-AE48-26D40B775832}"/>
            </a:ext>
          </a:extLst>
        </xdr:cNvPr>
        <xdr:cNvCxnSpPr/>
      </xdr:nvCxnSpPr>
      <xdr:spPr>
        <a:xfrm flipV="1">
          <a:off x="9639300" y="1432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363" name="楕円 362">
          <a:extLst>
            <a:ext uri="{FF2B5EF4-FFF2-40B4-BE49-F238E27FC236}">
              <a16:creationId xmlns:a16="http://schemas.microsoft.com/office/drawing/2014/main" id="{0A2F0222-735C-4AAA-BE88-C3DC9676A216}"/>
            </a:ext>
          </a:extLst>
        </xdr:cNvPr>
        <xdr:cNvSpPr/>
      </xdr:nvSpPr>
      <xdr:spPr>
        <a:xfrm>
          <a:off x="8699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122682</xdr:rowOff>
    </xdr:to>
    <xdr:cxnSp macro="">
      <xdr:nvCxnSpPr>
        <xdr:cNvPr id="364" name="直線コネクタ 363">
          <a:extLst>
            <a:ext uri="{FF2B5EF4-FFF2-40B4-BE49-F238E27FC236}">
              <a16:creationId xmlns:a16="http://schemas.microsoft.com/office/drawing/2014/main" id="{A1656540-5DC6-4818-AD0E-71B2CF500993}"/>
            </a:ext>
          </a:extLst>
        </xdr:cNvPr>
        <xdr:cNvCxnSpPr/>
      </xdr:nvCxnSpPr>
      <xdr:spPr>
        <a:xfrm flipV="1">
          <a:off x="8750300" y="143370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78739</xdr:rowOff>
    </xdr:from>
    <xdr:to>
      <xdr:col>41</xdr:col>
      <xdr:colOff>101600</xdr:colOff>
      <xdr:row>84</xdr:row>
      <xdr:rowOff>8889</xdr:rowOff>
    </xdr:to>
    <xdr:sp macro="" textlink="">
      <xdr:nvSpPr>
        <xdr:cNvPr id="365" name="楕円 364">
          <a:extLst>
            <a:ext uri="{FF2B5EF4-FFF2-40B4-BE49-F238E27FC236}">
              <a16:creationId xmlns:a16="http://schemas.microsoft.com/office/drawing/2014/main" id="{BB5FF9EF-EBCC-4FD3-80BB-574E5C4DB522}"/>
            </a:ext>
          </a:extLst>
        </xdr:cNvPr>
        <xdr:cNvSpPr/>
      </xdr:nvSpPr>
      <xdr:spPr>
        <a:xfrm>
          <a:off x="781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122682</xdr:rowOff>
    </xdr:from>
    <xdr:to>
      <xdr:col>45</xdr:col>
      <xdr:colOff>177800</xdr:colOff>
      <xdr:row>83</xdr:row>
      <xdr:rowOff>129539</xdr:rowOff>
    </xdr:to>
    <xdr:cxnSp macro="">
      <xdr:nvCxnSpPr>
        <xdr:cNvPr id="366" name="直線コネクタ 365">
          <a:extLst>
            <a:ext uri="{FF2B5EF4-FFF2-40B4-BE49-F238E27FC236}">
              <a16:creationId xmlns:a16="http://schemas.microsoft.com/office/drawing/2014/main" id="{CFA15E13-E272-4E0A-919B-6EE73266D6B1}"/>
            </a:ext>
          </a:extLst>
        </xdr:cNvPr>
        <xdr:cNvCxnSpPr/>
      </xdr:nvCxnSpPr>
      <xdr:spPr>
        <a:xfrm flipV="1">
          <a:off x="7861300" y="143530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87885</xdr:rowOff>
    </xdr:from>
    <xdr:to>
      <xdr:col>36</xdr:col>
      <xdr:colOff>165100</xdr:colOff>
      <xdr:row>83</xdr:row>
      <xdr:rowOff>18035</xdr:rowOff>
    </xdr:to>
    <xdr:sp macro="" textlink="">
      <xdr:nvSpPr>
        <xdr:cNvPr id="367" name="楕円 366">
          <a:extLst>
            <a:ext uri="{FF2B5EF4-FFF2-40B4-BE49-F238E27FC236}">
              <a16:creationId xmlns:a16="http://schemas.microsoft.com/office/drawing/2014/main" id="{219DE24D-CEF8-4582-BDF7-46016333CDB8}"/>
            </a:ext>
          </a:extLst>
        </xdr:cNvPr>
        <xdr:cNvSpPr/>
      </xdr:nvSpPr>
      <xdr:spPr>
        <a:xfrm>
          <a:off x="6921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138685</xdr:rowOff>
    </xdr:from>
    <xdr:to>
      <xdr:col>41</xdr:col>
      <xdr:colOff>50800</xdr:colOff>
      <xdr:row>83</xdr:row>
      <xdr:rowOff>129539</xdr:rowOff>
    </xdr:to>
    <xdr:cxnSp macro="">
      <xdr:nvCxnSpPr>
        <xdr:cNvPr id="368" name="直線コネクタ 367">
          <a:extLst>
            <a:ext uri="{FF2B5EF4-FFF2-40B4-BE49-F238E27FC236}">
              <a16:creationId xmlns:a16="http://schemas.microsoft.com/office/drawing/2014/main" id="{257E5478-8DBB-4B3E-8AA8-3D15AD9403B9}"/>
            </a:ext>
          </a:extLst>
        </xdr:cNvPr>
        <xdr:cNvCxnSpPr/>
      </xdr:nvCxnSpPr>
      <xdr:spPr>
        <a:xfrm>
          <a:off x="6972300" y="14197585"/>
          <a:ext cx="889000" cy="16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9" name="n_1aveValue【福祉施設】&#10;一人当たり面積">
          <a:extLst>
            <a:ext uri="{FF2B5EF4-FFF2-40B4-BE49-F238E27FC236}">
              <a16:creationId xmlns:a16="http://schemas.microsoft.com/office/drawing/2014/main" id="{854DBBC6-EE2B-4D39-BBCB-647D4E99CD39}"/>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0" name="n_2aveValue【福祉施設】&#10;一人当たり面積">
          <a:extLst>
            <a:ext uri="{FF2B5EF4-FFF2-40B4-BE49-F238E27FC236}">
              <a16:creationId xmlns:a16="http://schemas.microsoft.com/office/drawing/2014/main" id="{C50D269D-ABCD-46FE-BB05-9F17545408B6}"/>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1" name="n_3aveValue【福祉施設】&#10;一人当たり面積">
          <a:extLst>
            <a:ext uri="{FF2B5EF4-FFF2-40B4-BE49-F238E27FC236}">
              <a16:creationId xmlns:a16="http://schemas.microsoft.com/office/drawing/2014/main" id="{70CD3F1A-0708-4BFC-8FD7-572EE2A0316E}"/>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2" name="n_4aveValue【福祉施設】&#10;一人当たり面積">
          <a:extLst>
            <a:ext uri="{FF2B5EF4-FFF2-40B4-BE49-F238E27FC236}">
              <a16:creationId xmlns:a16="http://schemas.microsoft.com/office/drawing/2014/main" id="{0231B415-72B2-4D7B-9B9E-B72184375FA4}"/>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373" name="n_1mainValue【福祉施設】&#10;一人当たり面積">
          <a:extLst>
            <a:ext uri="{FF2B5EF4-FFF2-40B4-BE49-F238E27FC236}">
              <a16:creationId xmlns:a16="http://schemas.microsoft.com/office/drawing/2014/main" id="{22F35D10-1BF9-4591-89E3-8B66B610B055}"/>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18559</xdr:rowOff>
    </xdr:from>
    <xdr:ext cx="469744" cy="259045"/>
    <xdr:sp macro="" textlink="">
      <xdr:nvSpPr>
        <xdr:cNvPr id="374" name="n_2mainValue【福祉施設】&#10;一人当たり面積">
          <a:extLst>
            <a:ext uri="{FF2B5EF4-FFF2-40B4-BE49-F238E27FC236}">
              <a16:creationId xmlns:a16="http://schemas.microsoft.com/office/drawing/2014/main" id="{B46F4D06-623D-4FB8-B121-9897CB8A4A43}"/>
            </a:ext>
          </a:extLst>
        </xdr:cNvPr>
        <xdr:cNvSpPr txBox="1"/>
      </xdr:nvSpPr>
      <xdr:spPr>
        <a:xfrm>
          <a:off x="8515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25416</xdr:rowOff>
    </xdr:from>
    <xdr:ext cx="469744" cy="259045"/>
    <xdr:sp macro="" textlink="">
      <xdr:nvSpPr>
        <xdr:cNvPr id="375" name="n_3mainValue【福祉施設】&#10;一人当たり面積">
          <a:extLst>
            <a:ext uri="{FF2B5EF4-FFF2-40B4-BE49-F238E27FC236}">
              <a16:creationId xmlns:a16="http://schemas.microsoft.com/office/drawing/2014/main" id="{600FB6E4-74AD-44B1-B7F2-CEBB26F11B67}"/>
            </a:ext>
          </a:extLst>
        </xdr:cNvPr>
        <xdr:cNvSpPr txBox="1"/>
      </xdr:nvSpPr>
      <xdr:spPr>
        <a:xfrm>
          <a:off x="7626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34562</xdr:rowOff>
    </xdr:from>
    <xdr:ext cx="469744" cy="259045"/>
    <xdr:sp macro="" textlink="">
      <xdr:nvSpPr>
        <xdr:cNvPr id="376" name="n_4mainValue【福祉施設】&#10;一人当たり面積">
          <a:extLst>
            <a:ext uri="{FF2B5EF4-FFF2-40B4-BE49-F238E27FC236}">
              <a16:creationId xmlns:a16="http://schemas.microsoft.com/office/drawing/2014/main" id="{4B806C86-8A92-4286-9DAB-64B1484D805F}"/>
            </a:ext>
          </a:extLst>
        </xdr:cNvPr>
        <xdr:cNvSpPr txBox="1"/>
      </xdr:nvSpPr>
      <xdr:spPr>
        <a:xfrm>
          <a:off x="6737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8D12294-94B5-4156-A2FC-1AA5E0915A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23A93A4-28D5-4B42-A951-03013DF0E4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EB39ED0-F048-4E45-99BF-76750A0417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F1D4336-BC17-4592-97AF-7CA81C3FB3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68C3B3C-782A-4E39-B942-54CD2E47AF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6C07151-FD42-4981-B02D-E345504C43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4CC28C3-44C0-432A-9286-41A9F2D7F0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43E579E7-0A7F-49EF-8DC1-8D0843513A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8409C88C-356C-4F1D-9962-F865000596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9C725DCA-8BBE-4B8A-9319-8CDCA888B2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AEDCF9A8-1BAC-470E-B3CF-B9827FCCB1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9397820C-CF74-490F-8015-3020619408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47136AE-3FD9-4972-B946-9F5017E281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F7292AB1-3E61-4FC2-B802-DABAE9A8DA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4D619879-B010-4463-9300-884D38D046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11A749B-9828-491B-B9DF-7976BB0FCCC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BCADF4A-F9BE-449D-8CC9-AFEF37502C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181B3EB-8933-4CCE-8C8B-E325977CF45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ABEBEEA8-9168-4AE3-8AD1-0DCCE36A7E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9D96050-9665-410D-A488-B2952B9C8A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F519008-CBE1-412C-A92D-49154C8D87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9651300-D4AD-4AC4-B602-735B4076C0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CE4EF811-AAE5-46C1-A98B-395DBFD5B9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32D670A-BBE0-4E85-92B9-B55A96C8B6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EF1F5C86-B261-4AA0-B37F-EDD73C1AD8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AEEE1412-335C-42C6-A964-9B714270D7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95F26A65-DCB7-4FC3-B5CF-6843C6C891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E8B1F5EF-A9BF-4098-9703-970600A3E5D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B1115D8C-5833-48E1-AA27-1A6ADFDF4A8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8EF57E01-D8D4-409E-A655-59265C1DF35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31EA7ACF-6789-4C75-AFF4-841E7827AFD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6F16D28B-39F8-4395-9EB8-F4CC308B1A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EC43B06-A913-4FDB-81C6-071CCD025B9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38AFDAF7-3371-4A7F-89AE-29A559A325F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ECF4ADC4-ACEF-4591-9198-90FBCD191B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7D8B876C-982E-421A-9102-44C047435D8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A8E444FE-E398-4163-A412-EB9792D647B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EC69E1A3-C4B3-464E-8921-A55439851F0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52DF76DC-1021-4AD7-966D-870AE43FA6C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F99EA48-44DE-4D78-86EB-C00822550C9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7FE9C132-49D3-4787-A7AA-0E2CF27628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18" name="直線コネクタ 417">
          <a:extLst>
            <a:ext uri="{FF2B5EF4-FFF2-40B4-BE49-F238E27FC236}">
              <a16:creationId xmlns:a16="http://schemas.microsoft.com/office/drawing/2014/main" id="{832442F5-E38E-4DFA-8591-5CA932A1EEFC}"/>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4484AE0F-8C90-4F39-9E73-2A16DB4844F5}"/>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0" name="直線コネクタ 419">
          <a:extLst>
            <a:ext uri="{FF2B5EF4-FFF2-40B4-BE49-F238E27FC236}">
              <a16:creationId xmlns:a16="http://schemas.microsoft.com/office/drawing/2014/main" id="{2911E637-9B31-4B77-9F7F-CCAB9C10D05B}"/>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F69D1A1B-416D-4DEE-9838-F82B22658417}"/>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48FAADD2-1BB9-48A0-B2AB-1D3BB399FE5D}"/>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53469BDD-A300-48B2-84AB-7B5304C87F74}"/>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8B0B79F9-7CA8-468A-9834-BAAF905A98B4}"/>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5" name="フローチャート: 判断 424">
          <a:extLst>
            <a:ext uri="{FF2B5EF4-FFF2-40B4-BE49-F238E27FC236}">
              <a16:creationId xmlns:a16="http://schemas.microsoft.com/office/drawing/2014/main" id="{4D33DB8D-0B27-49BB-A0D0-0452416A71BD}"/>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6" name="フローチャート: 判断 425">
          <a:extLst>
            <a:ext uri="{FF2B5EF4-FFF2-40B4-BE49-F238E27FC236}">
              <a16:creationId xmlns:a16="http://schemas.microsoft.com/office/drawing/2014/main" id="{5FCDCE82-CA4F-4817-9474-A65B9C113AF1}"/>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7" name="フローチャート: 判断 426">
          <a:extLst>
            <a:ext uri="{FF2B5EF4-FFF2-40B4-BE49-F238E27FC236}">
              <a16:creationId xmlns:a16="http://schemas.microsoft.com/office/drawing/2014/main" id="{A246B54B-9B40-4FD4-83C5-28939B239042}"/>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28" name="フローチャート: 判断 427">
          <a:extLst>
            <a:ext uri="{FF2B5EF4-FFF2-40B4-BE49-F238E27FC236}">
              <a16:creationId xmlns:a16="http://schemas.microsoft.com/office/drawing/2014/main" id="{7C773275-D9B7-44CB-8C87-AA53121E8392}"/>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9F698B2-114D-498E-B9E6-3A332CC9A28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90EB7C0-5028-4C6F-BBE7-A2E33FC5BE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CA1B94D-3A4C-4A0D-92D7-73BE7B131EE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D872CB6-A7BB-437F-B189-3030AD4153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A7EC18A-2540-49E8-8395-60321ADA5B6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434" name="楕円 433">
          <a:extLst>
            <a:ext uri="{FF2B5EF4-FFF2-40B4-BE49-F238E27FC236}">
              <a16:creationId xmlns:a16="http://schemas.microsoft.com/office/drawing/2014/main" id="{4ABB9771-36EA-4FA3-B16C-47D5FE0DE9C4}"/>
            </a:ext>
          </a:extLst>
        </xdr:cNvPr>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6988347F-D487-4A0D-8ECC-352A1549E652}"/>
            </a:ext>
          </a:extLst>
        </xdr:cNvPr>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66222</xdr:rowOff>
    </xdr:from>
    <xdr:to>
      <xdr:col>81</xdr:col>
      <xdr:colOff>101600</xdr:colOff>
      <xdr:row>40</xdr:row>
      <xdr:rowOff>167822</xdr:rowOff>
    </xdr:to>
    <xdr:sp macro="" textlink="">
      <xdr:nvSpPr>
        <xdr:cNvPr id="436" name="楕円 435">
          <a:extLst>
            <a:ext uri="{FF2B5EF4-FFF2-40B4-BE49-F238E27FC236}">
              <a16:creationId xmlns:a16="http://schemas.microsoft.com/office/drawing/2014/main" id="{363B5263-3C57-40E0-9AC6-BDB72131174A}"/>
            </a:ext>
          </a:extLst>
        </xdr:cNvPr>
        <xdr:cNvSpPr/>
      </xdr:nvSpPr>
      <xdr:spPr>
        <a:xfrm>
          <a:off x="15430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117022</xdr:rowOff>
    </xdr:to>
    <xdr:cxnSp macro="">
      <xdr:nvCxnSpPr>
        <xdr:cNvPr id="437" name="直線コネクタ 436">
          <a:extLst>
            <a:ext uri="{FF2B5EF4-FFF2-40B4-BE49-F238E27FC236}">
              <a16:creationId xmlns:a16="http://schemas.microsoft.com/office/drawing/2014/main" id="{563FE1C9-2D6E-476B-94F3-91373A09856A}"/>
            </a:ext>
          </a:extLst>
        </xdr:cNvPr>
        <xdr:cNvCxnSpPr/>
      </xdr:nvCxnSpPr>
      <xdr:spPr>
        <a:xfrm flipV="1">
          <a:off x="15481300" y="695706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33565</xdr:rowOff>
    </xdr:from>
    <xdr:to>
      <xdr:col>76</xdr:col>
      <xdr:colOff>165100</xdr:colOff>
      <xdr:row>40</xdr:row>
      <xdr:rowOff>135165</xdr:rowOff>
    </xdr:to>
    <xdr:sp macro="" textlink="">
      <xdr:nvSpPr>
        <xdr:cNvPr id="438" name="楕円 437">
          <a:extLst>
            <a:ext uri="{FF2B5EF4-FFF2-40B4-BE49-F238E27FC236}">
              <a16:creationId xmlns:a16="http://schemas.microsoft.com/office/drawing/2014/main" id="{90E17C2E-C761-41E6-A66D-EE6E418B4F2C}"/>
            </a:ext>
          </a:extLst>
        </xdr:cNvPr>
        <xdr:cNvSpPr/>
      </xdr:nvSpPr>
      <xdr:spPr>
        <a:xfrm>
          <a:off x="14541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84365</xdr:rowOff>
    </xdr:from>
    <xdr:to>
      <xdr:col>81</xdr:col>
      <xdr:colOff>50800</xdr:colOff>
      <xdr:row>40</xdr:row>
      <xdr:rowOff>117022</xdr:rowOff>
    </xdr:to>
    <xdr:cxnSp macro="">
      <xdr:nvCxnSpPr>
        <xdr:cNvPr id="439" name="直線コネクタ 438">
          <a:extLst>
            <a:ext uri="{FF2B5EF4-FFF2-40B4-BE49-F238E27FC236}">
              <a16:creationId xmlns:a16="http://schemas.microsoft.com/office/drawing/2014/main" id="{E6D0E445-C42C-4795-BC28-5C03716BEF14}"/>
            </a:ext>
          </a:extLst>
        </xdr:cNvPr>
        <xdr:cNvCxnSpPr/>
      </xdr:nvCxnSpPr>
      <xdr:spPr>
        <a:xfrm>
          <a:off x="14592300" y="69423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126637</xdr:rowOff>
    </xdr:from>
    <xdr:to>
      <xdr:col>72</xdr:col>
      <xdr:colOff>38100</xdr:colOff>
      <xdr:row>40</xdr:row>
      <xdr:rowOff>56787</xdr:rowOff>
    </xdr:to>
    <xdr:sp macro="" textlink="">
      <xdr:nvSpPr>
        <xdr:cNvPr id="440" name="楕円 439">
          <a:extLst>
            <a:ext uri="{FF2B5EF4-FFF2-40B4-BE49-F238E27FC236}">
              <a16:creationId xmlns:a16="http://schemas.microsoft.com/office/drawing/2014/main" id="{8DE01098-9B5E-4BC8-AF36-4688E4A85887}"/>
            </a:ext>
          </a:extLst>
        </xdr:cNvPr>
        <xdr:cNvSpPr/>
      </xdr:nvSpPr>
      <xdr:spPr>
        <a:xfrm>
          <a:off x="13652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5987</xdr:rowOff>
    </xdr:from>
    <xdr:to>
      <xdr:col>76</xdr:col>
      <xdr:colOff>114300</xdr:colOff>
      <xdr:row>40</xdr:row>
      <xdr:rowOff>84365</xdr:rowOff>
    </xdr:to>
    <xdr:cxnSp macro="">
      <xdr:nvCxnSpPr>
        <xdr:cNvPr id="441" name="直線コネクタ 440">
          <a:extLst>
            <a:ext uri="{FF2B5EF4-FFF2-40B4-BE49-F238E27FC236}">
              <a16:creationId xmlns:a16="http://schemas.microsoft.com/office/drawing/2014/main" id="{20DE33C3-DFB8-4DA2-83A1-5687DE246A1A}"/>
            </a:ext>
          </a:extLst>
        </xdr:cNvPr>
        <xdr:cNvCxnSpPr/>
      </xdr:nvCxnSpPr>
      <xdr:spPr>
        <a:xfrm>
          <a:off x="13703300" y="686398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442" name="楕円 441">
          <a:extLst>
            <a:ext uri="{FF2B5EF4-FFF2-40B4-BE49-F238E27FC236}">
              <a16:creationId xmlns:a16="http://schemas.microsoft.com/office/drawing/2014/main" id="{06383B36-87DD-4361-8FED-17359125BC11}"/>
            </a:ext>
          </a:extLst>
        </xdr:cNvPr>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5987</xdr:rowOff>
    </xdr:from>
    <xdr:to>
      <xdr:col>71</xdr:col>
      <xdr:colOff>177800</xdr:colOff>
      <xdr:row>40</xdr:row>
      <xdr:rowOff>7620</xdr:rowOff>
    </xdr:to>
    <xdr:cxnSp macro="">
      <xdr:nvCxnSpPr>
        <xdr:cNvPr id="443" name="直線コネクタ 442">
          <a:extLst>
            <a:ext uri="{FF2B5EF4-FFF2-40B4-BE49-F238E27FC236}">
              <a16:creationId xmlns:a16="http://schemas.microsoft.com/office/drawing/2014/main" id="{82EB7E12-9B83-404D-936D-AE79175C690B}"/>
            </a:ext>
          </a:extLst>
        </xdr:cNvPr>
        <xdr:cNvCxnSpPr/>
      </xdr:nvCxnSpPr>
      <xdr:spPr>
        <a:xfrm flipV="1">
          <a:off x="12814300" y="68639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2CE944B9-2E14-47F1-9A15-56A6DDB6097E}"/>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C13316C5-2BE1-4952-97BB-36408C1E7E83}"/>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D084120A-95F8-4A41-AB83-C37466FDF485}"/>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7F1E3E8F-EC19-4F84-9075-5EF94BB2BC55}"/>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158949</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B73DBDD6-1258-425E-A87E-6EFDFA56EE82}"/>
            </a:ext>
          </a:extLst>
        </xdr:cNvPr>
        <xdr:cNvSpPr txBox="1"/>
      </xdr:nvSpPr>
      <xdr:spPr>
        <a:xfrm>
          <a:off x="15266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126292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1D0A8130-9A2A-4822-8D3A-2B348A46A697}"/>
            </a:ext>
          </a:extLst>
        </xdr:cNvPr>
        <xdr:cNvSpPr txBox="1"/>
      </xdr:nvSpPr>
      <xdr:spPr>
        <a:xfrm>
          <a:off x="14389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47914</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3E76E0B6-9F14-4DBF-B52F-3749A1C0AECE}"/>
            </a:ext>
          </a:extLst>
        </xdr:cNvPr>
        <xdr:cNvSpPr txBox="1"/>
      </xdr:nvSpPr>
      <xdr:spPr>
        <a:xfrm>
          <a:off x="13500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D320C40D-7FB1-4B77-B37C-272E8E21837D}"/>
            </a:ext>
          </a:extLst>
        </xdr:cNvPr>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91037169-FDA4-407A-B669-C518AC049D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E408C00-7D56-4C1D-9B37-4100993F75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9C22481E-DE54-47F8-B98D-E0E5FDEE18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D42F9D92-168E-47F2-A043-0EEE006820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78292743-5F52-411C-BADE-1628349047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6E5A9555-23CA-462A-904D-A586C334B1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4C5739AE-EAC1-4ED4-88B8-6293A7808C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DCC2F5D-4DEC-49A8-A5F0-432A44F9A1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8F2AA44B-B5A7-4802-BBC5-966392FC71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8E5E4C7-5E70-4D94-8DC6-A2773BB00D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1B7ECD5-DEDC-42CB-8EE0-94E3BD5C4F5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9673518F-C2A1-4C06-B556-8A0AECF4A86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A50E036-A3F3-4884-B085-BA955E8084B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a:extLst>
            <a:ext uri="{FF2B5EF4-FFF2-40B4-BE49-F238E27FC236}">
              <a16:creationId xmlns:a16="http://schemas.microsoft.com/office/drawing/2014/main" id="{2F5BF68E-96DE-4F57-9F2E-1E6330FE046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A770FC9D-67F1-471D-A7DE-2644BA85CF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a:extLst>
            <a:ext uri="{FF2B5EF4-FFF2-40B4-BE49-F238E27FC236}">
              <a16:creationId xmlns:a16="http://schemas.microsoft.com/office/drawing/2014/main" id="{1A3B1BCB-54BB-4C5B-BF57-6969B331FAE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87726CAA-9EDB-45FA-91D9-8FDEDC5A333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a:extLst>
            <a:ext uri="{FF2B5EF4-FFF2-40B4-BE49-F238E27FC236}">
              <a16:creationId xmlns:a16="http://schemas.microsoft.com/office/drawing/2014/main" id="{EE726FCC-F155-4D4C-92A1-D2942EB51AC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A270D3C0-8ACB-4A25-8708-A50457DE36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74201A92-C90B-4840-A8CC-E4E7EE99628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F008CFFE-D867-4A0A-A3B3-DFD2D0CDF2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3" name="直線コネクタ 472">
          <a:extLst>
            <a:ext uri="{FF2B5EF4-FFF2-40B4-BE49-F238E27FC236}">
              <a16:creationId xmlns:a16="http://schemas.microsoft.com/office/drawing/2014/main" id="{4DBAB08C-685E-4DDE-99F0-010BA46C813B}"/>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A2683EDF-E72A-46FE-BB1C-7788088BEC7D}"/>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5" name="直線コネクタ 474">
          <a:extLst>
            <a:ext uri="{FF2B5EF4-FFF2-40B4-BE49-F238E27FC236}">
              <a16:creationId xmlns:a16="http://schemas.microsoft.com/office/drawing/2014/main" id="{EEE1C7A0-CD64-4FFA-A041-6513C89BDF85}"/>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766EF958-4772-496A-9D63-43ECE286C6CC}"/>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7" name="直線コネクタ 476">
          <a:extLst>
            <a:ext uri="{FF2B5EF4-FFF2-40B4-BE49-F238E27FC236}">
              <a16:creationId xmlns:a16="http://schemas.microsoft.com/office/drawing/2014/main" id="{1C6ECC4F-6E80-45E4-8060-46C4DE2E552D}"/>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12F12534-D974-4EA2-B59B-9BA728EAC9AE}"/>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79" name="フローチャート: 判断 478">
          <a:extLst>
            <a:ext uri="{FF2B5EF4-FFF2-40B4-BE49-F238E27FC236}">
              <a16:creationId xmlns:a16="http://schemas.microsoft.com/office/drawing/2014/main" id="{4FCAF8A2-D2DA-4807-913B-203BA5540919}"/>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0" name="フローチャート: 判断 479">
          <a:extLst>
            <a:ext uri="{FF2B5EF4-FFF2-40B4-BE49-F238E27FC236}">
              <a16:creationId xmlns:a16="http://schemas.microsoft.com/office/drawing/2014/main" id="{B76245DD-477B-4E29-ADED-CA5AA0D0F942}"/>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1" name="フローチャート: 判断 480">
          <a:extLst>
            <a:ext uri="{FF2B5EF4-FFF2-40B4-BE49-F238E27FC236}">
              <a16:creationId xmlns:a16="http://schemas.microsoft.com/office/drawing/2014/main" id="{D23E5054-B00B-4A6B-917B-7FE1D254BC19}"/>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2" name="フローチャート: 判断 481">
          <a:extLst>
            <a:ext uri="{FF2B5EF4-FFF2-40B4-BE49-F238E27FC236}">
              <a16:creationId xmlns:a16="http://schemas.microsoft.com/office/drawing/2014/main" id="{B80558F7-5787-4B40-A644-1A1F927FA3EA}"/>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3" name="フローチャート: 判断 482">
          <a:extLst>
            <a:ext uri="{FF2B5EF4-FFF2-40B4-BE49-F238E27FC236}">
              <a16:creationId xmlns:a16="http://schemas.microsoft.com/office/drawing/2014/main" id="{C0723392-48A9-4327-9622-343451177C15}"/>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662275C-DBF6-4D06-9726-78D6AA9ADE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845EAC2-DEA9-4F8A-9086-7DA58E9BA1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403A1B0-2A55-45EF-837F-2AD054B61D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D7C336B-023C-4A61-99CE-2A3035077E7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944AA45-3AC6-41B8-9208-336A0393624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150604</xdr:rowOff>
    </xdr:from>
    <xdr:to>
      <xdr:col>116</xdr:col>
      <xdr:colOff>114300</xdr:colOff>
      <xdr:row>34</xdr:row>
      <xdr:rowOff>80754</xdr:rowOff>
    </xdr:to>
    <xdr:sp macro="" textlink="">
      <xdr:nvSpPr>
        <xdr:cNvPr id="489" name="楕円 488">
          <a:extLst>
            <a:ext uri="{FF2B5EF4-FFF2-40B4-BE49-F238E27FC236}">
              <a16:creationId xmlns:a16="http://schemas.microsoft.com/office/drawing/2014/main" id="{980761FD-32C3-42B4-9E59-60A0D718E998}"/>
            </a:ext>
          </a:extLst>
        </xdr:cNvPr>
        <xdr:cNvSpPr/>
      </xdr:nvSpPr>
      <xdr:spPr>
        <a:xfrm>
          <a:off x="22110700" y="58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2031</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FBDFB20E-C8B4-40ED-8B7D-043F9E69F755}"/>
            </a:ext>
          </a:extLst>
        </xdr:cNvPr>
        <xdr:cNvSpPr txBox="1"/>
      </xdr:nvSpPr>
      <xdr:spPr>
        <a:xfrm>
          <a:off x="22199600" y="565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68692</xdr:rowOff>
    </xdr:from>
    <xdr:to>
      <xdr:col>112</xdr:col>
      <xdr:colOff>38100</xdr:colOff>
      <xdr:row>34</xdr:row>
      <xdr:rowOff>170292</xdr:rowOff>
    </xdr:to>
    <xdr:sp macro="" textlink="">
      <xdr:nvSpPr>
        <xdr:cNvPr id="491" name="楕円 490">
          <a:extLst>
            <a:ext uri="{FF2B5EF4-FFF2-40B4-BE49-F238E27FC236}">
              <a16:creationId xmlns:a16="http://schemas.microsoft.com/office/drawing/2014/main" id="{8465EBB5-BC55-42D3-A450-5D9C6F085D90}"/>
            </a:ext>
          </a:extLst>
        </xdr:cNvPr>
        <xdr:cNvSpPr/>
      </xdr:nvSpPr>
      <xdr:spPr>
        <a:xfrm>
          <a:off x="21272500" y="58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29954</xdr:rowOff>
    </xdr:from>
    <xdr:to>
      <xdr:col>116</xdr:col>
      <xdr:colOff>63500</xdr:colOff>
      <xdr:row>34</xdr:row>
      <xdr:rowOff>119492</xdr:rowOff>
    </xdr:to>
    <xdr:cxnSp macro="">
      <xdr:nvCxnSpPr>
        <xdr:cNvPr id="492" name="直線コネクタ 491">
          <a:extLst>
            <a:ext uri="{FF2B5EF4-FFF2-40B4-BE49-F238E27FC236}">
              <a16:creationId xmlns:a16="http://schemas.microsoft.com/office/drawing/2014/main" id="{E123E50D-0DA6-4147-8370-C1D6A371B813}"/>
            </a:ext>
          </a:extLst>
        </xdr:cNvPr>
        <xdr:cNvCxnSpPr/>
      </xdr:nvCxnSpPr>
      <xdr:spPr>
        <a:xfrm flipV="1">
          <a:off x="21323300" y="5859254"/>
          <a:ext cx="838200" cy="8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93381</xdr:rowOff>
    </xdr:from>
    <xdr:to>
      <xdr:col>107</xdr:col>
      <xdr:colOff>101600</xdr:colOff>
      <xdr:row>35</xdr:row>
      <xdr:rowOff>23531</xdr:rowOff>
    </xdr:to>
    <xdr:sp macro="" textlink="">
      <xdr:nvSpPr>
        <xdr:cNvPr id="493" name="楕円 492">
          <a:extLst>
            <a:ext uri="{FF2B5EF4-FFF2-40B4-BE49-F238E27FC236}">
              <a16:creationId xmlns:a16="http://schemas.microsoft.com/office/drawing/2014/main" id="{04247343-82AA-49F0-9F23-21DC8193B091}"/>
            </a:ext>
          </a:extLst>
        </xdr:cNvPr>
        <xdr:cNvSpPr/>
      </xdr:nvSpPr>
      <xdr:spPr>
        <a:xfrm>
          <a:off x="20383500" y="59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119492</xdr:rowOff>
    </xdr:from>
    <xdr:to>
      <xdr:col>111</xdr:col>
      <xdr:colOff>177800</xdr:colOff>
      <xdr:row>34</xdr:row>
      <xdr:rowOff>144181</xdr:rowOff>
    </xdr:to>
    <xdr:cxnSp macro="">
      <xdr:nvCxnSpPr>
        <xdr:cNvPr id="494" name="直線コネクタ 493">
          <a:extLst>
            <a:ext uri="{FF2B5EF4-FFF2-40B4-BE49-F238E27FC236}">
              <a16:creationId xmlns:a16="http://schemas.microsoft.com/office/drawing/2014/main" id="{71FF5C79-0305-4D05-B012-E3C4E4944406}"/>
            </a:ext>
          </a:extLst>
        </xdr:cNvPr>
        <xdr:cNvCxnSpPr/>
      </xdr:nvCxnSpPr>
      <xdr:spPr>
        <a:xfrm flipV="1">
          <a:off x="20434300" y="5948792"/>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112483</xdr:rowOff>
    </xdr:from>
    <xdr:to>
      <xdr:col>102</xdr:col>
      <xdr:colOff>165100</xdr:colOff>
      <xdr:row>35</xdr:row>
      <xdr:rowOff>42633</xdr:rowOff>
    </xdr:to>
    <xdr:sp macro="" textlink="">
      <xdr:nvSpPr>
        <xdr:cNvPr id="495" name="楕円 494">
          <a:extLst>
            <a:ext uri="{FF2B5EF4-FFF2-40B4-BE49-F238E27FC236}">
              <a16:creationId xmlns:a16="http://schemas.microsoft.com/office/drawing/2014/main" id="{70E54C83-D074-4270-BD5F-1C2EC04E1DA5}"/>
            </a:ext>
          </a:extLst>
        </xdr:cNvPr>
        <xdr:cNvSpPr/>
      </xdr:nvSpPr>
      <xdr:spPr>
        <a:xfrm>
          <a:off x="19494500" y="59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144181</xdr:rowOff>
    </xdr:from>
    <xdr:to>
      <xdr:col>107</xdr:col>
      <xdr:colOff>50800</xdr:colOff>
      <xdr:row>34</xdr:row>
      <xdr:rowOff>163283</xdr:rowOff>
    </xdr:to>
    <xdr:cxnSp macro="">
      <xdr:nvCxnSpPr>
        <xdr:cNvPr id="496" name="直線コネクタ 495">
          <a:extLst>
            <a:ext uri="{FF2B5EF4-FFF2-40B4-BE49-F238E27FC236}">
              <a16:creationId xmlns:a16="http://schemas.microsoft.com/office/drawing/2014/main" id="{4853CD8E-9FF1-47A8-99F0-31607BB07678}"/>
            </a:ext>
          </a:extLst>
        </xdr:cNvPr>
        <xdr:cNvCxnSpPr/>
      </xdr:nvCxnSpPr>
      <xdr:spPr>
        <a:xfrm flipV="1">
          <a:off x="19545300" y="5973481"/>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135379</xdr:rowOff>
    </xdr:from>
    <xdr:to>
      <xdr:col>98</xdr:col>
      <xdr:colOff>38100</xdr:colOff>
      <xdr:row>35</xdr:row>
      <xdr:rowOff>65529</xdr:rowOff>
    </xdr:to>
    <xdr:sp macro="" textlink="">
      <xdr:nvSpPr>
        <xdr:cNvPr id="497" name="楕円 496">
          <a:extLst>
            <a:ext uri="{FF2B5EF4-FFF2-40B4-BE49-F238E27FC236}">
              <a16:creationId xmlns:a16="http://schemas.microsoft.com/office/drawing/2014/main" id="{75791851-3767-413E-BFB2-F7EBDDC0DE87}"/>
            </a:ext>
          </a:extLst>
        </xdr:cNvPr>
        <xdr:cNvSpPr/>
      </xdr:nvSpPr>
      <xdr:spPr>
        <a:xfrm>
          <a:off x="18605500" y="59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163283</xdr:rowOff>
    </xdr:from>
    <xdr:to>
      <xdr:col>102</xdr:col>
      <xdr:colOff>114300</xdr:colOff>
      <xdr:row>35</xdr:row>
      <xdr:rowOff>14729</xdr:rowOff>
    </xdr:to>
    <xdr:cxnSp macro="">
      <xdr:nvCxnSpPr>
        <xdr:cNvPr id="498" name="直線コネクタ 497">
          <a:extLst>
            <a:ext uri="{FF2B5EF4-FFF2-40B4-BE49-F238E27FC236}">
              <a16:creationId xmlns:a16="http://schemas.microsoft.com/office/drawing/2014/main" id="{29460F70-09F6-40F3-B5BE-D5E5301B5A13}"/>
            </a:ext>
          </a:extLst>
        </xdr:cNvPr>
        <xdr:cNvCxnSpPr/>
      </xdr:nvCxnSpPr>
      <xdr:spPr>
        <a:xfrm flipV="1">
          <a:off x="18656300" y="5992583"/>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84465F48-724C-4897-87ED-C99D68EBF628}"/>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EF860EA5-26E2-4AE7-B6FC-799D6C96896E}"/>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D3FC4FA6-0F81-4A6A-A469-8305623D224A}"/>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5DE478B2-81E4-40EF-B4BF-3D3266A0DBC9}"/>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15369</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BB4A04D5-E309-4D8F-AD53-564FB7025374}"/>
            </a:ext>
          </a:extLst>
        </xdr:cNvPr>
        <xdr:cNvSpPr txBox="1"/>
      </xdr:nvSpPr>
      <xdr:spPr>
        <a:xfrm>
          <a:off x="21011095" y="567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40058</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83B2685A-72A6-47AE-AE0D-F6246D1ED6CD}"/>
            </a:ext>
          </a:extLst>
        </xdr:cNvPr>
        <xdr:cNvSpPr txBox="1"/>
      </xdr:nvSpPr>
      <xdr:spPr>
        <a:xfrm>
          <a:off x="20134795" y="569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59160</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250494AC-7893-45D9-8B44-F8ACE472B712}"/>
            </a:ext>
          </a:extLst>
        </xdr:cNvPr>
        <xdr:cNvSpPr txBox="1"/>
      </xdr:nvSpPr>
      <xdr:spPr>
        <a:xfrm>
          <a:off x="19245795" y="571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56656</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4B77B2E5-5591-4313-B375-856261698E0A}"/>
            </a:ext>
          </a:extLst>
        </xdr:cNvPr>
        <xdr:cNvSpPr txBox="1"/>
      </xdr:nvSpPr>
      <xdr:spPr>
        <a:xfrm>
          <a:off x="18356795" y="60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8CCF0174-45D3-471C-8C16-D507B73616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6751184-C05B-4C75-BDB3-47879B96EB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77C9955D-9664-425A-8D4F-A42E95DA02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9ED34312-6EBF-4117-BF4A-0CF97D0731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695ABB4-BA9A-4C80-8485-38E5950DAD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56B0A7E2-49B6-4D62-AEF2-9514191032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B0BE8567-B17C-4D46-BDB8-2AF492AA91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DFD0EA4-46A0-4F9E-BA49-FF40F5C7E3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936BD415-1838-4BB4-BB88-7B9CE1D30B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8FAA43B-F397-467B-832B-879D7DD464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34B9D10C-DD1F-40B3-99B9-F22015688B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3B0B30D9-8DF8-4CB4-9D85-31674B17A9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DFE83240-78DB-45A1-8A3F-17FD58E38C0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96F5A100-D193-4EA9-8E5D-73CD1597C9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A340AEAD-E8AA-4CA1-B8E0-0F489B1D5FA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866E064-A2D8-494A-A616-A82F2ACE3FB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53594B65-453F-4B06-937D-22DA4111CE5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FCC0EF01-DC94-4E07-85D8-A4E0AEF539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DC8AA3CE-B9D6-46F1-AA10-D8E32A50AD2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8CCF45D9-4EDA-4760-9C3B-4D08E635926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751AC99C-1F66-4405-8AAB-2FE54688343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B885B7E9-CBF2-4E5B-A1A9-8A24C5D9D64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DFB581BB-059D-4E1E-A071-FC74AAC5683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F66E818-AF10-4A9C-A5BD-924AD97C43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3787F2C5-D193-4919-82FF-280887A4D7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696FDFC3-3029-4C87-B65D-42DFFB7AFFE6}"/>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保健センター・保健所】&#10;有形固定資産減価償却率最小値テキスト">
          <a:extLst>
            <a:ext uri="{FF2B5EF4-FFF2-40B4-BE49-F238E27FC236}">
              <a16:creationId xmlns:a16="http://schemas.microsoft.com/office/drawing/2014/main" id="{BA82FDA2-7326-4DB2-BBFE-90AC5651137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E9CD6E14-D871-4E9F-853B-B33A33D9D3B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975EF21C-D73C-4A1D-B7F9-48BF2C3FAF12}"/>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6" name="直線コネクタ 535">
          <a:extLst>
            <a:ext uri="{FF2B5EF4-FFF2-40B4-BE49-F238E27FC236}">
              <a16:creationId xmlns:a16="http://schemas.microsoft.com/office/drawing/2014/main" id="{D14F732E-D1B9-4686-8780-03D8611E98F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B210D0CF-6205-45B0-A2D5-13E230DF52CE}"/>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38" name="フローチャート: 判断 537">
          <a:extLst>
            <a:ext uri="{FF2B5EF4-FFF2-40B4-BE49-F238E27FC236}">
              <a16:creationId xmlns:a16="http://schemas.microsoft.com/office/drawing/2014/main" id="{39F781A2-2D3B-4CFA-967A-CD6DD8DA1365}"/>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DE19AC67-2363-495C-974A-65C0758C4344}"/>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0" name="フローチャート: 判断 539">
          <a:extLst>
            <a:ext uri="{FF2B5EF4-FFF2-40B4-BE49-F238E27FC236}">
              <a16:creationId xmlns:a16="http://schemas.microsoft.com/office/drawing/2014/main" id="{5A5BEEFA-BFCB-48FD-86D1-BE7CD1587189}"/>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1" name="フローチャート: 判断 540">
          <a:extLst>
            <a:ext uri="{FF2B5EF4-FFF2-40B4-BE49-F238E27FC236}">
              <a16:creationId xmlns:a16="http://schemas.microsoft.com/office/drawing/2014/main" id="{3858D524-33DE-4104-8C54-A8572E7E2927}"/>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2" name="フローチャート: 判断 541">
          <a:extLst>
            <a:ext uri="{FF2B5EF4-FFF2-40B4-BE49-F238E27FC236}">
              <a16:creationId xmlns:a16="http://schemas.microsoft.com/office/drawing/2014/main" id="{BC02F925-8D7B-410A-9183-14ECCE011B45}"/>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F60169B-177D-42E3-992C-95D4B87C44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3006567-A8F2-4D5F-B990-67B5ED689D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643D4C0-442C-44B5-ABB4-F5345B0984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4E2AE93-4E97-4A98-B04A-4BBF9E882C9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9C78A7B-CB56-4C1D-8AE7-0138F26CB3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48" name="楕円 547">
          <a:extLst>
            <a:ext uri="{FF2B5EF4-FFF2-40B4-BE49-F238E27FC236}">
              <a16:creationId xmlns:a16="http://schemas.microsoft.com/office/drawing/2014/main" id="{06FA75FB-5EFA-4B04-8786-BA76AAC9FC8B}"/>
            </a:ext>
          </a:extLst>
        </xdr:cNvPr>
        <xdr:cNvSpPr/>
      </xdr:nvSpPr>
      <xdr:spPr>
        <a:xfrm>
          <a:off x="16268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81115</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1C4635D8-9E9D-4055-8EA8-05FCD607E97D}"/>
            </a:ext>
          </a:extLst>
        </xdr:cNvPr>
        <xdr:cNvSpPr txBox="1"/>
      </xdr:nvSpPr>
      <xdr:spPr>
        <a:xfrm>
          <a:off x="16357600"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58601</xdr:rowOff>
    </xdr:from>
    <xdr:to>
      <xdr:col>81</xdr:col>
      <xdr:colOff>101600</xdr:colOff>
      <xdr:row>60</xdr:row>
      <xdr:rowOff>160201</xdr:rowOff>
    </xdr:to>
    <xdr:sp macro="" textlink="">
      <xdr:nvSpPr>
        <xdr:cNvPr id="550" name="楕円 549">
          <a:extLst>
            <a:ext uri="{FF2B5EF4-FFF2-40B4-BE49-F238E27FC236}">
              <a16:creationId xmlns:a16="http://schemas.microsoft.com/office/drawing/2014/main" id="{8F1152F9-F8B6-49E6-BCBC-BFAC3D9BCA9B}"/>
            </a:ext>
          </a:extLst>
        </xdr:cNvPr>
        <xdr:cNvSpPr/>
      </xdr:nvSpPr>
      <xdr:spPr>
        <a:xfrm>
          <a:off x="15430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60</xdr:row>
      <xdr:rowOff>153488</xdr:rowOff>
    </xdr:to>
    <xdr:cxnSp macro="">
      <xdr:nvCxnSpPr>
        <xdr:cNvPr id="551" name="直線コネクタ 550">
          <a:extLst>
            <a:ext uri="{FF2B5EF4-FFF2-40B4-BE49-F238E27FC236}">
              <a16:creationId xmlns:a16="http://schemas.microsoft.com/office/drawing/2014/main" id="{77C8B1AB-A12A-4855-A13D-EE568CA201B7}"/>
            </a:ext>
          </a:extLst>
        </xdr:cNvPr>
        <xdr:cNvCxnSpPr/>
      </xdr:nvCxnSpPr>
      <xdr:spPr>
        <a:xfrm>
          <a:off x="15481300" y="103964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52" name="楕円 551">
          <a:extLst>
            <a:ext uri="{FF2B5EF4-FFF2-40B4-BE49-F238E27FC236}">
              <a16:creationId xmlns:a16="http://schemas.microsoft.com/office/drawing/2014/main" id="{38F8FA65-0F04-414C-A58D-50023157BAEC}"/>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109401</xdr:rowOff>
    </xdr:to>
    <xdr:cxnSp macro="">
      <xdr:nvCxnSpPr>
        <xdr:cNvPr id="553" name="直線コネクタ 552">
          <a:extLst>
            <a:ext uri="{FF2B5EF4-FFF2-40B4-BE49-F238E27FC236}">
              <a16:creationId xmlns:a16="http://schemas.microsoft.com/office/drawing/2014/main" id="{AA9C92B8-A599-4151-9740-A8B39B751B0E}"/>
            </a:ext>
          </a:extLst>
        </xdr:cNvPr>
        <xdr:cNvCxnSpPr/>
      </xdr:nvCxnSpPr>
      <xdr:spPr>
        <a:xfrm>
          <a:off x="14592300" y="1035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141877</xdr:rowOff>
    </xdr:from>
    <xdr:to>
      <xdr:col>72</xdr:col>
      <xdr:colOff>38100</xdr:colOff>
      <xdr:row>60</xdr:row>
      <xdr:rowOff>72027</xdr:rowOff>
    </xdr:to>
    <xdr:sp macro="" textlink="">
      <xdr:nvSpPr>
        <xdr:cNvPr id="554" name="楕円 553">
          <a:extLst>
            <a:ext uri="{FF2B5EF4-FFF2-40B4-BE49-F238E27FC236}">
              <a16:creationId xmlns:a16="http://schemas.microsoft.com/office/drawing/2014/main" id="{8839080E-8320-4DD2-88AD-148A83DE67CF}"/>
            </a:ext>
          </a:extLst>
        </xdr:cNvPr>
        <xdr:cNvSpPr/>
      </xdr:nvSpPr>
      <xdr:spPr>
        <a:xfrm>
          <a:off x="13652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21227</xdr:rowOff>
    </xdr:from>
    <xdr:to>
      <xdr:col>76</xdr:col>
      <xdr:colOff>114300</xdr:colOff>
      <xdr:row>60</xdr:row>
      <xdr:rowOff>65315</xdr:rowOff>
    </xdr:to>
    <xdr:cxnSp macro="">
      <xdr:nvCxnSpPr>
        <xdr:cNvPr id="555" name="直線コネクタ 554">
          <a:extLst>
            <a:ext uri="{FF2B5EF4-FFF2-40B4-BE49-F238E27FC236}">
              <a16:creationId xmlns:a16="http://schemas.microsoft.com/office/drawing/2014/main" id="{F3907855-0107-482D-AADA-9F67A01B956E}"/>
            </a:ext>
          </a:extLst>
        </xdr:cNvPr>
        <xdr:cNvCxnSpPr/>
      </xdr:nvCxnSpPr>
      <xdr:spPr>
        <a:xfrm>
          <a:off x="13703300" y="1030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56" name="楕円 555">
          <a:extLst>
            <a:ext uri="{FF2B5EF4-FFF2-40B4-BE49-F238E27FC236}">
              <a16:creationId xmlns:a16="http://schemas.microsoft.com/office/drawing/2014/main" id="{D15180FB-48CB-4CFE-B93B-C70F0D18B08D}"/>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21227</xdr:rowOff>
    </xdr:to>
    <xdr:cxnSp macro="">
      <xdr:nvCxnSpPr>
        <xdr:cNvPr id="557" name="直線コネクタ 556">
          <a:extLst>
            <a:ext uri="{FF2B5EF4-FFF2-40B4-BE49-F238E27FC236}">
              <a16:creationId xmlns:a16="http://schemas.microsoft.com/office/drawing/2014/main" id="{E5701C3C-1D04-4B2A-801B-4E0EDEA408A7}"/>
            </a:ext>
          </a:extLst>
        </xdr:cNvPr>
        <xdr:cNvCxnSpPr/>
      </xdr:nvCxnSpPr>
      <xdr:spPr>
        <a:xfrm>
          <a:off x="12814300" y="1026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9AC800DE-420F-4E3C-BFB1-C18D42D91465}"/>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1DA4DE8B-1532-41AA-83B5-09167FD895CB}"/>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911E66A8-9DE7-4420-B48D-72D651EFDA55}"/>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A2660751-4F63-4CD0-B11B-F43278574007}"/>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151328</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8553900B-0B58-4926-B84E-E8238D78BBF8}"/>
            </a:ext>
          </a:extLst>
        </xdr:cNvPr>
        <xdr:cNvSpPr txBox="1"/>
      </xdr:nvSpPr>
      <xdr:spPr>
        <a:xfrm>
          <a:off x="152660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88FB4ACE-CBF8-4092-85CC-8237942CA4AC}"/>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63154</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7120D830-2368-47E9-A1D3-7C31165553D8}"/>
            </a:ext>
          </a:extLst>
        </xdr:cNvPr>
        <xdr:cNvSpPr txBox="1"/>
      </xdr:nvSpPr>
      <xdr:spPr>
        <a:xfrm>
          <a:off x="13500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15614046-83AC-4D43-A37C-997A7F2CF197}"/>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193CAA9-B611-4063-BC2F-F303C8D8B7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5FBD6386-6F67-47DF-B869-2BF45793F17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713C688-26AC-4439-BCAE-CEECAB3D68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B38B157-7438-4581-B641-2C43EB02C77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2E536ACB-E99F-4EAA-A57F-AB2DD23CDD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33F933D6-28C9-422C-9E1B-7343BB8E1B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70432C57-71EE-4A96-8278-0085E92B95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E8F6DACF-136E-4AC3-B721-D304454390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E8E7BB8-2AE7-4B24-8B34-C0D8692D9C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2F42E14-BB65-404A-BFD8-91D65CFCA9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2B030158-A54B-4921-A6E5-35A38F037EF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571ADC86-8CC9-4F94-99BA-4B3100192A4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9A9DB99D-022A-4B8A-9DEF-F544555D0CD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7354C008-6625-4368-A481-2D3615A4D3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A3B80F3-F737-433B-908E-BB557FE445A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C5FC68B-9FD4-4626-9FB4-4D2DFD0B34A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373AA53C-EA4E-4B6A-9CF0-D9C5CCA79B9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85EA8D37-561B-4EE0-8E7D-80640CC1AA1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B556F839-CCEA-4B1D-98B8-4FABA8C74D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A8407622-5A56-4FAA-87F4-24D27FC7E18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8A609EE-5DC6-47F7-B2E4-CE0DDCB2C2B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1284352D-74CC-4B59-945C-CAD6B956ABD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4F8FFDAF-6382-453E-AD13-A920E5826B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89" name="直線コネクタ 588">
          <a:extLst>
            <a:ext uri="{FF2B5EF4-FFF2-40B4-BE49-F238E27FC236}">
              <a16:creationId xmlns:a16="http://schemas.microsoft.com/office/drawing/2014/main" id="{8BB591CB-5D7E-4B7E-9733-77C2D4815416}"/>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CD013E1B-C715-470E-BD01-FF3B16EBF37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1" name="直線コネクタ 590">
          <a:extLst>
            <a:ext uri="{FF2B5EF4-FFF2-40B4-BE49-F238E27FC236}">
              <a16:creationId xmlns:a16="http://schemas.microsoft.com/office/drawing/2014/main" id="{DF9439DA-6502-41DD-9481-F1E3554E944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9AE5DF0D-4ED6-4603-A673-170E3B87A07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3" name="直線コネクタ 592">
          <a:extLst>
            <a:ext uri="{FF2B5EF4-FFF2-40B4-BE49-F238E27FC236}">
              <a16:creationId xmlns:a16="http://schemas.microsoft.com/office/drawing/2014/main" id="{3E431722-743C-4BFD-A53E-BB581B89FA9E}"/>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3E88F16B-9019-41B6-8C66-60BB8C5D0F3F}"/>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5" name="フローチャート: 判断 594">
          <a:extLst>
            <a:ext uri="{FF2B5EF4-FFF2-40B4-BE49-F238E27FC236}">
              <a16:creationId xmlns:a16="http://schemas.microsoft.com/office/drawing/2014/main" id="{BF0222A2-4B00-4FA9-8FB3-7D88BA1688AD}"/>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6" name="フローチャート: 判断 595">
          <a:extLst>
            <a:ext uri="{FF2B5EF4-FFF2-40B4-BE49-F238E27FC236}">
              <a16:creationId xmlns:a16="http://schemas.microsoft.com/office/drawing/2014/main" id="{53C59C91-79E1-491B-AF5B-8FA73EC2A8A7}"/>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7" name="フローチャート: 判断 596">
          <a:extLst>
            <a:ext uri="{FF2B5EF4-FFF2-40B4-BE49-F238E27FC236}">
              <a16:creationId xmlns:a16="http://schemas.microsoft.com/office/drawing/2014/main" id="{BFD07ECD-DCA7-445F-8BC1-BD70C83C2828}"/>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98" name="フローチャート: 判断 597">
          <a:extLst>
            <a:ext uri="{FF2B5EF4-FFF2-40B4-BE49-F238E27FC236}">
              <a16:creationId xmlns:a16="http://schemas.microsoft.com/office/drawing/2014/main" id="{7236CF08-B6E1-42B7-AC77-4E767CC34DE2}"/>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99" name="フローチャート: 判断 598">
          <a:extLst>
            <a:ext uri="{FF2B5EF4-FFF2-40B4-BE49-F238E27FC236}">
              <a16:creationId xmlns:a16="http://schemas.microsoft.com/office/drawing/2014/main" id="{58ABD3D9-FFF3-40A5-B6D5-DC32E423DAB7}"/>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02178EA-FF30-42D4-BCE8-D197F158E2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C06E7CA-C990-4E47-9D56-3FFEE3FE3A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4D87E0F-7CD5-474C-9999-FE923B355B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E83711B-1F83-4D32-87F0-7F709876C13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3DF96F9-DE43-40FE-AC9F-357474EAA7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05" name="楕円 604">
          <a:extLst>
            <a:ext uri="{FF2B5EF4-FFF2-40B4-BE49-F238E27FC236}">
              <a16:creationId xmlns:a16="http://schemas.microsoft.com/office/drawing/2014/main" id="{EDFAEA41-FA61-4840-A537-FD1B3F233920}"/>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B1253B7A-8E45-4AD3-AC97-CCF7B64CCBBF}"/>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07" name="楕円 606">
          <a:extLst>
            <a:ext uri="{FF2B5EF4-FFF2-40B4-BE49-F238E27FC236}">
              <a16:creationId xmlns:a16="http://schemas.microsoft.com/office/drawing/2014/main" id="{EB2DF696-4F6B-4934-91C1-7CE5BDB30A55}"/>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608" name="直線コネクタ 607">
          <a:extLst>
            <a:ext uri="{FF2B5EF4-FFF2-40B4-BE49-F238E27FC236}">
              <a16:creationId xmlns:a16="http://schemas.microsoft.com/office/drawing/2014/main" id="{92739415-A947-49B5-AF18-C4AE3E2A8F11}"/>
            </a:ext>
          </a:extLst>
        </xdr:cNvPr>
        <xdr:cNvCxnSpPr/>
      </xdr:nvCxnSpPr>
      <xdr:spPr>
        <a:xfrm flipV="1">
          <a:off x="21323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09" name="楕円 608">
          <a:extLst>
            <a:ext uri="{FF2B5EF4-FFF2-40B4-BE49-F238E27FC236}">
              <a16:creationId xmlns:a16="http://schemas.microsoft.com/office/drawing/2014/main" id="{81ADF5AC-D995-42A5-865A-1A66BCD27BEF}"/>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610" name="直線コネクタ 609">
          <a:extLst>
            <a:ext uri="{FF2B5EF4-FFF2-40B4-BE49-F238E27FC236}">
              <a16:creationId xmlns:a16="http://schemas.microsoft.com/office/drawing/2014/main" id="{104A750A-6F54-4340-9DF7-4512172B2D5A}"/>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11" name="楕円 610">
          <a:extLst>
            <a:ext uri="{FF2B5EF4-FFF2-40B4-BE49-F238E27FC236}">
              <a16:creationId xmlns:a16="http://schemas.microsoft.com/office/drawing/2014/main" id="{7E107E01-F0F6-4241-8F58-38F5A131A5EA}"/>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612" name="直線コネクタ 611">
          <a:extLst>
            <a:ext uri="{FF2B5EF4-FFF2-40B4-BE49-F238E27FC236}">
              <a16:creationId xmlns:a16="http://schemas.microsoft.com/office/drawing/2014/main" id="{4AB3FDBF-CFFA-46DC-9757-146C7B205899}"/>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13" name="楕円 612">
          <a:extLst>
            <a:ext uri="{FF2B5EF4-FFF2-40B4-BE49-F238E27FC236}">
              <a16:creationId xmlns:a16="http://schemas.microsoft.com/office/drawing/2014/main" id="{D942E5E4-728A-4DFB-924E-738D3A93548F}"/>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614" name="直線コネクタ 613">
          <a:extLst>
            <a:ext uri="{FF2B5EF4-FFF2-40B4-BE49-F238E27FC236}">
              <a16:creationId xmlns:a16="http://schemas.microsoft.com/office/drawing/2014/main" id="{4A61F85E-A1EB-46BC-AF97-D2473E434D77}"/>
            </a:ext>
          </a:extLst>
        </xdr:cNvPr>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5" name="n_1aveValue【保健センター・保健所】&#10;一人当たり面積">
          <a:extLst>
            <a:ext uri="{FF2B5EF4-FFF2-40B4-BE49-F238E27FC236}">
              <a16:creationId xmlns:a16="http://schemas.microsoft.com/office/drawing/2014/main" id="{537760CA-DF6E-45BE-8C67-B212E2D20B5F}"/>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16" name="n_2aveValue【保健センター・保健所】&#10;一人当たり面積">
          <a:extLst>
            <a:ext uri="{FF2B5EF4-FFF2-40B4-BE49-F238E27FC236}">
              <a16:creationId xmlns:a16="http://schemas.microsoft.com/office/drawing/2014/main" id="{29F5592C-EAE4-45D7-A16B-D1327C314248}"/>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17" name="n_3aveValue【保健センター・保健所】&#10;一人当たり面積">
          <a:extLst>
            <a:ext uri="{FF2B5EF4-FFF2-40B4-BE49-F238E27FC236}">
              <a16:creationId xmlns:a16="http://schemas.microsoft.com/office/drawing/2014/main" id="{5FF8AFC3-32E0-48E3-A0BD-79F915F569AA}"/>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18" name="n_4aveValue【保健センター・保健所】&#10;一人当たり面積">
          <a:extLst>
            <a:ext uri="{FF2B5EF4-FFF2-40B4-BE49-F238E27FC236}">
              <a16:creationId xmlns:a16="http://schemas.microsoft.com/office/drawing/2014/main" id="{3E327A9E-717F-4F5D-99CD-47961D210AEB}"/>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19" name="n_1mainValue【保健センター・保健所】&#10;一人当たり面積">
          <a:extLst>
            <a:ext uri="{FF2B5EF4-FFF2-40B4-BE49-F238E27FC236}">
              <a16:creationId xmlns:a16="http://schemas.microsoft.com/office/drawing/2014/main" id="{FE4ADBF2-5524-4553-82EB-CA71E408D015}"/>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20" name="n_2mainValue【保健センター・保健所】&#10;一人当たり面積">
          <a:extLst>
            <a:ext uri="{FF2B5EF4-FFF2-40B4-BE49-F238E27FC236}">
              <a16:creationId xmlns:a16="http://schemas.microsoft.com/office/drawing/2014/main" id="{2182DAFD-077D-485D-9215-C24FB56CBE9C}"/>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21" name="n_3mainValue【保健センター・保健所】&#10;一人当たり面積">
          <a:extLst>
            <a:ext uri="{FF2B5EF4-FFF2-40B4-BE49-F238E27FC236}">
              <a16:creationId xmlns:a16="http://schemas.microsoft.com/office/drawing/2014/main" id="{390E12BB-4BE9-475C-A62A-F09A5A0BE314}"/>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22" name="n_4mainValue【保健センター・保健所】&#10;一人当たり面積">
          <a:extLst>
            <a:ext uri="{FF2B5EF4-FFF2-40B4-BE49-F238E27FC236}">
              <a16:creationId xmlns:a16="http://schemas.microsoft.com/office/drawing/2014/main" id="{FBDB4482-92B1-425E-BCE2-A910EB7F28A1}"/>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967BFBC8-4541-4E79-A7A5-88613A57E0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D3BA4A4-6196-4374-859A-84FD8F43768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09B8694-0562-4919-A2DD-DB427B29F1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C9B50B47-E30D-4618-999E-CFADF2E7F5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5D3D9FB8-51E1-4C15-BAE5-6E96ABA6CD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3046651-8FFE-45E7-B6A2-C4CF4A26C2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20908E1-E8FA-411B-969C-0F09866BDC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B5FE35A-04E5-40EA-BB34-82933CA781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730362A5-9CDC-4121-855E-AF5B03BB76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5B4F1D01-70D4-43DC-9537-DB834CC446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4F96542C-E450-4CB1-B150-244A9F46C8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6236DA78-CBA5-4643-826D-DD00036D12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5EA39496-E6D7-4531-A951-1F315646B30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321215FF-EA3A-49E7-8C8D-F9A9D371D5C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E0D5ADA1-76C0-4B65-AB30-0C979F3D6AF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2D878DF9-7133-4877-BA83-1AD52FA5F9E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2519DA2B-1CBB-4172-887E-028BCA61D08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545580CD-7859-4A0F-A72B-6B36F34C9B2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75C378AC-BA40-4E0C-919E-97D3AB418A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6BDFE254-B234-403C-8197-246647EEAC6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C95ABFE9-60C3-4CD2-9920-5A2AE3456A9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FD96A67A-25DF-48BA-B72A-79FD7F45CD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71E53036-9530-4165-A237-A5CF03FD1D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81BD13C1-29F7-4A92-A89F-CF792B6E2F7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D038C9CC-ECFF-4011-8542-F40E93B2BA6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BD3957BC-8C75-4462-86BE-68EBDB1472B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消防施設】&#10;有形固定資産減価償却率最大値テキスト">
          <a:extLst>
            <a:ext uri="{FF2B5EF4-FFF2-40B4-BE49-F238E27FC236}">
              <a16:creationId xmlns:a16="http://schemas.microsoft.com/office/drawing/2014/main" id="{64EF5AD7-0CA5-4BB8-AFF4-78C8BABC63E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5C1FB44E-A892-431B-B8F6-C6326A81B22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5B4F1E91-7896-4119-A400-6975470759E4}"/>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2" name="フローチャート: 判断 651">
          <a:extLst>
            <a:ext uri="{FF2B5EF4-FFF2-40B4-BE49-F238E27FC236}">
              <a16:creationId xmlns:a16="http://schemas.microsoft.com/office/drawing/2014/main" id="{3B7FF5A6-E320-4BE3-96FC-D0A67E985335}"/>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3" name="フローチャート: 判断 652">
          <a:extLst>
            <a:ext uri="{FF2B5EF4-FFF2-40B4-BE49-F238E27FC236}">
              <a16:creationId xmlns:a16="http://schemas.microsoft.com/office/drawing/2014/main" id="{3A67B783-F0A4-400D-AD8C-BFAEC6A80011}"/>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4" name="フローチャート: 判断 653">
          <a:extLst>
            <a:ext uri="{FF2B5EF4-FFF2-40B4-BE49-F238E27FC236}">
              <a16:creationId xmlns:a16="http://schemas.microsoft.com/office/drawing/2014/main" id="{25FB4B57-BFCA-4B04-8409-FE6B9957095D}"/>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5" name="フローチャート: 判断 654">
          <a:extLst>
            <a:ext uri="{FF2B5EF4-FFF2-40B4-BE49-F238E27FC236}">
              <a16:creationId xmlns:a16="http://schemas.microsoft.com/office/drawing/2014/main" id="{E9F497AB-8AC1-486D-BFFA-D7CC3D3165BE}"/>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a:extLst>
            <a:ext uri="{FF2B5EF4-FFF2-40B4-BE49-F238E27FC236}">
              <a16:creationId xmlns:a16="http://schemas.microsoft.com/office/drawing/2014/main" id="{4E14288C-BA6C-49C0-B425-3EE7C292E618}"/>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ED48093-7E4A-439F-ACBE-E8A00B45CB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CF9B4FD-E35C-45CD-A994-4CB494E732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E7225E5-5450-42B0-8FFE-4C9CD25734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587E355-BE07-4938-9D38-7CCE411EA1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00F774A-42DE-4068-8B0E-73BE9FE80E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123189</xdr:rowOff>
    </xdr:from>
    <xdr:to>
      <xdr:col>85</xdr:col>
      <xdr:colOff>177800</xdr:colOff>
      <xdr:row>82</xdr:row>
      <xdr:rowOff>53339</xdr:rowOff>
    </xdr:to>
    <xdr:sp macro="" textlink="">
      <xdr:nvSpPr>
        <xdr:cNvPr id="662" name="楕円 661">
          <a:extLst>
            <a:ext uri="{FF2B5EF4-FFF2-40B4-BE49-F238E27FC236}">
              <a16:creationId xmlns:a16="http://schemas.microsoft.com/office/drawing/2014/main" id="{772F85FC-000F-4AF7-8AF1-D57177FADC34}"/>
            </a:ext>
          </a:extLst>
        </xdr:cNvPr>
        <xdr:cNvSpPr/>
      </xdr:nvSpPr>
      <xdr:spPr>
        <a:xfrm>
          <a:off x="162687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146066</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14862F9-D490-4090-8912-708FC8CD4CA0}"/>
            </a:ext>
          </a:extLst>
        </xdr:cNvPr>
        <xdr:cNvSpPr txBox="1"/>
      </xdr:nvSpPr>
      <xdr:spPr>
        <a:xfrm>
          <a:off x="16357600" y="1386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85089</xdr:rowOff>
    </xdr:from>
    <xdr:to>
      <xdr:col>81</xdr:col>
      <xdr:colOff>101600</xdr:colOff>
      <xdr:row>82</xdr:row>
      <xdr:rowOff>15239</xdr:rowOff>
    </xdr:to>
    <xdr:sp macro="" textlink="">
      <xdr:nvSpPr>
        <xdr:cNvPr id="664" name="楕円 663">
          <a:extLst>
            <a:ext uri="{FF2B5EF4-FFF2-40B4-BE49-F238E27FC236}">
              <a16:creationId xmlns:a16="http://schemas.microsoft.com/office/drawing/2014/main" id="{2D158C92-0BEC-41B9-A99E-0B77720FE779}"/>
            </a:ext>
          </a:extLst>
        </xdr:cNvPr>
        <xdr:cNvSpPr/>
      </xdr:nvSpPr>
      <xdr:spPr>
        <a:xfrm>
          <a:off x="15430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135889</xdr:rowOff>
    </xdr:from>
    <xdr:to>
      <xdr:col>85</xdr:col>
      <xdr:colOff>127000</xdr:colOff>
      <xdr:row>82</xdr:row>
      <xdr:rowOff>2539</xdr:rowOff>
    </xdr:to>
    <xdr:cxnSp macro="">
      <xdr:nvCxnSpPr>
        <xdr:cNvPr id="665" name="直線コネクタ 664">
          <a:extLst>
            <a:ext uri="{FF2B5EF4-FFF2-40B4-BE49-F238E27FC236}">
              <a16:creationId xmlns:a16="http://schemas.microsoft.com/office/drawing/2014/main" id="{CD089CCE-C615-484B-A4AE-1868275ABC8A}"/>
            </a:ext>
          </a:extLst>
        </xdr:cNvPr>
        <xdr:cNvCxnSpPr/>
      </xdr:nvCxnSpPr>
      <xdr:spPr>
        <a:xfrm>
          <a:off x="15481300" y="14023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46989</xdr:rowOff>
    </xdr:from>
    <xdr:to>
      <xdr:col>76</xdr:col>
      <xdr:colOff>165100</xdr:colOff>
      <xdr:row>81</xdr:row>
      <xdr:rowOff>148589</xdr:rowOff>
    </xdr:to>
    <xdr:sp macro="" textlink="">
      <xdr:nvSpPr>
        <xdr:cNvPr id="666" name="楕円 665">
          <a:extLst>
            <a:ext uri="{FF2B5EF4-FFF2-40B4-BE49-F238E27FC236}">
              <a16:creationId xmlns:a16="http://schemas.microsoft.com/office/drawing/2014/main" id="{225121FC-91FD-42DE-89D2-45E7C83D06E7}"/>
            </a:ext>
          </a:extLst>
        </xdr:cNvPr>
        <xdr:cNvSpPr/>
      </xdr:nvSpPr>
      <xdr:spPr>
        <a:xfrm>
          <a:off x="14541500" y="139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97789</xdr:rowOff>
    </xdr:from>
    <xdr:to>
      <xdr:col>81</xdr:col>
      <xdr:colOff>50800</xdr:colOff>
      <xdr:row>81</xdr:row>
      <xdr:rowOff>135889</xdr:rowOff>
    </xdr:to>
    <xdr:cxnSp macro="">
      <xdr:nvCxnSpPr>
        <xdr:cNvPr id="667" name="直線コネクタ 666">
          <a:extLst>
            <a:ext uri="{FF2B5EF4-FFF2-40B4-BE49-F238E27FC236}">
              <a16:creationId xmlns:a16="http://schemas.microsoft.com/office/drawing/2014/main" id="{B964B465-5A41-4593-AB06-159958F38A86}"/>
            </a:ext>
          </a:extLst>
        </xdr:cNvPr>
        <xdr:cNvCxnSpPr/>
      </xdr:nvCxnSpPr>
      <xdr:spPr>
        <a:xfrm>
          <a:off x="14592300" y="13985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668" name="楕円 667">
          <a:extLst>
            <a:ext uri="{FF2B5EF4-FFF2-40B4-BE49-F238E27FC236}">
              <a16:creationId xmlns:a16="http://schemas.microsoft.com/office/drawing/2014/main" id="{319B0AA8-DD0E-4CFE-B46A-28E7BDBE34AB}"/>
            </a:ext>
          </a:extLst>
        </xdr:cNvPr>
        <xdr:cNvSpPr/>
      </xdr:nvSpPr>
      <xdr:spPr>
        <a:xfrm>
          <a:off x="1365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97789</xdr:rowOff>
    </xdr:from>
    <xdr:to>
      <xdr:col>76</xdr:col>
      <xdr:colOff>114300</xdr:colOff>
      <xdr:row>82</xdr:row>
      <xdr:rowOff>60961</xdr:rowOff>
    </xdr:to>
    <xdr:cxnSp macro="">
      <xdr:nvCxnSpPr>
        <xdr:cNvPr id="669" name="直線コネクタ 668">
          <a:extLst>
            <a:ext uri="{FF2B5EF4-FFF2-40B4-BE49-F238E27FC236}">
              <a16:creationId xmlns:a16="http://schemas.microsoft.com/office/drawing/2014/main" id="{1881B552-F315-4C42-BF59-0F6B6AC22430}"/>
            </a:ext>
          </a:extLst>
        </xdr:cNvPr>
        <xdr:cNvCxnSpPr/>
      </xdr:nvCxnSpPr>
      <xdr:spPr>
        <a:xfrm flipV="1">
          <a:off x="13703300" y="13985239"/>
          <a:ext cx="889000" cy="1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120650</xdr:rowOff>
    </xdr:from>
    <xdr:to>
      <xdr:col>67</xdr:col>
      <xdr:colOff>101600</xdr:colOff>
      <xdr:row>81</xdr:row>
      <xdr:rowOff>50800</xdr:rowOff>
    </xdr:to>
    <xdr:sp macro="" textlink="">
      <xdr:nvSpPr>
        <xdr:cNvPr id="670" name="楕円 669">
          <a:extLst>
            <a:ext uri="{FF2B5EF4-FFF2-40B4-BE49-F238E27FC236}">
              <a16:creationId xmlns:a16="http://schemas.microsoft.com/office/drawing/2014/main" id="{FE88C89C-5818-4A89-A2FD-1B83EE0059B4}"/>
            </a:ext>
          </a:extLst>
        </xdr:cNvPr>
        <xdr:cNvSpPr/>
      </xdr:nvSpPr>
      <xdr:spPr>
        <a:xfrm>
          <a:off x="12763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0</xdr:rowOff>
    </xdr:from>
    <xdr:to>
      <xdr:col>71</xdr:col>
      <xdr:colOff>177800</xdr:colOff>
      <xdr:row>82</xdr:row>
      <xdr:rowOff>60961</xdr:rowOff>
    </xdr:to>
    <xdr:cxnSp macro="">
      <xdr:nvCxnSpPr>
        <xdr:cNvPr id="671" name="直線コネクタ 670">
          <a:extLst>
            <a:ext uri="{FF2B5EF4-FFF2-40B4-BE49-F238E27FC236}">
              <a16:creationId xmlns:a16="http://schemas.microsoft.com/office/drawing/2014/main" id="{FBC8222E-2E95-46E3-BB08-91312C8D6D42}"/>
            </a:ext>
          </a:extLst>
        </xdr:cNvPr>
        <xdr:cNvCxnSpPr/>
      </xdr:nvCxnSpPr>
      <xdr:spPr>
        <a:xfrm>
          <a:off x="12814300" y="138874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2" name="n_1aveValue【消防施設】&#10;有形固定資産減価償却率">
          <a:extLst>
            <a:ext uri="{FF2B5EF4-FFF2-40B4-BE49-F238E27FC236}">
              <a16:creationId xmlns:a16="http://schemas.microsoft.com/office/drawing/2014/main" id="{0BCF177E-87CC-46DB-88D1-C0528FDEB13C}"/>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3" name="n_2aveValue【消防施設】&#10;有形固定資産減価償却率">
          <a:extLst>
            <a:ext uri="{FF2B5EF4-FFF2-40B4-BE49-F238E27FC236}">
              <a16:creationId xmlns:a16="http://schemas.microsoft.com/office/drawing/2014/main" id="{4130A978-0C23-4EA5-89A2-855742DC3428}"/>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4" name="n_3aveValue【消防施設】&#10;有形固定資産減価償却率">
          <a:extLst>
            <a:ext uri="{FF2B5EF4-FFF2-40B4-BE49-F238E27FC236}">
              <a16:creationId xmlns:a16="http://schemas.microsoft.com/office/drawing/2014/main" id="{79F827DB-F63C-418E-9151-F490368AF331}"/>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消防施設】&#10;有形固定資産減価償却率">
          <a:extLst>
            <a:ext uri="{FF2B5EF4-FFF2-40B4-BE49-F238E27FC236}">
              <a16:creationId xmlns:a16="http://schemas.microsoft.com/office/drawing/2014/main" id="{E32B1070-05F7-43A2-868F-2AE7F93DB709}"/>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31766</xdr:rowOff>
    </xdr:from>
    <xdr:ext cx="405111" cy="259045"/>
    <xdr:sp macro="" textlink="">
      <xdr:nvSpPr>
        <xdr:cNvPr id="676" name="n_1mainValue【消防施設】&#10;有形固定資産減価償却率">
          <a:extLst>
            <a:ext uri="{FF2B5EF4-FFF2-40B4-BE49-F238E27FC236}">
              <a16:creationId xmlns:a16="http://schemas.microsoft.com/office/drawing/2014/main" id="{9F7FE6C1-82A6-4795-AE72-A2FEC189B88D}"/>
            </a:ext>
          </a:extLst>
        </xdr:cNvPr>
        <xdr:cNvSpPr txBox="1"/>
      </xdr:nvSpPr>
      <xdr:spPr>
        <a:xfrm>
          <a:off x="1526604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165116</xdr:rowOff>
    </xdr:from>
    <xdr:ext cx="405111" cy="259045"/>
    <xdr:sp macro="" textlink="">
      <xdr:nvSpPr>
        <xdr:cNvPr id="677" name="n_2mainValue【消防施設】&#10;有形固定資産減価償却率">
          <a:extLst>
            <a:ext uri="{FF2B5EF4-FFF2-40B4-BE49-F238E27FC236}">
              <a16:creationId xmlns:a16="http://schemas.microsoft.com/office/drawing/2014/main" id="{650D7CCD-A0A8-40B0-81D1-AEDAF1C2FD5B}"/>
            </a:ext>
          </a:extLst>
        </xdr:cNvPr>
        <xdr:cNvSpPr txBox="1"/>
      </xdr:nvSpPr>
      <xdr:spPr>
        <a:xfrm>
          <a:off x="143897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678" name="n_3mainValue【消防施設】&#10;有形固定資産減価償却率">
          <a:extLst>
            <a:ext uri="{FF2B5EF4-FFF2-40B4-BE49-F238E27FC236}">
              <a16:creationId xmlns:a16="http://schemas.microsoft.com/office/drawing/2014/main" id="{E7060AAF-32DF-4E3E-B8E5-F8F5FD4E59EA}"/>
            </a:ext>
          </a:extLst>
        </xdr:cNvPr>
        <xdr:cNvSpPr txBox="1"/>
      </xdr:nvSpPr>
      <xdr:spPr>
        <a:xfrm>
          <a:off x="13500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67327</xdr:rowOff>
    </xdr:from>
    <xdr:ext cx="405111" cy="259045"/>
    <xdr:sp macro="" textlink="">
      <xdr:nvSpPr>
        <xdr:cNvPr id="679" name="n_4mainValue【消防施設】&#10;有形固定資産減価償却率">
          <a:extLst>
            <a:ext uri="{FF2B5EF4-FFF2-40B4-BE49-F238E27FC236}">
              <a16:creationId xmlns:a16="http://schemas.microsoft.com/office/drawing/2014/main" id="{CAFB6B94-53A0-4C8D-95EA-4C9FC74DF0D5}"/>
            </a:ext>
          </a:extLst>
        </xdr:cNvPr>
        <xdr:cNvSpPr txBox="1"/>
      </xdr:nvSpPr>
      <xdr:spPr>
        <a:xfrm>
          <a:off x="12611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BA8C7A9-1E34-48CC-81E2-961CE319DC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9A4362F3-3920-4464-9352-7E96D6F744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9476043D-1C5A-400B-A503-8F3EF1A45E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3B9B0ED8-6CC7-4596-BDC2-C127E1F84E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69AE27F3-FF15-4511-BCDA-0008CEFAE3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CFD7C801-D9BE-4559-9B04-559819D145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162628C-1FF2-4284-B8E1-0B85856336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42EE31F5-0725-4BFF-B378-F0A5C30B44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78DD1FC1-4D6C-4081-9C0F-6A51A93B81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7E48CAE9-A84F-4321-BCBA-BC48D8CE1E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5E4BACF9-7D45-49F7-8831-360B62DEA08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1CB8CDD7-360B-4206-91A4-02A96BB1BB7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E767B130-6C25-4037-A1E3-34334773715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3" name="テキスト ボックス 692">
          <a:extLst>
            <a:ext uri="{FF2B5EF4-FFF2-40B4-BE49-F238E27FC236}">
              <a16:creationId xmlns:a16="http://schemas.microsoft.com/office/drawing/2014/main" id="{5D775B62-A95E-44F1-9420-6DEBD409D4B8}"/>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C0787577-C409-44E6-9991-13F49944EB8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5" name="テキスト ボックス 694">
          <a:extLst>
            <a:ext uri="{FF2B5EF4-FFF2-40B4-BE49-F238E27FC236}">
              <a16:creationId xmlns:a16="http://schemas.microsoft.com/office/drawing/2014/main" id="{F5A5263A-826D-4F3F-BDC1-9E714988C4B9}"/>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5FF51C18-AF28-4F50-A295-C19CA6D12A4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7" name="テキスト ボックス 696">
          <a:extLst>
            <a:ext uri="{FF2B5EF4-FFF2-40B4-BE49-F238E27FC236}">
              <a16:creationId xmlns:a16="http://schemas.microsoft.com/office/drawing/2014/main" id="{7FEBE0E0-5A7F-429B-9407-019A6D955EB3}"/>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B2AB6529-74BA-4204-B3EB-642F177065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99" name="テキスト ボックス 698">
          <a:extLst>
            <a:ext uri="{FF2B5EF4-FFF2-40B4-BE49-F238E27FC236}">
              <a16:creationId xmlns:a16="http://schemas.microsoft.com/office/drawing/2014/main" id="{012D39A0-E83F-4253-A7DD-FE1D2783B61F}"/>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CE7E05FB-27B2-47F1-A3FE-6C602741E3C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1" name="テキスト ボックス 700">
          <a:extLst>
            <a:ext uri="{FF2B5EF4-FFF2-40B4-BE49-F238E27FC236}">
              <a16:creationId xmlns:a16="http://schemas.microsoft.com/office/drawing/2014/main" id="{9A69D069-CDA1-4BA2-9FDD-AD2748538B71}"/>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F97888E7-7E1F-4E17-A7A5-6792EF5F200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3" name="直線コネクタ 702">
          <a:extLst>
            <a:ext uri="{FF2B5EF4-FFF2-40B4-BE49-F238E27FC236}">
              <a16:creationId xmlns:a16="http://schemas.microsoft.com/office/drawing/2014/main" id="{F515DB03-21E3-4145-813A-861DE2750F62}"/>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4" name="【消防施設】&#10;一人当たり面積最小値テキスト">
          <a:extLst>
            <a:ext uri="{FF2B5EF4-FFF2-40B4-BE49-F238E27FC236}">
              <a16:creationId xmlns:a16="http://schemas.microsoft.com/office/drawing/2014/main" id="{9F57BFE2-4C67-4F2E-B5FA-C5C75583486C}"/>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5" name="直線コネクタ 704">
          <a:extLst>
            <a:ext uri="{FF2B5EF4-FFF2-40B4-BE49-F238E27FC236}">
              <a16:creationId xmlns:a16="http://schemas.microsoft.com/office/drawing/2014/main" id="{CC59CADB-F4D5-4E1E-BBF7-F05C98301678}"/>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6" name="【消防施設】&#10;一人当たり面積最大値テキスト">
          <a:extLst>
            <a:ext uri="{FF2B5EF4-FFF2-40B4-BE49-F238E27FC236}">
              <a16:creationId xmlns:a16="http://schemas.microsoft.com/office/drawing/2014/main" id="{29440DA2-55BC-4CB1-9216-A549C698C6BA}"/>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7" name="直線コネクタ 706">
          <a:extLst>
            <a:ext uri="{FF2B5EF4-FFF2-40B4-BE49-F238E27FC236}">
              <a16:creationId xmlns:a16="http://schemas.microsoft.com/office/drawing/2014/main" id="{76E2BEA9-7730-4993-B1B3-36F934BD64D8}"/>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08" name="【消防施設】&#10;一人当たり面積平均値テキスト">
          <a:extLst>
            <a:ext uri="{FF2B5EF4-FFF2-40B4-BE49-F238E27FC236}">
              <a16:creationId xmlns:a16="http://schemas.microsoft.com/office/drawing/2014/main" id="{E2BBC0D0-7356-4739-A392-7290545F5D93}"/>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09" name="フローチャート: 判断 708">
          <a:extLst>
            <a:ext uri="{FF2B5EF4-FFF2-40B4-BE49-F238E27FC236}">
              <a16:creationId xmlns:a16="http://schemas.microsoft.com/office/drawing/2014/main" id="{F899E23B-2532-4E2B-B2E2-CEA67E245B68}"/>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0" name="フローチャート: 判断 709">
          <a:extLst>
            <a:ext uri="{FF2B5EF4-FFF2-40B4-BE49-F238E27FC236}">
              <a16:creationId xmlns:a16="http://schemas.microsoft.com/office/drawing/2014/main" id="{D4B5BDFD-C17F-499C-B00D-771819ED65CA}"/>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1" name="フローチャート: 判断 710">
          <a:extLst>
            <a:ext uri="{FF2B5EF4-FFF2-40B4-BE49-F238E27FC236}">
              <a16:creationId xmlns:a16="http://schemas.microsoft.com/office/drawing/2014/main" id="{A3EBF4BD-F927-46D1-8533-710C418B974C}"/>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2" name="フローチャート: 判断 711">
          <a:extLst>
            <a:ext uri="{FF2B5EF4-FFF2-40B4-BE49-F238E27FC236}">
              <a16:creationId xmlns:a16="http://schemas.microsoft.com/office/drawing/2014/main" id="{F7568030-5496-49F5-9DA0-04A71C9D92A1}"/>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3" name="フローチャート: 判断 712">
          <a:extLst>
            <a:ext uri="{FF2B5EF4-FFF2-40B4-BE49-F238E27FC236}">
              <a16:creationId xmlns:a16="http://schemas.microsoft.com/office/drawing/2014/main" id="{E62CB3DE-9AFE-4C9C-9FD8-5B93F767061C}"/>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A367C75-B044-493D-B3F7-BE6EEBA4AAB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CB6600C-39DA-415F-84F7-E3F387EFD70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80FF8025-48C1-4094-9302-D0DA0C08B4C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2A80E20-F5BB-4B15-AC4D-4A944FFF88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096E226-B1CF-4BBA-8160-E97709F6C7B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62784</xdr:rowOff>
    </xdr:from>
    <xdr:to>
      <xdr:col>116</xdr:col>
      <xdr:colOff>114300</xdr:colOff>
      <xdr:row>86</xdr:row>
      <xdr:rowOff>164384</xdr:rowOff>
    </xdr:to>
    <xdr:sp macro="" textlink="">
      <xdr:nvSpPr>
        <xdr:cNvPr id="719" name="楕円 718">
          <a:extLst>
            <a:ext uri="{FF2B5EF4-FFF2-40B4-BE49-F238E27FC236}">
              <a16:creationId xmlns:a16="http://schemas.microsoft.com/office/drawing/2014/main" id="{FB72276B-FC19-4336-A732-58520FD45AA8}"/>
            </a:ext>
          </a:extLst>
        </xdr:cNvPr>
        <xdr:cNvSpPr/>
      </xdr:nvSpPr>
      <xdr:spPr>
        <a:xfrm>
          <a:off x="22110700" y="1480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0" name="【消防施設】&#10;一人当たり面積該当値テキスト">
          <a:extLst>
            <a:ext uri="{FF2B5EF4-FFF2-40B4-BE49-F238E27FC236}">
              <a16:creationId xmlns:a16="http://schemas.microsoft.com/office/drawing/2014/main" id="{55E47D7B-BA64-4DF8-BBDA-2C3B6DD4F32C}"/>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62898</xdr:rowOff>
    </xdr:from>
    <xdr:to>
      <xdr:col>112</xdr:col>
      <xdr:colOff>38100</xdr:colOff>
      <xdr:row>86</xdr:row>
      <xdr:rowOff>164498</xdr:rowOff>
    </xdr:to>
    <xdr:sp macro="" textlink="">
      <xdr:nvSpPr>
        <xdr:cNvPr id="721" name="楕円 720">
          <a:extLst>
            <a:ext uri="{FF2B5EF4-FFF2-40B4-BE49-F238E27FC236}">
              <a16:creationId xmlns:a16="http://schemas.microsoft.com/office/drawing/2014/main" id="{2ED2A844-6DEB-4202-B054-6AA06FC2213C}"/>
            </a:ext>
          </a:extLst>
        </xdr:cNvPr>
        <xdr:cNvSpPr/>
      </xdr:nvSpPr>
      <xdr:spPr>
        <a:xfrm>
          <a:off x="21272500" y="148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113584</xdr:rowOff>
    </xdr:from>
    <xdr:to>
      <xdr:col>116</xdr:col>
      <xdr:colOff>63500</xdr:colOff>
      <xdr:row>86</xdr:row>
      <xdr:rowOff>113698</xdr:rowOff>
    </xdr:to>
    <xdr:cxnSp macro="">
      <xdr:nvCxnSpPr>
        <xdr:cNvPr id="722" name="直線コネクタ 721">
          <a:extLst>
            <a:ext uri="{FF2B5EF4-FFF2-40B4-BE49-F238E27FC236}">
              <a16:creationId xmlns:a16="http://schemas.microsoft.com/office/drawing/2014/main" id="{845CF322-F72E-4FFC-90DC-65E420FE7AB0}"/>
            </a:ext>
          </a:extLst>
        </xdr:cNvPr>
        <xdr:cNvCxnSpPr/>
      </xdr:nvCxnSpPr>
      <xdr:spPr>
        <a:xfrm flipV="1">
          <a:off x="21323300" y="1485828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62909</xdr:rowOff>
    </xdr:from>
    <xdr:to>
      <xdr:col>107</xdr:col>
      <xdr:colOff>101600</xdr:colOff>
      <xdr:row>86</xdr:row>
      <xdr:rowOff>164509</xdr:rowOff>
    </xdr:to>
    <xdr:sp macro="" textlink="">
      <xdr:nvSpPr>
        <xdr:cNvPr id="723" name="楕円 722">
          <a:extLst>
            <a:ext uri="{FF2B5EF4-FFF2-40B4-BE49-F238E27FC236}">
              <a16:creationId xmlns:a16="http://schemas.microsoft.com/office/drawing/2014/main" id="{CF4D680D-2073-40DD-BD15-514F45158647}"/>
            </a:ext>
          </a:extLst>
        </xdr:cNvPr>
        <xdr:cNvSpPr/>
      </xdr:nvSpPr>
      <xdr:spPr>
        <a:xfrm>
          <a:off x="20383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113698</xdr:rowOff>
    </xdr:from>
    <xdr:to>
      <xdr:col>111</xdr:col>
      <xdr:colOff>177800</xdr:colOff>
      <xdr:row>86</xdr:row>
      <xdr:rowOff>113709</xdr:rowOff>
    </xdr:to>
    <xdr:cxnSp macro="">
      <xdr:nvCxnSpPr>
        <xdr:cNvPr id="724" name="直線コネクタ 723">
          <a:extLst>
            <a:ext uri="{FF2B5EF4-FFF2-40B4-BE49-F238E27FC236}">
              <a16:creationId xmlns:a16="http://schemas.microsoft.com/office/drawing/2014/main" id="{0C4F1F88-CF7A-43B7-A544-B19EE2BC668E}"/>
            </a:ext>
          </a:extLst>
        </xdr:cNvPr>
        <xdr:cNvCxnSpPr/>
      </xdr:nvCxnSpPr>
      <xdr:spPr>
        <a:xfrm flipV="1">
          <a:off x="20434300" y="1485839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62925</xdr:rowOff>
    </xdr:from>
    <xdr:to>
      <xdr:col>102</xdr:col>
      <xdr:colOff>165100</xdr:colOff>
      <xdr:row>86</xdr:row>
      <xdr:rowOff>164525</xdr:rowOff>
    </xdr:to>
    <xdr:sp macro="" textlink="">
      <xdr:nvSpPr>
        <xdr:cNvPr id="725" name="楕円 724">
          <a:extLst>
            <a:ext uri="{FF2B5EF4-FFF2-40B4-BE49-F238E27FC236}">
              <a16:creationId xmlns:a16="http://schemas.microsoft.com/office/drawing/2014/main" id="{5E837696-7B10-4B18-8723-47270BB249EE}"/>
            </a:ext>
          </a:extLst>
        </xdr:cNvPr>
        <xdr:cNvSpPr/>
      </xdr:nvSpPr>
      <xdr:spPr>
        <a:xfrm>
          <a:off x="19494500" y="148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113709</xdr:rowOff>
    </xdr:from>
    <xdr:to>
      <xdr:col>107</xdr:col>
      <xdr:colOff>50800</xdr:colOff>
      <xdr:row>86</xdr:row>
      <xdr:rowOff>113725</xdr:rowOff>
    </xdr:to>
    <xdr:cxnSp macro="">
      <xdr:nvCxnSpPr>
        <xdr:cNvPr id="726" name="直線コネクタ 725">
          <a:extLst>
            <a:ext uri="{FF2B5EF4-FFF2-40B4-BE49-F238E27FC236}">
              <a16:creationId xmlns:a16="http://schemas.microsoft.com/office/drawing/2014/main" id="{0DCBA8A9-B64C-471A-804C-55A311107300}"/>
            </a:ext>
          </a:extLst>
        </xdr:cNvPr>
        <xdr:cNvCxnSpPr/>
      </xdr:nvCxnSpPr>
      <xdr:spPr>
        <a:xfrm flipV="1">
          <a:off x="19545300" y="1485840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62920</xdr:rowOff>
    </xdr:from>
    <xdr:to>
      <xdr:col>98</xdr:col>
      <xdr:colOff>38100</xdr:colOff>
      <xdr:row>86</xdr:row>
      <xdr:rowOff>164520</xdr:rowOff>
    </xdr:to>
    <xdr:sp macro="" textlink="">
      <xdr:nvSpPr>
        <xdr:cNvPr id="727" name="楕円 726">
          <a:extLst>
            <a:ext uri="{FF2B5EF4-FFF2-40B4-BE49-F238E27FC236}">
              <a16:creationId xmlns:a16="http://schemas.microsoft.com/office/drawing/2014/main" id="{7BE8EB13-CD00-45ED-9BDE-F68CF380B044}"/>
            </a:ext>
          </a:extLst>
        </xdr:cNvPr>
        <xdr:cNvSpPr/>
      </xdr:nvSpPr>
      <xdr:spPr>
        <a:xfrm>
          <a:off x="18605500" y="148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113720</xdr:rowOff>
    </xdr:from>
    <xdr:to>
      <xdr:col>102</xdr:col>
      <xdr:colOff>114300</xdr:colOff>
      <xdr:row>86</xdr:row>
      <xdr:rowOff>113725</xdr:rowOff>
    </xdr:to>
    <xdr:cxnSp macro="">
      <xdr:nvCxnSpPr>
        <xdr:cNvPr id="728" name="直線コネクタ 727">
          <a:extLst>
            <a:ext uri="{FF2B5EF4-FFF2-40B4-BE49-F238E27FC236}">
              <a16:creationId xmlns:a16="http://schemas.microsoft.com/office/drawing/2014/main" id="{000C2D2C-CA09-4BCD-B4ED-9A32036A6846}"/>
            </a:ext>
          </a:extLst>
        </xdr:cNvPr>
        <xdr:cNvCxnSpPr/>
      </xdr:nvCxnSpPr>
      <xdr:spPr>
        <a:xfrm>
          <a:off x="18656300" y="14858420"/>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29" name="n_1aveValue【消防施設】&#10;一人当たり面積">
          <a:extLst>
            <a:ext uri="{FF2B5EF4-FFF2-40B4-BE49-F238E27FC236}">
              <a16:creationId xmlns:a16="http://schemas.microsoft.com/office/drawing/2014/main" id="{537B0E04-3BF6-4B39-85BC-2D35AD69243C}"/>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0" name="n_2aveValue【消防施設】&#10;一人当たり面積">
          <a:extLst>
            <a:ext uri="{FF2B5EF4-FFF2-40B4-BE49-F238E27FC236}">
              <a16:creationId xmlns:a16="http://schemas.microsoft.com/office/drawing/2014/main" id="{9C3DF6ED-D54F-49B1-90D8-5D58D8D2505A}"/>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731" name="n_3aveValue【消防施設】&#10;一人当たり面積">
          <a:extLst>
            <a:ext uri="{FF2B5EF4-FFF2-40B4-BE49-F238E27FC236}">
              <a16:creationId xmlns:a16="http://schemas.microsoft.com/office/drawing/2014/main" id="{403D302F-FD1F-4B74-8913-C15D34E7456A}"/>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732" name="n_4aveValue【消防施設】&#10;一人当たり面積">
          <a:extLst>
            <a:ext uri="{FF2B5EF4-FFF2-40B4-BE49-F238E27FC236}">
              <a16:creationId xmlns:a16="http://schemas.microsoft.com/office/drawing/2014/main" id="{F2E9D3A6-6E74-42B1-B41D-EF7BEC8B3585}"/>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155625</xdr:rowOff>
    </xdr:from>
    <xdr:ext cx="469744" cy="259045"/>
    <xdr:sp macro="" textlink="">
      <xdr:nvSpPr>
        <xdr:cNvPr id="733" name="n_1mainValue【消防施設】&#10;一人当たり面積">
          <a:extLst>
            <a:ext uri="{FF2B5EF4-FFF2-40B4-BE49-F238E27FC236}">
              <a16:creationId xmlns:a16="http://schemas.microsoft.com/office/drawing/2014/main" id="{EF50C45D-489E-48FB-BB92-0E7CD536B604}"/>
            </a:ext>
          </a:extLst>
        </xdr:cNvPr>
        <xdr:cNvSpPr txBox="1"/>
      </xdr:nvSpPr>
      <xdr:spPr>
        <a:xfrm>
          <a:off x="21075727" y="1490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9586</xdr:rowOff>
    </xdr:from>
    <xdr:ext cx="469744" cy="259045"/>
    <xdr:sp macro="" textlink="">
      <xdr:nvSpPr>
        <xdr:cNvPr id="734" name="n_2mainValue【消防施設】&#10;一人当たり面積">
          <a:extLst>
            <a:ext uri="{FF2B5EF4-FFF2-40B4-BE49-F238E27FC236}">
              <a16:creationId xmlns:a16="http://schemas.microsoft.com/office/drawing/2014/main" id="{C578002F-ECED-454F-B6F3-E40643359D84}"/>
            </a:ext>
          </a:extLst>
        </xdr:cNvPr>
        <xdr:cNvSpPr txBox="1"/>
      </xdr:nvSpPr>
      <xdr:spPr>
        <a:xfrm>
          <a:off x="20199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xdr:rowOff>
    </xdr:from>
    <xdr:ext cx="469744" cy="259045"/>
    <xdr:sp macro="" textlink="">
      <xdr:nvSpPr>
        <xdr:cNvPr id="735" name="n_3mainValue【消防施設】&#10;一人当たり面積">
          <a:extLst>
            <a:ext uri="{FF2B5EF4-FFF2-40B4-BE49-F238E27FC236}">
              <a16:creationId xmlns:a16="http://schemas.microsoft.com/office/drawing/2014/main" id="{CCE4B368-B737-49E3-ABE1-209287E123FB}"/>
            </a:ext>
          </a:extLst>
        </xdr:cNvPr>
        <xdr:cNvSpPr txBox="1"/>
      </xdr:nvSpPr>
      <xdr:spPr>
        <a:xfrm>
          <a:off x="19310427" y="145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9597</xdr:rowOff>
    </xdr:from>
    <xdr:ext cx="469744" cy="259045"/>
    <xdr:sp macro="" textlink="">
      <xdr:nvSpPr>
        <xdr:cNvPr id="736" name="n_4mainValue【消防施設】&#10;一人当たり面積">
          <a:extLst>
            <a:ext uri="{FF2B5EF4-FFF2-40B4-BE49-F238E27FC236}">
              <a16:creationId xmlns:a16="http://schemas.microsoft.com/office/drawing/2014/main" id="{52566CCC-6C28-4627-9D23-1E84E1BD6509}"/>
            </a:ext>
          </a:extLst>
        </xdr:cNvPr>
        <xdr:cNvSpPr txBox="1"/>
      </xdr:nvSpPr>
      <xdr:spPr>
        <a:xfrm>
          <a:off x="18421427" y="145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9D059613-AD2C-4C2E-A711-9664995EDA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58CB62D1-5C82-4561-8D5E-12F6BA8409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CCE5142D-9539-4824-A0A7-7D8977469F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BAFBD2F7-47C0-4700-BB1F-764BEE9FF0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C5642F40-D3B2-4BE5-8AC9-38E23DD8E3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6FB5C462-D875-42FB-A8E5-0A47BE6F03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A707BF73-D299-461C-8784-55D241D330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A8737A5-9F6E-4CF5-929E-0DF070A658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E65771F-87D8-4EEE-B73D-CF3B185FF3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890C30B8-B4D2-4EA9-A971-E5A159165B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859430A9-3427-4ADB-A695-D66CD30D74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2B0C0C14-CFE5-435A-BECC-F3FA6E4240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66A8938B-6D7D-43A2-8578-A80D7A25123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831CE0E-F96B-4608-8316-10310E24AA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27F1D731-B1D2-4622-8861-474305ECD76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F687BE9B-FAB7-415F-9835-B1440516720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13D6AF73-9195-40AB-82B9-6E01776950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DEAADC5E-00B9-42FD-960E-1BA6DB7250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F693356F-19D5-43FE-80D1-870B44BAF5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2D2ABCBE-B4C2-4AAF-8DD8-9AB4AFB64C3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7899A307-9539-4CE3-B797-10100DC376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7524783E-2D60-44E2-84E0-5AD729328C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BF12BD24-38BC-49A7-9A63-3613B28B181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A9A04DD9-9964-4406-B4B0-3EB80FA0FB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84A038DA-64FD-422D-AD54-616D96017F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BAB7AF53-CD16-45E3-BFEA-9EF2B577DB7E}"/>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a:extLst>
            <a:ext uri="{FF2B5EF4-FFF2-40B4-BE49-F238E27FC236}">
              <a16:creationId xmlns:a16="http://schemas.microsoft.com/office/drawing/2014/main" id="{4960B332-1EC4-4B8C-9B48-882FB49EAB9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E6215A19-9566-4AA4-9B4E-F7E01DD4803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5" name="【庁舎】&#10;有形固定資産減価償却率最大値テキスト">
          <a:extLst>
            <a:ext uri="{FF2B5EF4-FFF2-40B4-BE49-F238E27FC236}">
              <a16:creationId xmlns:a16="http://schemas.microsoft.com/office/drawing/2014/main" id="{AEF65F79-8072-4B77-A1FA-67361E2E038E}"/>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6" name="直線コネクタ 765">
          <a:extLst>
            <a:ext uri="{FF2B5EF4-FFF2-40B4-BE49-F238E27FC236}">
              <a16:creationId xmlns:a16="http://schemas.microsoft.com/office/drawing/2014/main" id="{E71E088B-7819-4807-A618-AF8BF739971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67" name="【庁舎】&#10;有形固定資産減価償却率平均値テキスト">
          <a:extLst>
            <a:ext uri="{FF2B5EF4-FFF2-40B4-BE49-F238E27FC236}">
              <a16:creationId xmlns:a16="http://schemas.microsoft.com/office/drawing/2014/main" id="{5D947650-D363-497E-9BC9-428D88BEDED3}"/>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68" name="フローチャート: 判断 767">
          <a:extLst>
            <a:ext uri="{FF2B5EF4-FFF2-40B4-BE49-F238E27FC236}">
              <a16:creationId xmlns:a16="http://schemas.microsoft.com/office/drawing/2014/main" id="{85DAFFD7-29C3-41E0-A03A-464749330A1E}"/>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69" name="フローチャート: 判断 768">
          <a:extLst>
            <a:ext uri="{FF2B5EF4-FFF2-40B4-BE49-F238E27FC236}">
              <a16:creationId xmlns:a16="http://schemas.microsoft.com/office/drawing/2014/main" id="{94643295-FE16-412C-8601-9C78F6B3CA44}"/>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0" name="フローチャート: 判断 769">
          <a:extLst>
            <a:ext uri="{FF2B5EF4-FFF2-40B4-BE49-F238E27FC236}">
              <a16:creationId xmlns:a16="http://schemas.microsoft.com/office/drawing/2014/main" id="{7C2713B4-5FCB-40C2-A218-ED2015B009A1}"/>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1" name="フローチャート: 判断 770">
          <a:extLst>
            <a:ext uri="{FF2B5EF4-FFF2-40B4-BE49-F238E27FC236}">
              <a16:creationId xmlns:a16="http://schemas.microsoft.com/office/drawing/2014/main" id="{8E0940EE-ABC0-4048-A51F-304F09D291F7}"/>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2" name="フローチャート: 判断 771">
          <a:extLst>
            <a:ext uri="{FF2B5EF4-FFF2-40B4-BE49-F238E27FC236}">
              <a16:creationId xmlns:a16="http://schemas.microsoft.com/office/drawing/2014/main" id="{57A3560B-FBDA-42C9-BE26-C5285E6B58B7}"/>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60114CA-85BD-4B7B-B6F6-D6F01ABCFF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6494F3C-6DF3-4449-A17B-8ADCB62E4C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5113EA4-0676-4561-86F3-A4EF300CEE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5112005-086A-4237-BA56-F47F6E2F16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49E2D05-F2C5-416C-84E3-9CBA26B0C3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778" name="楕円 777">
          <a:extLst>
            <a:ext uri="{FF2B5EF4-FFF2-40B4-BE49-F238E27FC236}">
              <a16:creationId xmlns:a16="http://schemas.microsoft.com/office/drawing/2014/main" id="{A603792F-06DD-4A4A-A473-1C8EA63E1B1A}"/>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779" name="【庁舎】&#10;有形固定資産減価償却率該当値テキスト">
          <a:extLst>
            <a:ext uri="{FF2B5EF4-FFF2-40B4-BE49-F238E27FC236}">
              <a16:creationId xmlns:a16="http://schemas.microsoft.com/office/drawing/2014/main" id="{A36AFADD-CDEB-419B-867D-CDEEE1986E7D}"/>
            </a:ext>
          </a:extLst>
        </xdr:cNvPr>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80" name="楕円 779">
          <a:extLst>
            <a:ext uri="{FF2B5EF4-FFF2-40B4-BE49-F238E27FC236}">
              <a16:creationId xmlns:a16="http://schemas.microsoft.com/office/drawing/2014/main" id="{7C410CE1-CC33-450F-89FE-93CF958FDB62}"/>
            </a:ext>
          </a:extLst>
        </xdr:cNvPr>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51707</xdr:rowOff>
    </xdr:to>
    <xdr:cxnSp macro="">
      <xdr:nvCxnSpPr>
        <xdr:cNvPr id="781" name="直線コネクタ 780">
          <a:extLst>
            <a:ext uri="{FF2B5EF4-FFF2-40B4-BE49-F238E27FC236}">
              <a16:creationId xmlns:a16="http://schemas.microsoft.com/office/drawing/2014/main" id="{56580876-2012-4F1F-A896-1FEE4BF600AC}"/>
            </a:ext>
          </a:extLst>
        </xdr:cNvPr>
        <xdr:cNvCxnSpPr/>
      </xdr:nvCxnSpPr>
      <xdr:spPr>
        <a:xfrm>
          <a:off x="15481300" y="176898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110308</xdr:rowOff>
    </xdr:from>
    <xdr:to>
      <xdr:col>76</xdr:col>
      <xdr:colOff>165100</xdr:colOff>
      <xdr:row>103</xdr:row>
      <xdr:rowOff>40458</xdr:rowOff>
    </xdr:to>
    <xdr:sp macro="" textlink="">
      <xdr:nvSpPr>
        <xdr:cNvPr id="782" name="楕円 781">
          <a:extLst>
            <a:ext uri="{FF2B5EF4-FFF2-40B4-BE49-F238E27FC236}">
              <a16:creationId xmlns:a16="http://schemas.microsoft.com/office/drawing/2014/main" id="{A1E50B14-FABC-4AAC-8B4B-682F43C97ABF}"/>
            </a:ext>
          </a:extLst>
        </xdr:cNvPr>
        <xdr:cNvSpPr/>
      </xdr:nvSpPr>
      <xdr:spPr>
        <a:xfrm>
          <a:off x="14541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30480</xdr:rowOff>
    </xdr:to>
    <xdr:cxnSp macro="">
      <xdr:nvCxnSpPr>
        <xdr:cNvPr id="783" name="直線コネクタ 782">
          <a:extLst>
            <a:ext uri="{FF2B5EF4-FFF2-40B4-BE49-F238E27FC236}">
              <a16:creationId xmlns:a16="http://schemas.microsoft.com/office/drawing/2014/main" id="{B2058CB9-A7C3-4CF4-95E4-7961F3C098A7}"/>
            </a:ext>
          </a:extLst>
        </xdr:cNvPr>
        <xdr:cNvCxnSpPr/>
      </xdr:nvCxnSpPr>
      <xdr:spPr>
        <a:xfrm>
          <a:off x="14592300" y="176490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67855</xdr:rowOff>
    </xdr:from>
    <xdr:to>
      <xdr:col>72</xdr:col>
      <xdr:colOff>38100</xdr:colOff>
      <xdr:row>102</xdr:row>
      <xdr:rowOff>169455</xdr:rowOff>
    </xdr:to>
    <xdr:sp macro="" textlink="">
      <xdr:nvSpPr>
        <xdr:cNvPr id="784" name="楕円 783">
          <a:extLst>
            <a:ext uri="{FF2B5EF4-FFF2-40B4-BE49-F238E27FC236}">
              <a16:creationId xmlns:a16="http://schemas.microsoft.com/office/drawing/2014/main" id="{172203D6-B055-4811-B7D5-B01121AE5DFA}"/>
            </a:ext>
          </a:extLst>
        </xdr:cNvPr>
        <xdr:cNvSpPr/>
      </xdr:nvSpPr>
      <xdr:spPr>
        <a:xfrm>
          <a:off x="1365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118655</xdr:rowOff>
    </xdr:from>
    <xdr:to>
      <xdr:col>76</xdr:col>
      <xdr:colOff>114300</xdr:colOff>
      <xdr:row>102</xdr:row>
      <xdr:rowOff>161108</xdr:rowOff>
    </xdr:to>
    <xdr:cxnSp macro="">
      <xdr:nvCxnSpPr>
        <xdr:cNvPr id="785" name="直線コネクタ 784">
          <a:extLst>
            <a:ext uri="{FF2B5EF4-FFF2-40B4-BE49-F238E27FC236}">
              <a16:creationId xmlns:a16="http://schemas.microsoft.com/office/drawing/2014/main" id="{6CFBFDA3-51FB-42EF-85B2-C5382E4A8365}"/>
            </a:ext>
          </a:extLst>
        </xdr:cNvPr>
        <xdr:cNvCxnSpPr/>
      </xdr:nvCxnSpPr>
      <xdr:spPr>
        <a:xfrm>
          <a:off x="13703300" y="176065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30299</xdr:rowOff>
    </xdr:from>
    <xdr:to>
      <xdr:col>67</xdr:col>
      <xdr:colOff>101600</xdr:colOff>
      <xdr:row>103</xdr:row>
      <xdr:rowOff>131899</xdr:rowOff>
    </xdr:to>
    <xdr:sp macro="" textlink="">
      <xdr:nvSpPr>
        <xdr:cNvPr id="786" name="楕円 785">
          <a:extLst>
            <a:ext uri="{FF2B5EF4-FFF2-40B4-BE49-F238E27FC236}">
              <a16:creationId xmlns:a16="http://schemas.microsoft.com/office/drawing/2014/main" id="{12E79344-8485-405E-9829-EECBED61EC39}"/>
            </a:ext>
          </a:extLst>
        </xdr:cNvPr>
        <xdr:cNvSpPr/>
      </xdr:nvSpPr>
      <xdr:spPr>
        <a:xfrm>
          <a:off x="12763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118655</xdr:rowOff>
    </xdr:from>
    <xdr:to>
      <xdr:col>71</xdr:col>
      <xdr:colOff>177800</xdr:colOff>
      <xdr:row>103</xdr:row>
      <xdr:rowOff>81099</xdr:rowOff>
    </xdr:to>
    <xdr:cxnSp macro="">
      <xdr:nvCxnSpPr>
        <xdr:cNvPr id="787" name="直線コネクタ 786">
          <a:extLst>
            <a:ext uri="{FF2B5EF4-FFF2-40B4-BE49-F238E27FC236}">
              <a16:creationId xmlns:a16="http://schemas.microsoft.com/office/drawing/2014/main" id="{56AE0A4C-769B-4520-A201-6CF53DAC28A6}"/>
            </a:ext>
          </a:extLst>
        </xdr:cNvPr>
        <xdr:cNvCxnSpPr/>
      </xdr:nvCxnSpPr>
      <xdr:spPr>
        <a:xfrm flipV="1">
          <a:off x="12814300" y="1760655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88" name="n_1aveValue【庁舎】&#10;有形固定資産減価償却率">
          <a:extLst>
            <a:ext uri="{FF2B5EF4-FFF2-40B4-BE49-F238E27FC236}">
              <a16:creationId xmlns:a16="http://schemas.microsoft.com/office/drawing/2014/main" id="{3E983F14-FFC2-4531-9BCE-68A8BFC39A79}"/>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9" name="n_2aveValue【庁舎】&#10;有形固定資産減価償却率">
          <a:extLst>
            <a:ext uri="{FF2B5EF4-FFF2-40B4-BE49-F238E27FC236}">
              <a16:creationId xmlns:a16="http://schemas.microsoft.com/office/drawing/2014/main" id="{69A0935E-499C-4C0B-BDCF-EEEBC718F18F}"/>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0" name="n_3aveValue【庁舎】&#10;有形固定資産減価償却率">
          <a:extLst>
            <a:ext uri="{FF2B5EF4-FFF2-40B4-BE49-F238E27FC236}">
              <a16:creationId xmlns:a16="http://schemas.microsoft.com/office/drawing/2014/main" id="{4D1DAADE-6A55-441A-8D02-D8D270036BC5}"/>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1" name="n_4aveValue【庁舎】&#10;有形固定資産減価償却率">
          <a:extLst>
            <a:ext uri="{FF2B5EF4-FFF2-40B4-BE49-F238E27FC236}">
              <a16:creationId xmlns:a16="http://schemas.microsoft.com/office/drawing/2014/main" id="{9B2F10A1-4250-410F-987A-E71BCE59611D}"/>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92" name="n_1mainValue【庁舎】&#10;有形固定資産減価償却率">
          <a:extLst>
            <a:ext uri="{FF2B5EF4-FFF2-40B4-BE49-F238E27FC236}">
              <a16:creationId xmlns:a16="http://schemas.microsoft.com/office/drawing/2014/main" id="{6A3FB230-CA44-4A0D-A695-2CAFAC17C036}"/>
            </a:ext>
          </a:extLst>
        </xdr:cNvPr>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56985</xdr:rowOff>
    </xdr:from>
    <xdr:ext cx="405111" cy="259045"/>
    <xdr:sp macro="" textlink="">
      <xdr:nvSpPr>
        <xdr:cNvPr id="793" name="n_2mainValue【庁舎】&#10;有形固定資産減価償却率">
          <a:extLst>
            <a:ext uri="{FF2B5EF4-FFF2-40B4-BE49-F238E27FC236}">
              <a16:creationId xmlns:a16="http://schemas.microsoft.com/office/drawing/2014/main" id="{FFB67BB1-B436-4B51-A781-115E409111D9}"/>
            </a:ext>
          </a:extLst>
        </xdr:cNvPr>
        <xdr:cNvSpPr txBox="1"/>
      </xdr:nvSpPr>
      <xdr:spPr>
        <a:xfrm>
          <a:off x="14389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14532</xdr:rowOff>
    </xdr:from>
    <xdr:ext cx="405111" cy="259045"/>
    <xdr:sp macro="" textlink="">
      <xdr:nvSpPr>
        <xdr:cNvPr id="794" name="n_3mainValue【庁舎】&#10;有形固定資産減価償却率">
          <a:extLst>
            <a:ext uri="{FF2B5EF4-FFF2-40B4-BE49-F238E27FC236}">
              <a16:creationId xmlns:a16="http://schemas.microsoft.com/office/drawing/2014/main" id="{D8E0F855-B339-4C1D-86C9-7E93B1825408}"/>
            </a:ext>
          </a:extLst>
        </xdr:cNvPr>
        <xdr:cNvSpPr txBox="1"/>
      </xdr:nvSpPr>
      <xdr:spPr>
        <a:xfrm>
          <a:off x="13500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148426</xdr:rowOff>
    </xdr:from>
    <xdr:ext cx="405111" cy="259045"/>
    <xdr:sp macro="" textlink="">
      <xdr:nvSpPr>
        <xdr:cNvPr id="795" name="n_4mainValue【庁舎】&#10;有形固定資産減価償却率">
          <a:extLst>
            <a:ext uri="{FF2B5EF4-FFF2-40B4-BE49-F238E27FC236}">
              <a16:creationId xmlns:a16="http://schemas.microsoft.com/office/drawing/2014/main" id="{B37568AF-A4FB-42B7-B9CA-06CA416446E8}"/>
            </a:ext>
          </a:extLst>
        </xdr:cNvPr>
        <xdr:cNvSpPr txBox="1"/>
      </xdr:nvSpPr>
      <xdr:spPr>
        <a:xfrm>
          <a:off x="12611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8871F797-7C2C-43B2-B563-E57643894C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1BD519DE-C779-44B4-84E4-3AB583C80B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6F6AF598-C582-4FF4-AB1E-3FF6557DBE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E6842617-989F-47EA-AA67-BBE6E19DA7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F6EE6A95-C67E-4E83-9E88-7A8F1D0AA1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D7C93B3E-55E4-4935-8D04-4D39757B11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B5998FD3-369D-447B-B7C4-D1E32861CD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B9A18B14-C431-4C6B-9F29-F356C40300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50AF9B41-C772-46B8-A14F-160BA93A0D2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258E19E1-4EE0-4023-89BA-B808EBF954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5CA643A1-AF8B-43F8-8343-8909B4485C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2D4B4C59-F9C4-4670-8801-07659D6A0DB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906FB361-FAF4-4AF4-B931-9FF7613611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76E8D4D9-EED8-4135-96BB-55882F3160D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9AD0905F-A5C0-4E3C-B89A-2719869177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BF8233E1-CF9A-4CFE-BCF6-665D5906019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086DF3C1-91E4-431C-9B0C-D4DCFB7958D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805473C2-326D-4AF7-A727-F3401B3CED0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D6CA63EC-D1AF-443D-8C6E-A20D7761DAA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E52B2833-A80F-401F-BD6B-D297EEF2FF7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D6959C4C-F788-4050-B1C3-1A18F9201AE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D195ED16-BFC2-47D3-A7C0-02A954BA6EA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FB143A31-F635-457C-8EAE-A20A3C061D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25DD99B9-1215-4306-8376-3486639765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2B8ACC40-D7D9-4D44-8CE3-338407F0DC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1" name="直線コネクタ 820">
          <a:extLst>
            <a:ext uri="{FF2B5EF4-FFF2-40B4-BE49-F238E27FC236}">
              <a16:creationId xmlns:a16="http://schemas.microsoft.com/office/drawing/2014/main" id="{E131B0F4-A1B7-492A-B318-024E40B6A662}"/>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2" name="【庁舎】&#10;一人当たり面積最小値テキスト">
          <a:extLst>
            <a:ext uri="{FF2B5EF4-FFF2-40B4-BE49-F238E27FC236}">
              <a16:creationId xmlns:a16="http://schemas.microsoft.com/office/drawing/2014/main" id="{73CB9343-5E4D-4E96-BED8-131A82BB8F42}"/>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3" name="直線コネクタ 822">
          <a:extLst>
            <a:ext uri="{FF2B5EF4-FFF2-40B4-BE49-F238E27FC236}">
              <a16:creationId xmlns:a16="http://schemas.microsoft.com/office/drawing/2014/main" id="{822747F8-820E-4AB5-B3F5-E4292ACFE2E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4" name="【庁舎】&#10;一人当たり面積最大値テキスト">
          <a:extLst>
            <a:ext uri="{FF2B5EF4-FFF2-40B4-BE49-F238E27FC236}">
              <a16:creationId xmlns:a16="http://schemas.microsoft.com/office/drawing/2014/main" id="{AF2BD333-CE73-4E7E-8E0E-DD7A3DB88E3E}"/>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5" name="直線コネクタ 824">
          <a:extLst>
            <a:ext uri="{FF2B5EF4-FFF2-40B4-BE49-F238E27FC236}">
              <a16:creationId xmlns:a16="http://schemas.microsoft.com/office/drawing/2014/main" id="{265383AF-033F-45E9-B1E8-F5CA3F8567AD}"/>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26" name="【庁舎】&#10;一人当たり面積平均値テキスト">
          <a:extLst>
            <a:ext uri="{FF2B5EF4-FFF2-40B4-BE49-F238E27FC236}">
              <a16:creationId xmlns:a16="http://schemas.microsoft.com/office/drawing/2014/main" id="{93623297-5714-46CD-9671-03EA3F47E139}"/>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7" name="フローチャート: 判断 826">
          <a:extLst>
            <a:ext uri="{FF2B5EF4-FFF2-40B4-BE49-F238E27FC236}">
              <a16:creationId xmlns:a16="http://schemas.microsoft.com/office/drawing/2014/main" id="{596D27B6-9526-4BC2-AA0F-9C67AF75E3A9}"/>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28" name="フローチャート: 判断 827">
          <a:extLst>
            <a:ext uri="{FF2B5EF4-FFF2-40B4-BE49-F238E27FC236}">
              <a16:creationId xmlns:a16="http://schemas.microsoft.com/office/drawing/2014/main" id="{2AAB1F67-1668-47F4-A6E8-0A565356D0A9}"/>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29" name="フローチャート: 判断 828">
          <a:extLst>
            <a:ext uri="{FF2B5EF4-FFF2-40B4-BE49-F238E27FC236}">
              <a16:creationId xmlns:a16="http://schemas.microsoft.com/office/drawing/2014/main" id="{B7846535-62DA-485C-8DB3-8416D1F49128}"/>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0" name="フローチャート: 判断 829">
          <a:extLst>
            <a:ext uri="{FF2B5EF4-FFF2-40B4-BE49-F238E27FC236}">
              <a16:creationId xmlns:a16="http://schemas.microsoft.com/office/drawing/2014/main" id="{FCFDBAAC-89C2-417F-8900-4C37408C836D}"/>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1" name="フローチャート: 判断 830">
          <a:extLst>
            <a:ext uri="{FF2B5EF4-FFF2-40B4-BE49-F238E27FC236}">
              <a16:creationId xmlns:a16="http://schemas.microsoft.com/office/drawing/2014/main" id="{C7C0C9F7-6D7F-489D-A485-4B43AC49D1AA}"/>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4C8AF44-6152-4576-8252-9CD4EB8400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5BB5683-B824-4FFB-BB26-7C10FE2447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40C3AA0-BFB4-4C5F-978D-E658016DC34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4D57E55-CD2F-4C36-A90E-3C597E08BD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FBCA7BA-E3EE-4FB1-B427-F7B5D647B1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37" name="楕円 836">
          <a:extLst>
            <a:ext uri="{FF2B5EF4-FFF2-40B4-BE49-F238E27FC236}">
              <a16:creationId xmlns:a16="http://schemas.microsoft.com/office/drawing/2014/main" id="{300A751C-2FE8-4F49-A2FF-C098B335694C}"/>
            </a:ext>
          </a:extLst>
        </xdr:cNvPr>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38" name="【庁舎】&#10;一人当たり面積該当値テキスト">
          <a:extLst>
            <a:ext uri="{FF2B5EF4-FFF2-40B4-BE49-F238E27FC236}">
              <a16:creationId xmlns:a16="http://schemas.microsoft.com/office/drawing/2014/main" id="{6A1D0F9B-E4D6-405B-A228-54A3443276B0}"/>
            </a:ext>
          </a:extLst>
        </xdr:cNvPr>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61323</xdr:rowOff>
    </xdr:from>
    <xdr:to>
      <xdr:col>112</xdr:col>
      <xdr:colOff>38100</xdr:colOff>
      <xdr:row>104</xdr:row>
      <xdr:rowOff>162923</xdr:rowOff>
    </xdr:to>
    <xdr:sp macro="" textlink="">
      <xdr:nvSpPr>
        <xdr:cNvPr id="839" name="楕円 838">
          <a:extLst>
            <a:ext uri="{FF2B5EF4-FFF2-40B4-BE49-F238E27FC236}">
              <a16:creationId xmlns:a16="http://schemas.microsoft.com/office/drawing/2014/main" id="{A3CB5F69-C2C6-494F-B946-719F486F783E}"/>
            </a:ext>
          </a:extLst>
        </xdr:cNvPr>
        <xdr:cNvSpPr/>
      </xdr:nvSpPr>
      <xdr:spPr>
        <a:xfrm>
          <a:off x="2127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110489</xdr:rowOff>
    </xdr:from>
    <xdr:to>
      <xdr:col>116</xdr:col>
      <xdr:colOff>63500</xdr:colOff>
      <xdr:row>104</xdr:row>
      <xdr:rowOff>112123</xdr:rowOff>
    </xdr:to>
    <xdr:cxnSp macro="">
      <xdr:nvCxnSpPr>
        <xdr:cNvPr id="840" name="直線コネクタ 839">
          <a:extLst>
            <a:ext uri="{FF2B5EF4-FFF2-40B4-BE49-F238E27FC236}">
              <a16:creationId xmlns:a16="http://schemas.microsoft.com/office/drawing/2014/main" id="{D5588EFC-5B26-47D0-8741-643AB1814596}"/>
            </a:ext>
          </a:extLst>
        </xdr:cNvPr>
        <xdr:cNvCxnSpPr/>
      </xdr:nvCxnSpPr>
      <xdr:spPr>
        <a:xfrm flipV="1">
          <a:off x="21323300" y="179412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76019</xdr:rowOff>
    </xdr:from>
    <xdr:to>
      <xdr:col>107</xdr:col>
      <xdr:colOff>101600</xdr:colOff>
      <xdr:row>105</xdr:row>
      <xdr:rowOff>6169</xdr:rowOff>
    </xdr:to>
    <xdr:sp macro="" textlink="">
      <xdr:nvSpPr>
        <xdr:cNvPr id="841" name="楕円 840">
          <a:extLst>
            <a:ext uri="{FF2B5EF4-FFF2-40B4-BE49-F238E27FC236}">
              <a16:creationId xmlns:a16="http://schemas.microsoft.com/office/drawing/2014/main" id="{8C04C588-87E7-4314-B910-7FF617235D9F}"/>
            </a:ext>
          </a:extLst>
        </xdr:cNvPr>
        <xdr:cNvSpPr/>
      </xdr:nvSpPr>
      <xdr:spPr>
        <a:xfrm>
          <a:off x="20383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112123</xdr:rowOff>
    </xdr:from>
    <xdr:to>
      <xdr:col>111</xdr:col>
      <xdr:colOff>177800</xdr:colOff>
      <xdr:row>104</xdr:row>
      <xdr:rowOff>126819</xdr:rowOff>
    </xdr:to>
    <xdr:cxnSp macro="">
      <xdr:nvCxnSpPr>
        <xdr:cNvPr id="842" name="直線コネクタ 841">
          <a:extLst>
            <a:ext uri="{FF2B5EF4-FFF2-40B4-BE49-F238E27FC236}">
              <a16:creationId xmlns:a16="http://schemas.microsoft.com/office/drawing/2014/main" id="{4B2FD9E0-2B8C-49B4-9132-DE9ACC629FBC}"/>
            </a:ext>
          </a:extLst>
        </xdr:cNvPr>
        <xdr:cNvCxnSpPr/>
      </xdr:nvCxnSpPr>
      <xdr:spPr>
        <a:xfrm flipV="1">
          <a:off x="20434300" y="1794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89081</xdr:rowOff>
    </xdr:from>
    <xdr:to>
      <xdr:col>102</xdr:col>
      <xdr:colOff>165100</xdr:colOff>
      <xdr:row>105</xdr:row>
      <xdr:rowOff>19231</xdr:rowOff>
    </xdr:to>
    <xdr:sp macro="" textlink="">
      <xdr:nvSpPr>
        <xdr:cNvPr id="843" name="楕円 842">
          <a:extLst>
            <a:ext uri="{FF2B5EF4-FFF2-40B4-BE49-F238E27FC236}">
              <a16:creationId xmlns:a16="http://schemas.microsoft.com/office/drawing/2014/main" id="{7BBE421B-3C34-4704-8121-84FEE68D7329}"/>
            </a:ext>
          </a:extLst>
        </xdr:cNvPr>
        <xdr:cNvSpPr/>
      </xdr:nvSpPr>
      <xdr:spPr>
        <a:xfrm>
          <a:off x="19494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126819</xdr:rowOff>
    </xdr:from>
    <xdr:to>
      <xdr:col>107</xdr:col>
      <xdr:colOff>50800</xdr:colOff>
      <xdr:row>104</xdr:row>
      <xdr:rowOff>139881</xdr:rowOff>
    </xdr:to>
    <xdr:cxnSp macro="">
      <xdr:nvCxnSpPr>
        <xdr:cNvPr id="844" name="直線コネクタ 843">
          <a:extLst>
            <a:ext uri="{FF2B5EF4-FFF2-40B4-BE49-F238E27FC236}">
              <a16:creationId xmlns:a16="http://schemas.microsoft.com/office/drawing/2014/main" id="{12CDEF35-CF8E-43E3-BFD6-8BAFFB3C06B2}"/>
            </a:ext>
          </a:extLst>
        </xdr:cNvPr>
        <xdr:cNvCxnSpPr/>
      </xdr:nvCxnSpPr>
      <xdr:spPr>
        <a:xfrm flipV="1">
          <a:off x="19545300" y="179576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111942</xdr:rowOff>
    </xdr:from>
    <xdr:to>
      <xdr:col>98</xdr:col>
      <xdr:colOff>38100</xdr:colOff>
      <xdr:row>104</xdr:row>
      <xdr:rowOff>42092</xdr:rowOff>
    </xdr:to>
    <xdr:sp macro="" textlink="">
      <xdr:nvSpPr>
        <xdr:cNvPr id="845" name="楕円 844">
          <a:extLst>
            <a:ext uri="{FF2B5EF4-FFF2-40B4-BE49-F238E27FC236}">
              <a16:creationId xmlns:a16="http://schemas.microsoft.com/office/drawing/2014/main" id="{FD6028E1-2EDD-46A2-BDF6-002C2F4564D1}"/>
            </a:ext>
          </a:extLst>
        </xdr:cNvPr>
        <xdr:cNvSpPr/>
      </xdr:nvSpPr>
      <xdr:spPr>
        <a:xfrm>
          <a:off x="18605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162742</xdr:rowOff>
    </xdr:from>
    <xdr:to>
      <xdr:col>102</xdr:col>
      <xdr:colOff>114300</xdr:colOff>
      <xdr:row>104</xdr:row>
      <xdr:rowOff>139881</xdr:rowOff>
    </xdr:to>
    <xdr:cxnSp macro="">
      <xdr:nvCxnSpPr>
        <xdr:cNvPr id="846" name="直線コネクタ 845">
          <a:extLst>
            <a:ext uri="{FF2B5EF4-FFF2-40B4-BE49-F238E27FC236}">
              <a16:creationId xmlns:a16="http://schemas.microsoft.com/office/drawing/2014/main" id="{33BD04A9-63C8-425D-9C28-5F2C89BFF668}"/>
            </a:ext>
          </a:extLst>
        </xdr:cNvPr>
        <xdr:cNvCxnSpPr/>
      </xdr:nvCxnSpPr>
      <xdr:spPr>
        <a:xfrm>
          <a:off x="18656300" y="1782209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47" name="n_1aveValue【庁舎】&#10;一人当たり面積">
          <a:extLst>
            <a:ext uri="{FF2B5EF4-FFF2-40B4-BE49-F238E27FC236}">
              <a16:creationId xmlns:a16="http://schemas.microsoft.com/office/drawing/2014/main" id="{953D01DA-E451-4704-8717-C092C0108F1D}"/>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48" name="n_2aveValue【庁舎】&#10;一人当たり面積">
          <a:extLst>
            <a:ext uri="{FF2B5EF4-FFF2-40B4-BE49-F238E27FC236}">
              <a16:creationId xmlns:a16="http://schemas.microsoft.com/office/drawing/2014/main" id="{5BE624F2-F263-4AB3-808C-D430AB0C78DC}"/>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49" name="n_3aveValue【庁舎】&#10;一人当たり面積">
          <a:extLst>
            <a:ext uri="{FF2B5EF4-FFF2-40B4-BE49-F238E27FC236}">
              <a16:creationId xmlns:a16="http://schemas.microsoft.com/office/drawing/2014/main" id="{6C80B6F9-C83B-41B4-AF70-ACC873FA13B8}"/>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0" name="n_4aveValue【庁舎】&#10;一人当たり面積">
          <a:extLst>
            <a:ext uri="{FF2B5EF4-FFF2-40B4-BE49-F238E27FC236}">
              <a16:creationId xmlns:a16="http://schemas.microsoft.com/office/drawing/2014/main" id="{9D20A0CB-6BE9-4199-9BC1-2E9FF13ED761}"/>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8000</xdr:rowOff>
    </xdr:from>
    <xdr:ext cx="469744" cy="259045"/>
    <xdr:sp macro="" textlink="">
      <xdr:nvSpPr>
        <xdr:cNvPr id="851" name="n_1mainValue【庁舎】&#10;一人当たり面積">
          <a:extLst>
            <a:ext uri="{FF2B5EF4-FFF2-40B4-BE49-F238E27FC236}">
              <a16:creationId xmlns:a16="http://schemas.microsoft.com/office/drawing/2014/main" id="{D2622060-4E9E-415C-9E42-000B5185A889}"/>
            </a:ext>
          </a:extLst>
        </xdr:cNvPr>
        <xdr:cNvSpPr txBox="1"/>
      </xdr:nvSpPr>
      <xdr:spPr>
        <a:xfrm>
          <a:off x="210757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22696</xdr:rowOff>
    </xdr:from>
    <xdr:ext cx="469744" cy="259045"/>
    <xdr:sp macro="" textlink="">
      <xdr:nvSpPr>
        <xdr:cNvPr id="852" name="n_2mainValue【庁舎】&#10;一人当たり面積">
          <a:extLst>
            <a:ext uri="{FF2B5EF4-FFF2-40B4-BE49-F238E27FC236}">
              <a16:creationId xmlns:a16="http://schemas.microsoft.com/office/drawing/2014/main" id="{F901075A-2183-43AE-9A9A-7FBB47188F02}"/>
            </a:ext>
          </a:extLst>
        </xdr:cNvPr>
        <xdr:cNvSpPr txBox="1"/>
      </xdr:nvSpPr>
      <xdr:spPr>
        <a:xfrm>
          <a:off x="20199427" y="17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35758</xdr:rowOff>
    </xdr:from>
    <xdr:ext cx="469744" cy="259045"/>
    <xdr:sp macro="" textlink="">
      <xdr:nvSpPr>
        <xdr:cNvPr id="853" name="n_3mainValue【庁舎】&#10;一人当たり面積">
          <a:extLst>
            <a:ext uri="{FF2B5EF4-FFF2-40B4-BE49-F238E27FC236}">
              <a16:creationId xmlns:a16="http://schemas.microsoft.com/office/drawing/2014/main" id="{773B69B3-81E0-4753-B205-765B81E5CC27}"/>
            </a:ext>
          </a:extLst>
        </xdr:cNvPr>
        <xdr:cNvSpPr txBox="1"/>
      </xdr:nvSpPr>
      <xdr:spPr>
        <a:xfrm>
          <a:off x="19310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58619</xdr:rowOff>
    </xdr:from>
    <xdr:ext cx="469744" cy="259045"/>
    <xdr:sp macro="" textlink="">
      <xdr:nvSpPr>
        <xdr:cNvPr id="854" name="n_4mainValue【庁舎】&#10;一人当たり面積">
          <a:extLst>
            <a:ext uri="{FF2B5EF4-FFF2-40B4-BE49-F238E27FC236}">
              <a16:creationId xmlns:a16="http://schemas.microsoft.com/office/drawing/2014/main" id="{73E95F4E-1C94-4660-A3C1-209963FA2F3B}"/>
            </a:ext>
          </a:extLst>
        </xdr:cNvPr>
        <xdr:cNvSpPr txBox="1"/>
      </xdr:nvSpPr>
      <xdr:spPr>
        <a:xfrm>
          <a:off x="184214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C7931275-53A9-419B-8C8F-22F350D68E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63485E82-B670-4C7A-99AA-3DB48C21801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A23981A3-2278-404F-8BF0-DE435FA845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市町村合併以降、更新されていない施設については、有形固定資産減価償却率が類似団体内平均値を上回っている。類似団体内平均値を下回っている項目の分析については、次のとおり。</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近隣の商業施設を改修し、機能移転（平成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年度）したことから、類似団体内平均値を下回っている。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岩倉中学校屋内運動場の建替え、美馬地区統合小学校屋内運動場及びプールの新築により、類似団体内平均値を下回っている。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「公共施設等総合管理計画」に基づき、老朽化して使用されていない施設（消防団詰所等）の撤去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消防本部の改修を実施していることから、類似団体内平均値を下回っている。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役所庁舎一元化により、既存施設を次のとおり更新した。本庁舎→増築・改修／美馬庁舎→隣接する施設へ機能移転／木屋平庁舎→近隣の旧中学校校舎を複合施設として改修し、機能移転／脇町庁舎→近隣の商業施設を複合施設として改修し、機能移転（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27,771
27,396
367.14
21,667,164
21,092,227
495,815
12,209,059
27,737,298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人口減少、特に全国平均を上回る高齢化率により生産年齢人口が減少していることなどから税収が伸び悩んでおり、財政力指数については類似団体平均を下回っている。</a:t>
          </a:r>
          <a:endParaRPr lang="ja-JP" altLang="ja-JP" sz="1400">
            <a:effectLst/>
          </a:endParaRPr>
        </a:p>
        <a:p>
          <a:r>
            <a:rPr kumimoji="1" lang="ja-JP" altLang="ja-JP" sz="1100">
              <a:solidFill>
                <a:schemeClr val="dk1"/>
              </a:solidFill>
              <a:effectLst/>
              <a:latin typeface="+mn-lt"/>
              <a:ea typeface="+mn-ea"/>
              <a:cs typeface="+mn-cs"/>
            </a:rPr>
            <a:t>　これまでの「美馬市行財政システム改革基本方針」での成果等を踏まえ、今後の人口減少や地方交付税の合併特例加算の終了を見据えた「美馬市行財政改革指針」</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、引き続き歳出の削減と歳入の確保に努めることとしている。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119380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分子である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公債費などが増加したものの、</a:t>
          </a:r>
          <a:r>
            <a:rPr kumimoji="1" lang="ja-JP" altLang="ja-JP" sz="1100">
              <a:solidFill>
                <a:schemeClr val="dk1"/>
              </a:solidFill>
              <a:effectLst/>
              <a:latin typeface="+mn-lt"/>
              <a:ea typeface="+mn-ea"/>
              <a:cs typeface="+mn-cs"/>
            </a:rPr>
            <a:t>分母である経常一般財源の普通交付税</a:t>
          </a:r>
          <a:r>
            <a:rPr kumimoji="1" lang="ja-JP" altLang="en-US" sz="1100">
              <a:solidFill>
                <a:schemeClr val="dk1"/>
              </a:solidFill>
              <a:effectLst/>
              <a:latin typeface="+mn-lt"/>
              <a:ea typeface="+mn-ea"/>
              <a:cs typeface="+mn-cs"/>
            </a:rPr>
            <a:t>や地方消費税交付金などが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影響が大きく</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普通交付税の合併算定替え加算が終了したことを踏まえ、より一層、経常経費削減に努めていく必要がある。</a:t>
          </a:r>
          <a:endParaRPr lang="ja-JP" altLang="ja-JP" sz="1400">
            <a:effectLst/>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42969</xdr:rowOff>
    </xdr:from>
    <xdr:to>
      <xdr:col>23</xdr:col>
      <xdr:colOff>133350</xdr:colOff>
      <xdr:row>62</xdr:row>
      <xdr:rowOff>32385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0141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62</xdr:row>
      <xdr:rowOff>32385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1750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59055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134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55033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250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163619</xdr:rowOff>
    </xdr:from>
    <xdr:to>
      <xdr:col>23</xdr:col>
      <xdr:colOff>184150</xdr:colOff>
      <xdr:row>61</xdr:row>
      <xdr:rowOff>93769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135696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67962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a:t>
          </a:r>
          <a:r>
            <a:rPr kumimoji="1" lang="ja-JP" altLang="ja-JP" sz="1100">
              <a:solidFill>
                <a:schemeClr val="dk1"/>
              </a:solidFill>
              <a:effectLst/>
              <a:latin typeface="+mn-lt"/>
              <a:ea typeface="+mn-ea"/>
              <a:cs typeface="+mn-cs"/>
            </a:rPr>
            <a:t>計年度任用職員</a:t>
          </a:r>
          <a:r>
            <a:rPr kumimoji="1" lang="ja-JP" altLang="en-US" sz="1100">
              <a:solidFill>
                <a:schemeClr val="dk1"/>
              </a:solidFill>
              <a:effectLst/>
              <a:latin typeface="+mn-lt"/>
              <a:ea typeface="+mn-ea"/>
              <a:cs typeface="+mn-cs"/>
            </a:rPr>
            <a:t>の給料などが増加したものの、退職組合負担率の見直しによる退職金などの減により</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新型コロナウイルスワクチン接種事業費などの増により、</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今後は、老朽化した公共施設の維持管理経費（維持補修費）や解体撤去費（物件費）の増加が予想されることから、公共施設の再編整備を通じた適正な管理により、歳出の削減に努める。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8756</xdr:rowOff>
    </xdr:from>
    <xdr:to>
      <xdr:col>23</xdr:col>
      <xdr:colOff>133350</xdr:colOff>
      <xdr:row>83</xdr:row>
      <xdr:rowOff>36277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39106"/>
          <a:ext cx="8382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162361</xdr:rowOff>
    </xdr:from>
    <xdr:to>
      <xdr:col>19</xdr:col>
      <xdr:colOff>133350</xdr:colOff>
      <xdr:row>83</xdr:row>
      <xdr:rowOff>8756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1261"/>
          <a:ext cx="8890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132417</xdr:rowOff>
    </xdr:from>
    <xdr:to>
      <xdr:col>15</xdr:col>
      <xdr:colOff>82550</xdr:colOff>
      <xdr:row>82</xdr:row>
      <xdr:rowOff>162361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91317"/>
          <a:ext cx="889000" cy="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132011</xdr:rowOff>
    </xdr:from>
    <xdr:to>
      <xdr:col>11</xdr:col>
      <xdr:colOff>31750</xdr:colOff>
      <xdr:row>82</xdr:row>
      <xdr:rowOff>132417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9091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156927</xdr:rowOff>
    </xdr:from>
    <xdr:to>
      <xdr:col>23</xdr:col>
      <xdr:colOff>184150</xdr:colOff>
      <xdr:row>83</xdr:row>
      <xdr:rowOff>87077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1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129004</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8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129406</xdr:rowOff>
    </xdr:from>
    <xdr:to>
      <xdr:col>19</xdr:col>
      <xdr:colOff>184150</xdr:colOff>
      <xdr:row>83</xdr:row>
      <xdr:rowOff>59556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44333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7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111561</xdr:rowOff>
    </xdr:from>
    <xdr:to>
      <xdr:col>15</xdr:col>
      <xdr:colOff>133350</xdr:colOff>
      <xdr:row>83</xdr:row>
      <xdr:rowOff>41711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26488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81617</xdr:rowOff>
    </xdr:from>
    <xdr:to>
      <xdr:col>11</xdr:col>
      <xdr:colOff>82550</xdr:colOff>
      <xdr:row>83</xdr:row>
      <xdr:rowOff>11767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167994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81211</xdr:rowOff>
    </xdr:from>
    <xdr:to>
      <xdr:col>7</xdr:col>
      <xdr:colOff>31750</xdr:colOff>
      <xdr:row>83</xdr:row>
      <xdr:rowOff>11361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167588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2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年給与実態調査によるラスパイレス指数は、</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で前年度と同数となった。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13405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10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13405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10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13405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07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117828</xdr:rowOff>
    </xdr:from>
    <xdr:to>
      <xdr:col>68</xdr:col>
      <xdr:colOff>152400</xdr:colOff>
      <xdr:row>87</xdr:row>
      <xdr:rowOff>158045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03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月現在の普通会計における職員数は、</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人となっており、令和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月時点と比較すると</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人減となったものの、人口減少の影響により、人口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人当たりの職員数は微減となっている。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100754</xdr:rowOff>
    </xdr:from>
    <xdr:to>
      <xdr:col>81</xdr:col>
      <xdr:colOff>44450</xdr:colOff>
      <xdr:row>62</xdr:row>
      <xdr:rowOff>132927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306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100754</xdr:rowOff>
    </xdr:from>
    <xdr:to>
      <xdr:col>77</xdr:col>
      <xdr:colOff>44450</xdr:colOff>
      <xdr:row>62</xdr:row>
      <xdr:rowOff>101902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73065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74325</xdr:rowOff>
    </xdr:from>
    <xdr:to>
      <xdr:col>72</xdr:col>
      <xdr:colOff>203200</xdr:colOff>
      <xdr:row>62</xdr:row>
      <xdr:rowOff>101902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0422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67431</xdr:rowOff>
    </xdr:from>
    <xdr:to>
      <xdr:col>68</xdr:col>
      <xdr:colOff>152400</xdr:colOff>
      <xdr:row>62</xdr:row>
      <xdr:rowOff>74325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9733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49954</xdr:rowOff>
    </xdr:from>
    <xdr:to>
      <xdr:col>77</xdr:col>
      <xdr:colOff>95250</xdr:colOff>
      <xdr:row>62</xdr:row>
      <xdr:rowOff>151554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136331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51102</xdr:rowOff>
    </xdr:from>
    <xdr:to>
      <xdr:col>73</xdr:col>
      <xdr:colOff>44450</xdr:colOff>
      <xdr:row>62</xdr:row>
      <xdr:rowOff>152702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137479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6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23525</xdr:rowOff>
    </xdr:from>
    <xdr:to>
      <xdr:col>68</xdr:col>
      <xdr:colOff>203200</xdr:colOff>
      <xdr:row>62</xdr:row>
      <xdr:rowOff>125125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109902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3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16631</xdr:rowOff>
    </xdr:from>
    <xdr:to>
      <xdr:col>64</xdr:col>
      <xdr:colOff>152400</xdr:colOff>
      <xdr:row>62</xdr:row>
      <xdr:rowOff>118231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103008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3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分母である標準財政規模及び元利・準元利償還金に係る基準財政需要額算入額が増加したため、</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今後においても</a:t>
          </a:r>
          <a:r>
            <a:rPr kumimoji="1" lang="ja-JP" altLang="en-US" sz="1100">
              <a:solidFill>
                <a:schemeClr val="dk1"/>
              </a:solidFill>
              <a:effectLst/>
              <a:latin typeface="+mn-lt"/>
              <a:ea typeface="+mn-ea"/>
              <a:cs typeface="+mn-cs"/>
            </a:rPr>
            <a:t>学校給食センター整備事業や</a:t>
          </a:r>
          <a:r>
            <a:rPr kumimoji="1" lang="ja-JP" altLang="ja-JP" sz="1100">
              <a:solidFill>
                <a:schemeClr val="dk1"/>
              </a:solidFill>
              <a:effectLst/>
              <a:latin typeface="+mn-lt"/>
              <a:ea typeface="+mn-ea"/>
              <a:cs typeface="+mn-cs"/>
            </a:rPr>
            <a:t>吉野川環境整備組合が整備する汚泥再生処理施設整備事業など大型事業が予定されているが、事業の適切な取捨選択により、新規発行の抑制に努めていく。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32067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968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44133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7571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44133</xdr:rowOff>
    </xdr:from>
    <xdr:to>
      <xdr:col>72</xdr:col>
      <xdr:colOff>203200</xdr:colOff>
      <xdr:row>37</xdr:row>
      <xdr:rowOff>50165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8778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44133</xdr:rowOff>
    </xdr:from>
    <xdr:to>
      <xdr:col>68</xdr:col>
      <xdr:colOff>152400</xdr:colOff>
      <xdr:row>37</xdr:row>
      <xdr:rowOff>50165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8778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1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85742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79710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である前年度末における地方債残高、公営企業債の元金償還に対する一般会計等負担見込額の減少したこと及び分母である標準財政規模及び元利償還金に係る基準財政需要額算入額が増加したため、前年度から</a:t>
          </a:r>
          <a:r>
            <a:rPr kumimoji="1" lang="en-US" altLang="ja-JP" sz="1100">
              <a:solidFill>
                <a:schemeClr val="dk1"/>
              </a:solidFill>
              <a:effectLst/>
              <a:latin typeface="+mn-lt"/>
              <a:ea typeface="+mn-ea"/>
              <a:cs typeface="+mn-cs"/>
            </a:rPr>
            <a:t>18.4</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吉野川環境整備組合が整備する汚泥再生処理施設整備事業など大型事業が予定されているが、その他の事業における市債発行限度額の設定による地方債残高の増加抑制などを通して将来負担額の減少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161315</xdr:rowOff>
    </xdr:from>
    <xdr:to>
      <xdr:col>81</xdr:col>
      <xdr:colOff>44450</xdr:colOff>
      <xdr:row>15</xdr:row>
      <xdr:rowOff>78664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61615"/>
          <a:ext cx="8382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146092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4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78664</xdr:rowOff>
    </xdr:from>
    <xdr:to>
      <xdr:col>77</xdr:col>
      <xdr:colOff>44450</xdr:colOff>
      <xdr:row>15</xdr:row>
      <xdr:rowOff>127406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50414"/>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127406</xdr:rowOff>
    </xdr:from>
    <xdr:to>
      <xdr:col>72</xdr:col>
      <xdr:colOff>203200</xdr:colOff>
      <xdr:row>15</xdr:row>
      <xdr:rowOff>146228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9915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132715</xdr:rowOff>
    </xdr:from>
    <xdr:to>
      <xdr:col>68</xdr:col>
      <xdr:colOff>152400</xdr:colOff>
      <xdr:row>15</xdr:row>
      <xdr:rowOff>146228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70446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110515</xdr:rowOff>
    </xdr:from>
    <xdr:to>
      <xdr:col>81</xdr:col>
      <xdr:colOff>95250</xdr:colOff>
      <xdr:row>15</xdr:row>
      <xdr:rowOff>40665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31792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27864</xdr:rowOff>
    </xdr:from>
    <xdr:to>
      <xdr:col>77</xdr:col>
      <xdr:colOff>95250</xdr:colOff>
      <xdr:row>15</xdr:row>
      <xdr:rowOff>129464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139641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36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76606</xdr:rowOff>
    </xdr:from>
    <xdr:to>
      <xdr:col>73</xdr:col>
      <xdr:colOff>44450</xdr:colOff>
      <xdr:row>16</xdr:row>
      <xdr:rowOff>6756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162983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3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95428</xdr:rowOff>
    </xdr:from>
    <xdr:to>
      <xdr:col>68</xdr:col>
      <xdr:colOff>203200</xdr:colOff>
      <xdr:row>16</xdr:row>
      <xdr:rowOff>25578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10355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5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22242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123266</xdr:colOff>
      <xdr:row>26</xdr:row>
      <xdr:rowOff>56029</xdr:rowOff>
    </xdr:from>
    <xdr:ext cx="9099176" cy="425758"/>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762001" y="4426323"/>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27,771
27,396
367.14
21,667,164
21,092,227
495,815
12,209,059
27,737,298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分母である</a:t>
          </a:r>
          <a:r>
            <a:rPr kumimoji="1" lang="ja-JP" altLang="ja-JP" sz="1100">
              <a:solidFill>
                <a:schemeClr val="dk1"/>
              </a:solidFill>
              <a:effectLst/>
              <a:latin typeface="+mn-lt"/>
              <a:ea typeface="+mn-ea"/>
              <a:cs typeface="+mn-cs"/>
            </a:rPr>
            <a:t>普通交付税の増加</a:t>
          </a:r>
          <a:r>
            <a:rPr kumimoji="1" lang="ja-JP" altLang="en-US" sz="1100">
              <a:solidFill>
                <a:schemeClr val="dk1"/>
              </a:solidFill>
              <a:effectLst/>
              <a:latin typeface="+mn-lt"/>
              <a:ea typeface="+mn-ea"/>
              <a:cs typeface="+mn-cs"/>
            </a:rPr>
            <a:t>に加え、分子である人件費は、</a:t>
          </a:r>
          <a:r>
            <a:rPr kumimoji="1" lang="ja-JP" altLang="ja-JP" sz="1100">
              <a:solidFill>
                <a:schemeClr val="dk1"/>
              </a:solidFill>
              <a:effectLst/>
              <a:latin typeface="+mn-lt"/>
              <a:ea typeface="+mn-ea"/>
              <a:cs typeface="+mn-cs"/>
            </a:rPr>
            <a:t>会計年度任用職員の給料などが増加したものの、退職組合負担率の見直しによる退職金などの減により減少となった</a:t>
          </a:r>
          <a:r>
            <a:rPr kumimoji="1" lang="ja-JP" altLang="en-US" sz="1100">
              <a:solidFill>
                <a:schemeClr val="dk1"/>
              </a:solidFill>
              <a:effectLst/>
              <a:latin typeface="+mn-lt"/>
              <a:ea typeface="+mn-ea"/>
              <a:cs typeface="+mn-cs"/>
            </a:rPr>
            <a:t>ため、前年度から</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ポイント改善した。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11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スクール環境整備事業費や旧穴吹保育所解体事業費などが減少したものの、</a:t>
          </a:r>
          <a:r>
            <a:rPr kumimoji="1" lang="ja-JP" altLang="ja-JP" sz="1100">
              <a:solidFill>
                <a:schemeClr val="dk1"/>
              </a:solidFill>
              <a:effectLst/>
              <a:latin typeface="+mn-lt"/>
              <a:ea typeface="+mn-ea"/>
              <a:cs typeface="+mn-cs"/>
            </a:rPr>
            <a:t>新型コロナウイルスワクチン接種</a:t>
          </a:r>
          <a:r>
            <a:rPr kumimoji="1" lang="ja-JP" altLang="en-US" sz="1100">
              <a:solidFill>
                <a:schemeClr val="dk1"/>
              </a:solidFill>
              <a:effectLst/>
              <a:latin typeface="+mn-lt"/>
              <a:ea typeface="+mn-ea"/>
              <a:cs typeface="+mn-cs"/>
            </a:rPr>
            <a:t>事業費や口山基幹集落センター解体事業費などの増加により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と同水準となった。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15</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障害福祉サービス給付費などが増加したものの、児童扶養手当給付費、児童手当給付費及び生活保護扶助費が減少したことにより、前年度から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しかし、扶助費の大部分を占める障害福祉サービス費は年々増加傾向にあることから、資格審査等の適正化などにより、引き続き適正な執行に努める。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6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その他のうち大部分を占める繰出金について、</a:t>
          </a:r>
          <a:r>
            <a:rPr kumimoji="1" lang="ja-JP" altLang="en-US" sz="1100">
              <a:solidFill>
                <a:schemeClr val="dk1"/>
              </a:solidFill>
              <a:effectLst/>
              <a:latin typeface="+mn-lt"/>
              <a:ea typeface="+mn-ea"/>
              <a:cs typeface="+mn-cs"/>
            </a:rPr>
            <a:t>後期高齢者医療特別会計繰出事業（保険基盤安定繰出金）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などにより、前年度から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繰出金については、今後も他会計の状況を考慮しながら、適性な支出により改善に努める。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66584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571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66584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9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8980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15784</xdr:rowOff>
    </xdr:from>
    <xdr:to>
      <xdr:col>78</xdr:col>
      <xdr:colOff>120650</xdr:colOff>
      <xdr:row>55</xdr:row>
      <xdr:rowOff>117384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127561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した主な要因は、新型コロナウイルス感染症対策である特別定額給付金給付事業</a:t>
          </a:r>
          <a:r>
            <a:rPr kumimoji="1" lang="ja-JP" altLang="en-US" sz="1100">
              <a:solidFill>
                <a:schemeClr val="dk1"/>
              </a:solidFill>
              <a:effectLst/>
              <a:latin typeface="+mn-lt"/>
              <a:ea typeface="+mn-ea"/>
              <a:cs typeface="+mn-cs"/>
            </a:rPr>
            <a:t>の終了や企業応援給付金事業費の減少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なお、団体補助金については、団体の運営方法や経費の効率的運用について監査・指導を強化するとともに、目的を達成したものや効果が薄くなったものについては廃止・縮小するなど不断の見直しを行い、適正な執行に努めることと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723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108712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大型事業であった穴吹庁舎増築・改修事業債の元利償還が終了したものの、平成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年度に借入れた</a:t>
          </a:r>
          <a:r>
            <a:rPr kumimoji="1" lang="ja-JP" altLang="en-US" sz="1100">
              <a:solidFill>
                <a:schemeClr val="dk1"/>
              </a:solidFill>
              <a:effectLst/>
              <a:latin typeface="+mn-lt"/>
              <a:ea typeface="+mn-ea"/>
              <a:cs typeface="+mn-cs"/>
            </a:rPr>
            <a:t>合併特例債（地域交流センター整備事業など）などの元金償還開始に</a:t>
          </a:r>
          <a:r>
            <a:rPr kumimoji="1" lang="ja-JP" altLang="ja-JP" sz="1100">
              <a:solidFill>
                <a:schemeClr val="dk1"/>
              </a:solidFill>
              <a:effectLst/>
              <a:latin typeface="+mn-lt"/>
              <a:ea typeface="+mn-ea"/>
              <a:cs typeface="+mn-cs"/>
            </a:rPr>
            <a:t>より、公債費に係る経常収支比率は類似団体平均を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101854</xdr:rowOff>
    </xdr:from>
    <xdr:to>
      <xdr:col>24</xdr:col>
      <xdr:colOff>25400</xdr:colOff>
      <xdr:row>76</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320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45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61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51054</xdr:rowOff>
    </xdr:from>
    <xdr:to>
      <xdr:col>24</xdr:col>
      <xdr:colOff>76200</xdr:colOff>
      <xdr:row>76</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23131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5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年度以降その差が広がっていたが、平成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年度から類似団体平均との差が狭まっており、令和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「臨時財政対策債償還基金費」及び「臨時経済対策費」が新たに創設されたことにより、普通交付税</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分母</a:t>
          </a:r>
          <a:r>
            <a:rPr kumimoji="1" lang="ja-JP" altLang="ja-JP" sz="1100">
              <a:solidFill>
                <a:schemeClr val="dk1"/>
              </a:solidFill>
              <a:effectLst/>
              <a:latin typeface="+mn-lt"/>
              <a:ea typeface="+mn-ea"/>
              <a:cs typeface="+mn-cs"/>
            </a:rPr>
            <a:t>）が増加したことが要因である。</a:t>
          </a:r>
          <a:endParaRPr lang="ja-JP" altLang="ja-JP" sz="1400">
            <a:effectLst/>
          </a:endParaRPr>
        </a:p>
        <a:p>
          <a:r>
            <a:rPr kumimoji="1" lang="ja-JP" altLang="ja-JP" sz="1100">
              <a:solidFill>
                <a:schemeClr val="dk1"/>
              </a:solidFill>
              <a:effectLst/>
              <a:latin typeface="+mn-lt"/>
              <a:ea typeface="+mn-ea"/>
              <a:cs typeface="+mn-cs"/>
            </a:rPr>
            <a:t>　今後、普通交付税の逓減等により分母の増加が大きくは見込めないため、一層の歳出の削減を通じて財政健全化に努める。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79</xdr:row>
      <xdr:rowOff>56135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45237"/>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79</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36092"/>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16637"/>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37864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3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117112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8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64516</xdr:rowOff>
    </xdr:from>
    <xdr:to>
      <xdr:col>29</xdr:col>
      <xdr:colOff>127000</xdr:colOff>
      <xdr:row>13</xdr:row>
      <xdr:rowOff>98831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40991"/>
          <a:ext cx="647700" cy="3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98831</xdr:rowOff>
    </xdr:from>
    <xdr:to>
      <xdr:col>26</xdr:col>
      <xdr:colOff>50800</xdr:colOff>
      <xdr:row>14</xdr:row>
      <xdr:rowOff>50787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75306"/>
          <a:ext cx="698500" cy="12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50787</xdr:rowOff>
    </xdr:from>
    <xdr:to>
      <xdr:col>22</xdr:col>
      <xdr:colOff>114300</xdr:colOff>
      <xdr:row>14</xdr:row>
      <xdr:rowOff>82461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98712"/>
          <a:ext cx="698500" cy="3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63627</xdr:rowOff>
    </xdr:from>
    <xdr:to>
      <xdr:col>18</xdr:col>
      <xdr:colOff>177800</xdr:colOff>
      <xdr:row>14</xdr:row>
      <xdr:rowOff>82461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11552"/>
          <a:ext cx="698500" cy="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13716</xdr:rowOff>
    </xdr:from>
    <xdr:to>
      <xdr:col>29</xdr:col>
      <xdr:colOff>177800</xdr:colOff>
      <xdr:row>13</xdr:row>
      <xdr:rowOff>115316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9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30243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3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48031</xdr:rowOff>
    </xdr:from>
    <xdr:to>
      <xdr:col>26</xdr:col>
      <xdr:colOff>101600</xdr:colOff>
      <xdr:row>13</xdr:row>
      <xdr:rowOff>149631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2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159808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9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171437</xdr:rowOff>
    </xdr:from>
    <xdr:to>
      <xdr:col>22</xdr:col>
      <xdr:colOff>165100</xdr:colOff>
      <xdr:row>14</xdr:row>
      <xdr:rowOff>101587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4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111764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31661</xdr:rowOff>
    </xdr:from>
    <xdr:to>
      <xdr:col>19</xdr:col>
      <xdr:colOff>38100</xdr:colOff>
      <xdr:row>14</xdr:row>
      <xdr:rowOff>133261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7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143438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4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12827</xdr:rowOff>
    </xdr:from>
    <xdr:to>
      <xdr:col>15</xdr:col>
      <xdr:colOff>101600</xdr:colOff>
      <xdr:row>14</xdr:row>
      <xdr:rowOff>114427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124604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305430</xdr:rowOff>
    </xdr:from>
    <xdr:to>
      <xdr:col>29</xdr:col>
      <xdr:colOff>127000</xdr:colOff>
      <xdr:row>37</xdr:row>
      <xdr:rowOff>310261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30130"/>
          <a:ext cx="6477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290207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310261</xdr:rowOff>
    </xdr:from>
    <xdr:to>
      <xdr:col>26</xdr:col>
      <xdr:colOff>50800</xdr:colOff>
      <xdr:row>37</xdr:row>
      <xdr:rowOff>315961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34961"/>
          <a:ext cx="698500" cy="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311168</xdr:rowOff>
    </xdr:from>
    <xdr:to>
      <xdr:col>22</xdr:col>
      <xdr:colOff>114300</xdr:colOff>
      <xdr:row>37</xdr:row>
      <xdr:rowOff>315961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5868"/>
          <a:ext cx="698500" cy="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299147</xdr:rowOff>
    </xdr:from>
    <xdr:to>
      <xdr:col>18</xdr:col>
      <xdr:colOff>177800</xdr:colOff>
      <xdr:row>37</xdr:row>
      <xdr:rowOff>311168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23847"/>
          <a:ext cx="698500" cy="1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254630</xdr:rowOff>
    </xdr:from>
    <xdr:to>
      <xdr:col>29</xdr:col>
      <xdr:colOff>177800</xdr:colOff>
      <xdr:row>38</xdr:row>
      <xdr:rowOff>13330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99707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259461</xdr:rowOff>
    </xdr:from>
    <xdr:to>
      <xdr:col>26</xdr:col>
      <xdr:colOff>101600</xdr:colOff>
      <xdr:row>38</xdr:row>
      <xdr:rowOff>18161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8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28338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265161</xdr:rowOff>
    </xdr:from>
    <xdr:to>
      <xdr:col>22</xdr:col>
      <xdr:colOff>165100</xdr:colOff>
      <xdr:row>38</xdr:row>
      <xdr:rowOff>23861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260368</xdr:rowOff>
    </xdr:from>
    <xdr:to>
      <xdr:col>19</xdr:col>
      <xdr:colOff>38100</xdr:colOff>
      <xdr:row>38</xdr:row>
      <xdr:rowOff>19068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5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29245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248347</xdr:rowOff>
    </xdr:from>
    <xdr:to>
      <xdr:col>15</xdr:col>
      <xdr:colOff>101600</xdr:colOff>
      <xdr:row>38</xdr:row>
      <xdr:rowOff>7047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7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27,771
27,396
367.14
21,667,164
21,092,227
495,815
12,209,059
27,737,298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124397</xdr:rowOff>
    </xdr:from>
    <xdr:to>
      <xdr:col>24</xdr:col>
      <xdr:colOff>63500</xdr:colOff>
      <xdr:row>33</xdr:row>
      <xdr:rowOff>151054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2247"/>
          <a:ext cx="8382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151054</xdr:rowOff>
    </xdr:from>
    <xdr:to>
      <xdr:col>19</xdr:col>
      <xdr:colOff>177800</xdr:colOff>
      <xdr:row>35</xdr:row>
      <xdr:rowOff>58852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08904"/>
          <a:ext cx="8890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56464</xdr:rowOff>
    </xdr:from>
    <xdr:to>
      <xdr:col>15</xdr:col>
      <xdr:colOff>50800</xdr:colOff>
      <xdr:row>35</xdr:row>
      <xdr:rowOff>58852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57214"/>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46558</xdr:rowOff>
    </xdr:from>
    <xdr:to>
      <xdr:col>10</xdr:col>
      <xdr:colOff>114300</xdr:colOff>
      <xdr:row>35</xdr:row>
      <xdr:rowOff>56464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4730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73597</xdr:rowOff>
    </xdr:from>
    <xdr:to>
      <xdr:col>24</xdr:col>
      <xdr:colOff>114300</xdr:colOff>
      <xdr:row>34</xdr:row>
      <xdr:rowOff>3747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96474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100254</xdr:rowOff>
    </xdr:from>
    <xdr:to>
      <xdr:col>20</xdr:col>
      <xdr:colOff>38100</xdr:colOff>
      <xdr:row>34</xdr:row>
      <xdr:rowOff>30404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46931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8052</xdr:rowOff>
    </xdr:from>
    <xdr:to>
      <xdr:col>15</xdr:col>
      <xdr:colOff>101600</xdr:colOff>
      <xdr:row>35</xdr:row>
      <xdr:rowOff>109652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126179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5664</xdr:rowOff>
    </xdr:from>
    <xdr:to>
      <xdr:col>10</xdr:col>
      <xdr:colOff>165100</xdr:colOff>
      <xdr:row>35</xdr:row>
      <xdr:rowOff>107264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123791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167208</xdr:rowOff>
    </xdr:from>
    <xdr:to>
      <xdr:col>6</xdr:col>
      <xdr:colOff>38100</xdr:colOff>
      <xdr:row>35</xdr:row>
      <xdr:rowOff>97358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113885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84365</xdr:rowOff>
    </xdr:from>
    <xdr:to>
      <xdr:col>24</xdr:col>
      <xdr:colOff>63500</xdr:colOff>
      <xdr:row>57</xdr:row>
      <xdr:rowOff>106519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57015"/>
          <a:ext cx="838200" cy="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91932</xdr:rowOff>
    </xdr:from>
    <xdr:to>
      <xdr:col>19</xdr:col>
      <xdr:colOff>177800</xdr:colOff>
      <xdr:row>57</xdr:row>
      <xdr:rowOff>106519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64582"/>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91932</xdr:rowOff>
    </xdr:from>
    <xdr:to>
      <xdr:col>15</xdr:col>
      <xdr:colOff>50800</xdr:colOff>
      <xdr:row>57</xdr:row>
      <xdr:rowOff>115564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64582"/>
          <a:ext cx="8890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115564</xdr:rowOff>
    </xdr:from>
    <xdr:to>
      <xdr:col>10</xdr:col>
      <xdr:colOff>114300</xdr:colOff>
      <xdr:row>57</xdr:row>
      <xdr:rowOff>119517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88214"/>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33565</xdr:rowOff>
    </xdr:from>
    <xdr:to>
      <xdr:col>24</xdr:col>
      <xdr:colOff>114300</xdr:colOff>
      <xdr:row>57</xdr:row>
      <xdr:rowOff>135165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164392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55719</xdr:rowOff>
    </xdr:from>
    <xdr:to>
      <xdr:col>20</xdr:col>
      <xdr:colOff>38100</xdr:colOff>
      <xdr:row>57</xdr:row>
      <xdr:rowOff>157319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148446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2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41132</xdr:rowOff>
    </xdr:from>
    <xdr:to>
      <xdr:col>15</xdr:col>
      <xdr:colOff>101600</xdr:colOff>
      <xdr:row>57</xdr:row>
      <xdr:rowOff>142732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159259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64764</xdr:rowOff>
    </xdr:from>
    <xdr:to>
      <xdr:col>10</xdr:col>
      <xdr:colOff>165100</xdr:colOff>
      <xdr:row>57</xdr:row>
      <xdr:rowOff>166364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68717</xdr:rowOff>
    </xdr:from>
    <xdr:to>
      <xdr:col>6</xdr:col>
      <xdr:colOff>38100</xdr:colOff>
      <xdr:row>57</xdr:row>
      <xdr:rowOff>170317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156372</xdr:rowOff>
    </xdr:from>
    <xdr:to>
      <xdr:col>24</xdr:col>
      <xdr:colOff>63500</xdr:colOff>
      <xdr:row>79</xdr:row>
      <xdr:rowOff>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9472"/>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120759</xdr:rowOff>
    </xdr:from>
    <xdr:to>
      <xdr:col>19</xdr:col>
      <xdr:colOff>177800</xdr:colOff>
      <xdr:row>79</xdr:row>
      <xdr:rowOff>891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93859"/>
          <a:ext cx="889000" cy="5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120759</xdr:rowOff>
    </xdr:from>
    <xdr:to>
      <xdr:col>15</xdr:col>
      <xdr:colOff>50800</xdr:colOff>
      <xdr:row>78</xdr:row>
      <xdr:rowOff>169663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93859"/>
          <a:ext cx="889000" cy="4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153628</xdr:rowOff>
    </xdr:from>
    <xdr:to>
      <xdr:col>10</xdr:col>
      <xdr:colOff>114300</xdr:colOff>
      <xdr:row>78</xdr:row>
      <xdr:rowOff>169663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6728"/>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105572</xdr:rowOff>
    </xdr:from>
    <xdr:to>
      <xdr:col>24</xdr:col>
      <xdr:colOff>114300</xdr:colOff>
      <xdr:row>79</xdr:row>
      <xdr:rowOff>35722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20499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121541</xdr:rowOff>
    </xdr:from>
    <xdr:to>
      <xdr:col>20</xdr:col>
      <xdr:colOff>38100</xdr:colOff>
      <xdr:row>79</xdr:row>
      <xdr:rowOff>51691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42818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69959</xdr:rowOff>
    </xdr:from>
    <xdr:to>
      <xdr:col>15</xdr:col>
      <xdr:colOff>101600</xdr:colOff>
      <xdr:row>79</xdr:row>
      <xdr:rowOff>109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1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118863</xdr:rowOff>
    </xdr:from>
    <xdr:to>
      <xdr:col>10</xdr:col>
      <xdr:colOff>165100</xdr:colOff>
      <xdr:row>79</xdr:row>
      <xdr:rowOff>49013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40140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102828</xdr:rowOff>
    </xdr:from>
    <xdr:to>
      <xdr:col>6</xdr:col>
      <xdr:colOff>38100</xdr:colOff>
      <xdr:row>79</xdr:row>
      <xdr:rowOff>32978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24105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135531</xdr:rowOff>
    </xdr:from>
    <xdr:to>
      <xdr:col>24</xdr:col>
      <xdr:colOff>63500</xdr:colOff>
      <xdr:row>96</xdr:row>
      <xdr:rowOff>138809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23281"/>
          <a:ext cx="838200" cy="17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138809</xdr:rowOff>
    </xdr:from>
    <xdr:to>
      <xdr:col>19</xdr:col>
      <xdr:colOff>177800</xdr:colOff>
      <xdr:row>96</xdr:row>
      <xdr:rowOff>165967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98009"/>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165967</xdr:rowOff>
    </xdr:from>
    <xdr:to>
      <xdr:col>15</xdr:col>
      <xdr:colOff>50800</xdr:colOff>
      <xdr:row>97</xdr:row>
      <xdr:rowOff>13695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25167"/>
          <a:ext cx="889000" cy="1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8446</xdr:rowOff>
    </xdr:from>
    <xdr:to>
      <xdr:col>10</xdr:col>
      <xdr:colOff>114300</xdr:colOff>
      <xdr:row>97</xdr:row>
      <xdr:rowOff>13695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39096"/>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84731</xdr:rowOff>
    </xdr:from>
    <xdr:to>
      <xdr:col>24</xdr:col>
      <xdr:colOff>114300</xdr:colOff>
      <xdr:row>96</xdr:row>
      <xdr:rowOff>14881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107608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2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88009</xdr:rowOff>
    </xdr:from>
    <xdr:to>
      <xdr:col>20</xdr:col>
      <xdr:colOff>38100</xdr:colOff>
      <xdr:row>97</xdr:row>
      <xdr:rowOff>18159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34686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32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115167</xdr:rowOff>
    </xdr:from>
    <xdr:to>
      <xdr:col>15</xdr:col>
      <xdr:colOff>101600</xdr:colOff>
      <xdr:row>97</xdr:row>
      <xdr:rowOff>45317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36444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66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134345</xdr:rowOff>
    </xdr:from>
    <xdr:to>
      <xdr:col>10</xdr:col>
      <xdr:colOff>165100</xdr:colOff>
      <xdr:row>97</xdr:row>
      <xdr:rowOff>64495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81022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6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129096</xdr:rowOff>
    </xdr:from>
    <xdr:to>
      <xdr:col>6</xdr:col>
      <xdr:colOff>38100</xdr:colOff>
      <xdr:row>97</xdr:row>
      <xdr:rowOff>59246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75773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99165</xdr:rowOff>
    </xdr:from>
    <xdr:to>
      <xdr:col>55</xdr:col>
      <xdr:colOff>0</xdr:colOff>
      <xdr:row>37</xdr:row>
      <xdr:rowOff>3603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28465"/>
          <a:ext cx="838200" cy="4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99165</xdr:rowOff>
    </xdr:from>
    <xdr:to>
      <xdr:col>50</xdr:col>
      <xdr:colOff>114300</xdr:colOff>
      <xdr:row>37</xdr:row>
      <xdr:rowOff>75844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28465"/>
          <a:ext cx="889000" cy="4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75844</xdr:rowOff>
    </xdr:from>
    <xdr:to>
      <xdr:col>45</xdr:col>
      <xdr:colOff>177800</xdr:colOff>
      <xdr:row>37</xdr:row>
      <xdr:rowOff>131108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9494"/>
          <a:ext cx="889000" cy="5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126357</xdr:rowOff>
    </xdr:from>
    <xdr:to>
      <xdr:col>41</xdr:col>
      <xdr:colOff>50800</xdr:colOff>
      <xdr:row>37</xdr:row>
      <xdr:rowOff>131108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70007"/>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124253</xdr:rowOff>
    </xdr:from>
    <xdr:to>
      <xdr:col>55</xdr:col>
      <xdr:colOff>50800</xdr:colOff>
      <xdr:row>37</xdr:row>
      <xdr:rowOff>54403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102680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7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48365</xdr:rowOff>
    </xdr:from>
    <xdr:to>
      <xdr:col>50</xdr:col>
      <xdr:colOff>165100</xdr:colOff>
      <xdr:row>34</xdr:row>
      <xdr:rowOff>149965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166492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25044</xdr:rowOff>
    </xdr:from>
    <xdr:to>
      <xdr:col>46</xdr:col>
      <xdr:colOff>38100</xdr:colOff>
      <xdr:row>37</xdr:row>
      <xdr:rowOff>126644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143171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80308</xdr:rowOff>
    </xdr:from>
    <xdr:to>
      <xdr:col>41</xdr:col>
      <xdr:colOff>101600</xdr:colOff>
      <xdr:row>38</xdr:row>
      <xdr:rowOff>10458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75557</xdr:rowOff>
    </xdr:from>
    <xdr:to>
      <xdr:col>36</xdr:col>
      <xdr:colOff>165100</xdr:colOff>
      <xdr:row>38</xdr:row>
      <xdr:rowOff>5707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168284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67311</xdr:rowOff>
    </xdr:from>
    <xdr:to>
      <xdr:col>55</xdr:col>
      <xdr:colOff>0</xdr:colOff>
      <xdr:row>56</xdr:row>
      <xdr:rowOff>105405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68511"/>
          <a:ext cx="8382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60820</xdr:rowOff>
    </xdr:from>
    <xdr:to>
      <xdr:col>50</xdr:col>
      <xdr:colOff>114300</xdr:colOff>
      <xdr:row>56</xdr:row>
      <xdr:rowOff>105405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62020"/>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16580</xdr:rowOff>
    </xdr:from>
    <xdr:to>
      <xdr:col>45</xdr:col>
      <xdr:colOff>177800</xdr:colOff>
      <xdr:row>56</xdr:row>
      <xdr:rowOff>60820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17780"/>
          <a:ext cx="889000" cy="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126103</xdr:rowOff>
    </xdr:from>
    <xdr:to>
      <xdr:col>41</xdr:col>
      <xdr:colOff>50800</xdr:colOff>
      <xdr:row>56</xdr:row>
      <xdr:rowOff>16580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212953"/>
          <a:ext cx="889000" cy="40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16511</xdr:rowOff>
    </xdr:from>
    <xdr:to>
      <xdr:col>55</xdr:col>
      <xdr:colOff>50800</xdr:colOff>
      <xdr:row>56</xdr:row>
      <xdr:rowOff>118111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166388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9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54605</xdr:rowOff>
    </xdr:from>
    <xdr:to>
      <xdr:col>50</xdr:col>
      <xdr:colOff>165100</xdr:colOff>
      <xdr:row>56</xdr:row>
      <xdr:rowOff>156205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147332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10020</xdr:rowOff>
    </xdr:from>
    <xdr:to>
      <xdr:col>46</xdr:col>
      <xdr:colOff>38100</xdr:colOff>
      <xdr:row>56</xdr:row>
      <xdr:rowOff>111620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102747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137230</xdr:rowOff>
    </xdr:from>
    <xdr:to>
      <xdr:col>41</xdr:col>
      <xdr:colOff>101600</xdr:colOff>
      <xdr:row>56</xdr:row>
      <xdr:rowOff>67380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83907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4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75303</xdr:rowOff>
    </xdr:from>
    <xdr:to>
      <xdr:col>36</xdr:col>
      <xdr:colOff>165100</xdr:colOff>
      <xdr:row>54</xdr:row>
      <xdr:rowOff>5453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21980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159748</xdr:rowOff>
    </xdr:from>
    <xdr:to>
      <xdr:col>55</xdr:col>
      <xdr:colOff>0</xdr:colOff>
      <xdr:row>77</xdr:row>
      <xdr:rowOff>25074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89948"/>
          <a:ext cx="8382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25074</xdr:rowOff>
    </xdr:from>
    <xdr:to>
      <xdr:col>50</xdr:col>
      <xdr:colOff>114300</xdr:colOff>
      <xdr:row>77</xdr:row>
      <xdr:rowOff>49969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26724"/>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113663</xdr:rowOff>
    </xdr:from>
    <xdr:to>
      <xdr:col>45</xdr:col>
      <xdr:colOff>177800</xdr:colOff>
      <xdr:row>77</xdr:row>
      <xdr:rowOff>49969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43863"/>
          <a:ext cx="889000" cy="10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113663</xdr:rowOff>
    </xdr:from>
    <xdr:to>
      <xdr:col>41</xdr:col>
      <xdr:colOff>50800</xdr:colOff>
      <xdr:row>76</xdr:row>
      <xdr:rowOff>126664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43863"/>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108948</xdr:rowOff>
    </xdr:from>
    <xdr:to>
      <xdr:col>55</xdr:col>
      <xdr:colOff>50800</xdr:colOff>
      <xdr:row>77</xdr:row>
      <xdr:rowOff>39098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3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131825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9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145724</xdr:rowOff>
    </xdr:from>
    <xdr:to>
      <xdr:col>50</xdr:col>
      <xdr:colOff>165100</xdr:colOff>
      <xdr:row>77</xdr:row>
      <xdr:rowOff>75874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92401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5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170619</xdr:rowOff>
    </xdr:from>
    <xdr:to>
      <xdr:col>46</xdr:col>
      <xdr:colOff>38100</xdr:colOff>
      <xdr:row>77</xdr:row>
      <xdr:rowOff>100769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62863</xdr:rowOff>
    </xdr:from>
    <xdr:to>
      <xdr:col>41</xdr:col>
      <xdr:colOff>101600</xdr:colOff>
      <xdr:row>76</xdr:row>
      <xdr:rowOff>164463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6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75864</xdr:rowOff>
    </xdr:from>
    <xdr:to>
      <xdr:col>36</xdr:col>
      <xdr:colOff>165100</xdr:colOff>
      <xdr:row>77</xdr:row>
      <xdr:rowOff>6014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22541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93650</xdr:rowOff>
    </xdr:from>
    <xdr:to>
      <xdr:col>55</xdr:col>
      <xdr:colOff>0</xdr:colOff>
      <xdr:row>97</xdr:row>
      <xdr:rowOff>116478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24300"/>
          <a:ext cx="8382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46239</xdr:rowOff>
    </xdr:from>
    <xdr:to>
      <xdr:col>50</xdr:col>
      <xdr:colOff>114300</xdr:colOff>
      <xdr:row>97</xdr:row>
      <xdr:rowOff>116478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76889"/>
          <a:ext cx="889000" cy="7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46239</xdr:rowOff>
    </xdr:from>
    <xdr:to>
      <xdr:col>45</xdr:col>
      <xdr:colOff>177800</xdr:colOff>
      <xdr:row>97</xdr:row>
      <xdr:rowOff>91867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76889"/>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33136</xdr:rowOff>
    </xdr:from>
    <xdr:to>
      <xdr:col>41</xdr:col>
      <xdr:colOff>50800</xdr:colOff>
      <xdr:row>97</xdr:row>
      <xdr:rowOff>91867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320886"/>
          <a:ext cx="889000" cy="40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42850</xdr:rowOff>
    </xdr:from>
    <xdr:to>
      <xdr:col>55</xdr:col>
      <xdr:colOff>50800</xdr:colOff>
      <xdr:row>97</xdr:row>
      <xdr:rowOff>144450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21277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65678</xdr:rowOff>
    </xdr:from>
    <xdr:to>
      <xdr:col>50</xdr:col>
      <xdr:colOff>165100</xdr:colOff>
      <xdr:row>97</xdr:row>
      <xdr:rowOff>167278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158405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166889</xdr:rowOff>
    </xdr:from>
    <xdr:to>
      <xdr:col>46</xdr:col>
      <xdr:colOff>38100</xdr:colOff>
      <xdr:row>97</xdr:row>
      <xdr:rowOff>97039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113566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41067</xdr:rowOff>
    </xdr:from>
    <xdr:to>
      <xdr:col>41</xdr:col>
      <xdr:colOff>101600</xdr:colOff>
      <xdr:row>97</xdr:row>
      <xdr:rowOff>142667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153786</xdr:rowOff>
    </xdr:from>
    <xdr:to>
      <xdr:col>36</xdr:col>
      <xdr:colOff>165100</xdr:colOff>
      <xdr:row>95</xdr:row>
      <xdr:rowOff>83936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100463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15250</xdr:rowOff>
    </xdr:from>
    <xdr:to>
      <xdr:col>85</xdr:col>
      <xdr:colOff>127000</xdr:colOff>
      <xdr:row>38</xdr:row>
      <xdr:rowOff>19142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0350"/>
          <a:ext cx="838200" cy="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162223</xdr:rowOff>
    </xdr:from>
    <xdr:to>
      <xdr:col>81</xdr:col>
      <xdr:colOff>50800</xdr:colOff>
      <xdr:row>38</xdr:row>
      <xdr:rowOff>15250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05873"/>
          <a:ext cx="8890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134048</xdr:rowOff>
    </xdr:from>
    <xdr:to>
      <xdr:col>76</xdr:col>
      <xdr:colOff>114300</xdr:colOff>
      <xdr:row>37</xdr:row>
      <xdr:rowOff>162223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77698"/>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134048</xdr:rowOff>
    </xdr:from>
    <xdr:to>
      <xdr:col>71</xdr:col>
      <xdr:colOff>177800</xdr:colOff>
      <xdr:row>38</xdr:row>
      <xdr:rowOff>6421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77698"/>
          <a:ext cx="889000" cy="4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139792</xdr:rowOff>
    </xdr:from>
    <xdr:to>
      <xdr:col>85</xdr:col>
      <xdr:colOff>177800</xdr:colOff>
      <xdr:row>38</xdr:row>
      <xdr:rowOff>69942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135900</xdr:rowOff>
    </xdr:from>
    <xdr:to>
      <xdr:col>81</xdr:col>
      <xdr:colOff>101600</xdr:colOff>
      <xdr:row>38</xdr:row>
      <xdr:rowOff>66050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57177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111423</xdr:rowOff>
    </xdr:from>
    <xdr:to>
      <xdr:col>76</xdr:col>
      <xdr:colOff>165100</xdr:colOff>
      <xdr:row>38</xdr:row>
      <xdr:rowOff>41573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32700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4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83248</xdr:rowOff>
    </xdr:from>
    <xdr:to>
      <xdr:col>72</xdr:col>
      <xdr:colOff>38100</xdr:colOff>
      <xdr:row>38</xdr:row>
      <xdr:rowOff>13398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29925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127071</xdr:rowOff>
    </xdr:from>
    <xdr:to>
      <xdr:col>67</xdr:col>
      <xdr:colOff>101600</xdr:colOff>
      <xdr:row>38</xdr:row>
      <xdr:rowOff>57221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48348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85392</xdr:rowOff>
    </xdr:from>
    <xdr:to>
      <xdr:col>85</xdr:col>
      <xdr:colOff>127000</xdr:colOff>
      <xdr:row>77</xdr:row>
      <xdr:rowOff>106919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87042"/>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106919</xdr:rowOff>
    </xdr:from>
    <xdr:to>
      <xdr:col>81</xdr:col>
      <xdr:colOff>50800</xdr:colOff>
      <xdr:row>77</xdr:row>
      <xdr:rowOff>118518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8569"/>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115478</xdr:rowOff>
    </xdr:from>
    <xdr:to>
      <xdr:col>76</xdr:col>
      <xdr:colOff>114300</xdr:colOff>
      <xdr:row>77</xdr:row>
      <xdr:rowOff>118518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1712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83905</xdr:rowOff>
    </xdr:from>
    <xdr:to>
      <xdr:col>71</xdr:col>
      <xdr:colOff>177800</xdr:colOff>
      <xdr:row>77</xdr:row>
      <xdr:rowOff>115478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85555"/>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34592</xdr:rowOff>
    </xdr:from>
    <xdr:to>
      <xdr:col>85</xdr:col>
      <xdr:colOff>177800</xdr:colOff>
      <xdr:row>77</xdr:row>
      <xdr:rowOff>136192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57469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8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56119</xdr:rowOff>
    </xdr:from>
    <xdr:to>
      <xdr:col>81</xdr:col>
      <xdr:colOff>101600</xdr:colOff>
      <xdr:row>77</xdr:row>
      <xdr:rowOff>157719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2796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3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67718</xdr:rowOff>
    </xdr:from>
    <xdr:to>
      <xdr:col>76</xdr:col>
      <xdr:colOff>165100</xdr:colOff>
      <xdr:row>77</xdr:row>
      <xdr:rowOff>169318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64678</xdr:rowOff>
    </xdr:from>
    <xdr:to>
      <xdr:col>72</xdr:col>
      <xdr:colOff>38100</xdr:colOff>
      <xdr:row>77</xdr:row>
      <xdr:rowOff>166278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33105</xdr:rowOff>
    </xdr:from>
    <xdr:to>
      <xdr:col>67</xdr:col>
      <xdr:colOff>101600</xdr:colOff>
      <xdr:row>77</xdr:row>
      <xdr:rowOff>134705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151232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0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82449</xdr:rowOff>
    </xdr:from>
    <xdr:to>
      <xdr:col>85</xdr:col>
      <xdr:colOff>127000</xdr:colOff>
      <xdr:row>98</xdr:row>
      <xdr:rowOff>84550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84549"/>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82449</xdr:rowOff>
    </xdr:from>
    <xdr:to>
      <xdr:col>81</xdr:col>
      <xdr:colOff>50800</xdr:colOff>
      <xdr:row>98</xdr:row>
      <xdr:rowOff>108635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4549"/>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85979</xdr:rowOff>
    </xdr:from>
    <xdr:to>
      <xdr:col>76</xdr:col>
      <xdr:colOff>114300</xdr:colOff>
      <xdr:row>98</xdr:row>
      <xdr:rowOff>108635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88079"/>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85979</xdr:rowOff>
    </xdr:from>
    <xdr:to>
      <xdr:col>71</xdr:col>
      <xdr:colOff>177800</xdr:colOff>
      <xdr:row>98</xdr:row>
      <xdr:rowOff>132654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88079"/>
          <a:ext cx="889000" cy="4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33750</xdr:rowOff>
    </xdr:from>
    <xdr:to>
      <xdr:col>85</xdr:col>
      <xdr:colOff>177800</xdr:colOff>
      <xdr:row>98</xdr:row>
      <xdr:rowOff>135350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31649</xdr:rowOff>
    </xdr:from>
    <xdr:to>
      <xdr:col>81</xdr:col>
      <xdr:colOff>101600</xdr:colOff>
      <xdr:row>98</xdr:row>
      <xdr:rowOff>133249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124376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57835</xdr:rowOff>
    </xdr:from>
    <xdr:to>
      <xdr:col>76</xdr:col>
      <xdr:colOff>165100</xdr:colOff>
      <xdr:row>98</xdr:row>
      <xdr:rowOff>159435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35179</xdr:rowOff>
    </xdr:from>
    <xdr:to>
      <xdr:col>72</xdr:col>
      <xdr:colOff>38100</xdr:colOff>
      <xdr:row>98</xdr:row>
      <xdr:rowOff>136779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153306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81854</xdr:rowOff>
    </xdr:from>
    <xdr:to>
      <xdr:col>67</xdr:col>
      <xdr:colOff>101600</xdr:colOff>
      <xdr:row>99</xdr:row>
      <xdr:rowOff>12004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3131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113487</xdr:rowOff>
    </xdr:from>
    <xdr:to>
      <xdr:col>116</xdr:col>
      <xdr:colOff>63500</xdr:colOff>
      <xdr:row>38</xdr:row>
      <xdr:rowOff>125679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2858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87160</xdr:rowOff>
    </xdr:from>
    <xdr:to>
      <xdr:col>111</xdr:col>
      <xdr:colOff>177800</xdr:colOff>
      <xdr:row>38</xdr:row>
      <xdr:rowOff>113487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02260"/>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87160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02260"/>
          <a:ext cx="889000" cy="1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30467</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1701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74879</xdr:rowOff>
    </xdr:from>
    <xdr:to>
      <xdr:col>116</xdr:col>
      <xdr:colOff>114300</xdr:colOff>
      <xdr:row>39</xdr:row>
      <xdr:rowOff>5029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62687</xdr:rowOff>
    </xdr:from>
    <xdr:to>
      <xdr:col>112</xdr:col>
      <xdr:colOff>38100</xdr:colOff>
      <xdr:row>38</xdr:row>
      <xdr:rowOff>164287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155414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36360</xdr:rowOff>
    </xdr:from>
    <xdr:to>
      <xdr:col>107</xdr:col>
      <xdr:colOff>101600</xdr:colOff>
      <xdr:row>38</xdr:row>
      <xdr:rowOff>137960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154487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151117</xdr:rowOff>
    </xdr:from>
    <xdr:to>
      <xdr:col>98</xdr:col>
      <xdr:colOff>38100</xdr:colOff>
      <xdr:row>39</xdr:row>
      <xdr:rowOff>81267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72394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94062</xdr:rowOff>
    </xdr:from>
    <xdr:to>
      <xdr:col>116</xdr:col>
      <xdr:colOff>63500</xdr:colOff>
      <xdr:row>75</xdr:row>
      <xdr:rowOff>109459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52812"/>
          <a:ext cx="8382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109459</xdr:rowOff>
    </xdr:from>
    <xdr:to>
      <xdr:col>111</xdr:col>
      <xdr:colOff>177800</xdr:colOff>
      <xdr:row>75</xdr:row>
      <xdr:rowOff>145186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68209"/>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5300</xdr:rowOff>
    </xdr:from>
    <xdr:to>
      <xdr:col>107</xdr:col>
      <xdr:colOff>50800</xdr:colOff>
      <xdr:row>75</xdr:row>
      <xdr:rowOff>145186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64050"/>
          <a:ext cx="889000" cy="13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5300</xdr:rowOff>
    </xdr:from>
    <xdr:to>
      <xdr:col>102</xdr:col>
      <xdr:colOff>114300</xdr:colOff>
      <xdr:row>75</xdr:row>
      <xdr:rowOff>15832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64050"/>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43262</xdr:rowOff>
    </xdr:from>
    <xdr:to>
      <xdr:col>116</xdr:col>
      <xdr:colOff>114300</xdr:colOff>
      <xdr:row>75</xdr:row>
      <xdr:rowOff>144862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66139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58659</xdr:rowOff>
    </xdr:from>
    <xdr:to>
      <xdr:col>112</xdr:col>
      <xdr:colOff>38100</xdr:colOff>
      <xdr:row>75</xdr:row>
      <xdr:rowOff>160260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1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94386</xdr:rowOff>
    </xdr:from>
    <xdr:to>
      <xdr:col>107</xdr:col>
      <xdr:colOff>101600</xdr:colOff>
      <xdr:row>76</xdr:row>
      <xdr:rowOff>24536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125950</xdr:rowOff>
    </xdr:from>
    <xdr:to>
      <xdr:col>102</xdr:col>
      <xdr:colOff>165100</xdr:colOff>
      <xdr:row>75</xdr:row>
      <xdr:rowOff>56100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72627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136482</xdr:rowOff>
    </xdr:from>
    <xdr:to>
      <xdr:col>98</xdr:col>
      <xdr:colOff>38100</xdr:colOff>
      <xdr:row>75</xdr:row>
      <xdr:rowOff>66632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83159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人件費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会計年度任用職員の</a:t>
          </a:r>
          <a:r>
            <a:rPr kumimoji="1" lang="ja-JP" altLang="en-US" sz="1050">
              <a:solidFill>
                <a:schemeClr val="dk1"/>
              </a:solidFill>
              <a:effectLst/>
              <a:latin typeface="+mn-lt"/>
              <a:ea typeface="+mn-ea"/>
              <a:cs typeface="+mn-cs"/>
            </a:rPr>
            <a:t>給料の</a:t>
          </a:r>
          <a:r>
            <a:rPr kumimoji="1" lang="ja-JP" altLang="ja-JP" sz="1050">
              <a:solidFill>
                <a:schemeClr val="dk1"/>
              </a:solidFill>
              <a:effectLst/>
              <a:latin typeface="+mn-lt"/>
              <a:ea typeface="+mn-ea"/>
              <a:cs typeface="+mn-cs"/>
            </a:rPr>
            <a:t>増加などにより前年度から</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千</a:t>
          </a:r>
          <a:r>
            <a:rPr kumimoji="1" lang="ja-JP" altLang="ja-JP" sz="1050">
              <a:solidFill>
                <a:schemeClr val="dk1"/>
              </a:solidFill>
              <a:effectLst/>
              <a:latin typeface="+mn-lt"/>
              <a:ea typeface="+mn-ea"/>
              <a:cs typeface="+mn-cs"/>
            </a:rPr>
            <a:t>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人増加しており、類似団体平均と比較すると</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人高い水準となっており、主な要因としては、民生費（保育所及び認定こども園が直営）などが挙げられる。</a:t>
          </a:r>
          <a:endParaRPr lang="ja-JP" altLang="ja-JP" sz="1200">
            <a:effectLst/>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物件費</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住民一人当たり</a:t>
          </a:r>
          <a:r>
            <a:rPr lang="en-US" altLang="ja-JP" sz="1050">
              <a:solidFill>
                <a:schemeClr val="dk1"/>
              </a:solidFill>
              <a:effectLst/>
              <a:latin typeface="+mn-lt"/>
              <a:ea typeface="+mn-ea"/>
              <a:cs typeface="+mn-cs"/>
            </a:rPr>
            <a:t>9.9</a:t>
          </a:r>
          <a:r>
            <a:rPr lang="ja-JP" altLang="ja-JP" sz="1050">
              <a:solidFill>
                <a:schemeClr val="dk1"/>
              </a:solidFill>
              <a:effectLst/>
              <a:latin typeface="+mn-lt"/>
              <a:ea typeface="+mn-ea"/>
              <a:cs typeface="+mn-cs"/>
            </a:rPr>
            <a:t>万円となっており、前年度から</a:t>
          </a:r>
          <a:r>
            <a:rPr lang="en-US" altLang="ja-JP" sz="1050">
              <a:solidFill>
                <a:schemeClr val="dk1"/>
              </a:solidFill>
              <a:effectLst/>
              <a:latin typeface="+mn-lt"/>
              <a:ea typeface="+mn-ea"/>
              <a:cs typeface="+mn-cs"/>
            </a:rPr>
            <a:t>0.9</a:t>
          </a:r>
          <a:r>
            <a:rPr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人増加した。これは、新型コロナウイルスワクチン接種事業費などの増加が主な要因である。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普通建設事業費（うち新規整備）</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住民一人当たり</a:t>
          </a:r>
          <a:r>
            <a:rPr kumimoji="1" lang="en-US" altLang="ja-JP" sz="1050">
              <a:solidFill>
                <a:schemeClr val="dk1"/>
              </a:solidFill>
              <a:effectLst/>
              <a:latin typeface="+mn-lt"/>
              <a:ea typeface="+mn-ea"/>
              <a:cs typeface="+mn-cs"/>
            </a:rPr>
            <a:t>3.6</a:t>
          </a:r>
          <a:r>
            <a:rPr kumimoji="1" lang="ja-JP" altLang="ja-JP" sz="1050">
              <a:solidFill>
                <a:schemeClr val="dk1"/>
              </a:solidFill>
              <a:effectLst/>
              <a:latin typeface="+mn-lt"/>
              <a:ea typeface="+mn-ea"/>
              <a:cs typeface="+mn-cs"/>
            </a:rPr>
            <a:t>万円となっており、前年度から</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人増加した。これは、</a:t>
          </a:r>
          <a:r>
            <a:rPr kumimoji="1" lang="ja-JP" altLang="en-US" sz="1050">
              <a:solidFill>
                <a:schemeClr val="dk1"/>
              </a:solidFill>
              <a:effectLst/>
              <a:latin typeface="+mn-lt"/>
              <a:ea typeface="+mn-ea"/>
              <a:cs typeface="+mn-cs"/>
            </a:rPr>
            <a:t>地域共生交流施設整備事業費</a:t>
          </a:r>
          <a:r>
            <a:rPr kumimoji="1" lang="ja-JP" altLang="ja-JP" sz="1050">
              <a:solidFill>
                <a:schemeClr val="dk1"/>
              </a:solidFill>
              <a:effectLst/>
              <a:latin typeface="+mn-lt"/>
              <a:ea typeface="+mn-ea"/>
              <a:cs typeface="+mn-cs"/>
            </a:rPr>
            <a:t>や</a:t>
          </a:r>
          <a:r>
            <a:rPr kumimoji="1" lang="ja-JP" altLang="en-US" sz="1050">
              <a:solidFill>
                <a:schemeClr val="dk1"/>
              </a:solidFill>
              <a:effectLst/>
              <a:latin typeface="+mn-lt"/>
              <a:ea typeface="+mn-ea"/>
              <a:cs typeface="+mn-cs"/>
            </a:rPr>
            <a:t>移住促進拠点整備事業</a:t>
          </a:r>
          <a:r>
            <a:rPr kumimoji="1" lang="ja-JP" altLang="ja-JP" sz="1050">
              <a:solidFill>
                <a:schemeClr val="dk1"/>
              </a:solidFill>
              <a:effectLst/>
              <a:latin typeface="+mn-lt"/>
              <a:ea typeface="+mn-ea"/>
              <a:cs typeface="+mn-cs"/>
            </a:rPr>
            <a:t>費の増加が主な要因である。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公債費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住民一人当たり</a:t>
          </a:r>
          <a:r>
            <a:rPr kumimoji="1" lang="en-US" altLang="ja-JP" sz="1050">
              <a:solidFill>
                <a:schemeClr val="dk1"/>
              </a:solidFill>
              <a:effectLst/>
              <a:latin typeface="+mn-lt"/>
              <a:ea typeface="+mn-ea"/>
              <a:cs typeface="+mn-cs"/>
            </a:rPr>
            <a:t>10.9</a:t>
          </a:r>
          <a:r>
            <a:rPr kumimoji="1" lang="ja-JP" altLang="ja-JP" sz="1050">
              <a:solidFill>
                <a:schemeClr val="dk1"/>
              </a:solidFill>
              <a:effectLst/>
              <a:latin typeface="+mn-lt"/>
              <a:ea typeface="+mn-ea"/>
              <a:cs typeface="+mn-cs"/>
            </a:rPr>
            <a:t>万円となっており、類似団体平均と比較して</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人高い水準となっている。これは、</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年度に借入れた合併特例債（地域交流センター整備事業など）などの元金償還が開始となったことが主な要因である。</a:t>
          </a:r>
          <a:endParaRPr lang="ja-JP" altLang="ja-JP" sz="1200">
            <a:effectLst/>
          </a:endParaRPr>
        </a:p>
        <a:p>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繰出金</a:t>
          </a:r>
          <a:r>
            <a:rPr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住民一人当たり</a:t>
          </a:r>
          <a:r>
            <a:rPr kumimoji="1" lang="en-US" altLang="ja-JP" sz="1050">
              <a:solidFill>
                <a:schemeClr val="dk1"/>
              </a:solidFill>
              <a:effectLst/>
              <a:latin typeface="+mn-lt"/>
              <a:ea typeface="+mn-ea"/>
              <a:cs typeface="+mn-cs"/>
            </a:rPr>
            <a:t>6.2</a:t>
          </a:r>
          <a:r>
            <a:rPr kumimoji="1" lang="ja-JP" altLang="ja-JP" sz="1050">
              <a:solidFill>
                <a:schemeClr val="dk1"/>
              </a:solidFill>
              <a:effectLst/>
              <a:latin typeface="+mn-lt"/>
              <a:ea typeface="+mn-ea"/>
              <a:cs typeface="+mn-cs"/>
            </a:rPr>
            <a:t>万円となっており、類似団体平均と比較して</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人高い水準となっている。これは、</a:t>
          </a:r>
          <a:r>
            <a:rPr kumimoji="1" lang="ja-JP" altLang="en-US" sz="1050">
              <a:solidFill>
                <a:schemeClr val="dk1"/>
              </a:solidFill>
              <a:effectLst/>
              <a:latin typeface="+mn-lt"/>
              <a:ea typeface="+mn-ea"/>
              <a:cs typeface="+mn-cs"/>
            </a:rPr>
            <a:t>後期高齢者医療特別会計繰出事業（後期高齢者医療広域連合療養給付費負担）</a:t>
          </a:r>
          <a:r>
            <a:rPr kumimoji="1" lang="ja-JP" altLang="ja-JP" sz="1050">
              <a:solidFill>
                <a:schemeClr val="dk1"/>
              </a:solidFill>
              <a:effectLst/>
              <a:latin typeface="+mn-lt"/>
              <a:ea typeface="+mn-ea"/>
              <a:cs typeface="+mn-cs"/>
            </a:rPr>
            <a:t>の増加が主な要因である。</a:t>
          </a:r>
          <a:endParaRPr lang="ja-JP" altLang="ja-JP" sz="1200">
            <a:effectLst/>
          </a:endParaRPr>
        </a:p>
        <a:p>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扶助費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住民一人当たり</a:t>
          </a:r>
          <a:r>
            <a:rPr kumimoji="1" lang="en-US" altLang="ja-JP" sz="1050">
              <a:solidFill>
                <a:schemeClr val="dk1"/>
              </a:solidFill>
              <a:effectLst/>
              <a:latin typeface="+mn-lt"/>
              <a:ea typeface="+mn-ea"/>
              <a:cs typeface="+mn-cs"/>
            </a:rPr>
            <a:t>12.8</a:t>
          </a:r>
          <a:r>
            <a:rPr kumimoji="1" lang="ja-JP" altLang="ja-JP" sz="1050">
              <a:solidFill>
                <a:schemeClr val="dk1"/>
              </a:solidFill>
              <a:effectLst/>
              <a:latin typeface="+mn-lt"/>
              <a:ea typeface="+mn-ea"/>
              <a:cs typeface="+mn-cs"/>
            </a:rPr>
            <a:t>万円となっており、前年度から</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万円増加した。これは、</a:t>
          </a:r>
          <a:r>
            <a:rPr kumimoji="1" lang="ja-JP" altLang="en-US" sz="1050">
              <a:solidFill>
                <a:schemeClr val="dk1"/>
              </a:solidFill>
              <a:effectLst/>
              <a:latin typeface="+mn-lt"/>
              <a:ea typeface="+mn-ea"/>
              <a:cs typeface="+mn-cs"/>
            </a:rPr>
            <a:t>住民税非課税世帯等臨時特別給付金事業や子育て世帯等臨時特別給付事業を実施したことなど</a:t>
          </a:r>
          <a:r>
            <a:rPr kumimoji="1" lang="ja-JP" altLang="ja-JP" sz="1050">
              <a:solidFill>
                <a:schemeClr val="dk1"/>
              </a:solidFill>
              <a:effectLst/>
              <a:latin typeface="+mn-lt"/>
              <a:ea typeface="+mn-ea"/>
              <a:cs typeface="+mn-cs"/>
            </a:rPr>
            <a:t>が主な要因である。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27,771
27,396
367.14
21,667,164
21,092,227
495,815
12,209,059
27,737,298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33972</xdr:rowOff>
    </xdr:from>
    <xdr:to>
      <xdr:col>24</xdr:col>
      <xdr:colOff>63500</xdr:colOff>
      <xdr:row>35</xdr:row>
      <xdr:rowOff>72453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4722"/>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63500</xdr:rowOff>
    </xdr:from>
    <xdr:to>
      <xdr:col>19</xdr:col>
      <xdr:colOff>177800</xdr:colOff>
      <xdr:row>35</xdr:row>
      <xdr:rowOff>72453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4250"/>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63500</xdr:rowOff>
    </xdr:from>
    <xdr:to>
      <xdr:col>15</xdr:col>
      <xdr:colOff>50800</xdr:colOff>
      <xdr:row>35</xdr:row>
      <xdr:rowOff>72453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4250"/>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62357</xdr:rowOff>
    </xdr:from>
    <xdr:to>
      <xdr:col>10</xdr:col>
      <xdr:colOff>114300</xdr:colOff>
      <xdr:row>35</xdr:row>
      <xdr:rowOff>72453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310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154622</xdr:rowOff>
    </xdr:from>
    <xdr:to>
      <xdr:col>24</xdr:col>
      <xdr:colOff>114300</xdr:colOff>
      <xdr:row>35</xdr:row>
      <xdr:rowOff>84772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21653</xdr:rowOff>
    </xdr:from>
    <xdr:to>
      <xdr:col>20</xdr:col>
      <xdr:colOff>38100</xdr:colOff>
      <xdr:row>35</xdr:row>
      <xdr:rowOff>123253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139780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12700</xdr:rowOff>
    </xdr:from>
    <xdr:to>
      <xdr:col>15</xdr:col>
      <xdr:colOff>101600</xdr:colOff>
      <xdr:row>35</xdr:row>
      <xdr:rowOff>114300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130827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21653</xdr:rowOff>
    </xdr:from>
    <xdr:to>
      <xdr:col>10</xdr:col>
      <xdr:colOff>165100</xdr:colOff>
      <xdr:row>35</xdr:row>
      <xdr:rowOff>123253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139780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11557</xdr:rowOff>
    </xdr:from>
    <xdr:to>
      <xdr:col>6</xdr:col>
      <xdr:colOff>38100</xdr:colOff>
      <xdr:row>35</xdr:row>
      <xdr:rowOff>113157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129684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124668</xdr:rowOff>
    </xdr:from>
    <xdr:to>
      <xdr:col>24</xdr:col>
      <xdr:colOff>63500</xdr:colOff>
      <xdr:row>58</xdr:row>
      <xdr:rowOff>68881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7318"/>
          <a:ext cx="838200" cy="1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124668</xdr:rowOff>
    </xdr:from>
    <xdr:to>
      <xdr:col>19</xdr:col>
      <xdr:colOff>177800</xdr:colOff>
      <xdr:row>58</xdr:row>
      <xdr:rowOff>69993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7318"/>
          <a:ext cx="889000" cy="1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69993</xdr:rowOff>
    </xdr:from>
    <xdr:to>
      <xdr:col>15</xdr:col>
      <xdr:colOff>50800</xdr:colOff>
      <xdr:row>58</xdr:row>
      <xdr:rowOff>90287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4093"/>
          <a:ext cx="889000" cy="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90287</xdr:rowOff>
    </xdr:from>
    <xdr:to>
      <xdr:col>10</xdr:col>
      <xdr:colOff>114300</xdr:colOff>
      <xdr:row>58</xdr:row>
      <xdr:rowOff>123950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4387"/>
          <a:ext cx="889000" cy="3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18081</xdr:rowOff>
    </xdr:from>
    <xdr:to>
      <xdr:col>24</xdr:col>
      <xdr:colOff>114300</xdr:colOff>
      <xdr:row>58</xdr:row>
      <xdr:rowOff>119681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73868</xdr:rowOff>
    </xdr:from>
    <xdr:to>
      <xdr:col>20</xdr:col>
      <xdr:colOff>38100</xdr:colOff>
      <xdr:row>58</xdr:row>
      <xdr:rowOff>4018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166595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3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19193</xdr:rowOff>
    </xdr:from>
    <xdr:to>
      <xdr:col>15</xdr:col>
      <xdr:colOff>101600</xdr:colOff>
      <xdr:row>58</xdr:row>
      <xdr:rowOff>120793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137320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3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39487</xdr:rowOff>
    </xdr:from>
    <xdr:to>
      <xdr:col>10</xdr:col>
      <xdr:colOff>165100</xdr:colOff>
      <xdr:row>58</xdr:row>
      <xdr:rowOff>141087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157614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5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73150</xdr:rowOff>
    </xdr:from>
    <xdr:to>
      <xdr:col>6</xdr:col>
      <xdr:colOff>38100</xdr:colOff>
      <xdr:row>59</xdr:row>
      <xdr:rowOff>3300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165877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150998</xdr:rowOff>
    </xdr:from>
    <xdr:to>
      <xdr:col>24</xdr:col>
      <xdr:colOff>63500</xdr:colOff>
      <xdr:row>75</xdr:row>
      <xdr:rowOff>93701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38298"/>
          <a:ext cx="838200" cy="1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93701</xdr:rowOff>
    </xdr:from>
    <xdr:to>
      <xdr:col>19</xdr:col>
      <xdr:colOff>177800</xdr:colOff>
      <xdr:row>75</xdr:row>
      <xdr:rowOff>141625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52451"/>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88964</xdr:rowOff>
    </xdr:from>
    <xdr:to>
      <xdr:col>15</xdr:col>
      <xdr:colOff>50800</xdr:colOff>
      <xdr:row>75</xdr:row>
      <xdr:rowOff>141625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47714"/>
          <a:ext cx="889000" cy="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88964</xdr:rowOff>
    </xdr:from>
    <xdr:to>
      <xdr:col>10</xdr:col>
      <xdr:colOff>114300</xdr:colOff>
      <xdr:row>75</xdr:row>
      <xdr:rowOff>168646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47714"/>
          <a:ext cx="889000" cy="7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100198</xdr:rowOff>
    </xdr:from>
    <xdr:to>
      <xdr:col>24</xdr:col>
      <xdr:colOff>114300</xdr:colOff>
      <xdr:row>75</xdr:row>
      <xdr:rowOff>30348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123075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42901</xdr:rowOff>
    </xdr:from>
    <xdr:to>
      <xdr:col>20</xdr:col>
      <xdr:colOff>38100</xdr:colOff>
      <xdr:row>75</xdr:row>
      <xdr:rowOff>144501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161028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90825</xdr:rowOff>
    </xdr:from>
    <xdr:to>
      <xdr:col>15</xdr:col>
      <xdr:colOff>101600</xdr:colOff>
      <xdr:row>76</xdr:row>
      <xdr:rowOff>20975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37502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2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38164</xdr:rowOff>
    </xdr:from>
    <xdr:to>
      <xdr:col>10</xdr:col>
      <xdr:colOff>165100</xdr:colOff>
      <xdr:row>75</xdr:row>
      <xdr:rowOff>139764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117846</xdr:rowOff>
    </xdr:from>
    <xdr:to>
      <xdr:col>6</xdr:col>
      <xdr:colOff>38100</xdr:colOff>
      <xdr:row>76</xdr:row>
      <xdr:rowOff>47996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64523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5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70343</xdr:rowOff>
    </xdr:from>
    <xdr:to>
      <xdr:col>24</xdr:col>
      <xdr:colOff>63500</xdr:colOff>
      <xdr:row>96</xdr:row>
      <xdr:rowOff>125282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29543"/>
          <a:ext cx="8382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125282</xdr:rowOff>
    </xdr:from>
    <xdr:to>
      <xdr:col>19</xdr:col>
      <xdr:colOff>177800</xdr:colOff>
      <xdr:row>96</xdr:row>
      <xdr:rowOff>143449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4482"/>
          <a:ext cx="889000" cy="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143449</xdr:rowOff>
    </xdr:from>
    <xdr:to>
      <xdr:col>15</xdr:col>
      <xdr:colOff>50800</xdr:colOff>
      <xdr:row>96</xdr:row>
      <xdr:rowOff>166432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02649"/>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166432</xdr:rowOff>
    </xdr:from>
    <xdr:to>
      <xdr:col>10</xdr:col>
      <xdr:colOff>114300</xdr:colOff>
      <xdr:row>97</xdr:row>
      <xdr:rowOff>56733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5632"/>
          <a:ext cx="889000" cy="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19543</xdr:rowOff>
    </xdr:from>
    <xdr:to>
      <xdr:col>24</xdr:col>
      <xdr:colOff>114300</xdr:colOff>
      <xdr:row>96</xdr:row>
      <xdr:rowOff>121143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169420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74482</xdr:rowOff>
    </xdr:from>
    <xdr:to>
      <xdr:col>20</xdr:col>
      <xdr:colOff>38100</xdr:colOff>
      <xdr:row>97</xdr:row>
      <xdr:rowOff>4632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167209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92649</xdr:rowOff>
    </xdr:from>
    <xdr:to>
      <xdr:col>15</xdr:col>
      <xdr:colOff>101600</xdr:colOff>
      <xdr:row>97</xdr:row>
      <xdr:rowOff>22799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115632</xdr:rowOff>
    </xdr:from>
    <xdr:to>
      <xdr:col>10</xdr:col>
      <xdr:colOff>165100</xdr:colOff>
      <xdr:row>97</xdr:row>
      <xdr:rowOff>45782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36909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5933</xdr:rowOff>
    </xdr:from>
    <xdr:to>
      <xdr:col>6</xdr:col>
      <xdr:colOff>38100</xdr:colOff>
      <xdr:row>97</xdr:row>
      <xdr:rowOff>107533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98660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128041</xdr:rowOff>
    </xdr:from>
    <xdr:to>
      <xdr:col>55</xdr:col>
      <xdr:colOff>0</xdr:colOff>
      <xdr:row>38</xdr:row>
      <xdr:rowOff>11455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7169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128041</xdr:rowOff>
    </xdr:from>
    <xdr:to>
      <xdr:col>50</xdr:col>
      <xdr:colOff>114300</xdr:colOff>
      <xdr:row>38</xdr:row>
      <xdr:rowOff>75235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71691"/>
          <a:ext cx="8890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27686</xdr:rowOff>
    </xdr:from>
    <xdr:to>
      <xdr:col>45</xdr:col>
      <xdr:colOff>177800</xdr:colOff>
      <xdr:row>38</xdr:row>
      <xdr:rowOff>75235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4278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27686</xdr:rowOff>
    </xdr:from>
    <xdr:to>
      <xdr:col>41</xdr:col>
      <xdr:colOff>50800</xdr:colOff>
      <xdr:row>38</xdr:row>
      <xdr:rowOff>92608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4278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132106</xdr:rowOff>
    </xdr:from>
    <xdr:to>
      <xdr:col>55</xdr:col>
      <xdr:colOff>50800</xdr:colOff>
      <xdr:row>38</xdr:row>
      <xdr:rowOff>62255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110533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77241</xdr:rowOff>
    </xdr:from>
    <xdr:to>
      <xdr:col>50</xdr:col>
      <xdr:colOff>165100</xdr:colOff>
      <xdr:row>38</xdr:row>
      <xdr:rowOff>7392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23918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24435</xdr:rowOff>
    </xdr:from>
    <xdr:to>
      <xdr:col>46</xdr:col>
      <xdr:colOff>38100</xdr:colOff>
      <xdr:row>38</xdr:row>
      <xdr:rowOff>126035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117162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148336</xdr:rowOff>
    </xdr:from>
    <xdr:to>
      <xdr:col>41</xdr:col>
      <xdr:colOff>101600</xdr:colOff>
      <xdr:row>38</xdr:row>
      <xdr:rowOff>78486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69613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41808</xdr:rowOff>
    </xdr:from>
    <xdr:to>
      <xdr:col>36</xdr:col>
      <xdr:colOff>165100</xdr:colOff>
      <xdr:row>38</xdr:row>
      <xdr:rowOff>143408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134535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40983</xdr:rowOff>
    </xdr:from>
    <xdr:to>
      <xdr:col>55</xdr:col>
      <xdr:colOff>0</xdr:colOff>
      <xdr:row>56</xdr:row>
      <xdr:rowOff>85306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42183"/>
          <a:ext cx="8382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85306</xdr:rowOff>
    </xdr:from>
    <xdr:to>
      <xdr:col>50</xdr:col>
      <xdr:colOff>114300</xdr:colOff>
      <xdr:row>56</xdr:row>
      <xdr:rowOff>93993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8650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93993</xdr:rowOff>
    </xdr:from>
    <xdr:to>
      <xdr:col>45</xdr:col>
      <xdr:colOff>177800</xdr:colOff>
      <xdr:row>56</xdr:row>
      <xdr:rowOff>144907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95193"/>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65557</xdr:rowOff>
    </xdr:from>
    <xdr:to>
      <xdr:col>41</xdr:col>
      <xdr:colOff>50800</xdr:colOff>
      <xdr:row>56</xdr:row>
      <xdr:rowOff>144907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66757"/>
          <a:ext cx="889000" cy="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161633</xdr:rowOff>
    </xdr:from>
    <xdr:to>
      <xdr:col>55</xdr:col>
      <xdr:colOff>50800</xdr:colOff>
      <xdr:row>56</xdr:row>
      <xdr:rowOff>91783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13060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34506</xdr:rowOff>
    </xdr:from>
    <xdr:to>
      <xdr:col>50</xdr:col>
      <xdr:colOff>165100</xdr:colOff>
      <xdr:row>56</xdr:row>
      <xdr:rowOff>136106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127233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43193</xdr:rowOff>
    </xdr:from>
    <xdr:to>
      <xdr:col>46</xdr:col>
      <xdr:colOff>38100</xdr:colOff>
      <xdr:row>56</xdr:row>
      <xdr:rowOff>144793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161320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4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94107</xdr:rowOff>
    </xdr:from>
    <xdr:to>
      <xdr:col>41</xdr:col>
      <xdr:colOff>101600</xdr:colOff>
      <xdr:row>57</xdr:row>
      <xdr:rowOff>24257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14757</xdr:rowOff>
    </xdr:from>
    <xdr:to>
      <xdr:col>36</xdr:col>
      <xdr:colOff>165100</xdr:colOff>
      <xdr:row>56</xdr:row>
      <xdr:rowOff>116357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132884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129573</xdr:rowOff>
    </xdr:from>
    <xdr:to>
      <xdr:col>55</xdr:col>
      <xdr:colOff>0</xdr:colOff>
      <xdr:row>77</xdr:row>
      <xdr:rowOff>154577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31223"/>
          <a:ext cx="8382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129573</xdr:rowOff>
    </xdr:from>
    <xdr:to>
      <xdr:col>50</xdr:col>
      <xdr:colOff>114300</xdr:colOff>
      <xdr:row>78</xdr:row>
      <xdr:rowOff>64312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31223"/>
          <a:ext cx="8890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64312</xdr:rowOff>
    </xdr:from>
    <xdr:to>
      <xdr:col>45</xdr:col>
      <xdr:colOff>177800</xdr:colOff>
      <xdr:row>78</xdr:row>
      <xdr:rowOff>72689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37412"/>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34919</xdr:rowOff>
    </xdr:from>
    <xdr:to>
      <xdr:col>41</xdr:col>
      <xdr:colOff>50800</xdr:colOff>
      <xdr:row>78</xdr:row>
      <xdr:rowOff>72689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8019"/>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103777</xdr:rowOff>
    </xdr:from>
    <xdr:to>
      <xdr:col>55</xdr:col>
      <xdr:colOff>50800</xdr:colOff>
      <xdr:row>78</xdr:row>
      <xdr:rowOff>33927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126654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78773</xdr:rowOff>
    </xdr:from>
    <xdr:to>
      <xdr:col>50</xdr:col>
      <xdr:colOff>165100</xdr:colOff>
      <xdr:row>78</xdr:row>
      <xdr:rowOff>8923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8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25450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13512</xdr:rowOff>
    </xdr:from>
    <xdr:to>
      <xdr:col>46</xdr:col>
      <xdr:colOff>38100</xdr:colOff>
      <xdr:row>78</xdr:row>
      <xdr:rowOff>115112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106239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21889</xdr:rowOff>
    </xdr:from>
    <xdr:to>
      <xdr:col>41</xdr:col>
      <xdr:colOff>101600</xdr:colOff>
      <xdr:row>78</xdr:row>
      <xdr:rowOff>123489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114616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155569</xdr:rowOff>
    </xdr:from>
    <xdr:to>
      <xdr:col>36</xdr:col>
      <xdr:colOff>165100</xdr:colOff>
      <xdr:row>78</xdr:row>
      <xdr:rowOff>85719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102246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31147</xdr:rowOff>
    </xdr:from>
    <xdr:to>
      <xdr:col>55</xdr:col>
      <xdr:colOff>0</xdr:colOff>
      <xdr:row>97</xdr:row>
      <xdr:rowOff>54852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61797"/>
          <a:ext cx="838200" cy="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31147</xdr:rowOff>
    </xdr:from>
    <xdr:to>
      <xdr:col>50</xdr:col>
      <xdr:colOff>114300</xdr:colOff>
      <xdr:row>97</xdr:row>
      <xdr:rowOff>74847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61797"/>
          <a:ext cx="889000" cy="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49119</xdr:rowOff>
    </xdr:from>
    <xdr:to>
      <xdr:col>45</xdr:col>
      <xdr:colOff>177800</xdr:colOff>
      <xdr:row>97</xdr:row>
      <xdr:rowOff>74847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79769"/>
          <a:ext cx="889000" cy="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74938</xdr:rowOff>
    </xdr:from>
    <xdr:to>
      <xdr:col>41</xdr:col>
      <xdr:colOff>50800</xdr:colOff>
      <xdr:row>97</xdr:row>
      <xdr:rowOff>49119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191238"/>
          <a:ext cx="889000" cy="4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4052</xdr:rowOff>
    </xdr:from>
    <xdr:to>
      <xdr:col>55</xdr:col>
      <xdr:colOff>50800</xdr:colOff>
      <xdr:row>97</xdr:row>
      <xdr:rowOff>105652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153929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151797</xdr:rowOff>
    </xdr:from>
    <xdr:to>
      <xdr:col>50</xdr:col>
      <xdr:colOff>165100</xdr:colOff>
      <xdr:row>97</xdr:row>
      <xdr:rowOff>81947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98474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24047</xdr:rowOff>
    </xdr:from>
    <xdr:to>
      <xdr:col>46</xdr:col>
      <xdr:colOff>38100</xdr:colOff>
      <xdr:row>97</xdr:row>
      <xdr:rowOff>125647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4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169769</xdr:rowOff>
    </xdr:from>
    <xdr:to>
      <xdr:col>41</xdr:col>
      <xdr:colOff>101600</xdr:colOff>
      <xdr:row>97</xdr:row>
      <xdr:rowOff>99919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116446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24138</xdr:rowOff>
    </xdr:from>
    <xdr:to>
      <xdr:col>36</xdr:col>
      <xdr:colOff>165100</xdr:colOff>
      <xdr:row>94</xdr:row>
      <xdr:rowOff>125738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1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142265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91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125356</xdr:rowOff>
    </xdr:from>
    <xdr:to>
      <xdr:col>85</xdr:col>
      <xdr:colOff>127000</xdr:colOff>
      <xdr:row>36</xdr:row>
      <xdr:rowOff>2578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26106"/>
          <a:ext cx="838200" cy="4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125356</xdr:rowOff>
    </xdr:from>
    <xdr:to>
      <xdr:col>81</xdr:col>
      <xdr:colOff>50800</xdr:colOff>
      <xdr:row>36</xdr:row>
      <xdr:rowOff>69805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26106"/>
          <a:ext cx="889000" cy="1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39802</xdr:rowOff>
    </xdr:from>
    <xdr:to>
      <xdr:col>76</xdr:col>
      <xdr:colOff>114300</xdr:colOff>
      <xdr:row>36</xdr:row>
      <xdr:rowOff>69805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212002"/>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126917</xdr:rowOff>
    </xdr:from>
    <xdr:to>
      <xdr:col>71</xdr:col>
      <xdr:colOff>177800</xdr:colOff>
      <xdr:row>36</xdr:row>
      <xdr:rowOff>39802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127667"/>
          <a:ext cx="889000" cy="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123228</xdr:rowOff>
    </xdr:from>
    <xdr:to>
      <xdr:col>85</xdr:col>
      <xdr:colOff>177800</xdr:colOff>
      <xdr:row>36</xdr:row>
      <xdr:rowOff>53378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146105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74556</xdr:rowOff>
    </xdr:from>
    <xdr:to>
      <xdr:col>81</xdr:col>
      <xdr:colOff>101600</xdr:colOff>
      <xdr:row>36</xdr:row>
      <xdr:rowOff>4706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21233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19005</xdr:rowOff>
    </xdr:from>
    <xdr:to>
      <xdr:col>76</xdr:col>
      <xdr:colOff>165100</xdr:colOff>
      <xdr:row>36</xdr:row>
      <xdr:rowOff>120605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137132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160452</xdr:rowOff>
    </xdr:from>
    <xdr:to>
      <xdr:col>72</xdr:col>
      <xdr:colOff>38100</xdr:colOff>
      <xdr:row>36</xdr:row>
      <xdr:rowOff>90602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107129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76117</xdr:rowOff>
    </xdr:from>
    <xdr:to>
      <xdr:col>67</xdr:col>
      <xdr:colOff>101600</xdr:colOff>
      <xdr:row>36</xdr:row>
      <xdr:rowOff>6267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22794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5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148330</xdr:rowOff>
    </xdr:from>
    <xdr:to>
      <xdr:col>85</xdr:col>
      <xdr:colOff>127000</xdr:colOff>
      <xdr:row>57</xdr:row>
      <xdr:rowOff>12156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49530"/>
          <a:ext cx="838200" cy="3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12156</xdr:rowOff>
    </xdr:from>
    <xdr:to>
      <xdr:col>81</xdr:col>
      <xdr:colOff>50800</xdr:colOff>
      <xdr:row>57</xdr:row>
      <xdr:rowOff>26529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84806"/>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18514</xdr:rowOff>
    </xdr:from>
    <xdr:to>
      <xdr:col>76</xdr:col>
      <xdr:colOff>114300</xdr:colOff>
      <xdr:row>57</xdr:row>
      <xdr:rowOff>26529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91164"/>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18514</xdr:rowOff>
    </xdr:from>
    <xdr:to>
      <xdr:col>71</xdr:col>
      <xdr:colOff>177800</xdr:colOff>
      <xdr:row>57</xdr:row>
      <xdr:rowOff>71377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91164"/>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97530</xdr:rowOff>
    </xdr:from>
    <xdr:to>
      <xdr:col>85</xdr:col>
      <xdr:colOff>177800</xdr:colOff>
      <xdr:row>57</xdr:row>
      <xdr:rowOff>27680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75957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132806</xdr:rowOff>
    </xdr:from>
    <xdr:to>
      <xdr:col>81</xdr:col>
      <xdr:colOff>101600</xdr:colOff>
      <xdr:row>57</xdr:row>
      <xdr:rowOff>62956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54083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147179</xdr:rowOff>
    </xdr:from>
    <xdr:to>
      <xdr:col>76</xdr:col>
      <xdr:colOff>165100</xdr:colOff>
      <xdr:row>57</xdr:row>
      <xdr:rowOff>77329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68456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139164</xdr:rowOff>
    </xdr:from>
    <xdr:to>
      <xdr:col>72</xdr:col>
      <xdr:colOff>38100</xdr:colOff>
      <xdr:row>57</xdr:row>
      <xdr:rowOff>69314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60441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20577</xdr:rowOff>
    </xdr:from>
    <xdr:to>
      <xdr:col>67</xdr:col>
      <xdr:colOff>101600</xdr:colOff>
      <xdr:row>57</xdr:row>
      <xdr:rowOff>122177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113304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15250</xdr:rowOff>
    </xdr:from>
    <xdr:to>
      <xdr:col>85</xdr:col>
      <xdr:colOff>127000</xdr:colOff>
      <xdr:row>78</xdr:row>
      <xdr:rowOff>19141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88350"/>
          <a:ext cx="8382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162223</xdr:rowOff>
    </xdr:from>
    <xdr:to>
      <xdr:col>81</xdr:col>
      <xdr:colOff>50800</xdr:colOff>
      <xdr:row>78</xdr:row>
      <xdr:rowOff>15250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63873"/>
          <a:ext cx="8890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134048</xdr:rowOff>
    </xdr:from>
    <xdr:to>
      <xdr:col>76</xdr:col>
      <xdr:colOff>114300</xdr:colOff>
      <xdr:row>77</xdr:row>
      <xdr:rowOff>162223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35698"/>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134048</xdr:rowOff>
    </xdr:from>
    <xdr:to>
      <xdr:col>71</xdr:col>
      <xdr:colOff>177800</xdr:colOff>
      <xdr:row>78</xdr:row>
      <xdr:rowOff>6420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35698"/>
          <a:ext cx="8890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139791</xdr:rowOff>
    </xdr:from>
    <xdr:to>
      <xdr:col>85</xdr:col>
      <xdr:colOff>177800</xdr:colOff>
      <xdr:row>78</xdr:row>
      <xdr:rowOff>69941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66960</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135900</xdr:rowOff>
    </xdr:from>
    <xdr:to>
      <xdr:col>81</xdr:col>
      <xdr:colOff>101600</xdr:colOff>
      <xdr:row>78</xdr:row>
      <xdr:rowOff>66050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57177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3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111423</xdr:rowOff>
    </xdr:from>
    <xdr:to>
      <xdr:col>76</xdr:col>
      <xdr:colOff>165100</xdr:colOff>
      <xdr:row>78</xdr:row>
      <xdr:rowOff>41573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32700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0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83248</xdr:rowOff>
    </xdr:from>
    <xdr:to>
      <xdr:col>72</xdr:col>
      <xdr:colOff>38100</xdr:colOff>
      <xdr:row>78</xdr:row>
      <xdr:rowOff>13398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29925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6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127070</xdr:rowOff>
    </xdr:from>
    <xdr:to>
      <xdr:col>67</xdr:col>
      <xdr:colOff>101600</xdr:colOff>
      <xdr:row>78</xdr:row>
      <xdr:rowOff>57220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48347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85392</xdr:rowOff>
    </xdr:from>
    <xdr:to>
      <xdr:col>85</xdr:col>
      <xdr:colOff>127000</xdr:colOff>
      <xdr:row>97</xdr:row>
      <xdr:rowOff>106919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6042"/>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106919</xdr:rowOff>
    </xdr:from>
    <xdr:to>
      <xdr:col>81</xdr:col>
      <xdr:colOff>50800</xdr:colOff>
      <xdr:row>97</xdr:row>
      <xdr:rowOff>118518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37569"/>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115478</xdr:rowOff>
    </xdr:from>
    <xdr:to>
      <xdr:col>76</xdr:col>
      <xdr:colOff>114300</xdr:colOff>
      <xdr:row>97</xdr:row>
      <xdr:rowOff>118518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4612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83905</xdr:rowOff>
    </xdr:from>
    <xdr:to>
      <xdr:col>71</xdr:col>
      <xdr:colOff>177800</xdr:colOff>
      <xdr:row>97</xdr:row>
      <xdr:rowOff>115478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14555"/>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34592</xdr:rowOff>
    </xdr:from>
    <xdr:to>
      <xdr:col>85</xdr:col>
      <xdr:colOff>177800</xdr:colOff>
      <xdr:row>97</xdr:row>
      <xdr:rowOff>136192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57469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1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56119</xdr:rowOff>
    </xdr:from>
    <xdr:to>
      <xdr:col>81</xdr:col>
      <xdr:colOff>101600</xdr:colOff>
      <xdr:row>97</xdr:row>
      <xdr:rowOff>157719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2796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46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67718</xdr:rowOff>
    </xdr:from>
    <xdr:to>
      <xdr:col>76</xdr:col>
      <xdr:colOff>165100</xdr:colOff>
      <xdr:row>97</xdr:row>
      <xdr:rowOff>169318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64678</xdr:rowOff>
    </xdr:from>
    <xdr:to>
      <xdr:col>72</xdr:col>
      <xdr:colOff>38100</xdr:colOff>
      <xdr:row>97</xdr:row>
      <xdr:rowOff>166278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33105</xdr:rowOff>
    </xdr:from>
    <xdr:to>
      <xdr:col>67</xdr:col>
      <xdr:colOff>101600</xdr:colOff>
      <xdr:row>97</xdr:row>
      <xdr:rowOff>134705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151232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43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総務費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9.1</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し、住民一人当たり</a:t>
          </a:r>
          <a:r>
            <a:rPr kumimoji="1" lang="en-US" altLang="ja-JP" sz="1050">
              <a:solidFill>
                <a:schemeClr val="dk1"/>
              </a:solidFill>
              <a:effectLst/>
              <a:latin typeface="+mn-lt"/>
              <a:ea typeface="+mn-ea"/>
              <a:cs typeface="+mn-cs"/>
            </a:rPr>
            <a:t>11.6</a:t>
          </a:r>
          <a:r>
            <a:rPr kumimoji="1" lang="ja-JP" altLang="ja-JP" sz="1050">
              <a:solidFill>
                <a:schemeClr val="dk1"/>
              </a:solidFill>
              <a:effectLst/>
              <a:latin typeface="+mn-lt"/>
              <a:ea typeface="+mn-ea"/>
              <a:cs typeface="+mn-cs"/>
            </a:rPr>
            <a:t>万円となっている。前年度から</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となったのは、特別定額給付金給付事業や地域情報ネットワークシステム更新事業の</a:t>
          </a:r>
          <a:r>
            <a:rPr kumimoji="1" lang="ja-JP" altLang="en-US" sz="1050">
              <a:solidFill>
                <a:schemeClr val="dk1"/>
              </a:solidFill>
              <a:effectLst/>
              <a:latin typeface="+mn-lt"/>
              <a:ea typeface="+mn-ea"/>
              <a:cs typeface="+mn-cs"/>
            </a:rPr>
            <a:t>終了などによる減少</a:t>
          </a:r>
          <a:r>
            <a:rPr kumimoji="1" lang="ja-JP" altLang="ja-JP" sz="1050">
              <a:solidFill>
                <a:schemeClr val="dk1"/>
              </a:solidFill>
              <a:effectLst/>
              <a:latin typeface="+mn-lt"/>
              <a:ea typeface="+mn-ea"/>
              <a:cs typeface="+mn-cs"/>
            </a:rPr>
            <a:t>が主な要因である。</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民生費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人増加し、住民一人当たり</a:t>
          </a:r>
          <a:r>
            <a:rPr kumimoji="1" lang="en-US" altLang="ja-JP" sz="1050">
              <a:solidFill>
                <a:schemeClr val="dk1"/>
              </a:solidFill>
              <a:effectLst/>
              <a:latin typeface="+mn-lt"/>
              <a:ea typeface="+mn-ea"/>
              <a:cs typeface="+mn-cs"/>
            </a:rPr>
            <a:t>24.8</a:t>
          </a:r>
          <a:r>
            <a:rPr kumimoji="1" lang="ja-JP" altLang="ja-JP" sz="1050">
              <a:solidFill>
                <a:schemeClr val="dk1"/>
              </a:solidFill>
              <a:effectLst/>
              <a:latin typeface="+mn-lt"/>
              <a:ea typeface="+mn-ea"/>
              <a:cs typeface="+mn-cs"/>
            </a:rPr>
            <a:t>万円となっている。類似団体平均より</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人高い水準となったのは、市が保育所及び認定こども園を直接運営していることによる職員人件費などが主な要因である。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人増加し、住民一人当たり</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万円となっている。類似団体平均より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人高い水準となったのは、</a:t>
          </a:r>
          <a:r>
            <a:rPr kumimoji="1" lang="ja-JP" altLang="en-US" sz="1100">
              <a:solidFill>
                <a:schemeClr val="dk1"/>
              </a:solidFill>
              <a:effectLst/>
              <a:latin typeface="+mn-lt"/>
              <a:ea typeface="+mn-ea"/>
              <a:cs typeface="+mn-cs"/>
            </a:rPr>
            <a:t>口山基幹集落センター解体事業費や地籍調査事業費などの増加が主な要因である。</a:t>
          </a:r>
          <a:endParaRPr lang="ja-JP" altLang="ja-JP" sz="1200">
            <a:effectLst/>
          </a:endParaRPr>
        </a:p>
        <a:p>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商工費</a:t>
          </a:r>
          <a:r>
            <a:rPr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し、住民一人当たり</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万円となっている。類似単体平均より</a:t>
          </a:r>
          <a:r>
            <a:rPr kumimoji="1" lang="en-US" altLang="ja-JP" sz="1050">
              <a:solidFill>
                <a:schemeClr val="dk1"/>
              </a:solidFill>
              <a:effectLst/>
              <a:latin typeface="+mn-lt"/>
              <a:ea typeface="+mn-ea"/>
              <a:cs typeface="+mn-cs"/>
            </a:rPr>
            <a:t>0.3</a:t>
          </a:r>
          <a:r>
            <a:rPr kumimoji="1" lang="ja-JP" altLang="ja-JP" sz="1050">
              <a:solidFill>
                <a:schemeClr val="dk1"/>
              </a:solidFill>
              <a:effectLst/>
              <a:latin typeface="+mn-lt"/>
              <a:ea typeface="+mn-ea"/>
              <a:cs typeface="+mn-cs"/>
            </a:rPr>
            <a:t>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人高い水準となったのは、企業応援給付金事業や</a:t>
          </a:r>
          <a:r>
            <a:rPr kumimoji="1" lang="ja-JP" altLang="en-US" sz="1050">
              <a:solidFill>
                <a:schemeClr val="dk1"/>
              </a:solidFill>
              <a:effectLst/>
              <a:latin typeface="+mn-lt"/>
              <a:ea typeface="+mn-ea"/>
              <a:cs typeface="+mn-cs"/>
            </a:rPr>
            <a:t>地方創生テレワーク交付金事業</a:t>
          </a:r>
          <a:r>
            <a:rPr kumimoji="1" lang="ja-JP" altLang="ja-JP" sz="1050">
              <a:solidFill>
                <a:schemeClr val="dk1"/>
              </a:solidFill>
              <a:effectLst/>
              <a:latin typeface="+mn-lt"/>
              <a:ea typeface="+mn-ea"/>
              <a:cs typeface="+mn-cs"/>
            </a:rPr>
            <a:t>の実施</a:t>
          </a:r>
          <a:r>
            <a:rPr kumimoji="1" lang="ja-JP" altLang="en-US" sz="1050">
              <a:solidFill>
                <a:schemeClr val="dk1"/>
              </a:solidFill>
              <a:effectLst/>
              <a:latin typeface="+mn-lt"/>
              <a:ea typeface="+mn-ea"/>
              <a:cs typeface="+mn-cs"/>
            </a:rPr>
            <a:t>など</a:t>
          </a:r>
          <a:r>
            <a:rPr kumimoji="1" lang="ja-JP" altLang="ja-JP" sz="1050">
              <a:solidFill>
                <a:schemeClr val="dk1"/>
              </a:solidFill>
              <a:effectLst/>
              <a:latin typeface="+mn-lt"/>
              <a:ea typeface="+mn-ea"/>
              <a:cs typeface="+mn-cs"/>
            </a:rPr>
            <a:t>が主な要因である。</a:t>
          </a:r>
          <a:endParaRPr lang="ja-JP" altLang="ja-JP" sz="1200">
            <a:effectLst/>
          </a:endParaRPr>
        </a:p>
        <a:p>
          <a:r>
            <a:rPr lang="en-US" altLang="ja-JP"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消防費</a:t>
          </a:r>
          <a:r>
            <a:rPr lang="en-US" altLang="ja-JP"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前年度から</a:t>
          </a:r>
          <a:r>
            <a:rPr lang="en-US" altLang="ja-JP" sz="1050">
              <a:solidFill>
                <a:sysClr val="windowText" lastClr="000000"/>
              </a:solidFill>
              <a:effectLst/>
              <a:latin typeface="+mn-lt"/>
              <a:ea typeface="+mn-ea"/>
              <a:cs typeface="+mn-cs"/>
            </a:rPr>
            <a:t>0.3</a:t>
          </a:r>
          <a:r>
            <a:rPr lang="ja-JP" altLang="ja-JP" sz="1050">
              <a:solidFill>
                <a:sysClr val="windowText" lastClr="000000"/>
              </a:solidFill>
              <a:effectLst/>
              <a:latin typeface="+mn-lt"/>
              <a:ea typeface="+mn-ea"/>
              <a:cs typeface="+mn-cs"/>
            </a:rPr>
            <a:t>万円</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人</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し、住民一人当たり</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万円となっている。類似単体平均より</a:t>
          </a:r>
          <a:r>
            <a:rPr kumimoji="1" lang="en-US" altLang="ja-JP" sz="1050">
              <a:solidFill>
                <a:sysClr val="windowText" lastClr="000000"/>
              </a:solidFill>
              <a:effectLst/>
              <a:latin typeface="+mn-lt"/>
              <a:ea typeface="+mn-ea"/>
              <a:cs typeface="+mn-cs"/>
            </a:rPr>
            <a:t>0.2</a:t>
          </a:r>
          <a:r>
            <a:rPr kumimoji="1" lang="ja-JP" altLang="ja-JP" sz="1050">
              <a:solidFill>
                <a:sysClr val="windowText" lastClr="000000"/>
              </a:solidFill>
              <a:effectLst/>
              <a:latin typeface="+mn-lt"/>
              <a:ea typeface="+mn-ea"/>
              <a:cs typeface="+mn-cs"/>
            </a:rPr>
            <a:t>万円</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人高い水準となったのは、</a:t>
          </a:r>
          <a:r>
            <a:rPr kumimoji="1" lang="ja-JP" altLang="en-US" sz="1050">
              <a:solidFill>
                <a:sysClr val="windowText" lastClr="000000"/>
              </a:solidFill>
              <a:effectLst/>
              <a:latin typeface="+mn-lt"/>
              <a:ea typeface="+mn-ea"/>
              <a:cs typeface="+mn-cs"/>
            </a:rPr>
            <a:t>常備消防車両購入事業（消防ポンプ自動車）や穴吹防災交流センター整備事業の実施など</a:t>
          </a:r>
          <a:r>
            <a:rPr kumimoji="1" lang="ja-JP" altLang="ja-JP" sz="1050">
              <a:solidFill>
                <a:sysClr val="windowText" lastClr="000000"/>
              </a:solidFill>
              <a:effectLst/>
              <a:latin typeface="+mn-lt"/>
              <a:ea typeface="+mn-ea"/>
              <a:cs typeface="+mn-cs"/>
            </a:rPr>
            <a:t>が主な要因である。</a:t>
          </a:r>
          <a:endParaRPr lang="ja-JP" altLang="ja-JP" sz="1200">
            <a:solidFill>
              <a:sysClr val="windowText" lastClr="000000"/>
            </a:solidFill>
            <a:effectLst/>
          </a:endParaRPr>
        </a:p>
        <a:p>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公債費</a:t>
          </a:r>
          <a:r>
            <a:rPr kumimoji="1" lang="en-US" altLang="ja-JP"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前年度から</a:t>
          </a:r>
          <a:r>
            <a:rPr lang="en-US" altLang="ja-JP" sz="1050">
              <a:solidFill>
                <a:sysClr val="windowText" lastClr="000000"/>
              </a:solidFill>
              <a:effectLst/>
              <a:latin typeface="+mn-lt"/>
              <a:ea typeface="+mn-ea"/>
              <a:cs typeface="+mn-cs"/>
            </a:rPr>
            <a:t>0.6</a:t>
          </a:r>
          <a:r>
            <a:rPr lang="ja-JP" altLang="ja-JP" sz="1050">
              <a:solidFill>
                <a:sysClr val="windowText" lastClr="000000"/>
              </a:solidFill>
              <a:effectLst/>
              <a:latin typeface="+mn-lt"/>
              <a:ea typeface="+mn-ea"/>
              <a:cs typeface="+mn-cs"/>
            </a:rPr>
            <a:t>万円</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人増加し、住民一人当たり</a:t>
          </a:r>
          <a:r>
            <a:rPr kumimoji="1" lang="en-US" altLang="ja-JP" sz="1050">
              <a:solidFill>
                <a:sysClr val="windowText" lastClr="000000"/>
              </a:solidFill>
              <a:effectLst/>
              <a:latin typeface="+mn-lt"/>
              <a:ea typeface="+mn-ea"/>
              <a:cs typeface="+mn-cs"/>
            </a:rPr>
            <a:t>10.9</a:t>
          </a:r>
          <a:r>
            <a:rPr kumimoji="1" lang="ja-JP" altLang="ja-JP" sz="1050">
              <a:solidFill>
                <a:sysClr val="windowText" lastClr="000000"/>
              </a:solidFill>
              <a:effectLst/>
              <a:latin typeface="+mn-lt"/>
              <a:ea typeface="+mn-ea"/>
              <a:cs typeface="+mn-cs"/>
            </a:rPr>
            <a:t>万円となっている。類似単体平均より</a:t>
          </a:r>
          <a:r>
            <a:rPr kumimoji="1" lang="en-US" altLang="ja-JP" sz="1050">
              <a:solidFill>
                <a:sysClr val="windowText" lastClr="000000"/>
              </a:solidFill>
              <a:effectLst/>
              <a:latin typeface="+mn-lt"/>
              <a:ea typeface="+mn-ea"/>
              <a:cs typeface="+mn-cs"/>
            </a:rPr>
            <a:t>3.4</a:t>
          </a:r>
          <a:r>
            <a:rPr kumimoji="1" lang="ja-JP" altLang="ja-JP" sz="1050">
              <a:solidFill>
                <a:sysClr val="windowText" lastClr="000000"/>
              </a:solidFill>
              <a:effectLst/>
              <a:latin typeface="+mn-lt"/>
              <a:ea typeface="+mn-ea"/>
              <a:cs typeface="+mn-cs"/>
            </a:rPr>
            <a:t>万円</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人高い水準となったのは、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年度に借入れた合併特例債（地域交流センター整備事業など）</a:t>
          </a:r>
          <a:r>
            <a:rPr kumimoji="1" lang="ja-JP" altLang="ja-JP" sz="1050">
              <a:solidFill>
                <a:sysClr val="windowText" lastClr="000000"/>
              </a:solidFill>
              <a:effectLst/>
              <a:latin typeface="+mn-lt"/>
              <a:ea typeface="+mn-ea"/>
              <a:cs typeface="+mn-cs"/>
            </a:rPr>
            <a:t>などの元金償還の開始が主な要因である。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財政調整基金残高は、</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9,536</a:t>
          </a:r>
          <a:r>
            <a:rPr kumimoji="1" lang="ja-JP" altLang="en-US" sz="1100">
              <a:solidFill>
                <a:sysClr val="windowText" lastClr="000000"/>
              </a:solidFill>
              <a:effectLst/>
              <a:latin typeface="+mn-lt"/>
              <a:ea typeface="+mn-ea"/>
              <a:cs typeface="+mn-cs"/>
            </a:rPr>
            <a:t>万円増加となった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実質単年度収支は、前年度より</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3,994</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2,727</a:t>
          </a:r>
          <a:r>
            <a:rPr kumimoji="1" lang="ja-JP" altLang="ja-JP" sz="1100">
              <a:solidFill>
                <a:sysClr val="windowText" lastClr="000000"/>
              </a:solidFill>
              <a:effectLst/>
              <a:latin typeface="+mn-lt"/>
              <a:ea typeface="+mn-ea"/>
              <a:cs typeface="+mn-cs"/>
            </a:rPr>
            <a:t>万円の</a:t>
          </a:r>
          <a:r>
            <a:rPr kumimoji="1" lang="ja-JP" altLang="en-US" sz="1100">
              <a:solidFill>
                <a:sysClr val="windowText" lastClr="000000"/>
              </a:solidFill>
              <a:effectLst/>
              <a:latin typeface="+mn-lt"/>
              <a:ea typeface="+mn-ea"/>
              <a:cs typeface="+mn-cs"/>
            </a:rPr>
            <a:t>黒</a:t>
          </a:r>
          <a:r>
            <a:rPr kumimoji="1" lang="ja-JP" altLang="ja-JP" sz="1100">
              <a:solidFill>
                <a:sysClr val="windowText" lastClr="000000"/>
              </a:solidFill>
              <a:effectLst/>
              <a:latin typeface="+mn-lt"/>
              <a:ea typeface="+mn-ea"/>
              <a:cs typeface="+mn-cs"/>
            </a:rPr>
            <a:t>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なお、実質収支は、前年度より</a:t>
          </a:r>
          <a:r>
            <a:rPr kumimoji="1" lang="en-US" altLang="ja-JP" sz="1100">
              <a:solidFill>
                <a:sysClr val="windowText" lastClr="000000"/>
              </a:solidFill>
              <a:effectLst/>
              <a:latin typeface="+mn-lt"/>
              <a:ea typeface="+mn-ea"/>
              <a:cs typeface="+mn-cs"/>
            </a:rPr>
            <a:t>9,407</a:t>
          </a:r>
          <a:r>
            <a:rPr kumimoji="1" lang="ja-JP" altLang="ja-JP" sz="1100">
              <a:solidFill>
                <a:sysClr val="windowText" lastClr="000000"/>
              </a:solidFill>
              <a:effectLst/>
              <a:latin typeface="+mn-lt"/>
              <a:ea typeface="+mn-ea"/>
              <a:cs typeface="+mn-cs"/>
            </a:rPr>
            <a:t>万円減少し、</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9,582</a:t>
          </a:r>
          <a:r>
            <a:rPr kumimoji="1" lang="ja-JP" altLang="ja-JP" sz="1100">
              <a:solidFill>
                <a:sysClr val="windowText" lastClr="000000"/>
              </a:solidFill>
              <a:effectLst/>
              <a:latin typeface="+mn-lt"/>
              <a:ea typeface="+mn-ea"/>
              <a:cs typeface="+mn-cs"/>
            </a:rPr>
            <a:t>万円の黒字となっている。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歳入・歳出の両面において、</a:t>
          </a:r>
          <a:r>
            <a:rPr kumimoji="1" lang="ja-JP" altLang="en-US" sz="1100">
              <a:solidFill>
                <a:sysClr val="windowText" lastClr="000000"/>
              </a:solidFill>
              <a:effectLst/>
              <a:latin typeface="+mn-lt"/>
              <a:ea typeface="+mn-ea"/>
              <a:cs typeface="+mn-cs"/>
            </a:rPr>
            <a:t>持続可能な財政運営を</a:t>
          </a:r>
          <a:r>
            <a:rPr kumimoji="1" lang="ja-JP" altLang="ja-JP" sz="1100">
              <a:solidFill>
                <a:sysClr val="windowText" lastClr="000000"/>
              </a:solidFill>
              <a:effectLst/>
              <a:latin typeface="+mn-lt"/>
              <a:ea typeface="+mn-ea"/>
              <a:cs typeface="+mn-cs"/>
            </a:rPr>
            <a:t>継続していくため</a:t>
          </a:r>
          <a:r>
            <a:rPr kumimoji="1" lang="ja-JP" altLang="en-US" sz="1100">
              <a:solidFill>
                <a:sysClr val="windowText" lastClr="000000"/>
              </a:solidFill>
              <a:effectLst/>
              <a:latin typeface="+mn-lt"/>
              <a:ea typeface="+mn-ea"/>
              <a:cs typeface="+mn-cs"/>
            </a:rPr>
            <a:t>の取り組みを進める。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年度から工業用水道事業会計を、その他会計として平成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年度から小水力発電事業特別会計を設置している。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年度決算においても、一般会計、各特別会計及び各企業会計について、すべて黒字となっている。</a:t>
          </a:r>
          <a:endParaRPr lang="ja-JP" altLang="ja-JP" sz="1400">
            <a:effectLst/>
          </a:endParaRPr>
        </a:p>
        <a:p>
          <a:r>
            <a:rPr kumimoji="1" lang="ja-JP" altLang="ja-JP" sz="1100">
              <a:solidFill>
                <a:schemeClr val="dk1"/>
              </a:solidFill>
              <a:effectLst/>
              <a:latin typeface="+mn-lt"/>
              <a:ea typeface="+mn-ea"/>
              <a:cs typeface="+mn-cs"/>
            </a:rPr>
            <a:t>　今後も同水準を維持できるよう、引き続き経費削減に努め適正な財政運営を推進する。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2077_&#32654;&#39340;&#24066;_2021(2&#22238;&#30446;)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52.5</v>
          </cell>
          <cell r="BX51">
            <v>55.3</v>
          </cell>
          <cell r="CF51">
            <v>51.4</v>
          </cell>
          <cell r="CN51">
            <v>41.3</v>
          </cell>
          <cell r="CV51">
            <v>22.9</v>
          </cell>
        </row>
        <row r="53">
          <cell r="BP53">
            <v>53.5</v>
          </cell>
          <cell r="BX53">
            <v>54.7</v>
          </cell>
          <cell r="CF53">
            <v>56.1</v>
          </cell>
          <cell r="CN53">
            <v>57.5</v>
          </cell>
          <cell r="CV53">
            <v>59.7</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52.5</v>
          </cell>
          <cell r="BX73">
            <v>55.3</v>
          </cell>
          <cell r="CF73">
            <v>51.4</v>
          </cell>
          <cell r="CN73">
            <v>41.3</v>
          </cell>
          <cell r="CV73">
            <v>22.9</v>
          </cell>
        </row>
        <row r="75">
          <cell r="BP75">
            <v>10.3</v>
          </cell>
          <cell r="BX75">
            <v>10.6</v>
          </cell>
          <cell r="CF75">
            <v>10.3</v>
          </cell>
          <cell r="CN75">
            <v>9.6999999999999993</v>
          </cell>
          <cell r="CV75">
            <v>9.4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21667164</v>
      </c>
      <c r="BO4" s="374"/>
      <c r="BP4" s="374"/>
      <c r="BQ4" s="374"/>
      <c r="BR4" s="374"/>
      <c r="BS4" s="374"/>
      <c r="BT4" s="374"/>
      <c r="BU4" s="375"/>
      <c r="BV4" s="373">
        <v>24009778</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4.0999999999999996</v>
      </c>
      <c r="CU4" s="380"/>
      <c r="CV4" s="380"/>
      <c r="CW4" s="380"/>
      <c r="CX4" s="380"/>
      <c r="CY4" s="380"/>
      <c r="CZ4" s="380"/>
      <c r="DA4" s="381"/>
      <c r="DB4" s="379">
        <v>5.0999999999999996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21092227</v>
      </c>
      <c r="BO5" s="411"/>
      <c r="BP5" s="411"/>
      <c r="BQ5" s="411"/>
      <c r="BR5" s="411"/>
      <c r="BS5" s="411"/>
      <c r="BT5" s="411"/>
      <c r="BU5" s="412"/>
      <c r="BV5" s="410">
        <v>23254606</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92.7</v>
      </c>
      <c r="CU5" s="408"/>
      <c r="CV5" s="408"/>
      <c r="CW5" s="408"/>
      <c r="CX5" s="408"/>
      <c r="CY5" s="408"/>
      <c r="CZ5" s="408"/>
      <c r="DA5" s="409"/>
      <c r="DB5" s="407">
        <v>96.7</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574937</v>
      </c>
      <c r="BO6" s="411"/>
      <c r="BP6" s="411"/>
      <c r="BQ6" s="411"/>
      <c r="BR6" s="411"/>
      <c r="BS6" s="411"/>
      <c r="BT6" s="411"/>
      <c r="BU6" s="412"/>
      <c r="BV6" s="410">
        <v>755172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95.3</v>
      </c>
      <c r="CU6" s="448"/>
      <c r="CV6" s="448"/>
      <c r="CW6" s="448"/>
      <c r="CX6" s="448"/>
      <c r="CY6" s="448"/>
      <c r="CZ6" s="448"/>
      <c r="DA6" s="449"/>
      <c r="DB6" s="447">
        <v>100.1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79122</v>
      </c>
      <c r="BO7" s="411"/>
      <c r="BP7" s="411"/>
      <c r="BQ7" s="411"/>
      <c r="BR7" s="411"/>
      <c r="BS7" s="411"/>
      <c r="BT7" s="411"/>
      <c r="BU7" s="412"/>
      <c r="BV7" s="410">
        <v>165290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12209059</v>
      </c>
      <c r="CU7" s="411"/>
      <c r="CV7" s="411"/>
      <c r="CW7" s="411"/>
      <c r="CX7" s="411"/>
      <c r="CY7" s="411"/>
      <c r="CZ7" s="411"/>
      <c r="DA7" s="412"/>
      <c r="DB7" s="410">
        <v>11676390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495815</v>
      </c>
      <c r="BO8" s="411"/>
      <c r="BP8" s="411"/>
      <c r="BQ8" s="411"/>
      <c r="BR8" s="411"/>
      <c r="BS8" s="411"/>
      <c r="BT8" s="411"/>
      <c r="BU8" s="412"/>
      <c r="BV8" s="410">
        <v>589882</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0.3</v>
      </c>
      <c r="CU8" s="451"/>
      <c r="CV8" s="451"/>
      <c r="CW8" s="451"/>
      <c r="CX8" s="451"/>
      <c r="CY8" s="451"/>
      <c r="CZ8" s="451"/>
      <c r="DA8" s="452"/>
      <c r="DB8" s="450">
        <v>0.3</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28055</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101</v>
      </c>
      <c r="AV9" s="443"/>
      <c r="AW9" s="443"/>
      <c r="AX9" s="443"/>
      <c r="AY9" s="444" t="s">
        <v>116</v>
      </c>
      <c r="AZ9" s="445"/>
      <c r="BA9" s="445"/>
      <c r="BB9" s="445"/>
      <c r="BC9" s="445"/>
      <c r="BD9" s="445"/>
      <c r="BE9" s="445"/>
      <c r="BF9" s="445"/>
      <c r="BG9" s="445"/>
      <c r="BH9" s="445"/>
      <c r="BI9" s="445"/>
      <c r="BJ9" s="445"/>
      <c r="BK9" s="445"/>
      <c r="BL9" s="445"/>
      <c r="BM9" s="446"/>
      <c r="BN9" s="410">
        <v>-94067</v>
      </c>
      <c r="BO9" s="411"/>
      <c r="BP9" s="411"/>
      <c r="BQ9" s="411"/>
      <c r="BR9" s="411"/>
      <c r="BS9" s="411"/>
      <c r="BT9" s="411"/>
      <c r="BU9" s="412"/>
      <c r="BV9" s="410">
        <v>-13308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20.6</v>
      </c>
      <c r="CU9" s="408"/>
      <c r="CV9" s="408"/>
      <c r="CW9" s="408"/>
      <c r="CX9" s="408"/>
      <c r="CY9" s="408"/>
      <c r="CZ9" s="408"/>
      <c r="DA9" s="409"/>
      <c r="DB9" s="407">
        <v>19.899999999999999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30501</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268672</v>
      </c>
      <c r="BO10" s="411"/>
      <c r="BP10" s="411"/>
      <c r="BQ10" s="411"/>
      <c r="BR10" s="411"/>
      <c r="BS10" s="411"/>
      <c r="BT10" s="411"/>
      <c r="BU10" s="412"/>
      <c r="BV10" s="410">
        <v>599499</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120</v>
      </c>
      <c r="AV11" s="443"/>
      <c r="AW11" s="443"/>
      <c r="AX11" s="443"/>
      <c r="AY11" s="444" t="s">
        <v>126</v>
      </c>
      <c r="AZ11" s="445"/>
      <c r="BA11" s="445"/>
      <c r="BB11" s="445"/>
      <c r="BC11" s="445"/>
      <c r="BD11" s="445"/>
      <c r="BE11" s="445"/>
      <c r="BF11" s="445"/>
      <c r="BG11" s="445"/>
      <c r="BH11" s="445"/>
      <c r="BI11" s="445"/>
      <c r="BJ11" s="445"/>
      <c r="BK11" s="445"/>
      <c r="BL11" s="445"/>
      <c r="BM11" s="446"/>
      <c r="BN11" s="410">
        <v>52668</v>
      </c>
      <c r="BO11" s="411"/>
      <c r="BP11" s="411"/>
      <c r="BQ11" s="411"/>
      <c r="BR11" s="411"/>
      <c r="BS11" s="411"/>
      <c r="BT11" s="411"/>
      <c r="BU11" s="412"/>
      <c r="BV11" s="410">
        <v>1141</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27771</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600000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27396</v>
      </c>
      <c r="S13" s="495"/>
      <c r="T13" s="495"/>
      <c r="U13" s="495"/>
      <c r="V13" s="496"/>
      <c r="W13" s="426" t="s">
        <v>139</v>
      </c>
      <c r="X13" s="427"/>
      <c r="Y13" s="427"/>
      <c r="Z13" s="427"/>
      <c r="AA13" s="427"/>
      <c r="AB13" s="417"/>
      <c r="AC13" s="461">
        <v>1013</v>
      </c>
      <c r="AD13" s="462"/>
      <c r="AE13" s="462"/>
      <c r="AF13" s="462"/>
      <c r="AG13" s="504"/>
      <c r="AH13" s="461">
        <v>1253</v>
      </c>
      <c r="AI13" s="462"/>
      <c r="AJ13" s="462"/>
      <c r="AK13" s="462"/>
      <c r="AL13" s="463"/>
      <c r="AM13" s="439" t="s">
        <v>140</v>
      </c>
      <c r="AN13" s="440"/>
      <c r="AO13" s="440"/>
      <c r="AP13" s="440"/>
      <c r="AQ13" s="440"/>
      <c r="AR13" s="440"/>
      <c r="AS13" s="440"/>
      <c r="AT13" s="441"/>
      <c r="AU13" s="442" t="s">
        <v>134</v>
      </c>
      <c r="AV13" s="443"/>
      <c r="AW13" s="443"/>
      <c r="AX13" s="443"/>
      <c r="AY13" s="444" t="s">
        <v>141</v>
      </c>
      <c r="AZ13" s="445"/>
      <c r="BA13" s="445"/>
      <c r="BB13" s="445"/>
      <c r="BC13" s="445"/>
      <c r="BD13" s="445"/>
      <c r="BE13" s="445"/>
      <c r="BF13" s="445"/>
      <c r="BG13" s="445"/>
      <c r="BH13" s="445"/>
      <c r="BI13" s="445"/>
      <c r="BJ13" s="445"/>
      <c r="BK13" s="445"/>
      <c r="BL13" s="445"/>
      <c r="BM13" s="446"/>
      <c r="BN13" s="410">
        <v>227273</v>
      </c>
      <c r="BO13" s="411"/>
      <c r="BP13" s="411"/>
      <c r="BQ13" s="411"/>
      <c r="BR13" s="411"/>
      <c r="BS13" s="411"/>
      <c r="BT13" s="411"/>
      <c r="BU13" s="412"/>
      <c r="BV13" s="410">
        <v>-12668</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9.4</v>
      </c>
      <c r="CU13" s="408"/>
      <c r="CV13" s="408"/>
      <c r="CW13" s="408"/>
      <c r="CX13" s="408"/>
      <c r="CY13" s="408"/>
      <c r="CZ13" s="408"/>
      <c r="DA13" s="409"/>
      <c r="DB13" s="407">
        <v>9.6999999999999993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28367</v>
      </c>
      <c r="S14" s="495"/>
      <c r="T14" s="495"/>
      <c r="U14" s="495"/>
      <c r="V14" s="496"/>
      <c r="W14" s="400"/>
      <c r="X14" s="401"/>
      <c r="Y14" s="401"/>
      <c r="Z14" s="401"/>
      <c r="AA14" s="401"/>
      <c r="AB14" s="390"/>
      <c r="AC14" s="497">
        <v>8.6</v>
      </c>
      <c r="AD14" s="498"/>
      <c r="AE14" s="498"/>
      <c r="AF14" s="498"/>
      <c r="AG14" s="499"/>
      <c r="AH14" s="497">
        <v>9.6999999999999993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v>22.9</v>
      </c>
      <c r="CU14" s="509"/>
      <c r="CV14" s="509"/>
      <c r="CW14" s="509"/>
      <c r="CX14" s="509"/>
      <c r="CY14" s="509"/>
      <c r="CZ14" s="509"/>
      <c r="DA14" s="510"/>
      <c r="DB14" s="508">
        <v>41.3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27950</v>
      </c>
      <c r="S15" s="495"/>
      <c r="T15" s="495"/>
      <c r="U15" s="495"/>
      <c r="V15" s="496"/>
      <c r="W15" s="426" t="s">
        <v>145</v>
      </c>
      <c r="X15" s="427"/>
      <c r="Y15" s="427"/>
      <c r="Z15" s="427"/>
      <c r="AA15" s="427"/>
      <c r="AB15" s="417"/>
      <c r="AC15" s="461">
        <v>3395</v>
      </c>
      <c r="AD15" s="462"/>
      <c r="AE15" s="462"/>
      <c r="AF15" s="462"/>
      <c r="AG15" s="504"/>
      <c r="AH15" s="461">
        <v>3736</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3171509</v>
      </c>
      <c r="BO15" s="374"/>
      <c r="BP15" s="374"/>
      <c r="BQ15" s="374"/>
      <c r="BR15" s="374"/>
      <c r="BS15" s="374"/>
      <c r="BT15" s="374"/>
      <c r="BU15" s="375"/>
      <c r="BV15" s="373">
        <v>3248907</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28.7</v>
      </c>
      <c r="AD16" s="498"/>
      <c r="AE16" s="498"/>
      <c r="AF16" s="498"/>
      <c r="AG16" s="499"/>
      <c r="AH16" s="497">
        <v>28.9</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10964656</v>
      </c>
      <c r="BO16" s="411"/>
      <c r="BP16" s="411"/>
      <c r="BQ16" s="411"/>
      <c r="BR16" s="411"/>
      <c r="BS16" s="411"/>
      <c r="BT16" s="411"/>
      <c r="BU16" s="412"/>
      <c r="BV16" s="410">
        <v>10517905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7402</v>
      </c>
      <c r="AD17" s="462"/>
      <c r="AE17" s="462"/>
      <c r="AF17" s="462"/>
      <c r="AG17" s="504"/>
      <c r="AH17" s="461">
        <v>7943</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3941023</v>
      </c>
      <c r="BO17" s="411"/>
      <c r="BP17" s="411"/>
      <c r="BQ17" s="411"/>
      <c r="BR17" s="411"/>
      <c r="BS17" s="411"/>
      <c r="BT17" s="411"/>
      <c r="BU17" s="412"/>
      <c r="BV17" s="410">
        <v>4050005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367.14</v>
      </c>
      <c r="M18" s="534"/>
      <c r="N18" s="534"/>
      <c r="O18" s="534"/>
      <c r="P18" s="534"/>
      <c r="Q18" s="534"/>
      <c r="R18" s="535"/>
      <c r="S18" s="535"/>
      <c r="T18" s="535"/>
      <c r="U18" s="535"/>
      <c r="V18" s="536"/>
      <c r="W18" s="428"/>
      <c r="X18" s="429"/>
      <c r="Y18" s="429"/>
      <c r="Z18" s="429"/>
      <c r="AA18" s="429"/>
      <c r="AB18" s="420"/>
      <c r="AC18" s="537">
        <v>62.7</v>
      </c>
      <c r="AD18" s="538"/>
      <c r="AE18" s="538"/>
      <c r="AF18" s="538"/>
      <c r="AG18" s="539"/>
      <c r="AH18" s="537">
        <v>61.4</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11418040</v>
      </c>
      <c r="BO18" s="411"/>
      <c r="BP18" s="411"/>
      <c r="BQ18" s="411"/>
      <c r="BR18" s="411"/>
      <c r="BS18" s="411"/>
      <c r="BT18" s="411"/>
      <c r="BU18" s="412"/>
      <c r="BV18" s="410">
        <v>11343551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76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14565669</v>
      </c>
      <c r="BO19" s="411"/>
      <c r="BP19" s="411"/>
      <c r="BQ19" s="411"/>
      <c r="BR19" s="411"/>
      <c r="BS19" s="411"/>
      <c r="BT19" s="411"/>
      <c r="BU19" s="412"/>
      <c r="BV19" s="410">
        <v>14469217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11244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27737298</v>
      </c>
      <c r="BO22" s="374"/>
      <c r="BP22" s="374"/>
      <c r="BQ22" s="374"/>
      <c r="BR22" s="374"/>
      <c r="BS22" s="374"/>
      <c r="BT22" s="374"/>
      <c r="BU22" s="375"/>
      <c r="BV22" s="373">
        <v>28680043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12942859</v>
      </c>
      <c r="BO23" s="411"/>
      <c r="BP23" s="411"/>
      <c r="BQ23" s="411"/>
      <c r="BR23" s="411"/>
      <c r="BS23" s="411"/>
      <c r="BT23" s="411"/>
      <c r="BU23" s="412"/>
      <c r="BV23" s="410">
        <v>12482334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8075</v>
      </c>
      <c r="R24" s="462"/>
      <c r="S24" s="462"/>
      <c r="T24" s="462"/>
      <c r="U24" s="462"/>
      <c r="V24" s="504"/>
      <c r="W24" s="556"/>
      <c r="X24" s="557"/>
      <c r="Y24" s="558"/>
      <c r="Z24" s="460" t="s">
        <v>170</v>
      </c>
      <c r="AA24" s="440"/>
      <c r="AB24" s="440"/>
      <c r="AC24" s="440"/>
      <c r="AD24" s="440"/>
      <c r="AE24" s="440"/>
      <c r="AF24" s="440"/>
      <c r="AG24" s="441"/>
      <c r="AH24" s="461">
        <v>340</v>
      </c>
      <c r="AI24" s="462"/>
      <c r="AJ24" s="462"/>
      <c r="AK24" s="462"/>
      <c r="AL24" s="504"/>
      <c r="AM24" s="461">
        <v>1062160</v>
      </c>
      <c r="AN24" s="462"/>
      <c r="AO24" s="462"/>
      <c r="AP24" s="462"/>
      <c r="AQ24" s="462"/>
      <c r="AR24" s="504"/>
      <c r="AS24" s="461">
        <v>3124</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21284297</v>
      </c>
      <c r="BO24" s="411"/>
      <c r="BP24" s="411"/>
      <c r="BQ24" s="411"/>
      <c r="BR24" s="411"/>
      <c r="BS24" s="411"/>
      <c r="BT24" s="411"/>
      <c r="BU24" s="412"/>
      <c r="BV24" s="410">
        <v>21893691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2</v>
      </c>
      <c r="M25" s="462"/>
      <c r="N25" s="462"/>
      <c r="O25" s="462"/>
      <c r="P25" s="504"/>
      <c r="Q25" s="461">
        <v>6460</v>
      </c>
      <c r="R25" s="462"/>
      <c r="S25" s="462"/>
      <c r="T25" s="462"/>
      <c r="U25" s="462"/>
      <c r="V25" s="504"/>
      <c r="W25" s="556"/>
      <c r="X25" s="557"/>
      <c r="Y25" s="558"/>
      <c r="Z25" s="460" t="s">
        <v>173</v>
      </c>
      <c r="AA25" s="440"/>
      <c r="AB25" s="440"/>
      <c r="AC25" s="440"/>
      <c r="AD25" s="440"/>
      <c r="AE25" s="440"/>
      <c r="AF25" s="440"/>
      <c r="AG25" s="441"/>
      <c r="AH25" s="461">
        <v>61</v>
      </c>
      <c r="AI25" s="462"/>
      <c r="AJ25" s="462"/>
      <c r="AK25" s="462"/>
      <c r="AL25" s="504"/>
      <c r="AM25" s="461">
        <v>172081</v>
      </c>
      <c r="AN25" s="462"/>
      <c r="AO25" s="462"/>
      <c r="AP25" s="462"/>
      <c r="AQ25" s="462"/>
      <c r="AR25" s="504"/>
      <c r="AS25" s="461">
        <v>2821</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980744</v>
      </c>
      <c r="BO25" s="374"/>
      <c r="BP25" s="374"/>
      <c r="BQ25" s="374"/>
      <c r="BR25" s="374"/>
      <c r="BS25" s="374"/>
      <c r="BT25" s="374"/>
      <c r="BU25" s="375"/>
      <c r="BV25" s="373">
        <v>1117379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5814</v>
      </c>
      <c r="R26" s="462"/>
      <c r="S26" s="462"/>
      <c r="T26" s="462"/>
      <c r="U26" s="462"/>
      <c r="V26" s="504"/>
      <c r="W26" s="556"/>
      <c r="X26" s="557"/>
      <c r="Y26" s="558"/>
      <c r="Z26" s="460" t="s">
        <v>176</v>
      </c>
      <c r="AA26" s="562"/>
      <c r="AB26" s="562"/>
      <c r="AC26" s="562"/>
      <c r="AD26" s="562"/>
      <c r="AE26" s="562"/>
      <c r="AF26" s="562"/>
      <c r="AG26" s="563"/>
      <c r="AH26" s="461">
        <v>21</v>
      </c>
      <c r="AI26" s="462"/>
      <c r="AJ26" s="462"/>
      <c r="AK26" s="462"/>
      <c r="AL26" s="504"/>
      <c r="AM26" s="461">
        <v>69300</v>
      </c>
      <c r="AN26" s="462"/>
      <c r="AO26" s="462"/>
      <c r="AP26" s="462"/>
      <c r="AQ26" s="462"/>
      <c r="AR26" s="504"/>
      <c r="AS26" s="461">
        <v>3300</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178</v>
      </c>
      <c r="BO26" s="411"/>
      <c r="BP26" s="411"/>
      <c r="BQ26" s="411"/>
      <c r="BR26" s="411"/>
      <c r="BS26" s="411"/>
      <c r="BT26" s="411"/>
      <c r="BU26" s="412"/>
      <c r="BV26" s="410" t="s">
        <v>178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3950</v>
      </c>
      <c r="R27" s="462"/>
      <c r="S27" s="462"/>
      <c r="T27" s="462"/>
      <c r="U27" s="462"/>
      <c r="V27" s="504"/>
      <c r="W27" s="556"/>
      <c r="X27" s="557"/>
      <c r="Y27" s="558"/>
      <c r="Z27" s="460" t="s">
        <v>180</v>
      </c>
      <c r="AA27" s="440"/>
      <c r="AB27" s="440"/>
      <c r="AC27" s="440"/>
      <c r="AD27" s="440"/>
      <c r="AE27" s="440"/>
      <c r="AF27" s="440"/>
      <c r="AG27" s="441"/>
      <c r="AH27" s="461">
        <v>27</v>
      </c>
      <c r="AI27" s="462"/>
      <c r="AJ27" s="462"/>
      <c r="AK27" s="462"/>
      <c r="AL27" s="504"/>
      <c r="AM27" s="461">
        <v>83741</v>
      </c>
      <c r="AN27" s="462"/>
      <c r="AO27" s="462"/>
      <c r="AP27" s="462"/>
      <c r="AQ27" s="462"/>
      <c r="AR27" s="504"/>
      <c r="AS27" s="461">
        <v>3102</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t="s">
        <v>137</v>
      </c>
      <c r="BO27" s="530"/>
      <c r="BP27" s="530"/>
      <c r="BQ27" s="530"/>
      <c r="BR27" s="530"/>
      <c r="BS27" s="530"/>
      <c r="BT27" s="530"/>
      <c r="BU27" s="531"/>
      <c r="BV27" s="529" t="s">
        <v>178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3450</v>
      </c>
      <c r="R28" s="462"/>
      <c r="S28" s="462"/>
      <c r="T28" s="462"/>
      <c r="U28" s="462"/>
      <c r="V28" s="504"/>
      <c r="W28" s="556"/>
      <c r="X28" s="557"/>
      <c r="Y28" s="558"/>
      <c r="Z28" s="460" t="s">
        <v>183</v>
      </c>
      <c r="AA28" s="440"/>
      <c r="AB28" s="440"/>
      <c r="AC28" s="440"/>
      <c r="AD28" s="440"/>
      <c r="AE28" s="440"/>
      <c r="AF28" s="440"/>
      <c r="AG28" s="441"/>
      <c r="AH28" s="461" t="s">
        <v>178</v>
      </c>
      <c r="AI28" s="462"/>
      <c r="AJ28" s="462"/>
      <c r="AK28" s="462"/>
      <c r="AL28" s="504"/>
      <c r="AM28" s="461" t="s">
        <v>178</v>
      </c>
      <c r="AN28" s="462"/>
      <c r="AO28" s="462"/>
      <c r="AP28" s="462"/>
      <c r="AQ28" s="462"/>
      <c r="AR28" s="504"/>
      <c r="AS28" s="461" t="s">
        <v>178</v>
      </c>
      <c r="AT28" s="462"/>
      <c r="AU28" s="462"/>
      <c r="AV28" s="462"/>
      <c r="AW28" s="462"/>
      <c r="AX28" s="463"/>
      <c r="AY28" s="564" t="s">
        <v>184</v>
      </c>
      <c r="AZ28" s="565"/>
      <c r="BA28" s="565"/>
      <c r="BB28" s="566"/>
      <c r="BC28" s="370" t="s">
        <v>47</v>
      </c>
      <c r="BD28" s="371"/>
      <c r="BE28" s="371"/>
      <c r="BF28" s="371"/>
      <c r="BG28" s="371"/>
      <c r="BH28" s="371"/>
      <c r="BI28" s="371"/>
      <c r="BJ28" s="371"/>
      <c r="BK28" s="371"/>
      <c r="BL28" s="371"/>
      <c r="BM28" s="372"/>
      <c r="BN28" s="373">
        <v>4095734</v>
      </c>
      <c r="BO28" s="374"/>
      <c r="BP28" s="374"/>
      <c r="BQ28" s="374"/>
      <c r="BR28" s="374"/>
      <c r="BS28" s="374"/>
      <c r="BT28" s="374"/>
      <c r="BU28" s="375"/>
      <c r="BV28" s="373">
        <v>3827062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16</v>
      </c>
      <c r="M29" s="462"/>
      <c r="N29" s="462"/>
      <c r="O29" s="462"/>
      <c r="P29" s="504"/>
      <c r="Q29" s="461">
        <v>3150</v>
      </c>
      <c r="R29" s="462"/>
      <c r="S29" s="462"/>
      <c r="T29" s="462"/>
      <c r="U29" s="462"/>
      <c r="V29" s="504"/>
      <c r="W29" s="559"/>
      <c r="X29" s="560"/>
      <c r="Y29" s="561"/>
      <c r="Z29" s="460" t="s">
        <v>186</v>
      </c>
      <c r="AA29" s="440"/>
      <c r="AB29" s="440"/>
      <c r="AC29" s="440"/>
      <c r="AD29" s="440"/>
      <c r="AE29" s="440"/>
      <c r="AF29" s="440"/>
      <c r="AG29" s="441"/>
      <c r="AH29" s="461">
        <v>367</v>
      </c>
      <c r="AI29" s="462"/>
      <c r="AJ29" s="462"/>
      <c r="AK29" s="462"/>
      <c r="AL29" s="504"/>
      <c r="AM29" s="461">
        <v>1145901</v>
      </c>
      <c r="AN29" s="462"/>
      <c r="AO29" s="462"/>
      <c r="AP29" s="462"/>
      <c r="AQ29" s="462"/>
      <c r="AR29" s="504"/>
      <c r="AS29" s="461">
        <v>3122</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1013869</v>
      </c>
      <c r="BO29" s="411"/>
      <c r="BP29" s="411"/>
      <c r="BQ29" s="411"/>
      <c r="BR29" s="411"/>
      <c r="BS29" s="411"/>
      <c r="BT29" s="411"/>
      <c r="BU29" s="412"/>
      <c r="BV29" s="410">
        <v>813407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99.7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3189478</v>
      </c>
      <c r="BO30" s="530"/>
      <c r="BP30" s="530"/>
      <c r="BQ30" s="530"/>
      <c r="BR30" s="530"/>
      <c r="BS30" s="530"/>
      <c r="BT30" s="530"/>
      <c r="BU30" s="531"/>
      <c r="BV30" s="529">
        <v>3063252</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197</v>
      </c>
      <c r="V33" s="434"/>
      <c r="W33" s="399" t="s">
        <v>196</v>
      </c>
      <c r="X33" s="399"/>
      <c r="Y33" s="399"/>
      <c r="Z33" s="399"/>
      <c r="AA33" s="399"/>
      <c r="AB33" s="399"/>
      <c r="AC33" s="399"/>
      <c r="AD33" s="399"/>
      <c r="AE33" s="399"/>
      <c r="AF33" s="399"/>
      <c r="AG33" s="399"/>
      <c r="AH33" s="399"/>
      <c r="AI33" s="399"/>
      <c r="AJ33" s="399"/>
      <c r="AK33" s="399"/>
      <c r="AL33" s="203"/>
      <c r="AM33" s="434" t="s">
        <v>198</v>
      </c>
      <c r="AN33" s="434"/>
      <c r="AO33" s="399" t="s">
        <v>199</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198</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美馬市国民健康保険特別会計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美馬市水道事業会計</v>
      </c>
      <c r="AP34" s="601"/>
      <c r="AQ34" s="601"/>
      <c r="AR34" s="601"/>
      <c r="AS34" s="601"/>
      <c r="AT34" s="601"/>
      <c r="AU34" s="601"/>
      <c r="AV34" s="601"/>
      <c r="AW34" s="601"/>
      <c r="AX34" s="601"/>
      <c r="AY34" s="601"/>
      <c r="AZ34" s="601"/>
      <c r="BA34" s="601"/>
      <c r="BB34" s="601"/>
      <c r="BC34" s="601"/>
      <c r="BD34" s="178"/>
      <c r="BE34" s="600">
        <f>IF(BG34="","",MAX(C34:D43,U34:V43,AM34:AN43)+1)</f>
        <v>10</v>
      </c>
      <c r="BF34" s="600"/>
      <c r="BG34" s="601" t="str">
        <f>IF('各会計、関係団体の財政状況及び健全化判断比率'!B35="","",'各会計、関係団体の財政状況及び健全化判断比率'!B35)</f>
        <v>美馬市一の森ヒュッテ事業特別会計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美馬地区広域行政組合（一般会計）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ウッドピア</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美馬市住宅新築資金等貸付事業特別会計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美馬市後期高齢者医療特別会計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美馬市工業用水道事業会計</v>
      </c>
      <c r="AP35" s="601"/>
      <c r="AQ35" s="601"/>
      <c r="AR35" s="601"/>
      <c r="AS35" s="601"/>
      <c r="AT35" s="601"/>
      <c r="AU35" s="601"/>
      <c r="AV35" s="601"/>
      <c r="AW35" s="601"/>
      <c r="AX35" s="601"/>
      <c r="AY35" s="601"/>
      <c r="AZ35" s="601"/>
      <c r="BA35" s="601"/>
      <c r="BB35" s="601"/>
      <c r="BC35" s="601"/>
      <c r="BD35" s="178"/>
      <c r="BE35" s="600">
        <f t="shared" ref="BE35:BE43" si="1">IF(BG35="","",BE34+1)</f>
        <v>11</v>
      </c>
      <c r="BF35" s="600"/>
      <c r="BG35" s="601" t="str">
        <f>IF('各会計、関係団体の財政状況及び健全化判断比率'!B36="","",'各会計、関係団体の財政状況及び健全化判断比率'!B36)</f>
        <v>美馬市小水力発電事業特別会計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美馬地区広域行政組合（美馬地区広域振興事業特別会計）</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美馬観光ビュロー</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美馬市介護保険特別会計</v>
      </c>
      <c r="X36" s="601"/>
      <c r="Y36" s="601"/>
      <c r="Z36" s="601"/>
      <c r="AA36" s="601"/>
      <c r="AB36" s="601"/>
      <c r="AC36" s="601"/>
      <c r="AD36" s="601"/>
      <c r="AE36" s="601"/>
      <c r="AF36" s="601"/>
      <c r="AG36" s="601"/>
      <c r="AH36" s="601"/>
      <c r="AI36" s="601"/>
      <c r="AJ36" s="601"/>
      <c r="AK36" s="601"/>
      <c r="AL36" s="178"/>
      <c r="AM36" s="600">
        <f t="shared" si="0"/>
        <v>8</v>
      </c>
      <c r="AN36" s="600"/>
      <c r="AO36" s="601" t="str">
        <f>IF('各会計、関係団体の財政状況及び健全化判断比率'!B33="","",'各会計、関係団体の財政状況及び健全化判断比率'!B33)</f>
        <v>美馬市簡易水道事業会計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西阿老人ホーム組合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9</v>
      </c>
      <c r="AN37" s="600"/>
      <c r="AO37" s="601" t="str">
        <f>IF('各会計、関係団体の財政状況及び健全化判断比率'!B34="","",'各会計、関係団体の財政状況及び健全化判断比率'!B34)</f>
        <v>美馬市下水道事業会計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美馬西部共立火葬場組合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美馬環境整備組合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吉野川環境整備組合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美馬西部消防組合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美馬西部特別養護老人ホーム組合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20</v>
      </c>
      <c r="BX42" s="600"/>
      <c r="BY42" s="601" t="str">
        <f>IF('各会計、関係団体の財政状況及び健全化判断比率'!B76="","",'各会計、関係団体の財政状況及び健全化判断比率'!B76)</f>
        <v>徳島県市町村議会議員公務災害補償等組合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21</v>
      </c>
      <c r="BX43" s="600"/>
      <c r="BY43" s="601" t="str">
        <f>IF('各会計、関係団体の財政状況及び健全化判断比率'!B77="","",'各会計、関係団体の財政状況及び健全化判断比率'!B77)</f>
        <v>徳島県市町村総合事務組合（一般会計）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540</v>
      </c>
    </row>
    <row r="54" spans="5:113" x14ac:dyDescent="0.15"/>
    <row r="55" spans="5:113" x14ac:dyDescent="0.15"/>
    <row r="56" spans="5:113" x14ac:dyDescent="0.15"/>
  </sheetData>
  <sheetProtection algorithmName="SHA-512" hashValue="kM1OcKyQlldZcvyyz8KbmXokdTrooPgd3mpatGsJUt/sM3X/kovuWoUrrJ2JibInSIP4ENG8P0Ke+0C5Jghmbg==" saltValue="Z90/NtSblIELZLIsdeeik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496</v>
      </c>
      <c r="G33" s="29" t="s">
        <v>497</v>
      </c>
      <c r="H33" s="29" t="s">
        <v>498</v>
      </c>
      <c r="I33" s="29" t="s">
        <v>499</v>
      </c>
      <c r="J33" s="30" t="s">
        <v>500</v>
      </c>
      <c r="K33" s="22"/>
      <c r="L33" s="22"/>
      <c r="M33" s="22"/>
      <c r="N33" s="22"/>
      <c r="O33" s="22"/>
      <c r="P33" s="22"/>
    </row>
    <row r="34" spans="1:16" ht="39" customHeight="1" x14ac:dyDescent="0.15">
      <c r="A34" s="22"/>
      <c r="B34" s="31"/>
      <c r="C34" s="1180" t="s">
        <v>503</v>
      </c>
      <c r="D34" s="1180"/>
      <c r="E34" s="1181"/>
      <c r="F34" s="32">
        <v>5.71</v>
      </c>
      <c r="G34" s="33">
        <v>5.9</v>
      </c>
      <c r="H34" s="33">
        <v>6.03</v>
      </c>
      <c r="I34" s="33">
        <v>5.85</v>
      </c>
      <c r="J34" s="34">
        <v>5.61</v>
      </c>
      <c r="K34" s="22"/>
      <c r="L34" s="22"/>
      <c r="M34" s="22"/>
      <c r="N34" s="22"/>
      <c r="O34" s="22"/>
      <c r="P34" s="22"/>
    </row>
    <row r="35" spans="1:16" ht="39" customHeight="1" x14ac:dyDescent="0.15">
      <c r="A35" s="22"/>
      <c r="B35" s="35"/>
      <c r="C35" s="1174" t="s">
        <v>504</v>
      </c>
      <c r="D35" s="1175"/>
      <c r="E35" s="1176"/>
      <c r="F35" s="36">
        <v>4.83</v>
      </c>
      <c r="G35" s="37">
        <v>5.09</v>
      </c>
      <c r="H35" s="37">
        <v>5.29</v>
      </c>
      <c r="I35" s="37">
        <v>5</v>
      </c>
      <c r="J35" s="38">
        <v>4.01</v>
      </c>
      <c r="K35" s="22"/>
      <c r="L35" s="22"/>
      <c r="M35" s="22"/>
      <c r="N35" s="22"/>
      <c r="O35" s="22"/>
      <c r="P35" s="22"/>
    </row>
    <row r="36" spans="1:16" ht="39" customHeight="1" x14ac:dyDescent="0.15">
      <c r="A36" s="22"/>
      <c r="B36" s="35"/>
      <c r="C36" s="1174" t="s">
        <v>505</v>
      </c>
      <c r="D36" s="1175"/>
      <c r="E36" s="1176"/>
      <c r="F36" s="36">
        <v>0.41</v>
      </c>
      <c r="G36" s="37">
        <v>0.81</v>
      </c>
      <c r="H36" s="37">
        <v>1.21</v>
      </c>
      <c r="I36" s="37">
        <v>1.51</v>
      </c>
      <c r="J36" s="38">
        <v>1.68</v>
      </c>
      <c r="K36" s="22"/>
      <c r="L36" s="22"/>
      <c r="M36" s="22"/>
      <c r="N36" s="22"/>
      <c r="O36" s="22"/>
      <c r="P36" s="22"/>
    </row>
    <row r="37" spans="1:16" ht="39" customHeight="1" x14ac:dyDescent="0.15">
      <c r="A37" s="22"/>
      <c r="B37" s="35"/>
      <c r="C37" s="1174" t="s">
        <v>506</v>
      </c>
      <c r="D37" s="1175"/>
      <c r="E37" s="1176"/>
      <c r="F37" s="36">
        <v>0.85</v>
      </c>
      <c r="G37" s="37">
        <v>0.97</v>
      </c>
      <c r="H37" s="37">
        <v>0.3</v>
      </c>
      <c r="I37" s="37">
        <v>0.62</v>
      </c>
      <c r="J37" s="38">
        <v>1.26</v>
      </c>
      <c r="K37" s="22"/>
      <c r="L37" s="22"/>
      <c r="M37" s="22"/>
      <c r="N37" s="22"/>
      <c r="O37" s="22"/>
      <c r="P37" s="22"/>
    </row>
    <row r="38" spans="1:16" ht="39" customHeight="1" x14ac:dyDescent="0.15">
      <c r="A38" s="22"/>
      <c r="B38" s="35"/>
      <c r="C38" s="1174" t="s">
        <v>507</v>
      </c>
      <c r="D38" s="1175"/>
      <c r="E38" s="1176"/>
      <c r="F38" s="36">
        <v>0.6</v>
      </c>
      <c r="G38" s="37">
        <v>0.41</v>
      </c>
      <c r="H38" s="37">
        <v>0.4</v>
      </c>
      <c r="I38" s="37">
        <v>0.34</v>
      </c>
      <c r="J38" s="38">
        <v>0.52</v>
      </c>
      <c r="K38" s="22"/>
      <c r="L38" s="22"/>
      <c r="M38" s="22"/>
      <c r="N38" s="22"/>
      <c r="O38" s="22"/>
      <c r="P38" s="22"/>
    </row>
    <row r="39" spans="1:16" ht="39" customHeight="1" x14ac:dyDescent="0.15">
      <c r="A39" s="22"/>
      <c r="B39" s="35"/>
      <c r="C39" s="1174" t="s">
        <v>508</v>
      </c>
      <c r="D39" s="1175"/>
      <c r="E39" s="1176"/>
      <c r="F39" s="36" t="s">
        <v>455</v>
      </c>
      <c r="G39" s="37" t="s">
        <v>455</v>
      </c>
      <c r="H39" s="37">
        <v>0.24</v>
      </c>
      <c r="I39" s="37">
        <v>0.21</v>
      </c>
      <c r="J39" s="38">
        <v>0.27</v>
      </c>
      <c r="K39" s="22"/>
      <c r="L39" s="22"/>
      <c r="M39" s="22"/>
      <c r="N39" s="22"/>
      <c r="O39" s="22"/>
      <c r="P39" s="22"/>
    </row>
    <row r="40" spans="1:16" ht="39" customHeight="1" x14ac:dyDescent="0.15">
      <c r="A40" s="22"/>
      <c r="B40" s="35"/>
      <c r="C40" s="1174" t="s">
        <v>509</v>
      </c>
      <c r="D40" s="1175"/>
      <c r="E40" s="1176"/>
      <c r="F40" s="36" t="s">
        <v>455</v>
      </c>
      <c r="G40" s="37" t="s">
        <v>455</v>
      </c>
      <c r="H40" s="37">
        <v>0.15</v>
      </c>
      <c r="I40" s="37">
        <v>0.13</v>
      </c>
      <c r="J40" s="38">
        <v>0.15</v>
      </c>
      <c r="K40" s="22"/>
      <c r="L40" s="22"/>
      <c r="M40" s="22"/>
      <c r="N40" s="22"/>
      <c r="O40" s="22"/>
      <c r="P40" s="22"/>
    </row>
    <row r="41" spans="1:16" ht="39" customHeight="1" x14ac:dyDescent="0.15">
      <c r="A41" s="22"/>
      <c r="B41" s="35"/>
      <c r="C41" s="1174" t="s">
        <v>510</v>
      </c>
      <c r="D41" s="1175"/>
      <c r="E41" s="1176"/>
      <c r="F41" s="36">
        <v>0.03</v>
      </c>
      <c r="G41" s="37">
        <v>0.03</v>
      </c>
      <c r="H41" s="37">
        <v>0.04</v>
      </c>
      <c r="I41" s="37">
        <v>0.04</v>
      </c>
      <c r="J41" s="38">
        <v>0.04</v>
      </c>
      <c r="K41" s="22"/>
      <c r="L41" s="22"/>
      <c r="M41" s="22"/>
      <c r="N41" s="22"/>
      <c r="O41" s="22"/>
      <c r="P41" s="22"/>
    </row>
    <row r="42" spans="1:16" ht="39" customHeight="1" x14ac:dyDescent="0.15">
      <c r="A42" s="22"/>
      <c r="B42" s="39"/>
      <c r="C42" s="1174" t="s">
        <v>511</v>
      </c>
      <c r="D42" s="1175"/>
      <c r="E42" s="1176"/>
      <c r="F42" s="36" t="s">
        <v>455</v>
      </c>
      <c r="G42" s="37" t="s">
        <v>455</v>
      </c>
      <c r="H42" s="37" t="s">
        <v>455</v>
      </c>
      <c r="I42" s="37" t="s">
        <v>455</v>
      </c>
      <c r="J42" s="38" t="s">
        <v>455</v>
      </c>
      <c r="K42" s="22"/>
      <c r="L42" s="22"/>
      <c r="M42" s="22"/>
      <c r="N42" s="22"/>
      <c r="O42" s="22"/>
      <c r="P42" s="22"/>
    </row>
    <row r="43" spans="1:16" ht="39" customHeight="1" thickBot="1" x14ac:dyDescent="0.2">
      <c r="A43" s="22"/>
      <c r="B43" s="40"/>
      <c r="C43" s="1177" t="s">
        <v>512</v>
      </c>
      <c r="D43" s="1178"/>
      <c r="E43" s="1179"/>
      <c r="F43" s="41">
        <v>0.11</v>
      </c>
      <c r="G43" s="42">
        <v>0.28000000000000003</v>
      </c>
      <c r="H43" s="42">
        <v>0.08</v>
      </c>
      <c r="I43" s="42">
        <v>0.04</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qxxvC9EpPmdQTW5CHYyy/TH/FHbSVcYUmN38gsK0dT82OJD9GSDqNjMSweCch7w/hCVzpsdRRwEsSVFcs5xVQ==" saltValue="JFaYHCsNYAFerjjcpOZT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496</v>
      </c>
      <c r="L44" s="56" t="s">
        <v>497</v>
      </c>
      <c r="M44" s="56" t="s">
        <v>498</v>
      </c>
      <c r="N44" s="56" t="s">
        <v>499</v>
      </c>
      <c r="O44" s="57" t="s">
        <v>500</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3283</v>
      </c>
      <c r="L45" s="60">
        <v>2941</v>
      </c>
      <c r="M45" s="60">
        <v>2860</v>
      </c>
      <c r="N45" s="60">
        <v>2908</v>
      </c>
      <c r="O45" s="61">
        <v>2978</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455</v>
      </c>
      <c r="L46" s="64" t="s">
        <v>455</v>
      </c>
      <c r="M46" s="64" t="s">
        <v>455</v>
      </c>
      <c r="N46" s="64" t="s">
        <v>455</v>
      </c>
      <c r="O46" s="65" t="s">
        <v>455</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455</v>
      </c>
      <c r="L47" s="64" t="s">
        <v>455</v>
      </c>
      <c r="M47" s="64" t="s">
        <v>455</v>
      </c>
      <c r="N47" s="64" t="s">
        <v>455</v>
      </c>
      <c r="O47" s="65" t="s">
        <v>455</v>
      </c>
      <c r="P47" s="48"/>
      <c r="Q47" s="48"/>
      <c r="R47" s="48"/>
      <c r="S47" s="48"/>
      <c r="T47" s="48"/>
      <c r="U47" s="48"/>
    </row>
    <row r="48" spans="1:21" ht="30.75" customHeight="1" x14ac:dyDescent="0.15">
      <c r="A48" s="48"/>
      <c r="B48" s="1184"/>
      <c r="C48" s="1185"/>
      <c r="D48" s="62"/>
      <c r="E48" s="1190" t="s">
        <v>14</v>
      </c>
      <c r="F48" s="1190"/>
      <c r="G48" s="1190"/>
      <c r="H48" s="1190"/>
      <c r="I48" s="1190"/>
      <c r="J48" s="1191"/>
      <c r="K48" s="63">
        <v>290</v>
      </c>
      <c r="L48" s="64">
        <v>289</v>
      </c>
      <c r="M48" s="64">
        <v>230</v>
      </c>
      <c r="N48" s="64">
        <v>212</v>
      </c>
      <c r="O48" s="65">
        <v>203</v>
      </c>
      <c r="P48" s="48"/>
      <c r="Q48" s="48"/>
      <c r="R48" s="48"/>
      <c r="S48" s="48"/>
      <c r="T48" s="48"/>
      <c r="U48" s="48"/>
    </row>
    <row r="49" spans="1:21" ht="30.75" customHeight="1" x14ac:dyDescent="0.15">
      <c r="A49" s="48"/>
      <c r="B49" s="1184"/>
      <c r="C49" s="1185"/>
      <c r="D49" s="62"/>
      <c r="E49" s="1190" t="s">
        <v>15</v>
      </c>
      <c r="F49" s="1190"/>
      <c r="G49" s="1190"/>
      <c r="H49" s="1190"/>
      <c r="I49" s="1190"/>
      <c r="J49" s="1191"/>
      <c r="K49" s="63">
        <v>20</v>
      </c>
      <c r="L49" s="64">
        <v>8</v>
      </c>
      <c r="M49" s="64">
        <v>7</v>
      </c>
      <c r="N49" s="64">
        <v>11</v>
      </c>
      <c r="O49" s="65">
        <v>10</v>
      </c>
      <c r="P49" s="48"/>
      <c r="Q49" s="48"/>
      <c r="R49" s="48"/>
      <c r="S49" s="48"/>
      <c r="T49" s="48"/>
      <c r="U49" s="48"/>
    </row>
    <row r="50" spans="1:21" ht="30.75" customHeight="1" x14ac:dyDescent="0.15">
      <c r="A50" s="48"/>
      <c r="B50" s="1184"/>
      <c r="C50" s="1185"/>
      <c r="D50" s="62"/>
      <c r="E50" s="1190" t="s">
        <v>16</v>
      </c>
      <c r="F50" s="1190"/>
      <c r="G50" s="1190"/>
      <c r="H50" s="1190"/>
      <c r="I50" s="1190"/>
      <c r="J50" s="1191"/>
      <c r="K50" s="63">
        <v>0</v>
      </c>
      <c r="L50" s="64" t="s">
        <v>455</v>
      </c>
      <c r="M50" s="64" t="s">
        <v>455</v>
      </c>
      <c r="N50" s="64" t="s">
        <v>455</v>
      </c>
      <c r="O50" s="65" t="s">
        <v>455</v>
      </c>
      <c r="P50" s="48"/>
      <c r="Q50" s="48"/>
      <c r="R50" s="48"/>
      <c r="S50" s="48"/>
      <c r="T50" s="48"/>
      <c r="U50" s="48"/>
    </row>
    <row r="51" spans="1:21" ht="30.75" customHeight="1" x14ac:dyDescent="0.15">
      <c r="A51" s="48"/>
      <c r="B51" s="1186"/>
      <c r="C51" s="1187"/>
      <c r="D51" s="66"/>
      <c r="E51" s="1190" t="s">
        <v>17</v>
      </c>
      <c r="F51" s="1190"/>
      <c r="G51" s="1190"/>
      <c r="H51" s="1190"/>
      <c r="I51" s="1190"/>
      <c r="J51" s="1191"/>
      <c r="K51" s="63" t="s">
        <v>455</v>
      </c>
      <c r="L51" s="64" t="s">
        <v>455</v>
      </c>
      <c r="M51" s="64" t="s">
        <v>455</v>
      </c>
      <c r="N51" s="64" t="s">
        <v>455</v>
      </c>
      <c r="O51" s="65" t="s">
        <v>455</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2550</v>
      </c>
      <c r="L52" s="64">
        <v>2306</v>
      </c>
      <c r="M52" s="64">
        <v>2219</v>
      </c>
      <c r="N52" s="64">
        <v>2226</v>
      </c>
      <c r="O52" s="65">
        <v>2269</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1043</v>
      </c>
      <c r="L53" s="69">
        <v>932</v>
      </c>
      <c r="M53" s="69">
        <v>878</v>
      </c>
      <c r="N53" s="69">
        <v>905</v>
      </c>
      <c r="O53" s="70">
        <v>922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2">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15">
      <c r="B57" s="1198" t="s">
        <v>24</v>
      </c>
      <c r="C57" s="1199"/>
      <c r="D57" s="1202" t="s">
        <v>25</v>
      </c>
      <c r="E57" s="1203"/>
      <c r="F57" s="1203"/>
      <c r="G57" s="1203"/>
      <c r="H57" s="1203"/>
      <c r="I57" s="1203"/>
      <c r="J57" s="1204"/>
      <c r="K57" s="83"/>
      <c r="L57" s="84"/>
      <c r="M57" s="84"/>
      <c r="N57" s="84"/>
      <c r="O57" s="85"/>
    </row>
    <row r="58" spans="1:21" ht="31.5" customHeight="1" thickBot="1" x14ac:dyDescent="0.2">
      <c r="B58" s="1200"/>
      <c r="C58" s="1201"/>
      <c r="D58" s="1205" t="s">
        <v>26</v>
      </c>
      <c r="E58" s="1206"/>
      <c r="F58" s="1206"/>
      <c r="G58" s="1206"/>
      <c r="H58" s="1206"/>
      <c r="I58" s="1206"/>
      <c r="J58" s="120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H5K1ifN8UAc941gHJQD0OHtcj2X4la4Vtirc4DOAhbEl7qrlDMvVKcUjWGgz5cFDStiOT1IgOQcoD0Vbzr1w==" saltValue="nLJDSAgChj1pc+p4Va8B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496</v>
      </c>
      <c r="J40" s="100" t="s">
        <v>497</v>
      </c>
      <c r="K40" s="100" t="s">
        <v>498</v>
      </c>
      <c r="L40" s="100" t="s">
        <v>499</v>
      </c>
      <c r="M40" s="101" t="s">
        <v>500</v>
      </c>
    </row>
    <row r="41" spans="2:13" ht="27.75" customHeight="1" x14ac:dyDescent="0.15">
      <c r="B41" s="1208" t="s">
        <v>29</v>
      </c>
      <c r="C41" s="1209"/>
      <c r="D41" s="102"/>
      <c r="E41" s="1214" t="s">
        <v>30</v>
      </c>
      <c r="F41" s="1214"/>
      <c r="G41" s="1214"/>
      <c r="H41" s="1215"/>
      <c r="I41" s="351">
        <v>30148</v>
      </c>
      <c r="J41" s="352">
        <v>29883</v>
      </c>
      <c r="K41" s="352">
        <v>29443</v>
      </c>
      <c r="L41" s="352">
        <v>28680</v>
      </c>
      <c r="M41" s="353">
        <v>27737</v>
      </c>
    </row>
    <row r="42" spans="2:13" ht="27.75" customHeight="1" x14ac:dyDescent="0.15">
      <c r="B42" s="1210"/>
      <c r="C42" s="1211"/>
      <c r="D42" s="103"/>
      <c r="E42" s="1216" t="s">
        <v>31</v>
      </c>
      <c r="F42" s="1216"/>
      <c r="G42" s="1216"/>
      <c r="H42" s="1217"/>
      <c r="I42" s="354" t="s">
        <v>455</v>
      </c>
      <c r="J42" s="355" t="s">
        <v>455</v>
      </c>
      <c r="K42" s="355" t="s">
        <v>455</v>
      </c>
      <c r="L42" s="355" t="s">
        <v>455</v>
      </c>
      <c r="M42" s="356" t="s">
        <v>455</v>
      </c>
    </row>
    <row r="43" spans="2:13" ht="27.75" customHeight="1" x14ac:dyDescent="0.15">
      <c r="B43" s="1210"/>
      <c r="C43" s="1211"/>
      <c r="D43" s="103"/>
      <c r="E43" s="1216" t="s">
        <v>32</v>
      </c>
      <c r="F43" s="1216"/>
      <c r="G43" s="1216"/>
      <c r="H43" s="1217"/>
      <c r="I43" s="354">
        <v>2206</v>
      </c>
      <c r="J43" s="355">
        <v>2096</v>
      </c>
      <c r="K43" s="355">
        <v>1610</v>
      </c>
      <c r="L43" s="355">
        <v>1057</v>
      </c>
      <c r="M43" s="356">
        <v>615</v>
      </c>
    </row>
    <row r="44" spans="2:13" ht="27.75" customHeight="1" x14ac:dyDescent="0.15">
      <c r="B44" s="1210"/>
      <c r="C44" s="1211"/>
      <c r="D44" s="103"/>
      <c r="E44" s="1216" t="s">
        <v>33</v>
      </c>
      <c r="F44" s="1216"/>
      <c r="G44" s="1216"/>
      <c r="H44" s="1217"/>
      <c r="I44" s="354">
        <v>5</v>
      </c>
      <c r="J44" s="355">
        <v>20</v>
      </c>
      <c r="K44" s="355">
        <v>12</v>
      </c>
      <c r="L44" s="355">
        <v>8</v>
      </c>
      <c r="M44" s="356">
        <v>2</v>
      </c>
    </row>
    <row r="45" spans="2:13" ht="27.75" customHeight="1" x14ac:dyDescent="0.15">
      <c r="B45" s="1210"/>
      <c r="C45" s="1211"/>
      <c r="D45" s="103"/>
      <c r="E45" s="1216" t="s">
        <v>34</v>
      </c>
      <c r="F45" s="1216"/>
      <c r="G45" s="1216"/>
      <c r="H45" s="1217"/>
      <c r="I45" s="354">
        <v>3472</v>
      </c>
      <c r="J45" s="355">
        <v>3272</v>
      </c>
      <c r="K45" s="355">
        <v>3107</v>
      </c>
      <c r="L45" s="355">
        <v>3083</v>
      </c>
      <c r="M45" s="356">
        <v>2991</v>
      </c>
    </row>
    <row r="46" spans="2:13" ht="27.75" customHeight="1" x14ac:dyDescent="0.15">
      <c r="B46" s="1210"/>
      <c r="C46" s="1211"/>
      <c r="D46" s="104"/>
      <c r="E46" s="1216" t="s">
        <v>35</v>
      </c>
      <c r="F46" s="1216"/>
      <c r="G46" s="1216"/>
      <c r="H46" s="1217"/>
      <c r="I46" s="354" t="s">
        <v>455</v>
      </c>
      <c r="J46" s="355" t="s">
        <v>455</v>
      </c>
      <c r="K46" s="355" t="s">
        <v>455</v>
      </c>
      <c r="L46" s="355" t="s">
        <v>455</v>
      </c>
      <c r="M46" s="356" t="s">
        <v>455</v>
      </c>
    </row>
    <row r="47" spans="2:13" ht="27.75" customHeight="1" x14ac:dyDescent="0.15">
      <c r="B47" s="1210"/>
      <c r="C47" s="1211"/>
      <c r="D47" s="105"/>
      <c r="E47" s="1218" t="s">
        <v>36</v>
      </c>
      <c r="F47" s="1219"/>
      <c r="G47" s="1219"/>
      <c r="H47" s="1220"/>
      <c r="I47" s="354" t="s">
        <v>455</v>
      </c>
      <c r="J47" s="355" t="s">
        <v>455</v>
      </c>
      <c r="K47" s="355" t="s">
        <v>455</v>
      </c>
      <c r="L47" s="355" t="s">
        <v>455</v>
      </c>
      <c r="M47" s="356" t="s">
        <v>455</v>
      </c>
    </row>
    <row r="48" spans="2:13" ht="27.75" customHeight="1" x14ac:dyDescent="0.15">
      <c r="B48" s="1210"/>
      <c r="C48" s="1211"/>
      <c r="D48" s="103"/>
      <c r="E48" s="1216" t="s">
        <v>37</v>
      </c>
      <c r="F48" s="1216"/>
      <c r="G48" s="1216"/>
      <c r="H48" s="1217"/>
      <c r="I48" s="354" t="s">
        <v>455</v>
      </c>
      <c r="J48" s="355" t="s">
        <v>455</v>
      </c>
      <c r="K48" s="355" t="s">
        <v>455</v>
      </c>
      <c r="L48" s="355" t="s">
        <v>455</v>
      </c>
      <c r="M48" s="356" t="s">
        <v>455</v>
      </c>
    </row>
    <row r="49" spans="2:13" ht="27.75" customHeight="1" x14ac:dyDescent="0.15">
      <c r="B49" s="1212"/>
      <c r="C49" s="1213"/>
      <c r="D49" s="103"/>
      <c r="E49" s="1216" t="s">
        <v>38</v>
      </c>
      <c r="F49" s="1216"/>
      <c r="G49" s="1216"/>
      <c r="H49" s="1217"/>
      <c r="I49" s="354" t="s">
        <v>455</v>
      </c>
      <c r="J49" s="355" t="s">
        <v>455</v>
      </c>
      <c r="K49" s="355" t="s">
        <v>455</v>
      </c>
      <c r="L49" s="355" t="s">
        <v>455</v>
      </c>
      <c r="M49" s="356" t="s">
        <v>455</v>
      </c>
    </row>
    <row r="50" spans="2:13" ht="27.75" customHeight="1" x14ac:dyDescent="0.15">
      <c r="B50" s="1221" t="s">
        <v>39</v>
      </c>
      <c r="C50" s="1222"/>
      <c r="D50" s="106"/>
      <c r="E50" s="1216" t="s">
        <v>40</v>
      </c>
      <c r="F50" s="1216"/>
      <c r="G50" s="1216"/>
      <c r="H50" s="1217"/>
      <c r="I50" s="354">
        <v>6846</v>
      </c>
      <c r="J50" s="355">
        <v>6544</v>
      </c>
      <c r="K50" s="355">
        <v>6226</v>
      </c>
      <c r="L50" s="355">
        <v>6254</v>
      </c>
      <c r="M50" s="356">
        <v>6952</v>
      </c>
    </row>
    <row r="51" spans="2:13" ht="27.75" customHeight="1" x14ac:dyDescent="0.15">
      <c r="B51" s="1210"/>
      <c r="C51" s="1211"/>
      <c r="D51" s="103"/>
      <c r="E51" s="1216" t="s">
        <v>41</v>
      </c>
      <c r="F51" s="1216"/>
      <c r="G51" s="1216"/>
      <c r="H51" s="1217"/>
      <c r="I51" s="354">
        <v>144</v>
      </c>
      <c r="J51" s="355">
        <v>101</v>
      </c>
      <c r="K51" s="355">
        <v>65</v>
      </c>
      <c r="L51" s="355">
        <v>30</v>
      </c>
      <c r="M51" s="356">
        <v>16</v>
      </c>
    </row>
    <row r="52" spans="2:13" ht="27.75" customHeight="1" x14ac:dyDescent="0.15">
      <c r="B52" s="1212"/>
      <c r="C52" s="1213"/>
      <c r="D52" s="103"/>
      <c r="E52" s="1216" t="s">
        <v>42</v>
      </c>
      <c r="F52" s="1216"/>
      <c r="G52" s="1216"/>
      <c r="H52" s="1217"/>
      <c r="I52" s="354">
        <v>23938</v>
      </c>
      <c r="J52" s="355">
        <v>23535</v>
      </c>
      <c r="K52" s="355">
        <v>23188</v>
      </c>
      <c r="L52" s="355">
        <v>22625</v>
      </c>
      <c r="M52" s="356">
        <v>22092</v>
      </c>
    </row>
    <row r="53" spans="2:13" ht="27.75" customHeight="1" thickBot="1" x14ac:dyDescent="0.2">
      <c r="B53" s="1223" t="s">
        <v>43</v>
      </c>
      <c r="C53" s="1224"/>
      <c r="D53" s="107"/>
      <c r="E53" s="1225" t="s">
        <v>44</v>
      </c>
      <c r="F53" s="1225"/>
      <c r="G53" s="1225"/>
      <c r="H53" s="1226"/>
      <c r="I53" s="357">
        <v>4903</v>
      </c>
      <c r="J53" s="358">
        <v>5091</v>
      </c>
      <c r="K53" s="358">
        <v>4693</v>
      </c>
      <c r="L53" s="358">
        <v>3919</v>
      </c>
      <c r="M53" s="359">
        <v>2286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bOXXLtt/PeXheJQBNnVUqtFpSCBJRKS4IHu5FF6yt28GTFPcoKs0jPdaYWmjgXiy2w8FhYIkNX6/K83nk90TfQ==" saltValue="eNBmsck3RP/3KzO00M+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8"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498</v>
      </c>
      <c r="G54" s="116" t="s">
        <v>499</v>
      </c>
      <c r="H54" s="117" t="s">
        <v>500</v>
      </c>
    </row>
    <row r="55" spans="2:8" ht="52.5" customHeight="1" x14ac:dyDescent="0.15">
      <c r="B55" s="118"/>
      <c r="C55" s="1235" t="s">
        <v>47</v>
      </c>
      <c r="D55" s="1235"/>
      <c r="E55" s="1236"/>
      <c r="F55" s="119">
        <v>3828</v>
      </c>
      <c r="G55" s="119">
        <v>3827</v>
      </c>
      <c r="H55" s="120">
        <v>4096</v>
      </c>
    </row>
    <row r="56" spans="2:8" ht="52.5" customHeight="1" x14ac:dyDescent="0.15">
      <c r="B56" s="121"/>
      <c r="C56" s="1237" t="s">
        <v>48</v>
      </c>
      <c r="D56" s="1237"/>
      <c r="E56" s="1238"/>
      <c r="F56" s="122">
        <v>814</v>
      </c>
      <c r="G56" s="122">
        <v>813</v>
      </c>
      <c r="H56" s="123">
        <v>1014</v>
      </c>
    </row>
    <row r="57" spans="2:8" ht="53.25" customHeight="1" x14ac:dyDescent="0.15">
      <c r="B57" s="121"/>
      <c r="C57" s="1239" t="s">
        <v>49</v>
      </c>
      <c r="D57" s="1239"/>
      <c r="E57" s="1240"/>
      <c r="F57" s="124">
        <v>3271</v>
      </c>
      <c r="G57" s="124">
        <v>3063</v>
      </c>
      <c r="H57" s="125">
        <v>3189</v>
      </c>
    </row>
    <row r="58" spans="2:8" ht="45.75" customHeight="1" x14ac:dyDescent="0.15">
      <c r="B58" s="126"/>
      <c r="C58" s="1227" t="s">
        <v>535</v>
      </c>
      <c r="D58" s="1228"/>
      <c r="E58" s="1229"/>
      <c r="F58" s="127">
        <v>2301</v>
      </c>
      <c r="G58" s="127">
        <v>2151</v>
      </c>
      <c r="H58" s="128">
        <v>2151</v>
      </c>
    </row>
    <row r="59" spans="2:8" ht="45.75" customHeight="1" x14ac:dyDescent="0.15">
      <c r="B59" s="126"/>
      <c r="C59" s="1227" t="s">
        <v>536</v>
      </c>
      <c r="D59" s="1228"/>
      <c r="E59" s="1229"/>
      <c r="F59" s="127">
        <v>532</v>
      </c>
      <c r="G59" s="127">
        <v>504</v>
      </c>
      <c r="H59" s="128">
        <v>501</v>
      </c>
    </row>
    <row r="60" spans="2:8" ht="45.75" customHeight="1" x14ac:dyDescent="0.15">
      <c r="B60" s="126"/>
      <c r="C60" s="1227" t="s">
        <v>537</v>
      </c>
      <c r="D60" s="1228"/>
      <c r="E60" s="1229"/>
      <c r="F60" s="127">
        <v>250</v>
      </c>
      <c r="G60" s="127">
        <v>200</v>
      </c>
      <c r="H60" s="128">
        <v>300</v>
      </c>
    </row>
    <row r="61" spans="2:8" ht="45.75" customHeight="1" x14ac:dyDescent="0.15">
      <c r="B61" s="126"/>
      <c r="C61" s="1227" t="s">
        <v>538</v>
      </c>
      <c r="D61" s="1228"/>
      <c r="E61" s="1229"/>
      <c r="F61" s="127">
        <v>113</v>
      </c>
      <c r="G61" s="127">
        <v>98</v>
      </c>
      <c r="H61" s="128">
        <v>103</v>
      </c>
    </row>
    <row r="62" spans="2:8" ht="45.75" customHeight="1" thickBot="1" x14ac:dyDescent="0.2">
      <c r="B62" s="129"/>
      <c r="C62" s="1230" t="s">
        <v>539</v>
      </c>
      <c r="D62" s="1231"/>
      <c r="E62" s="1232"/>
      <c r="F62" s="130">
        <v>14</v>
      </c>
      <c r="G62" s="130">
        <v>49</v>
      </c>
      <c r="H62" s="131">
        <v>73</v>
      </c>
    </row>
    <row r="63" spans="2:8" ht="52.5" customHeight="1" thickBot="1" x14ac:dyDescent="0.2">
      <c r="B63" s="132"/>
      <c r="C63" s="1233" t="s">
        <v>50</v>
      </c>
      <c r="D63" s="1233"/>
      <c r="E63" s="1234"/>
      <c r="F63" s="133">
        <v>7912</v>
      </c>
      <c r="G63" s="133">
        <v>7704</v>
      </c>
      <c r="H63" s="134">
        <v>8299</v>
      </c>
    </row>
    <row r="64" spans="2:8" x14ac:dyDescent="0.15"/>
  </sheetData>
  <sheetProtection algorithmName="SHA-512" hashValue="UyfCpZRNAyoxno9SOgeu8jbu7SwX1j8AWpgyKecSgfiHy4AgBuDP9zhDVdnVkSrRSURZTqH+4B2UIQrA8W3QiQ==" saltValue="J0KWaKE/EVQwLTu7BrAp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76A62-1E89-4213-B302-150E73DEC329}">
  <sheetPr>
    <pageSetUpPr fitToPage="1"/>
  </sheetPr>
  <dimension ref="A1:DE85"/>
  <sheetViews>
    <sheetView showGridLines="0" zoomScale="80" zoomScaleNormal="80" zoomScaleSheetLayoutView="55" workbookViewId="0">
      <selection activeCell="AN43" sqref="AN43:DC47"/>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624</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625</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626</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627</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496</v>
      </c>
      <c r="BQ50" s="1274"/>
      <c r="BR50" s="1274"/>
      <c r="BS50" s="1274"/>
      <c r="BT50" s="1274"/>
      <c r="BU50" s="1274"/>
      <c r="BV50" s="1274"/>
      <c r="BW50" s="1274"/>
      <c r="BX50" s="1274" t="s">
        <v>497</v>
      </c>
      <c r="BY50" s="1274"/>
      <c r="BZ50" s="1274"/>
      <c r="CA50" s="1274"/>
      <c r="CB50" s="1274"/>
      <c r="CC50" s="1274"/>
      <c r="CD50" s="1274"/>
      <c r="CE50" s="1274"/>
      <c r="CF50" s="1274" t="s">
        <v>498</v>
      </c>
      <c r="CG50" s="1274"/>
      <c r="CH50" s="1274"/>
      <c r="CI50" s="1274"/>
      <c r="CJ50" s="1274"/>
      <c r="CK50" s="1274"/>
      <c r="CL50" s="1274"/>
      <c r="CM50" s="1274"/>
      <c r="CN50" s="1274" t="s">
        <v>499</v>
      </c>
      <c r="CO50" s="1274"/>
      <c r="CP50" s="1274"/>
      <c r="CQ50" s="1274"/>
      <c r="CR50" s="1274"/>
      <c r="CS50" s="1274"/>
      <c r="CT50" s="1274"/>
      <c r="CU50" s="1274"/>
      <c r="CV50" s="1274" t="s">
        <v>500</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628</v>
      </c>
      <c r="AO51" s="1278"/>
      <c r="AP51" s="1278"/>
      <c r="AQ51" s="1278"/>
      <c r="AR51" s="1278"/>
      <c r="AS51" s="1278"/>
      <c r="AT51" s="1278"/>
      <c r="AU51" s="1278"/>
      <c r="AV51" s="1278"/>
      <c r="AW51" s="1278"/>
      <c r="AX51" s="1278"/>
      <c r="AY51" s="1278"/>
      <c r="AZ51" s="1278"/>
      <c r="BA51" s="1278"/>
      <c r="BB51" s="1278" t="s">
        <v>629</v>
      </c>
      <c r="BC51" s="1278"/>
      <c r="BD51" s="1278"/>
      <c r="BE51" s="1278"/>
      <c r="BF51" s="1278"/>
      <c r="BG51" s="1278"/>
      <c r="BH51" s="1278"/>
      <c r="BI51" s="1278"/>
      <c r="BJ51" s="1278"/>
      <c r="BK51" s="1278"/>
      <c r="BL51" s="1278"/>
      <c r="BM51" s="1278"/>
      <c r="BN51" s="1278"/>
      <c r="BO51" s="1278"/>
      <c r="BP51" s="1279">
        <v>52.5</v>
      </c>
      <c r="BQ51" s="1279"/>
      <c r="BR51" s="1279"/>
      <c r="BS51" s="1279"/>
      <c r="BT51" s="1279"/>
      <c r="BU51" s="1279"/>
      <c r="BV51" s="1279"/>
      <c r="BW51" s="1279"/>
      <c r="BX51" s="1279">
        <v>55.3</v>
      </c>
      <c r="BY51" s="1279"/>
      <c r="BZ51" s="1279"/>
      <c r="CA51" s="1279"/>
      <c r="CB51" s="1279"/>
      <c r="CC51" s="1279"/>
      <c r="CD51" s="1279"/>
      <c r="CE51" s="1279"/>
      <c r="CF51" s="1279">
        <v>51.4</v>
      </c>
      <c r="CG51" s="1279"/>
      <c r="CH51" s="1279"/>
      <c r="CI51" s="1279"/>
      <c r="CJ51" s="1279"/>
      <c r="CK51" s="1279"/>
      <c r="CL51" s="1279"/>
      <c r="CM51" s="1279"/>
      <c r="CN51" s="1279">
        <v>41.3</v>
      </c>
      <c r="CO51" s="1279"/>
      <c r="CP51" s="1279"/>
      <c r="CQ51" s="1279"/>
      <c r="CR51" s="1279"/>
      <c r="CS51" s="1279"/>
      <c r="CT51" s="1279"/>
      <c r="CU51" s="1279"/>
      <c r="CV51" s="1279">
        <v>22.9</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630</v>
      </c>
      <c r="BC53" s="1278"/>
      <c r="BD53" s="1278"/>
      <c r="BE53" s="1278"/>
      <c r="BF53" s="1278"/>
      <c r="BG53" s="1278"/>
      <c r="BH53" s="1278"/>
      <c r="BI53" s="1278"/>
      <c r="BJ53" s="1278"/>
      <c r="BK53" s="1278"/>
      <c r="BL53" s="1278"/>
      <c r="BM53" s="1278"/>
      <c r="BN53" s="1278"/>
      <c r="BO53" s="1278"/>
      <c r="BP53" s="1279">
        <v>53.5</v>
      </c>
      <c r="BQ53" s="1279"/>
      <c r="BR53" s="1279"/>
      <c r="BS53" s="1279"/>
      <c r="BT53" s="1279"/>
      <c r="BU53" s="1279"/>
      <c r="BV53" s="1279"/>
      <c r="BW53" s="1279"/>
      <c r="BX53" s="1279">
        <v>54.7</v>
      </c>
      <c r="BY53" s="1279"/>
      <c r="BZ53" s="1279"/>
      <c r="CA53" s="1279"/>
      <c r="CB53" s="1279"/>
      <c r="CC53" s="1279"/>
      <c r="CD53" s="1279"/>
      <c r="CE53" s="1279"/>
      <c r="CF53" s="1279">
        <v>56.1</v>
      </c>
      <c r="CG53" s="1279"/>
      <c r="CH53" s="1279"/>
      <c r="CI53" s="1279"/>
      <c r="CJ53" s="1279"/>
      <c r="CK53" s="1279"/>
      <c r="CL53" s="1279"/>
      <c r="CM53" s="1279"/>
      <c r="CN53" s="1279">
        <v>57.5</v>
      </c>
      <c r="CO53" s="1279"/>
      <c r="CP53" s="1279"/>
      <c r="CQ53" s="1279"/>
      <c r="CR53" s="1279"/>
      <c r="CS53" s="1279"/>
      <c r="CT53" s="1279"/>
      <c r="CU53" s="1279"/>
      <c r="CV53" s="1279">
        <v>59.7</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631</v>
      </c>
      <c r="AO55" s="1274"/>
      <c r="AP55" s="1274"/>
      <c r="AQ55" s="1274"/>
      <c r="AR55" s="1274"/>
      <c r="AS55" s="1274"/>
      <c r="AT55" s="1274"/>
      <c r="AU55" s="1274"/>
      <c r="AV55" s="1274"/>
      <c r="AW55" s="1274"/>
      <c r="AX55" s="1274"/>
      <c r="AY55" s="1274"/>
      <c r="AZ55" s="1274"/>
      <c r="BA55" s="1274"/>
      <c r="BB55" s="1278" t="s">
        <v>629</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630</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632</v>
      </c>
    </row>
    <row r="64" spans="1:109" x14ac:dyDescent="0.15">
      <c r="B64" s="1249"/>
      <c r="G64" s="1256"/>
      <c r="I64" s="1289"/>
      <c r="J64" s="1289"/>
      <c r="K64" s="1289"/>
      <c r="L64" s="1289"/>
      <c r="M64" s="1289"/>
      <c r="N64" s="1290"/>
      <c r="AM64" s="1256"/>
      <c r="AN64" s="1256" t="s">
        <v>625</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91" t="s">
        <v>633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49"/>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49"/>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49"/>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49"/>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49"/>
      <c r="H70" s="1300"/>
      <c r="I70" s="1300"/>
      <c r="J70" s="1301"/>
      <c r="K70" s="1301"/>
      <c r="L70" s="1302"/>
      <c r="M70" s="1301"/>
      <c r="N70" s="1302"/>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303"/>
      <c r="I71" s="1304"/>
      <c r="J71" s="1301"/>
      <c r="K71" s="1301"/>
      <c r="L71" s="1302"/>
      <c r="M71" s="1301"/>
      <c r="N71" s="1302"/>
      <c r="AM71" s="1303"/>
      <c r="AN71" s="1243" t="s">
        <v>627</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496</v>
      </c>
      <c r="BQ72" s="1274"/>
      <c r="BR72" s="1274"/>
      <c r="BS72" s="1274"/>
      <c r="BT72" s="1274"/>
      <c r="BU72" s="1274"/>
      <c r="BV72" s="1274"/>
      <c r="BW72" s="1274"/>
      <c r="BX72" s="1274" t="s">
        <v>497</v>
      </c>
      <c r="BY72" s="1274"/>
      <c r="BZ72" s="1274"/>
      <c r="CA72" s="1274"/>
      <c r="CB72" s="1274"/>
      <c r="CC72" s="1274"/>
      <c r="CD72" s="1274"/>
      <c r="CE72" s="1274"/>
      <c r="CF72" s="1274" t="s">
        <v>498</v>
      </c>
      <c r="CG72" s="1274"/>
      <c r="CH72" s="1274"/>
      <c r="CI72" s="1274"/>
      <c r="CJ72" s="1274"/>
      <c r="CK72" s="1274"/>
      <c r="CL72" s="1274"/>
      <c r="CM72" s="1274"/>
      <c r="CN72" s="1274" t="s">
        <v>499</v>
      </c>
      <c r="CO72" s="1274"/>
      <c r="CP72" s="1274"/>
      <c r="CQ72" s="1274"/>
      <c r="CR72" s="1274"/>
      <c r="CS72" s="1274"/>
      <c r="CT72" s="1274"/>
      <c r="CU72" s="1274"/>
      <c r="CV72" s="1274" t="s">
        <v>500</v>
      </c>
      <c r="CW72" s="1274"/>
      <c r="CX72" s="1274"/>
      <c r="CY72" s="1274"/>
      <c r="CZ72" s="1274"/>
      <c r="DA72" s="1274"/>
      <c r="DB72" s="1274"/>
      <c r="DC72" s="1274"/>
    </row>
    <row r="73" spans="2:107" x14ac:dyDescent="0.15">
      <c r="B73" s="1249"/>
      <c r="G73" s="1275"/>
      <c r="H73" s="1275"/>
      <c r="I73" s="1275"/>
      <c r="J73" s="1275"/>
      <c r="K73" s="1305"/>
      <c r="L73" s="1305"/>
      <c r="M73" s="1305"/>
      <c r="N73" s="1305"/>
      <c r="AM73" s="1267"/>
      <c r="AN73" s="1278" t="s">
        <v>628</v>
      </c>
      <c r="AO73" s="1278"/>
      <c r="AP73" s="1278"/>
      <c r="AQ73" s="1278"/>
      <c r="AR73" s="1278"/>
      <c r="AS73" s="1278"/>
      <c r="AT73" s="1278"/>
      <c r="AU73" s="1278"/>
      <c r="AV73" s="1278"/>
      <c r="AW73" s="1278"/>
      <c r="AX73" s="1278"/>
      <c r="AY73" s="1278"/>
      <c r="AZ73" s="1278"/>
      <c r="BA73" s="1278"/>
      <c r="BB73" s="1278" t="s">
        <v>629</v>
      </c>
      <c r="BC73" s="1278"/>
      <c r="BD73" s="1278"/>
      <c r="BE73" s="1278"/>
      <c r="BF73" s="1278"/>
      <c r="BG73" s="1278"/>
      <c r="BH73" s="1278"/>
      <c r="BI73" s="1278"/>
      <c r="BJ73" s="1278"/>
      <c r="BK73" s="1278"/>
      <c r="BL73" s="1278"/>
      <c r="BM73" s="1278"/>
      <c r="BN73" s="1278"/>
      <c r="BO73" s="1278"/>
      <c r="BP73" s="1279">
        <v>52.5</v>
      </c>
      <c r="BQ73" s="1279"/>
      <c r="BR73" s="1279"/>
      <c r="BS73" s="1279"/>
      <c r="BT73" s="1279"/>
      <c r="BU73" s="1279"/>
      <c r="BV73" s="1279"/>
      <c r="BW73" s="1279"/>
      <c r="BX73" s="1279">
        <v>55.3</v>
      </c>
      <c r="BY73" s="1279"/>
      <c r="BZ73" s="1279"/>
      <c r="CA73" s="1279"/>
      <c r="CB73" s="1279"/>
      <c r="CC73" s="1279"/>
      <c r="CD73" s="1279"/>
      <c r="CE73" s="1279"/>
      <c r="CF73" s="1279">
        <v>51.4</v>
      </c>
      <c r="CG73" s="1279"/>
      <c r="CH73" s="1279"/>
      <c r="CI73" s="1279"/>
      <c r="CJ73" s="1279"/>
      <c r="CK73" s="1279"/>
      <c r="CL73" s="1279"/>
      <c r="CM73" s="1279"/>
      <c r="CN73" s="1279">
        <v>41.3</v>
      </c>
      <c r="CO73" s="1279"/>
      <c r="CP73" s="1279"/>
      <c r="CQ73" s="1279"/>
      <c r="CR73" s="1279"/>
      <c r="CS73" s="1279"/>
      <c r="CT73" s="1279"/>
      <c r="CU73" s="1279"/>
      <c r="CV73" s="1279">
        <v>22.9</v>
      </c>
      <c r="CW73" s="1279"/>
      <c r="CX73" s="1279"/>
      <c r="CY73" s="1279"/>
      <c r="CZ73" s="1279"/>
      <c r="DA73" s="1279"/>
      <c r="DB73" s="1279"/>
      <c r="DC73" s="1279"/>
    </row>
    <row r="74" spans="2:107" x14ac:dyDescent="0.15">
      <c r="B74" s="1249"/>
      <c r="G74" s="1275"/>
      <c r="H74" s="1275"/>
      <c r="I74" s="1275"/>
      <c r="J74" s="1275"/>
      <c r="K74" s="1305"/>
      <c r="L74" s="1305"/>
      <c r="M74" s="1305"/>
      <c r="N74" s="1305"/>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634</v>
      </c>
      <c r="BC75" s="1278"/>
      <c r="BD75" s="1278"/>
      <c r="BE75" s="1278"/>
      <c r="BF75" s="1278"/>
      <c r="BG75" s="1278"/>
      <c r="BH75" s="1278"/>
      <c r="BI75" s="1278"/>
      <c r="BJ75" s="1278"/>
      <c r="BK75" s="1278"/>
      <c r="BL75" s="1278"/>
      <c r="BM75" s="1278"/>
      <c r="BN75" s="1278"/>
      <c r="BO75" s="1278"/>
      <c r="BP75" s="1279">
        <v>10.3</v>
      </c>
      <c r="BQ75" s="1279"/>
      <c r="BR75" s="1279"/>
      <c r="BS75" s="1279"/>
      <c r="BT75" s="1279"/>
      <c r="BU75" s="1279"/>
      <c r="BV75" s="1279"/>
      <c r="BW75" s="1279"/>
      <c r="BX75" s="1279">
        <v>10.6</v>
      </c>
      <c r="BY75" s="1279"/>
      <c r="BZ75" s="1279"/>
      <c r="CA75" s="1279"/>
      <c r="CB75" s="1279"/>
      <c r="CC75" s="1279"/>
      <c r="CD75" s="1279"/>
      <c r="CE75" s="1279"/>
      <c r="CF75" s="1279">
        <v>10.3</v>
      </c>
      <c r="CG75" s="1279"/>
      <c r="CH75" s="1279"/>
      <c r="CI75" s="1279"/>
      <c r="CJ75" s="1279"/>
      <c r="CK75" s="1279"/>
      <c r="CL75" s="1279"/>
      <c r="CM75" s="1279"/>
      <c r="CN75" s="1279">
        <v>9.6999999999999993</v>
      </c>
      <c r="CO75" s="1279"/>
      <c r="CP75" s="1279"/>
      <c r="CQ75" s="1279"/>
      <c r="CR75" s="1279"/>
      <c r="CS75" s="1279"/>
      <c r="CT75" s="1279"/>
      <c r="CU75" s="1279"/>
      <c r="CV75" s="1279">
        <v>9.4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305"/>
      <c r="L77" s="1305"/>
      <c r="M77" s="1305"/>
      <c r="N77" s="1305"/>
      <c r="AN77" s="1274" t="s">
        <v>631</v>
      </c>
      <c r="AO77" s="1274"/>
      <c r="AP77" s="1274"/>
      <c r="AQ77" s="1274"/>
      <c r="AR77" s="1274"/>
      <c r="AS77" s="1274"/>
      <c r="AT77" s="1274"/>
      <c r="AU77" s="1274"/>
      <c r="AV77" s="1274"/>
      <c r="AW77" s="1274"/>
      <c r="AX77" s="1274"/>
      <c r="AY77" s="1274"/>
      <c r="AZ77" s="1274"/>
      <c r="BA77" s="1274"/>
      <c r="BB77" s="1278" t="s">
        <v>629</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x14ac:dyDescent="0.15">
      <c r="B78" s="1249"/>
      <c r="G78" s="1268"/>
      <c r="H78" s="1268"/>
      <c r="I78" s="1268"/>
      <c r="J78" s="1268"/>
      <c r="K78" s="1305"/>
      <c r="L78" s="1305"/>
      <c r="M78" s="1305"/>
      <c r="N78" s="1305"/>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306"/>
      <c r="L79" s="1306"/>
      <c r="M79" s="1306"/>
      <c r="N79" s="1306"/>
      <c r="AN79" s="1274"/>
      <c r="AO79" s="1274"/>
      <c r="AP79" s="1274"/>
      <c r="AQ79" s="1274"/>
      <c r="AR79" s="1274"/>
      <c r="AS79" s="1274"/>
      <c r="AT79" s="1274"/>
      <c r="AU79" s="1274"/>
      <c r="AV79" s="1274"/>
      <c r="AW79" s="1274"/>
      <c r="AX79" s="1274"/>
      <c r="AY79" s="1274"/>
      <c r="AZ79" s="1274"/>
      <c r="BA79" s="1274"/>
      <c r="BB79" s="1278" t="s">
        <v>634</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x14ac:dyDescent="0.15">
      <c r="B80" s="1249"/>
      <c r="G80" s="1268"/>
      <c r="H80" s="1268"/>
      <c r="I80" s="1281"/>
      <c r="J80" s="1281"/>
      <c r="K80" s="1306"/>
      <c r="L80" s="1306"/>
      <c r="M80" s="1306"/>
      <c r="N80" s="1306"/>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307"/>
      <c r="L82" s="1307"/>
      <c r="M82" s="1307"/>
      <c r="N82" s="1307"/>
      <c r="AQ82" s="1307"/>
      <c r="AR82" s="1307"/>
      <c r="AS82" s="1307"/>
      <c r="AT82" s="1307"/>
      <c r="BC82" s="1307"/>
      <c r="BD82" s="1307"/>
      <c r="BE82" s="1307"/>
      <c r="BF82" s="1307"/>
      <c r="BO82" s="1307"/>
      <c r="BP82" s="1307"/>
      <c r="BQ82" s="1307"/>
      <c r="BR82" s="1307"/>
      <c r="CA82" s="1307"/>
      <c r="CB82" s="1307"/>
      <c r="CC82" s="1307"/>
      <c r="CD82" s="1307"/>
      <c r="CM82" s="1307"/>
      <c r="CN82" s="1307"/>
      <c r="CO82" s="1307"/>
      <c r="CP82" s="1307"/>
      <c r="CY82" s="1307"/>
      <c r="CZ82" s="1307"/>
      <c r="DA82" s="1307"/>
      <c r="DB82" s="1307"/>
      <c r="DC82" s="1307"/>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ultPDnlHL/DwM80HrQQEnIJaqPsFggoUh8dLKJ2mEZyWAl6cHFLbR6o7eaGPyXvQ3CC7bj9cO9+ZwrXSyTuWqw==" saltValue="XrI0WWDeN8cmqCy4vSzJ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83E8B-5868-47C1-B5BD-0EA7AC08DB5E}">
  <sheetPr>
    <pageSetUpPr fitToPage="1"/>
  </sheetPr>
  <dimension ref="A1:DR125"/>
  <sheetViews>
    <sheetView showGridLines="0" topLeftCell="A43" zoomScale="70" zoomScaleNormal="70" zoomScaleSheetLayoutView="70" workbookViewId="0">
      <selection activeCell="AN43" sqref="AN43:DC4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443</v>
      </c>
    </row>
  </sheetData>
  <sheetProtection algorithmName="SHA-512" hashValue="0iMgKOnNOMbpQrp21qx+jo+XAbDqAEtXwOibl9qsIbBPZaJ2EyI2BsvhwC3SafLkMIKKzUcQN1zAgOTwEb/udQ==" saltValue="ovLX5gmWB+WbYPbnbCq2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2AC6-AD1A-444F-B86B-68288E20325B}">
  <sheetPr>
    <pageSetUpPr fitToPage="1"/>
  </sheetPr>
  <dimension ref="A1:DR125"/>
  <sheetViews>
    <sheetView showGridLines="0" tabSelected="1" topLeftCell="A40" zoomScale="70" zoomScaleNormal="70" zoomScaleSheetLayoutView="55" workbookViewId="0">
      <selection activeCell="AN43" sqref="AN43:DC4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443</v>
      </c>
    </row>
  </sheetData>
  <sheetProtection algorithmName="SHA-512" hashValue="+U/POBtNR/AA02p2HH3kGc9QOQXX/hWpuGRqa4HSQ/pCmD5lHH5JaE/NgIHvPxDbjacSvrhzZ6vv/kicMNhsbA==" saltValue="H6b5hOffTgoubm0LTqbK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493</v>
      </c>
      <c r="G2" s="148"/>
      <c r="H2" s="149"/>
    </row>
    <row r="3" spans="1:8" x14ac:dyDescent="0.15">
      <c r="A3" s="145" t="s">
        <v>486</v>
      </c>
      <c r="B3" s="150"/>
      <c r="C3" s="151"/>
      <c r="D3" s="152">
        <v>190474</v>
      </c>
      <c r="E3" s="153"/>
      <c r="F3" s="154">
        <v>88968</v>
      </c>
      <c r="G3" s="155"/>
      <c r="H3" s="156"/>
    </row>
    <row r="4" spans="1:8" x14ac:dyDescent="0.15">
      <c r="A4" s="157"/>
      <c r="B4" s="158"/>
      <c r="C4" s="159"/>
      <c r="D4" s="160">
        <v>65746</v>
      </c>
      <c r="E4" s="161"/>
      <c r="F4" s="162">
        <v>45482</v>
      </c>
      <c r="G4" s="163"/>
      <c r="H4" s="164"/>
    </row>
    <row r="5" spans="1:8" x14ac:dyDescent="0.15">
      <c r="A5" s="145" t="s">
        <v>488</v>
      </c>
      <c r="B5" s="150"/>
      <c r="C5" s="151"/>
      <c r="D5" s="152">
        <v>101929</v>
      </c>
      <c r="E5" s="153"/>
      <c r="F5" s="154">
        <v>85173</v>
      </c>
      <c r="G5" s="155"/>
      <c r="H5" s="156"/>
    </row>
    <row r="6" spans="1:8" x14ac:dyDescent="0.15">
      <c r="A6" s="157"/>
      <c r="B6" s="158"/>
      <c r="C6" s="159"/>
      <c r="D6" s="160">
        <v>64451</v>
      </c>
      <c r="E6" s="161"/>
      <c r="F6" s="162">
        <v>43913</v>
      </c>
      <c r="G6" s="163"/>
      <c r="H6" s="164"/>
    </row>
    <row r="7" spans="1:8" x14ac:dyDescent="0.15">
      <c r="A7" s="145" t="s">
        <v>489</v>
      </c>
      <c r="B7" s="150"/>
      <c r="C7" s="151"/>
      <c r="D7" s="152">
        <v>92253</v>
      </c>
      <c r="E7" s="153"/>
      <c r="F7" s="154">
        <v>94081</v>
      </c>
      <c r="G7" s="155"/>
      <c r="H7" s="156"/>
    </row>
    <row r="8" spans="1:8" x14ac:dyDescent="0.15">
      <c r="A8" s="157"/>
      <c r="B8" s="158"/>
      <c r="C8" s="159"/>
      <c r="D8" s="160">
        <v>49942</v>
      </c>
      <c r="E8" s="161"/>
      <c r="F8" s="162">
        <v>48949</v>
      </c>
      <c r="G8" s="163"/>
      <c r="H8" s="164"/>
    </row>
    <row r="9" spans="1:8" x14ac:dyDescent="0.15">
      <c r="A9" s="145" t="s">
        <v>490</v>
      </c>
      <c r="B9" s="150"/>
      <c r="C9" s="151"/>
      <c r="D9" s="152">
        <v>82501</v>
      </c>
      <c r="E9" s="153"/>
      <c r="F9" s="154">
        <v>92632</v>
      </c>
      <c r="G9" s="155"/>
      <c r="H9" s="156"/>
    </row>
    <row r="10" spans="1:8" x14ac:dyDescent="0.15">
      <c r="A10" s="157"/>
      <c r="B10" s="158"/>
      <c r="C10" s="159"/>
      <c r="D10" s="160">
        <v>36538</v>
      </c>
      <c r="E10" s="161"/>
      <c r="F10" s="162">
        <v>47978</v>
      </c>
      <c r="G10" s="163"/>
      <c r="H10" s="164"/>
    </row>
    <row r="11" spans="1:8" x14ac:dyDescent="0.15">
      <c r="A11" s="145" t="s">
        <v>491</v>
      </c>
      <c r="B11" s="150"/>
      <c r="C11" s="151"/>
      <c r="D11" s="152">
        <v>90833</v>
      </c>
      <c r="E11" s="153"/>
      <c r="F11" s="154">
        <v>96469</v>
      </c>
      <c r="G11" s="155"/>
      <c r="H11" s="156"/>
    </row>
    <row r="12" spans="1:8" x14ac:dyDescent="0.15">
      <c r="A12" s="157"/>
      <c r="B12" s="158"/>
      <c r="C12" s="165"/>
      <c r="D12" s="160">
        <v>49191</v>
      </c>
      <c r="E12" s="161"/>
      <c r="F12" s="162">
        <v>49775</v>
      </c>
      <c r="G12" s="163"/>
      <c r="H12" s="164"/>
    </row>
    <row r="13" spans="1:8" x14ac:dyDescent="0.15">
      <c r="A13" s="145"/>
      <c r="B13" s="150"/>
      <c r="C13" s="166"/>
      <c r="D13" s="167">
        <v>111598</v>
      </c>
      <c r="E13" s="168"/>
      <c r="F13" s="169">
        <v>91465</v>
      </c>
      <c r="G13" s="170"/>
      <c r="H13" s="156"/>
    </row>
    <row r="14" spans="1:8" x14ac:dyDescent="0.15">
      <c r="A14" s="157"/>
      <c r="B14" s="158"/>
      <c r="C14" s="159"/>
      <c r="D14" s="160">
        <v>53174</v>
      </c>
      <c r="E14" s="161"/>
      <c r="F14" s="162">
        <v>47219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4.87</v>
      </c>
      <c r="C19" s="171">
        <f>ROUND(VALUE(SUBSTITUTE(実質収支比率等に係る経年分析!G$48,"▲","-")),2)</f>
        <v>5.13</v>
      </c>
      <c r="D19" s="171">
        <f>ROUND(VALUE(SUBSTITUTE(実質収支比率等に係る経年分析!H$48,"▲","-")),2)</f>
        <v>5.33</v>
      </c>
      <c r="E19" s="171">
        <f>ROUND(VALUE(SUBSTITUTE(実質収支比率等に係る経年分析!I$48,"▲","-")),2)</f>
        <v>5.05</v>
      </c>
      <c r="F19" s="171">
        <f>ROUND(VALUE(SUBSTITUTE(実質収支比率等に係る経年分析!J$48,"▲","-")),2)</f>
        <v>4.0599999999999996</v>
      </c>
    </row>
    <row r="20" spans="1:11" x14ac:dyDescent="0.15">
      <c r="A20" s="171" t="s">
        <v>54</v>
      </c>
      <c r="B20" s="171">
        <f>ROUND(VALUE(SUBSTITUTE(実質収支比率等に係る経年分析!F$47,"▲","-")),2)</f>
        <v>32.340000000000003</v>
      </c>
      <c r="C20" s="171">
        <f>ROUND(VALUE(SUBSTITUTE(実質収支比率等に係る経年分析!G$47,"▲","-")),2)</f>
        <v>33.409999999999997</v>
      </c>
      <c r="D20" s="171">
        <f>ROUND(VALUE(SUBSTITUTE(実質収支比率等に係る経年分析!H$47,"▲","-")),2)</f>
        <v>33.85</v>
      </c>
      <c r="E20" s="171">
        <f>ROUND(VALUE(SUBSTITUTE(実質収支比率等に係る経年分析!I$47,"▲","-")),2)</f>
        <v>32.78</v>
      </c>
      <c r="F20" s="171">
        <f>ROUND(VALUE(SUBSTITUTE(実質収支比率等に係る経年分析!J$47,"▲","-")),2)</f>
        <v>33.549999999999997</v>
      </c>
    </row>
    <row r="21" spans="1:11" x14ac:dyDescent="0.15">
      <c r="A21" s="171" t="s">
        <v>55</v>
      </c>
      <c r="B21" s="171">
        <f>IF(ISNUMBER(VALUE(SUBSTITUTE(実質収支比率等に係る経年分析!F$49,"▲","-"))),ROUND(VALUE(SUBSTITUTE(実質収支比率等に係る経年分析!F$49,"▲","-")),2),NA())</f>
        <v>-0.02</v>
      </c>
      <c r="C21" s="171">
        <f>IF(ISNUMBER(VALUE(SUBSTITUTE(実質収支比率等に係る経年分析!G$49,"▲","-"))),ROUND(VALUE(SUBSTITUTE(実質収支比率等に係る経年分析!G$49,"▲","-")),2),NA())</f>
        <v>0.08</v>
      </c>
      <c r="D21" s="171">
        <f>IF(ISNUMBER(VALUE(SUBSTITUTE(実質収支比率等に係る経年分析!H$49,"▲","-"))),ROUND(VALUE(SUBSTITUTE(実質収支比率等に係る経年分析!H$49,"▲","-")),2),NA())</f>
        <v>0.13</v>
      </c>
      <c r="E21" s="171">
        <f>IF(ISNUMBER(VALUE(SUBSTITUTE(実質収支比率等に係る経年分析!I$49,"▲","-"))),ROUND(VALUE(SUBSTITUTE(実質収支比率等に係る経年分析!I$49,"▲","-")),2),NA())</f>
        <v>-0.11</v>
      </c>
      <c r="F21" s="171">
        <f>IF(ISNUMBER(VALUE(SUBSTITUTE(実質収支比率等に係る経年分析!J$49,"▲","-"))),ROUND(VALUE(SUBSTITUTE(実質収支比率等に係る経年分析!J$49,"▲","-")),2),NA())</f>
        <v>1.86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0.28000000000000003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美馬市住宅新築資金等貸付事業特別会計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美馬市簡易水道事業会計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15">
      <c r="A31" s="172" t="str">
        <f>IF(連結実質赤字比率に係る赤字・黒字の構成分析!C$39="",NA(),連結実質赤字比率に係る赤字・黒字の構成分析!C$39)</f>
        <v>美馬市下水道事業会計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x14ac:dyDescent="0.15">
      <c r="A32" s="172" t="str">
        <f>IF(連結実質赤字比率に係る赤字・黒字の構成分析!C$38="",NA(),連結実質赤字比率に係る赤字・黒字の構成分析!C$38)</f>
        <v>美馬市国民健康保険特別会計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美馬市介護保険特別会計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x14ac:dyDescent="0.15">
      <c r="A34" s="172" t="str">
        <f>IF(連結実質赤字比率に係る赤字・黒字の構成分析!C$36="",NA(),連結実質赤字比率に係る赤字・黒字の構成分析!C$36)</f>
        <v>美馬市工業用水道事業会計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4.01</v>
      </c>
    </row>
    <row r="36" spans="1:16" x14ac:dyDescent="0.15">
      <c r="A36" s="172" t="str">
        <f>IF(連結実質赤字比率に係る赤字・黒字の構成分析!C$34="",NA(),連結実質赤字比率に係る赤字・黒字の構成分析!C$34)</f>
        <v>美馬市水道事業会計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2550</v>
      </c>
      <c r="E42" s="173"/>
      <c r="F42" s="173"/>
      <c r="G42" s="173">
        <f>'実質公債費比率（分子）の構造'!L$52</f>
        <v>2306</v>
      </c>
      <c r="H42" s="173"/>
      <c r="I42" s="173"/>
      <c r="J42" s="173">
        <f>'実質公債費比率（分子）の構造'!M$52</f>
        <v>2219</v>
      </c>
      <c r="K42" s="173"/>
      <c r="L42" s="173"/>
      <c r="M42" s="173">
        <f>'実質公債費比率（分子）の構造'!N$52</f>
        <v>2226</v>
      </c>
      <c r="N42" s="173"/>
      <c r="O42" s="173"/>
      <c r="P42" s="173">
        <f>'実質公債費比率（分子）の構造'!O$52</f>
        <v>2269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20</v>
      </c>
      <c r="C45" s="173"/>
      <c r="D45" s="173"/>
      <c r="E45" s="173">
        <f>'実質公債費比率（分子）の構造'!L$49</f>
        <v>8</v>
      </c>
      <c r="F45" s="173"/>
      <c r="G45" s="173"/>
      <c r="H45" s="173">
        <f>'実質公債費比率（分子）の構造'!M$49</f>
        <v>7</v>
      </c>
      <c r="I45" s="173"/>
      <c r="J45" s="173"/>
      <c r="K45" s="173">
        <f>'実質公債費比率（分子）の構造'!N$49</f>
        <v>11</v>
      </c>
      <c r="L45" s="173"/>
      <c r="M45" s="173"/>
      <c r="N45" s="173">
        <f>'実質公債費比率（分子）の構造'!O$49</f>
        <v>10</v>
      </c>
      <c r="O45" s="173"/>
      <c r="P45" s="173"/>
    </row>
    <row r="46" spans="1:16" x14ac:dyDescent="0.15">
      <c r="A46" s="173" t="s">
        <v>66</v>
      </c>
      <c r="B46" s="173">
        <f>'実質公債費比率（分子）の構造'!K$48</f>
        <v>290</v>
      </c>
      <c r="C46" s="173"/>
      <c r="D46" s="173"/>
      <c r="E46" s="173">
        <f>'実質公債費比率（分子）の構造'!L$48</f>
        <v>289</v>
      </c>
      <c r="F46" s="173"/>
      <c r="G46" s="173"/>
      <c r="H46" s="173">
        <f>'実質公債費比率（分子）の構造'!M$48</f>
        <v>230</v>
      </c>
      <c r="I46" s="173"/>
      <c r="J46" s="173"/>
      <c r="K46" s="173">
        <f>'実質公債費比率（分子）の構造'!N$48</f>
        <v>212</v>
      </c>
      <c r="L46" s="173"/>
      <c r="M46" s="173"/>
      <c r="N46" s="173">
        <f>'実質公債費比率（分子）の構造'!O$48</f>
        <v>203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3283</v>
      </c>
      <c r="C49" s="173"/>
      <c r="D49" s="173"/>
      <c r="E49" s="173">
        <f>'実質公債費比率（分子）の構造'!L$45</f>
        <v>2941</v>
      </c>
      <c r="F49" s="173"/>
      <c r="G49" s="173"/>
      <c r="H49" s="173">
        <f>'実質公債費比率（分子）の構造'!M$45</f>
        <v>2860</v>
      </c>
      <c r="I49" s="173"/>
      <c r="J49" s="173"/>
      <c r="K49" s="173">
        <f>'実質公債費比率（分子）の構造'!N$45</f>
        <v>2908</v>
      </c>
      <c r="L49" s="173"/>
      <c r="M49" s="173"/>
      <c r="N49" s="173">
        <f>'実質公債費比率（分子）の構造'!O$45</f>
        <v>2978</v>
      </c>
      <c r="O49" s="173"/>
      <c r="P49" s="173"/>
    </row>
    <row r="50" spans="1:16" x14ac:dyDescent="0.15">
      <c r="A50" s="173" t="s">
        <v>70</v>
      </c>
      <c r="B50" s="173" t="e">
        <f>NA()</f>
        <v>#N/A</v>
      </c>
      <c r="C50" s="173">
        <f>IF(ISNUMBER('実質公債費比率（分子）の構造'!K$53),'実質公債費比率（分子）の構造'!K$53,NA())</f>
        <v>1043</v>
      </c>
      <c r="D50" s="173" t="e">
        <f>NA()</f>
        <v>#N/A</v>
      </c>
      <c r="E50" s="173" t="e">
        <f>NA()</f>
        <v>#N/A</v>
      </c>
      <c r="F50" s="173">
        <f>IF(ISNUMBER('実質公債費比率（分子）の構造'!L$53),'実質公債費比率（分子）の構造'!L$53,NA())</f>
        <v>932</v>
      </c>
      <c r="G50" s="173" t="e">
        <f>NA()</f>
        <v>#N/A</v>
      </c>
      <c r="H50" s="173" t="e">
        <f>NA()</f>
        <v>#N/A</v>
      </c>
      <c r="I50" s="173">
        <f>IF(ISNUMBER('実質公債費比率（分子）の構造'!M$53),'実質公債費比率（分子）の構造'!M$53,NA())</f>
        <v>878</v>
      </c>
      <c r="J50" s="173" t="e">
        <f>NA()</f>
        <v>#N/A</v>
      </c>
      <c r="K50" s="173" t="e">
        <f>NA()</f>
        <v>#N/A</v>
      </c>
      <c r="L50" s="173">
        <f>IF(ISNUMBER('実質公債費比率（分子）の構造'!N$53),'実質公債費比率（分子）の構造'!N$53,NA())</f>
        <v>905</v>
      </c>
      <c r="M50" s="173" t="e">
        <f>NA()</f>
        <v>#N/A</v>
      </c>
      <c r="N50" s="173" t="e">
        <f>NA()</f>
        <v>#N/A</v>
      </c>
      <c r="O50" s="173">
        <f>IF(ISNUMBER('実質公債費比率（分子）の構造'!O$53),'実質公債費比率（分子）の構造'!O$53,NA())</f>
        <v>922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23938</v>
      </c>
      <c r="E56" s="172"/>
      <c r="F56" s="172"/>
      <c r="G56" s="172">
        <f>'将来負担比率（分子）の構造'!J$52</f>
        <v>23535</v>
      </c>
      <c r="H56" s="172"/>
      <c r="I56" s="172"/>
      <c r="J56" s="172">
        <f>'将来負担比率（分子）の構造'!K$52</f>
        <v>23188</v>
      </c>
      <c r="K56" s="172"/>
      <c r="L56" s="172"/>
      <c r="M56" s="172">
        <f>'将来負担比率（分子）の構造'!L$52</f>
        <v>22625</v>
      </c>
      <c r="N56" s="172"/>
      <c r="O56" s="172"/>
      <c r="P56" s="172">
        <f>'将来負担比率（分子）の構造'!M$52</f>
        <v>22092</v>
      </c>
    </row>
    <row r="57" spans="1:16" x14ac:dyDescent="0.15">
      <c r="A57" s="172" t="s">
        <v>41</v>
      </c>
      <c r="B57" s="172"/>
      <c r="C57" s="172"/>
      <c r="D57" s="172">
        <f>'将来負担比率（分子）の構造'!I$51</f>
        <v>144</v>
      </c>
      <c r="E57" s="172"/>
      <c r="F57" s="172"/>
      <c r="G57" s="172">
        <f>'将来負担比率（分子）の構造'!J$51</f>
        <v>101</v>
      </c>
      <c r="H57" s="172"/>
      <c r="I57" s="172"/>
      <c r="J57" s="172">
        <f>'将来負担比率（分子）の構造'!K$51</f>
        <v>65</v>
      </c>
      <c r="K57" s="172"/>
      <c r="L57" s="172"/>
      <c r="M57" s="172">
        <f>'将来負担比率（分子）の構造'!L$51</f>
        <v>30</v>
      </c>
      <c r="N57" s="172"/>
      <c r="O57" s="172"/>
      <c r="P57" s="172">
        <f>'将来負担比率（分子）の構造'!M$51</f>
        <v>16</v>
      </c>
    </row>
    <row r="58" spans="1:16" x14ac:dyDescent="0.15">
      <c r="A58" s="172" t="s">
        <v>40</v>
      </c>
      <c r="B58" s="172"/>
      <c r="C58" s="172"/>
      <c r="D58" s="172">
        <f>'将来負担比率（分子）の構造'!I$50</f>
        <v>6846</v>
      </c>
      <c r="E58" s="172"/>
      <c r="F58" s="172"/>
      <c r="G58" s="172">
        <f>'将来負担比率（分子）の構造'!J$50</f>
        <v>6544</v>
      </c>
      <c r="H58" s="172"/>
      <c r="I58" s="172"/>
      <c r="J58" s="172">
        <f>'将来負担比率（分子）の構造'!K$50</f>
        <v>6226</v>
      </c>
      <c r="K58" s="172"/>
      <c r="L58" s="172"/>
      <c r="M58" s="172">
        <f>'将来負担比率（分子）の構造'!L$50</f>
        <v>6254</v>
      </c>
      <c r="N58" s="172"/>
      <c r="O58" s="172"/>
      <c r="P58" s="172">
        <f>'将来負担比率（分子）の構造'!M$50</f>
        <v>6952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3472</v>
      </c>
      <c r="C62" s="172"/>
      <c r="D62" s="172"/>
      <c r="E62" s="172">
        <f>'将来負担比率（分子）の構造'!J$45</f>
        <v>3272</v>
      </c>
      <c r="F62" s="172"/>
      <c r="G62" s="172"/>
      <c r="H62" s="172">
        <f>'将来負担比率（分子）の構造'!K$45</f>
        <v>3107</v>
      </c>
      <c r="I62" s="172"/>
      <c r="J62" s="172"/>
      <c r="K62" s="172">
        <f>'将来負担比率（分子）の構造'!L$45</f>
        <v>3083</v>
      </c>
      <c r="L62" s="172"/>
      <c r="M62" s="172"/>
      <c r="N62" s="172">
        <f>'将来負担比率（分子）の構造'!M$45</f>
        <v>2991</v>
      </c>
      <c r="O62" s="172"/>
      <c r="P62" s="172"/>
    </row>
    <row r="63" spans="1:16" x14ac:dyDescent="0.15">
      <c r="A63" s="172" t="s">
        <v>33</v>
      </c>
      <c r="B63" s="172">
        <f>'将来負担比率（分子）の構造'!I$44</f>
        <v>5</v>
      </c>
      <c r="C63" s="172"/>
      <c r="D63" s="172"/>
      <c r="E63" s="172">
        <f>'将来負担比率（分子）の構造'!J$44</f>
        <v>20</v>
      </c>
      <c r="F63" s="172"/>
      <c r="G63" s="172"/>
      <c r="H63" s="172">
        <f>'将来負担比率（分子）の構造'!K$44</f>
        <v>12</v>
      </c>
      <c r="I63" s="172"/>
      <c r="J63" s="172"/>
      <c r="K63" s="172">
        <f>'将来負担比率（分子）の構造'!L$44</f>
        <v>8</v>
      </c>
      <c r="L63" s="172"/>
      <c r="M63" s="172"/>
      <c r="N63" s="172">
        <f>'将来負担比率（分子）の構造'!M$44</f>
        <v>2</v>
      </c>
      <c r="O63" s="172"/>
      <c r="P63" s="172"/>
    </row>
    <row r="64" spans="1:16" x14ac:dyDescent="0.15">
      <c r="A64" s="172" t="s">
        <v>32</v>
      </c>
      <c r="B64" s="172">
        <f>'将来負担比率（分子）の構造'!I$43</f>
        <v>2206</v>
      </c>
      <c r="C64" s="172"/>
      <c r="D64" s="172"/>
      <c r="E64" s="172">
        <f>'将来負担比率（分子）の構造'!J$43</f>
        <v>2096</v>
      </c>
      <c r="F64" s="172"/>
      <c r="G64" s="172"/>
      <c r="H64" s="172">
        <f>'将来負担比率（分子）の構造'!K$43</f>
        <v>1610</v>
      </c>
      <c r="I64" s="172"/>
      <c r="J64" s="172"/>
      <c r="K64" s="172">
        <f>'将来負担比率（分子）の構造'!L$43</f>
        <v>1057</v>
      </c>
      <c r="L64" s="172"/>
      <c r="M64" s="172"/>
      <c r="N64" s="172">
        <f>'将来負担比率（分子）の構造'!M$43</f>
        <v>615</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30148</v>
      </c>
      <c r="C66" s="172"/>
      <c r="D66" s="172"/>
      <c r="E66" s="172">
        <f>'将来負担比率（分子）の構造'!J$41</f>
        <v>29883</v>
      </c>
      <c r="F66" s="172"/>
      <c r="G66" s="172"/>
      <c r="H66" s="172">
        <f>'将来負担比率（分子）の構造'!K$41</f>
        <v>29443</v>
      </c>
      <c r="I66" s="172"/>
      <c r="J66" s="172"/>
      <c r="K66" s="172">
        <f>'将来負担比率（分子）の構造'!L$41</f>
        <v>28680</v>
      </c>
      <c r="L66" s="172"/>
      <c r="M66" s="172"/>
      <c r="N66" s="172">
        <f>'将来負担比率（分子）の構造'!M$41</f>
        <v>27737</v>
      </c>
      <c r="O66" s="172"/>
      <c r="P66" s="172"/>
    </row>
    <row r="67" spans="1:16" x14ac:dyDescent="0.15">
      <c r="A67" s="172" t="s">
        <v>74</v>
      </c>
      <c r="B67" s="172" t="e">
        <f>NA()</f>
        <v>#N/A</v>
      </c>
      <c r="C67" s="172">
        <f>IF(ISNUMBER('将来負担比率（分子）の構造'!I$53), IF('将来負担比率（分子）の構造'!I$53 &lt; 0, 0, '将来負担比率（分子）の構造'!I$53), NA())</f>
        <v>4903</v>
      </c>
      <c r="D67" s="172" t="e">
        <f>NA()</f>
        <v>#N/A</v>
      </c>
      <c r="E67" s="172" t="e">
        <f>NA()</f>
        <v>#N/A</v>
      </c>
      <c r="F67" s="172">
        <f>IF(ISNUMBER('将来負担比率（分子）の構造'!J$53), IF('将来負担比率（分子）の構造'!J$53 &lt; 0, 0, '将来負担比率（分子）の構造'!J$53), NA())</f>
        <v>5091</v>
      </c>
      <c r="G67" s="172" t="e">
        <f>NA()</f>
        <v>#N/A</v>
      </c>
      <c r="H67" s="172" t="e">
        <f>NA()</f>
        <v>#N/A</v>
      </c>
      <c r="I67" s="172">
        <f>IF(ISNUMBER('将来負担比率（分子）の構造'!K$53), IF('将来負担比率（分子）の構造'!K$53 &lt; 0, 0, '将来負担比率（分子）の構造'!K$53), NA())</f>
        <v>4693</v>
      </c>
      <c r="J67" s="172" t="e">
        <f>NA()</f>
        <v>#N/A</v>
      </c>
      <c r="K67" s="172" t="e">
        <f>NA()</f>
        <v>#N/A</v>
      </c>
      <c r="L67" s="172">
        <f>IF(ISNUMBER('将来負担比率（分子）の構造'!L$53), IF('将来負担比率（分子）の構造'!L$53 &lt; 0, 0, '将来負担比率（分子）の構造'!L$53), NA())</f>
        <v>3919</v>
      </c>
      <c r="M67" s="172" t="e">
        <f>NA()</f>
        <v>#N/A</v>
      </c>
      <c r="N67" s="172" t="e">
        <f>NA()</f>
        <v>#N/A</v>
      </c>
      <c r="O67" s="172">
        <f>IF(ISNUMBER('将来負担比率（分子）の構造'!M$53), IF('将来負担比率（分子）の構造'!M$53 &lt; 0, 0, '将来負担比率（分子）の構造'!M$53), NA())</f>
        <v>2286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3828</v>
      </c>
      <c r="C72" s="176">
        <f>基金残高に係る経年分析!G55</f>
        <v>3827</v>
      </c>
      <c r="D72" s="176">
        <f>基金残高に係る経年分析!H55</f>
        <v>4096</v>
      </c>
    </row>
    <row r="73" spans="1:16" x14ac:dyDescent="0.15">
      <c r="A73" s="175" t="s">
        <v>77</v>
      </c>
      <c r="B73" s="176">
        <f>基金残高に係る経年分析!F56</f>
        <v>814</v>
      </c>
      <c r="C73" s="176">
        <f>基金残高に係る経年分析!G56</f>
        <v>813</v>
      </c>
      <c r="D73" s="176">
        <f>基金残高に係る経年分析!H56</f>
        <v>1014</v>
      </c>
    </row>
    <row r="74" spans="1:16" x14ac:dyDescent="0.15">
      <c r="A74" s="175" t="s">
        <v>78</v>
      </c>
      <c r="B74" s="176">
        <f>基金残高に係る経年分析!F57</f>
        <v>3271</v>
      </c>
      <c r="C74" s="176">
        <f>基金残高に係る経年分析!G57</f>
        <v>3063</v>
      </c>
      <c r="D74" s="176">
        <f>基金残高に係る経年分析!H57</f>
        <v>3189</v>
      </c>
    </row>
  </sheetData>
  <sheetProtection algorithmName="SHA-512" hashValue="B7gdA2ASHBMW2st1mz3ILZl2AiF6aXDl24eafJ0H3dYvO9y/zAjDC3QQAjvJliFpQWNx8pLLr9AFfoFdjmK8RQ==" saltValue="N+V9Tgr0UzKwSMZonVCU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623</v>
      </c>
      <c r="DI1" s="606"/>
      <c r="DJ1" s="606"/>
      <c r="DK1" s="606"/>
      <c r="DL1" s="606"/>
      <c r="DM1" s="606"/>
      <c r="DN1" s="607"/>
      <c r="DO1" s="212"/>
      <c r="DP1" s="605" t="s">
        <v>622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621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216</v>
      </c>
      <c r="S4" s="609"/>
      <c r="T4" s="609"/>
      <c r="U4" s="609"/>
      <c r="V4" s="609"/>
      <c r="W4" s="609"/>
      <c r="X4" s="609"/>
      <c r="Y4" s="610"/>
      <c r="Z4" s="608" t="s">
        <v>217</v>
      </c>
      <c r="AA4" s="609"/>
      <c r="AB4" s="609"/>
      <c r="AC4" s="610"/>
      <c r="AD4" s="608" t="s">
        <v>218</v>
      </c>
      <c r="AE4" s="609"/>
      <c r="AF4" s="609"/>
      <c r="AG4" s="609"/>
      <c r="AH4" s="609"/>
      <c r="AI4" s="609"/>
      <c r="AJ4" s="609"/>
      <c r="AK4" s="610"/>
      <c r="AL4" s="608" t="s">
        <v>217</v>
      </c>
      <c r="AM4" s="609"/>
      <c r="AN4" s="609"/>
      <c r="AO4" s="610"/>
      <c r="AP4" s="614" t="s">
        <v>219</v>
      </c>
      <c r="AQ4" s="614"/>
      <c r="AR4" s="614"/>
      <c r="AS4" s="614"/>
      <c r="AT4" s="614"/>
      <c r="AU4" s="614"/>
      <c r="AV4" s="614"/>
      <c r="AW4" s="614"/>
      <c r="AX4" s="614"/>
      <c r="AY4" s="614"/>
      <c r="AZ4" s="614"/>
      <c r="BA4" s="614"/>
      <c r="BB4" s="614"/>
      <c r="BC4" s="614"/>
      <c r="BD4" s="614"/>
      <c r="BE4" s="614"/>
      <c r="BF4" s="614"/>
      <c r="BG4" s="614" t="s">
        <v>220</v>
      </c>
      <c r="BH4" s="614"/>
      <c r="BI4" s="614"/>
      <c r="BJ4" s="614"/>
      <c r="BK4" s="614"/>
      <c r="BL4" s="614"/>
      <c r="BM4" s="614"/>
      <c r="BN4" s="614"/>
      <c r="BO4" s="614" t="s">
        <v>217</v>
      </c>
      <c r="BP4" s="614"/>
      <c r="BQ4" s="614"/>
      <c r="BR4" s="614"/>
      <c r="BS4" s="614" t="s">
        <v>221</v>
      </c>
      <c r="BT4" s="614"/>
      <c r="BU4" s="614"/>
      <c r="BV4" s="614"/>
      <c r="BW4" s="614"/>
      <c r="BX4" s="614"/>
      <c r="BY4" s="614"/>
      <c r="BZ4" s="614"/>
      <c r="CA4" s="614"/>
      <c r="CB4" s="614"/>
      <c r="CD4" s="611" t="s">
        <v>620</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222</v>
      </c>
      <c r="C5" s="616"/>
      <c r="D5" s="616"/>
      <c r="E5" s="616"/>
      <c r="F5" s="616"/>
      <c r="G5" s="616"/>
      <c r="H5" s="616"/>
      <c r="I5" s="616"/>
      <c r="J5" s="616"/>
      <c r="K5" s="616"/>
      <c r="L5" s="616"/>
      <c r="M5" s="616"/>
      <c r="N5" s="616"/>
      <c r="O5" s="616"/>
      <c r="P5" s="616"/>
      <c r="Q5" s="617"/>
      <c r="R5" s="618">
        <v>3030994</v>
      </c>
      <c r="S5" s="619"/>
      <c r="T5" s="619"/>
      <c r="U5" s="619"/>
      <c r="V5" s="619"/>
      <c r="W5" s="619"/>
      <c r="X5" s="619"/>
      <c r="Y5" s="620"/>
      <c r="Z5" s="621">
        <v>14</v>
      </c>
      <c r="AA5" s="621"/>
      <c r="AB5" s="621"/>
      <c r="AC5" s="621"/>
      <c r="AD5" s="622">
        <v>3030994</v>
      </c>
      <c r="AE5" s="622"/>
      <c r="AF5" s="622"/>
      <c r="AG5" s="622"/>
      <c r="AH5" s="622"/>
      <c r="AI5" s="622"/>
      <c r="AJ5" s="622"/>
      <c r="AK5" s="622"/>
      <c r="AL5" s="623">
        <v>25.3</v>
      </c>
      <c r="AM5" s="624"/>
      <c r="AN5" s="624"/>
      <c r="AO5" s="625"/>
      <c r="AP5" s="615" t="s">
        <v>223</v>
      </c>
      <c r="AQ5" s="616"/>
      <c r="AR5" s="616"/>
      <c r="AS5" s="616"/>
      <c r="AT5" s="616"/>
      <c r="AU5" s="616"/>
      <c r="AV5" s="616"/>
      <c r="AW5" s="616"/>
      <c r="AX5" s="616"/>
      <c r="AY5" s="616"/>
      <c r="AZ5" s="616"/>
      <c r="BA5" s="616"/>
      <c r="BB5" s="616"/>
      <c r="BC5" s="616"/>
      <c r="BD5" s="616"/>
      <c r="BE5" s="616"/>
      <c r="BF5" s="617"/>
      <c r="BG5" s="629">
        <v>3030592</v>
      </c>
      <c r="BH5" s="630"/>
      <c r="BI5" s="630"/>
      <c r="BJ5" s="630"/>
      <c r="BK5" s="630"/>
      <c r="BL5" s="630"/>
      <c r="BM5" s="630"/>
      <c r="BN5" s="631"/>
      <c r="BO5" s="632">
        <v>100</v>
      </c>
      <c r="BP5" s="632"/>
      <c r="BQ5" s="632"/>
      <c r="BR5" s="632"/>
      <c r="BS5" s="633">
        <v>65672</v>
      </c>
      <c r="BT5" s="633"/>
      <c r="BU5" s="633"/>
      <c r="BV5" s="633"/>
      <c r="BW5" s="633"/>
      <c r="BX5" s="633"/>
      <c r="BY5" s="633"/>
      <c r="BZ5" s="633"/>
      <c r="CA5" s="633"/>
      <c r="CB5" s="637"/>
      <c r="CD5" s="611" t="s">
        <v>219</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217</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15">
      <c r="B6" s="626" t="s">
        <v>619</v>
      </c>
      <c r="C6" s="627"/>
      <c r="D6" s="627"/>
      <c r="E6" s="627"/>
      <c r="F6" s="627"/>
      <c r="G6" s="627"/>
      <c r="H6" s="627"/>
      <c r="I6" s="627"/>
      <c r="J6" s="627"/>
      <c r="K6" s="627"/>
      <c r="L6" s="627"/>
      <c r="M6" s="627"/>
      <c r="N6" s="627"/>
      <c r="O6" s="627"/>
      <c r="P6" s="627"/>
      <c r="Q6" s="628"/>
      <c r="R6" s="629">
        <v>284626</v>
      </c>
      <c r="S6" s="630"/>
      <c r="T6" s="630"/>
      <c r="U6" s="630"/>
      <c r="V6" s="630"/>
      <c r="W6" s="630"/>
      <c r="X6" s="630"/>
      <c r="Y6" s="631"/>
      <c r="Z6" s="632">
        <v>1.3</v>
      </c>
      <c r="AA6" s="632"/>
      <c r="AB6" s="632"/>
      <c r="AC6" s="632"/>
      <c r="AD6" s="633">
        <v>284626</v>
      </c>
      <c r="AE6" s="633"/>
      <c r="AF6" s="633"/>
      <c r="AG6" s="633"/>
      <c r="AH6" s="633"/>
      <c r="AI6" s="633"/>
      <c r="AJ6" s="633"/>
      <c r="AK6" s="633"/>
      <c r="AL6" s="634">
        <v>2.4</v>
      </c>
      <c r="AM6" s="635"/>
      <c r="AN6" s="635"/>
      <c r="AO6" s="636"/>
      <c r="AP6" s="626" t="s">
        <v>618</v>
      </c>
      <c r="AQ6" s="627"/>
      <c r="AR6" s="627"/>
      <c r="AS6" s="627"/>
      <c r="AT6" s="627"/>
      <c r="AU6" s="627"/>
      <c r="AV6" s="627"/>
      <c r="AW6" s="627"/>
      <c r="AX6" s="627"/>
      <c r="AY6" s="627"/>
      <c r="AZ6" s="627"/>
      <c r="BA6" s="627"/>
      <c r="BB6" s="627"/>
      <c r="BC6" s="627"/>
      <c r="BD6" s="627"/>
      <c r="BE6" s="627"/>
      <c r="BF6" s="628"/>
      <c r="BG6" s="629">
        <v>3030592</v>
      </c>
      <c r="BH6" s="630"/>
      <c r="BI6" s="630"/>
      <c r="BJ6" s="630"/>
      <c r="BK6" s="630"/>
      <c r="BL6" s="630"/>
      <c r="BM6" s="630"/>
      <c r="BN6" s="631"/>
      <c r="BO6" s="632">
        <v>100</v>
      </c>
      <c r="BP6" s="632"/>
      <c r="BQ6" s="632"/>
      <c r="BR6" s="632"/>
      <c r="BS6" s="633">
        <v>65672</v>
      </c>
      <c r="BT6" s="633"/>
      <c r="BU6" s="633"/>
      <c r="BV6" s="633"/>
      <c r="BW6" s="633"/>
      <c r="BX6" s="633"/>
      <c r="BY6" s="633"/>
      <c r="BZ6" s="633"/>
      <c r="CA6" s="633"/>
      <c r="CB6" s="637"/>
      <c r="CD6" s="640" t="s">
        <v>227</v>
      </c>
      <c r="CE6" s="641"/>
      <c r="CF6" s="641"/>
      <c r="CG6" s="641"/>
      <c r="CH6" s="641"/>
      <c r="CI6" s="641"/>
      <c r="CJ6" s="641"/>
      <c r="CK6" s="641"/>
      <c r="CL6" s="641"/>
      <c r="CM6" s="641"/>
      <c r="CN6" s="641"/>
      <c r="CO6" s="641"/>
      <c r="CP6" s="641"/>
      <c r="CQ6" s="642"/>
      <c r="CR6" s="629">
        <v>157058</v>
      </c>
      <c r="CS6" s="630"/>
      <c r="CT6" s="630"/>
      <c r="CU6" s="630"/>
      <c r="CV6" s="630"/>
      <c r="CW6" s="630"/>
      <c r="CX6" s="630"/>
      <c r="CY6" s="631"/>
      <c r="CZ6" s="623">
        <v>0.7</v>
      </c>
      <c r="DA6" s="624"/>
      <c r="DB6" s="624"/>
      <c r="DC6" s="643"/>
      <c r="DD6" s="638" t="s">
        <v>551</v>
      </c>
      <c r="DE6" s="630"/>
      <c r="DF6" s="630"/>
      <c r="DG6" s="630"/>
      <c r="DH6" s="630"/>
      <c r="DI6" s="630"/>
      <c r="DJ6" s="630"/>
      <c r="DK6" s="630"/>
      <c r="DL6" s="630"/>
      <c r="DM6" s="630"/>
      <c r="DN6" s="630"/>
      <c r="DO6" s="630"/>
      <c r="DP6" s="631"/>
      <c r="DQ6" s="638">
        <v>157058</v>
      </c>
      <c r="DR6" s="630"/>
      <c r="DS6" s="630"/>
      <c r="DT6" s="630"/>
      <c r="DU6" s="630"/>
      <c r="DV6" s="630"/>
      <c r="DW6" s="630"/>
      <c r="DX6" s="630"/>
      <c r="DY6" s="630"/>
      <c r="DZ6" s="630"/>
      <c r="EA6" s="630"/>
      <c r="EB6" s="630"/>
      <c r="EC6" s="639"/>
    </row>
    <row r="7" spans="2:143" ht="11.25" customHeight="1" x14ac:dyDescent="0.15">
      <c r="B7" s="626" t="s">
        <v>228</v>
      </c>
      <c r="C7" s="627"/>
      <c r="D7" s="627"/>
      <c r="E7" s="627"/>
      <c r="F7" s="627"/>
      <c r="G7" s="627"/>
      <c r="H7" s="627"/>
      <c r="I7" s="627"/>
      <c r="J7" s="627"/>
      <c r="K7" s="627"/>
      <c r="L7" s="627"/>
      <c r="M7" s="627"/>
      <c r="N7" s="627"/>
      <c r="O7" s="627"/>
      <c r="P7" s="627"/>
      <c r="Q7" s="628"/>
      <c r="R7" s="629">
        <v>3214</v>
      </c>
      <c r="S7" s="630"/>
      <c r="T7" s="630"/>
      <c r="U7" s="630"/>
      <c r="V7" s="630"/>
      <c r="W7" s="630"/>
      <c r="X7" s="630"/>
      <c r="Y7" s="631"/>
      <c r="Z7" s="632">
        <v>0</v>
      </c>
      <c r="AA7" s="632"/>
      <c r="AB7" s="632"/>
      <c r="AC7" s="632"/>
      <c r="AD7" s="633">
        <v>3214</v>
      </c>
      <c r="AE7" s="633"/>
      <c r="AF7" s="633"/>
      <c r="AG7" s="633"/>
      <c r="AH7" s="633"/>
      <c r="AI7" s="633"/>
      <c r="AJ7" s="633"/>
      <c r="AK7" s="633"/>
      <c r="AL7" s="634">
        <v>0</v>
      </c>
      <c r="AM7" s="635"/>
      <c r="AN7" s="635"/>
      <c r="AO7" s="636"/>
      <c r="AP7" s="626" t="s">
        <v>617</v>
      </c>
      <c r="AQ7" s="627"/>
      <c r="AR7" s="627"/>
      <c r="AS7" s="627"/>
      <c r="AT7" s="627"/>
      <c r="AU7" s="627"/>
      <c r="AV7" s="627"/>
      <c r="AW7" s="627"/>
      <c r="AX7" s="627"/>
      <c r="AY7" s="627"/>
      <c r="AZ7" s="627"/>
      <c r="BA7" s="627"/>
      <c r="BB7" s="627"/>
      <c r="BC7" s="627"/>
      <c r="BD7" s="627"/>
      <c r="BE7" s="627"/>
      <c r="BF7" s="628"/>
      <c r="BG7" s="629">
        <v>1355547</v>
      </c>
      <c r="BH7" s="630"/>
      <c r="BI7" s="630"/>
      <c r="BJ7" s="630"/>
      <c r="BK7" s="630"/>
      <c r="BL7" s="630"/>
      <c r="BM7" s="630"/>
      <c r="BN7" s="631"/>
      <c r="BO7" s="632">
        <v>44.7</v>
      </c>
      <c r="BP7" s="632"/>
      <c r="BQ7" s="632"/>
      <c r="BR7" s="632"/>
      <c r="BS7" s="633">
        <v>65672</v>
      </c>
      <c r="BT7" s="633"/>
      <c r="BU7" s="633"/>
      <c r="BV7" s="633"/>
      <c r="BW7" s="633"/>
      <c r="BX7" s="633"/>
      <c r="BY7" s="633"/>
      <c r="BZ7" s="633"/>
      <c r="CA7" s="633"/>
      <c r="CB7" s="637"/>
      <c r="CD7" s="644" t="s">
        <v>229</v>
      </c>
      <c r="CE7" s="645"/>
      <c r="CF7" s="645"/>
      <c r="CG7" s="645"/>
      <c r="CH7" s="645"/>
      <c r="CI7" s="645"/>
      <c r="CJ7" s="645"/>
      <c r="CK7" s="645"/>
      <c r="CL7" s="645"/>
      <c r="CM7" s="645"/>
      <c r="CN7" s="645"/>
      <c r="CO7" s="645"/>
      <c r="CP7" s="645"/>
      <c r="CQ7" s="646"/>
      <c r="CR7" s="629">
        <v>3214866</v>
      </c>
      <c r="CS7" s="630"/>
      <c r="CT7" s="630"/>
      <c r="CU7" s="630"/>
      <c r="CV7" s="630"/>
      <c r="CW7" s="630"/>
      <c r="CX7" s="630"/>
      <c r="CY7" s="631"/>
      <c r="CZ7" s="632">
        <v>15.2</v>
      </c>
      <c r="DA7" s="632"/>
      <c r="DB7" s="632"/>
      <c r="DC7" s="632"/>
      <c r="DD7" s="638">
        <v>468320</v>
      </c>
      <c r="DE7" s="630"/>
      <c r="DF7" s="630"/>
      <c r="DG7" s="630"/>
      <c r="DH7" s="630"/>
      <c r="DI7" s="630"/>
      <c r="DJ7" s="630"/>
      <c r="DK7" s="630"/>
      <c r="DL7" s="630"/>
      <c r="DM7" s="630"/>
      <c r="DN7" s="630"/>
      <c r="DO7" s="630"/>
      <c r="DP7" s="631"/>
      <c r="DQ7" s="638">
        <v>2464350</v>
      </c>
      <c r="DR7" s="630"/>
      <c r="DS7" s="630"/>
      <c r="DT7" s="630"/>
      <c r="DU7" s="630"/>
      <c r="DV7" s="630"/>
      <c r="DW7" s="630"/>
      <c r="DX7" s="630"/>
      <c r="DY7" s="630"/>
      <c r="DZ7" s="630"/>
      <c r="EA7" s="630"/>
      <c r="EB7" s="630"/>
      <c r="EC7" s="639"/>
    </row>
    <row r="8" spans="2:143" ht="11.25" customHeight="1" x14ac:dyDescent="0.15">
      <c r="B8" s="626" t="s">
        <v>230</v>
      </c>
      <c r="C8" s="627"/>
      <c r="D8" s="627"/>
      <c r="E8" s="627"/>
      <c r="F8" s="627"/>
      <c r="G8" s="627"/>
      <c r="H8" s="627"/>
      <c r="I8" s="627"/>
      <c r="J8" s="627"/>
      <c r="K8" s="627"/>
      <c r="L8" s="627"/>
      <c r="M8" s="627"/>
      <c r="N8" s="627"/>
      <c r="O8" s="627"/>
      <c r="P8" s="627"/>
      <c r="Q8" s="628"/>
      <c r="R8" s="629">
        <v>29796</v>
      </c>
      <c r="S8" s="630"/>
      <c r="T8" s="630"/>
      <c r="U8" s="630"/>
      <c r="V8" s="630"/>
      <c r="W8" s="630"/>
      <c r="X8" s="630"/>
      <c r="Y8" s="631"/>
      <c r="Z8" s="632">
        <v>0.1</v>
      </c>
      <c r="AA8" s="632"/>
      <c r="AB8" s="632"/>
      <c r="AC8" s="632"/>
      <c r="AD8" s="633">
        <v>29796</v>
      </c>
      <c r="AE8" s="633"/>
      <c r="AF8" s="633"/>
      <c r="AG8" s="633"/>
      <c r="AH8" s="633"/>
      <c r="AI8" s="633"/>
      <c r="AJ8" s="633"/>
      <c r="AK8" s="633"/>
      <c r="AL8" s="634">
        <v>0.2</v>
      </c>
      <c r="AM8" s="635"/>
      <c r="AN8" s="635"/>
      <c r="AO8" s="636"/>
      <c r="AP8" s="626" t="s">
        <v>616</v>
      </c>
      <c r="AQ8" s="627"/>
      <c r="AR8" s="627"/>
      <c r="AS8" s="627"/>
      <c r="AT8" s="627"/>
      <c r="AU8" s="627"/>
      <c r="AV8" s="627"/>
      <c r="AW8" s="627"/>
      <c r="AX8" s="627"/>
      <c r="AY8" s="627"/>
      <c r="AZ8" s="627"/>
      <c r="BA8" s="627"/>
      <c r="BB8" s="627"/>
      <c r="BC8" s="627"/>
      <c r="BD8" s="627"/>
      <c r="BE8" s="627"/>
      <c r="BF8" s="628"/>
      <c r="BG8" s="629">
        <v>39551</v>
      </c>
      <c r="BH8" s="630"/>
      <c r="BI8" s="630"/>
      <c r="BJ8" s="630"/>
      <c r="BK8" s="630"/>
      <c r="BL8" s="630"/>
      <c r="BM8" s="630"/>
      <c r="BN8" s="631"/>
      <c r="BO8" s="632">
        <v>1.3</v>
      </c>
      <c r="BP8" s="632"/>
      <c r="BQ8" s="632"/>
      <c r="BR8" s="632"/>
      <c r="BS8" s="633" t="s">
        <v>551</v>
      </c>
      <c r="BT8" s="633"/>
      <c r="BU8" s="633"/>
      <c r="BV8" s="633"/>
      <c r="BW8" s="633"/>
      <c r="BX8" s="633"/>
      <c r="BY8" s="633"/>
      <c r="BZ8" s="633"/>
      <c r="CA8" s="633"/>
      <c r="CB8" s="637"/>
      <c r="CD8" s="644" t="s">
        <v>231</v>
      </c>
      <c r="CE8" s="645"/>
      <c r="CF8" s="645"/>
      <c r="CG8" s="645"/>
      <c r="CH8" s="645"/>
      <c r="CI8" s="645"/>
      <c r="CJ8" s="645"/>
      <c r="CK8" s="645"/>
      <c r="CL8" s="645"/>
      <c r="CM8" s="645"/>
      <c r="CN8" s="645"/>
      <c r="CO8" s="645"/>
      <c r="CP8" s="645"/>
      <c r="CQ8" s="646"/>
      <c r="CR8" s="629">
        <v>6874122</v>
      </c>
      <c r="CS8" s="630"/>
      <c r="CT8" s="630"/>
      <c r="CU8" s="630"/>
      <c r="CV8" s="630"/>
      <c r="CW8" s="630"/>
      <c r="CX8" s="630"/>
      <c r="CY8" s="631"/>
      <c r="CZ8" s="632">
        <v>32.6</v>
      </c>
      <c r="DA8" s="632"/>
      <c r="DB8" s="632"/>
      <c r="DC8" s="632"/>
      <c r="DD8" s="638">
        <v>16851</v>
      </c>
      <c r="DE8" s="630"/>
      <c r="DF8" s="630"/>
      <c r="DG8" s="630"/>
      <c r="DH8" s="630"/>
      <c r="DI8" s="630"/>
      <c r="DJ8" s="630"/>
      <c r="DK8" s="630"/>
      <c r="DL8" s="630"/>
      <c r="DM8" s="630"/>
      <c r="DN8" s="630"/>
      <c r="DO8" s="630"/>
      <c r="DP8" s="631"/>
      <c r="DQ8" s="638">
        <v>3506819</v>
      </c>
      <c r="DR8" s="630"/>
      <c r="DS8" s="630"/>
      <c r="DT8" s="630"/>
      <c r="DU8" s="630"/>
      <c r="DV8" s="630"/>
      <c r="DW8" s="630"/>
      <c r="DX8" s="630"/>
      <c r="DY8" s="630"/>
      <c r="DZ8" s="630"/>
      <c r="EA8" s="630"/>
      <c r="EB8" s="630"/>
      <c r="EC8" s="639"/>
    </row>
    <row r="9" spans="2:143" ht="11.25" customHeight="1" x14ac:dyDescent="0.15">
      <c r="B9" s="626" t="s">
        <v>232</v>
      </c>
      <c r="C9" s="627"/>
      <c r="D9" s="627"/>
      <c r="E9" s="627"/>
      <c r="F9" s="627"/>
      <c r="G9" s="627"/>
      <c r="H9" s="627"/>
      <c r="I9" s="627"/>
      <c r="J9" s="627"/>
      <c r="K9" s="627"/>
      <c r="L9" s="627"/>
      <c r="M9" s="627"/>
      <c r="N9" s="627"/>
      <c r="O9" s="627"/>
      <c r="P9" s="627"/>
      <c r="Q9" s="628"/>
      <c r="R9" s="629">
        <v>31217</v>
      </c>
      <c r="S9" s="630"/>
      <c r="T9" s="630"/>
      <c r="U9" s="630"/>
      <c r="V9" s="630"/>
      <c r="W9" s="630"/>
      <c r="X9" s="630"/>
      <c r="Y9" s="631"/>
      <c r="Z9" s="632">
        <v>0.1</v>
      </c>
      <c r="AA9" s="632"/>
      <c r="AB9" s="632"/>
      <c r="AC9" s="632"/>
      <c r="AD9" s="633">
        <v>31217</v>
      </c>
      <c r="AE9" s="633"/>
      <c r="AF9" s="633"/>
      <c r="AG9" s="633"/>
      <c r="AH9" s="633"/>
      <c r="AI9" s="633"/>
      <c r="AJ9" s="633"/>
      <c r="AK9" s="633"/>
      <c r="AL9" s="634">
        <v>0.3</v>
      </c>
      <c r="AM9" s="635"/>
      <c r="AN9" s="635"/>
      <c r="AO9" s="636"/>
      <c r="AP9" s="626" t="s">
        <v>615</v>
      </c>
      <c r="AQ9" s="627"/>
      <c r="AR9" s="627"/>
      <c r="AS9" s="627"/>
      <c r="AT9" s="627"/>
      <c r="AU9" s="627"/>
      <c r="AV9" s="627"/>
      <c r="AW9" s="627"/>
      <c r="AX9" s="627"/>
      <c r="AY9" s="627"/>
      <c r="AZ9" s="627"/>
      <c r="BA9" s="627"/>
      <c r="BB9" s="627"/>
      <c r="BC9" s="627"/>
      <c r="BD9" s="627"/>
      <c r="BE9" s="627"/>
      <c r="BF9" s="628"/>
      <c r="BG9" s="629">
        <v>1011408</v>
      </c>
      <c r="BH9" s="630"/>
      <c r="BI9" s="630"/>
      <c r="BJ9" s="630"/>
      <c r="BK9" s="630"/>
      <c r="BL9" s="630"/>
      <c r="BM9" s="630"/>
      <c r="BN9" s="631"/>
      <c r="BO9" s="632">
        <v>33.4</v>
      </c>
      <c r="BP9" s="632"/>
      <c r="BQ9" s="632"/>
      <c r="BR9" s="632"/>
      <c r="BS9" s="633" t="s">
        <v>602</v>
      </c>
      <c r="BT9" s="633"/>
      <c r="BU9" s="633"/>
      <c r="BV9" s="633"/>
      <c r="BW9" s="633"/>
      <c r="BX9" s="633"/>
      <c r="BY9" s="633"/>
      <c r="BZ9" s="633"/>
      <c r="CA9" s="633"/>
      <c r="CB9" s="637"/>
      <c r="CD9" s="644" t="s">
        <v>233</v>
      </c>
      <c r="CE9" s="645"/>
      <c r="CF9" s="645"/>
      <c r="CG9" s="645"/>
      <c r="CH9" s="645"/>
      <c r="CI9" s="645"/>
      <c r="CJ9" s="645"/>
      <c r="CK9" s="645"/>
      <c r="CL9" s="645"/>
      <c r="CM9" s="645"/>
      <c r="CN9" s="645"/>
      <c r="CO9" s="645"/>
      <c r="CP9" s="645"/>
      <c r="CQ9" s="646"/>
      <c r="CR9" s="629">
        <v>1780166</v>
      </c>
      <c r="CS9" s="630"/>
      <c r="CT9" s="630"/>
      <c r="CU9" s="630"/>
      <c r="CV9" s="630"/>
      <c r="CW9" s="630"/>
      <c r="CX9" s="630"/>
      <c r="CY9" s="631"/>
      <c r="CZ9" s="632">
        <v>8.4</v>
      </c>
      <c r="DA9" s="632"/>
      <c r="DB9" s="632"/>
      <c r="DC9" s="632"/>
      <c r="DD9" s="638">
        <v>46144</v>
      </c>
      <c r="DE9" s="630"/>
      <c r="DF9" s="630"/>
      <c r="DG9" s="630"/>
      <c r="DH9" s="630"/>
      <c r="DI9" s="630"/>
      <c r="DJ9" s="630"/>
      <c r="DK9" s="630"/>
      <c r="DL9" s="630"/>
      <c r="DM9" s="630"/>
      <c r="DN9" s="630"/>
      <c r="DO9" s="630"/>
      <c r="DP9" s="631"/>
      <c r="DQ9" s="638">
        <v>1336493</v>
      </c>
      <c r="DR9" s="630"/>
      <c r="DS9" s="630"/>
      <c r="DT9" s="630"/>
      <c r="DU9" s="630"/>
      <c r="DV9" s="630"/>
      <c r="DW9" s="630"/>
      <c r="DX9" s="630"/>
      <c r="DY9" s="630"/>
      <c r="DZ9" s="630"/>
      <c r="EA9" s="630"/>
      <c r="EB9" s="630"/>
      <c r="EC9" s="639"/>
    </row>
    <row r="10" spans="2:143" ht="11.25" customHeight="1" x14ac:dyDescent="0.15">
      <c r="B10" s="626" t="s">
        <v>614</v>
      </c>
      <c r="C10" s="627"/>
      <c r="D10" s="627"/>
      <c r="E10" s="627"/>
      <c r="F10" s="627"/>
      <c r="G10" s="627"/>
      <c r="H10" s="627"/>
      <c r="I10" s="627"/>
      <c r="J10" s="627"/>
      <c r="K10" s="627"/>
      <c r="L10" s="627"/>
      <c r="M10" s="627"/>
      <c r="N10" s="627"/>
      <c r="O10" s="627"/>
      <c r="P10" s="627"/>
      <c r="Q10" s="628"/>
      <c r="R10" s="629" t="s">
        <v>551</v>
      </c>
      <c r="S10" s="630"/>
      <c r="T10" s="630"/>
      <c r="U10" s="630"/>
      <c r="V10" s="630"/>
      <c r="W10" s="630"/>
      <c r="X10" s="630"/>
      <c r="Y10" s="631"/>
      <c r="Z10" s="632" t="s">
        <v>551</v>
      </c>
      <c r="AA10" s="632"/>
      <c r="AB10" s="632"/>
      <c r="AC10" s="632"/>
      <c r="AD10" s="633" t="s">
        <v>551</v>
      </c>
      <c r="AE10" s="633"/>
      <c r="AF10" s="633"/>
      <c r="AG10" s="633"/>
      <c r="AH10" s="633"/>
      <c r="AI10" s="633"/>
      <c r="AJ10" s="633"/>
      <c r="AK10" s="633"/>
      <c r="AL10" s="634" t="s">
        <v>613</v>
      </c>
      <c r="AM10" s="635"/>
      <c r="AN10" s="635"/>
      <c r="AO10" s="636"/>
      <c r="AP10" s="626" t="s">
        <v>612</v>
      </c>
      <c r="AQ10" s="627"/>
      <c r="AR10" s="627"/>
      <c r="AS10" s="627"/>
      <c r="AT10" s="627"/>
      <c r="AU10" s="627"/>
      <c r="AV10" s="627"/>
      <c r="AW10" s="627"/>
      <c r="AX10" s="627"/>
      <c r="AY10" s="627"/>
      <c r="AZ10" s="627"/>
      <c r="BA10" s="627"/>
      <c r="BB10" s="627"/>
      <c r="BC10" s="627"/>
      <c r="BD10" s="627"/>
      <c r="BE10" s="627"/>
      <c r="BF10" s="628"/>
      <c r="BG10" s="629">
        <v>73409</v>
      </c>
      <c r="BH10" s="630"/>
      <c r="BI10" s="630"/>
      <c r="BJ10" s="630"/>
      <c r="BK10" s="630"/>
      <c r="BL10" s="630"/>
      <c r="BM10" s="630"/>
      <c r="BN10" s="631"/>
      <c r="BO10" s="632">
        <v>2.4</v>
      </c>
      <c r="BP10" s="632"/>
      <c r="BQ10" s="632"/>
      <c r="BR10" s="632"/>
      <c r="BS10" s="633" t="s">
        <v>602</v>
      </c>
      <c r="BT10" s="633"/>
      <c r="BU10" s="633"/>
      <c r="BV10" s="633"/>
      <c r="BW10" s="633"/>
      <c r="BX10" s="633"/>
      <c r="BY10" s="633"/>
      <c r="BZ10" s="633"/>
      <c r="CA10" s="633"/>
      <c r="CB10" s="637"/>
      <c r="CD10" s="644" t="s">
        <v>234</v>
      </c>
      <c r="CE10" s="645"/>
      <c r="CF10" s="645"/>
      <c r="CG10" s="645"/>
      <c r="CH10" s="645"/>
      <c r="CI10" s="645"/>
      <c r="CJ10" s="645"/>
      <c r="CK10" s="645"/>
      <c r="CL10" s="645"/>
      <c r="CM10" s="645"/>
      <c r="CN10" s="645"/>
      <c r="CO10" s="645"/>
      <c r="CP10" s="645"/>
      <c r="CQ10" s="646"/>
      <c r="CR10" s="629">
        <v>15569</v>
      </c>
      <c r="CS10" s="630"/>
      <c r="CT10" s="630"/>
      <c r="CU10" s="630"/>
      <c r="CV10" s="630"/>
      <c r="CW10" s="630"/>
      <c r="CX10" s="630"/>
      <c r="CY10" s="631"/>
      <c r="CZ10" s="632">
        <v>0.1</v>
      </c>
      <c r="DA10" s="632"/>
      <c r="DB10" s="632"/>
      <c r="DC10" s="632"/>
      <c r="DD10" s="638" t="s">
        <v>551</v>
      </c>
      <c r="DE10" s="630"/>
      <c r="DF10" s="630"/>
      <c r="DG10" s="630"/>
      <c r="DH10" s="630"/>
      <c r="DI10" s="630"/>
      <c r="DJ10" s="630"/>
      <c r="DK10" s="630"/>
      <c r="DL10" s="630"/>
      <c r="DM10" s="630"/>
      <c r="DN10" s="630"/>
      <c r="DO10" s="630"/>
      <c r="DP10" s="631"/>
      <c r="DQ10" s="638">
        <v>15569</v>
      </c>
      <c r="DR10" s="630"/>
      <c r="DS10" s="630"/>
      <c r="DT10" s="630"/>
      <c r="DU10" s="630"/>
      <c r="DV10" s="630"/>
      <c r="DW10" s="630"/>
      <c r="DX10" s="630"/>
      <c r="DY10" s="630"/>
      <c r="DZ10" s="630"/>
      <c r="EA10" s="630"/>
      <c r="EB10" s="630"/>
      <c r="EC10" s="639"/>
    </row>
    <row r="11" spans="2:143" ht="11.25" customHeight="1" x14ac:dyDescent="0.15">
      <c r="B11" s="626" t="s">
        <v>235</v>
      </c>
      <c r="C11" s="627"/>
      <c r="D11" s="627"/>
      <c r="E11" s="627"/>
      <c r="F11" s="627"/>
      <c r="G11" s="627"/>
      <c r="H11" s="627"/>
      <c r="I11" s="627"/>
      <c r="J11" s="627"/>
      <c r="K11" s="627"/>
      <c r="L11" s="627"/>
      <c r="M11" s="627"/>
      <c r="N11" s="627"/>
      <c r="O11" s="627"/>
      <c r="P11" s="627"/>
      <c r="Q11" s="628"/>
      <c r="R11" s="629">
        <v>639170</v>
      </c>
      <c r="S11" s="630"/>
      <c r="T11" s="630"/>
      <c r="U11" s="630"/>
      <c r="V11" s="630"/>
      <c r="W11" s="630"/>
      <c r="X11" s="630"/>
      <c r="Y11" s="631"/>
      <c r="Z11" s="634">
        <v>2.9</v>
      </c>
      <c r="AA11" s="635"/>
      <c r="AB11" s="635"/>
      <c r="AC11" s="647"/>
      <c r="AD11" s="638">
        <v>639170</v>
      </c>
      <c r="AE11" s="630"/>
      <c r="AF11" s="630"/>
      <c r="AG11" s="630"/>
      <c r="AH11" s="630"/>
      <c r="AI11" s="630"/>
      <c r="AJ11" s="630"/>
      <c r="AK11" s="631"/>
      <c r="AL11" s="634">
        <v>5.3</v>
      </c>
      <c r="AM11" s="635"/>
      <c r="AN11" s="635"/>
      <c r="AO11" s="636"/>
      <c r="AP11" s="626" t="s">
        <v>611</v>
      </c>
      <c r="AQ11" s="627"/>
      <c r="AR11" s="627"/>
      <c r="AS11" s="627"/>
      <c r="AT11" s="627"/>
      <c r="AU11" s="627"/>
      <c r="AV11" s="627"/>
      <c r="AW11" s="627"/>
      <c r="AX11" s="627"/>
      <c r="AY11" s="627"/>
      <c r="AZ11" s="627"/>
      <c r="BA11" s="627"/>
      <c r="BB11" s="627"/>
      <c r="BC11" s="627"/>
      <c r="BD11" s="627"/>
      <c r="BE11" s="627"/>
      <c r="BF11" s="628"/>
      <c r="BG11" s="629">
        <v>231179</v>
      </c>
      <c r="BH11" s="630"/>
      <c r="BI11" s="630"/>
      <c r="BJ11" s="630"/>
      <c r="BK11" s="630"/>
      <c r="BL11" s="630"/>
      <c r="BM11" s="630"/>
      <c r="BN11" s="631"/>
      <c r="BO11" s="632">
        <v>7.6</v>
      </c>
      <c r="BP11" s="632"/>
      <c r="BQ11" s="632"/>
      <c r="BR11" s="632"/>
      <c r="BS11" s="633">
        <v>65672</v>
      </c>
      <c r="BT11" s="633"/>
      <c r="BU11" s="633"/>
      <c r="BV11" s="633"/>
      <c r="BW11" s="633"/>
      <c r="BX11" s="633"/>
      <c r="BY11" s="633"/>
      <c r="BZ11" s="633"/>
      <c r="CA11" s="633"/>
      <c r="CB11" s="637"/>
      <c r="CD11" s="644" t="s">
        <v>236</v>
      </c>
      <c r="CE11" s="645"/>
      <c r="CF11" s="645"/>
      <c r="CG11" s="645"/>
      <c r="CH11" s="645"/>
      <c r="CI11" s="645"/>
      <c r="CJ11" s="645"/>
      <c r="CK11" s="645"/>
      <c r="CL11" s="645"/>
      <c r="CM11" s="645"/>
      <c r="CN11" s="645"/>
      <c r="CO11" s="645"/>
      <c r="CP11" s="645"/>
      <c r="CQ11" s="646"/>
      <c r="CR11" s="629">
        <v>1132302</v>
      </c>
      <c r="CS11" s="630"/>
      <c r="CT11" s="630"/>
      <c r="CU11" s="630"/>
      <c r="CV11" s="630"/>
      <c r="CW11" s="630"/>
      <c r="CX11" s="630"/>
      <c r="CY11" s="631"/>
      <c r="CZ11" s="632">
        <v>5.4</v>
      </c>
      <c r="DA11" s="632"/>
      <c r="DB11" s="632"/>
      <c r="DC11" s="632"/>
      <c r="DD11" s="638">
        <v>398160</v>
      </c>
      <c r="DE11" s="630"/>
      <c r="DF11" s="630"/>
      <c r="DG11" s="630"/>
      <c r="DH11" s="630"/>
      <c r="DI11" s="630"/>
      <c r="DJ11" s="630"/>
      <c r="DK11" s="630"/>
      <c r="DL11" s="630"/>
      <c r="DM11" s="630"/>
      <c r="DN11" s="630"/>
      <c r="DO11" s="630"/>
      <c r="DP11" s="631"/>
      <c r="DQ11" s="638">
        <v>527675</v>
      </c>
      <c r="DR11" s="630"/>
      <c r="DS11" s="630"/>
      <c r="DT11" s="630"/>
      <c r="DU11" s="630"/>
      <c r="DV11" s="630"/>
      <c r="DW11" s="630"/>
      <c r="DX11" s="630"/>
      <c r="DY11" s="630"/>
      <c r="DZ11" s="630"/>
      <c r="EA11" s="630"/>
      <c r="EB11" s="630"/>
      <c r="EC11" s="639"/>
    </row>
    <row r="12" spans="2:143" ht="11.25" customHeight="1" x14ac:dyDescent="0.15">
      <c r="B12" s="626" t="s">
        <v>237</v>
      </c>
      <c r="C12" s="627"/>
      <c r="D12" s="627"/>
      <c r="E12" s="627"/>
      <c r="F12" s="627"/>
      <c r="G12" s="627"/>
      <c r="H12" s="627"/>
      <c r="I12" s="627"/>
      <c r="J12" s="627"/>
      <c r="K12" s="627"/>
      <c r="L12" s="627"/>
      <c r="M12" s="627"/>
      <c r="N12" s="627"/>
      <c r="O12" s="627"/>
      <c r="P12" s="627"/>
      <c r="Q12" s="628"/>
      <c r="R12" s="629">
        <v>11844</v>
      </c>
      <c r="S12" s="630"/>
      <c r="T12" s="630"/>
      <c r="U12" s="630"/>
      <c r="V12" s="630"/>
      <c r="W12" s="630"/>
      <c r="X12" s="630"/>
      <c r="Y12" s="631"/>
      <c r="Z12" s="632">
        <v>0.1</v>
      </c>
      <c r="AA12" s="632"/>
      <c r="AB12" s="632"/>
      <c r="AC12" s="632"/>
      <c r="AD12" s="633">
        <v>11844</v>
      </c>
      <c r="AE12" s="633"/>
      <c r="AF12" s="633"/>
      <c r="AG12" s="633"/>
      <c r="AH12" s="633"/>
      <c r="AI12" s="633"/>
      <c r="AJ12" s="633"/>
      <c r="AK12" s="633"/>
      <c r="AL12" s="634">
        <v>0.1</v>
      </c>
      <c r="AM12" s="635"/>
      <c r="AN12" s="635"/>
      <c r="AO12" s="636"/>
      <c r="AP12" s="626" t="s">
        <v>610</v>
      </c>
      <c r="AQ12" s="627"/>
      <c r="AR12" s="627"/>
      <c r="AS12" s="627"/>
      <c r="AT12" s="627"/>
      <c r="AU12" s="627"/>
      <c r="AV12" s="627"/>
      <c r="AW12" s="627"/>
      <c r="AX12" s="627"/>
      <c r="AY12" s="627"/>
      <c r="AZ12" s="627"/>
      <c r="BA12" s="627"/>
      <c r="BB12" s="627"/>
      <c r="BC12" s="627"/>
      <c r="BD12" s="627"/>
      <c r="BE12" s="627"/>
      <c r="BF12" s="628"/>
      <c r="BG12" s="629">
        <v>1346934</v>
      </c>
      <c r="BH12" s="630"/>
      <c r="BI12" s="630"/>
      <c r="BJ12" s="630"/>
      <c r="BK12" s="630"/>
      <c r="BL12" s="630"/>
      <c r="BM12" s="630"/>
      <c r="BN12" s="631"/>
      <c r="BO12" s="632">
        <v>44.4</v>
      </c>
      <c r="BP12" s="632"/>
      <c r="BQ12" s="632"/>
      <c r="BR12" s="632"/>
      <c r="BS12" s="633" t="s">
        <v>551</v>
      </c>
      <c r="BT12" s="633"/>
      <c r="BU12" s="633"/>
      <c r="BV12" s="633"/>
      <c r="BW12" s="633"/>
      <c r="BX12" s="633"/>
      <c r="BY12" s="633"/>
      <c r="BZ12" s="633"/>
      <c r="CA12" s="633"/>
      <c r="CB12" s="637"/>
      <c r="CD12" s="644" t="s">
        <v>238</v>
      </c>
      <c r="CE12" s="645"/>
      <c r="CF12" s="645"/>
      <c r="CG12" s="645"/>
      <c r="CH12" s="645"/>
      <c r="CI12" s="645"/>
      <c r="CJ12" s="645"/>
      <c r="CK12" s="645"/>
      <c r="CL12" s="645"/>
      <c r="CM12" s="645"/>
      <c r="CN12" s="645"/>
      <c r="CO12" s="645"/>
      <c r="CP12" s="645"/>
      <c r="CQ12" s="646"/>
      <c r="CR12" s="629">
        <v>951050</v>
      </c>
      <c r="CS12" s="630"/>
      <c r="CT12" s="630"/>
      <c r="CU12" s="630"/>
      <c r="CV12" s="630"/>
      <c r="CW12" s="630"/>
      <c r="CX12" s="630"/>
      <c r="CY12" s="631"/>
      <c r="CZ12" s="632">
        <v>4.5</v>
      </c>
      <c r="DA12" s="632"/>
      <c r="DB12" s="632"/>
      <c r="DC12" s="632"/>
      <c r="DD12" s="638">
        <v>173169</v>
      </c>
      <c r="DE12" s="630"/>
      <c r="DF12" s="630"/>
      <c r="DG12" s="630"/>
      <c r="DH12" s="630"/>
      <c r="DI12" s="630"/>
      <c r="DJ12" s="630"/>
      <c r="DK12" s="630"/>
      <c r="DL12" s="630"/>
      <c r="DM12" s="630"/>
      <c r="DN12" s="630"/>
      <c r="DO12" s="630"/>
      <c r="DP12" s="631"/>
      <c r="DQ12" s="638">
        <v>532426</v>
      </c>
      <c r="DR12" s="630"/>
      <c r="DS12" s="630"/>
      <c r="DT12" s="630"/>
      <c r="DU12" s="630"/>
      <c r="DV12" s="630"/>
      <c r="DW12" s="630"/>
      <c r="DX12" s="630"/>
      <c r="DY12" s="630"/>
      <c r="DZ12" s="630"/>
      <c r="EA12" s="630"/>
      <c r="EB12" s="630"/>
      <c r="EC12" s="639"/>
    </row>
    <row r="13" spans="2:143" ht="11.25" customHeight="1" x14ac:dyDescent="0.15">
      <c r="B13" s="626" t="s">
        <v>239</v>
      </c>
      <c r="C13" s="627"/>
      <c r="D13" s="627"/>
      <c r="E13" s="627"/>
      <c r="F13" s="627"/>
      <c r="G13" s="627"/>
      <c r="H13" s="627"/>
      <c r="I13" s="627"/>
      <c r="J13" s="627"/>
      <c r="K13" s="627"/>
      <c r="L13" s="627"/>
      <c r="M13" s="627"/>
      <c r="N13" s="627"/>
      <c r="O13" s="627"/>
      <c r="P13" s="627"/>
      <c r="Q13" s="628"/>
      <c r="R13" s="629" t="s">
        <v>551</v>
      </c>
      <c r="S13" s="630"/>
      <c r="T13" s="630"/>
      <c r="U13" s="630"/>
      <c r="V13" s="630"/>
      <c r="W13" s="630"/>
      <c r="X13" s="630"/>
      <c r="Y13" s="631"/>
      <c r="Z13" s="632" t="s">
        <v>602</v>
      </c>
      <c r="AA13" s="632"/>
      <c r="AB13" s="632"/>
      <c r="AC13" s="632"/>
      <c r="AD13" s="633" t="s">
        <v>551</v>
      </c>
      <c r="AE13" s="633"/>
      <c r="AF13" s="633"/>
      <c r="AG13" s="633"/>
      <c r="AH13" s="633"/>
      <c r="AI13" s="633"/>
      <c r="AJ13" s="633"/>
      <c r="AK13" s="633"/>
      <c r="AL13" s="634" t="s">
        <v>593</v>
      </c>
      <c r="AM13" s="635"/>
      <c r="AN13" s="635"/>
      <c r="AO13" s="636"/>
      <c r="AP13" s="626" t="s">
        <v>609</v>
      </c>
      <c r="AQ13" s="627"/>
      <c r="AR13" s="627"/>
      <c r="AS13" s="627"/>
      <c r="AT13" s="627"/>
      <c r="AU13" s="627"/>
      <c r="AV13" s="627"/>
      <c r="AW13" s="627"/>
      <c r="AX13" s="627"/>
      <c r="AY13" s="627"/>
      <c r="AZ13" s="627"/>
      <c r="BA13" s="627"/>
      <c r="BB13" s="627"/>
      <c r="BC13" s="627"/>
      <c r="BD13" s="627"/>
      <c r="BE13" s="627"/>
      <c r="BF13" s="628"/>
      <c r="BG13" s="629">
        <v>1345870</v>
      </c>
      <c r="BH13" s="630"/>
      <c r="BI13" s="630"/>
      <c r="BJ13" s="630"/>
      <c r="BK13" s="630"/>
      <c r="BL13" s="630"/>
      <c r="BM13" s="630"/>
      <c r="BN13" s="631"/>
      <c r="BO13" s="632">
        <v>44.4</v>
      </c>
      <c r="BP13" s="632"/>
      <c r="BQ13" s="632"/>
      <c r="BR13" s="632"/>
      <c r="BS13" s="633" t="s">
        <v>602</v>
      </c>
      <c r="BT13" s="633"/>
      <c r="BU13" s="633"/>
      <c r="BV13" s="633"/>
      <c r="BW13" s="633"/>
      <c r="BX13" s="633"/>
      <c r="BY13" s="633"/>
      <c r="BZ13" s="633"/>
      <c r="CA13" s="633"/>
      <c r="CB13" s="637"/>
      <c r="CD13" s="644" t="s">
        <v>240</v>
      </c>
      <c r="CE13" s="645"/>
      <c r="CF13" s="645"/>
      <c r="CG13" s="645"/>
      <c r="CH13" s="645"/>
      <c r="CI13" s="645"/>
      <c r="CJ13" s="645"/>
      <c r="CK13" s="645"/>
      <c r="CL13" s="645"/>
      <c r="CM13" s="645"/>
      <c r="CN13" s="645"/>
      <c r="CO13" s="645"/>
      <c r="CP13" s="645"/>
      <c r="CQ13" s="646"/>
      <c r="CR13" s="629">
        <v>1556799</v>
      </c>
      <c r="CS13" s="630"/>
      <c r="CT13" s="630"/>
      <c r="CU13" s="630"/>
      <c r="CV13" s="630"/>
      <c r="CW13" s="630"/>
      <c r="CX13" s="630"/>
      <c r="CY13" s="631"/>
      <c r="CZ13" s="632">
        <v>7.4</v>
      </c>
      <c r="DA13" s="632"/>
      <c r="DB13" s="632"/>
      <c r="DC13" s="632"/>
      <c r="DD13" s="638">
        <v>995878</v>
      </c>
      <c r="DE13" s="630"/>
      <c r="DF13" s="630"/>
      <c r="DG13" s="630"/>
      <c r="DH13" s="630"/>
      <c r="DI13" s="630"/>
      <c r="DJ13" s="630"/>
      <c r="DK13" s="630"/>
      <c r="DL13" s="630"/>
      <c r="DM13" s="630"/>
      <c r="DN13" s="630"/>
      <c r="DO13" s="630"/>
      <c r="DP13" s="631"/>
      <c r="DQ13" s="638">
        <v>544368</v>
      </c>
      <c r="DR13" s="630"/>
      <c r="DS13" s="630"/>
      <c r="DT13" s="630"/>
      <c r="DU13" s="630"/>
      <c r="DV13" s="630"/>
      <c r="DW13" s="630"/>
      <c r="DX13" s="630"/>
      <c r="DY13" s="630"/>
      <c r="DZ13" s="630"/>
      <c r="EA13" s="630"/>
      <c r="EB13" s="630"/>
      <c r="EC13" s="639"/>
    </row>
    <row r="14" spans="2:143" ht="11.25" customHeight="1" x14ac:dyDescent="0.15">
      <c r="B14" s="626" t="s">
        <v>241</v>
      </c>
      <c r="C14" s="627"/>
      <c r="D14" s="627"/>
      <c r="E14" s="627"/>
      <c r="F14" s="627"/>
      <c r="G14" s="627"/>
      <c r="H14" s="627"/>
      <c r="I14" s="627"/>
      <c r="J14" s="627"/>
      <c r="K14" s="627"/>
      <c r="L14" s="627"/>
      <c r="M14" s="627"/>
      <c r="N14" s="627"/>
      <c r="O14" s="627"/>
      <c r="P14" s="627"/>
      <c r="Q14" s="628"/>
      <c r="R14" s="629" t="s">
        <v>551</v>
      </c>
      <c r="S14" s="630"/>
      <c r="T14" s="630"/>
      <c r="U14" s="630"/>
      <c r="V14" s="630"/>
      <c r="W14" s="630"/>
      <c r="X14" s="630"/>
      <c r="Y14" s="631"/>
      <c r="Z14" s="632" t="s">
        <v>551</v>
      </c>
      <c r="AA14" s="632"/>
      <c r="AB14" s="632"/>
      <c r="AC14" s="632"/>
      <c r="AD14" s="633" t="s">
        <v>587</v>
      </c>
      <c r="AE14" s="633"/>
      <c r="AF14" s="633"/>
      <c r="AG14" s="633"/>
      <c r="AH14" s="633"/>
      <c r="AI14" s="633"/>
      <c r="AJ14" s="633"/>
      <c r="AK14" s="633"/>
      <c r="AL14" s="634" t="s">
        <v>551</v>
      </c>
      <c r="AM14" s="635"/>
      <c r="AN14" s="635"/>
      <c r="AO14" s="636"/>
      <c r="AP14" s="626" t="s">
        <v>608</v>
      </c>
      <c r="AQ14" s="627"/>
      <c r="AR14" s="627"/>
      <c r="AS14" s="627"/>
      <c r="AT14" s="627"/>
      <c r="AU14" s="627"/>
      <c r="AV14" s="627"/>
      <c r="AW14" s="627"/>
      <c r="AX14" s="627"/>
      <c r="AY14" s="627"/>
      <c r="AZ14" s="627"/>
      <c r="BA14" s="627"/>
      <c r="BB14" s="627"/>
      <c r="BC14" s="627"/>
      <c r="BD14" s="627"/>
      <c r="BE14" s="627"/>
      <c r="BF14" s="628"/>
      <c r="BG14" s="629">
        <v>121506</v>
      </c>
      <c r="BH14" s="630"/>
      <c r="BI14" s="630"/>
      <c r="BJ14" s="630"/>
      <c r="BK14" s="630"/>
      <c r="BL14" s="630"/>
      <c r="BM14" s="630"/>
      <c r="BN14" s="631"/>
      <c r="BO14" s="632">
        <v>4</v>
      </c>
      <c r="BP14" s="632"/>
      <c r="BQ14" s="632"/>
      <c r="BR14" s="632"/>
      <c r="BS14" s="633" t="s">
        <v>593</v>
      </c>
      <c r="BT14" s="633"/>
      <c r="BU14" s="633"/>
      <c r="BV14" s="633"/>
      <c r="BW14" s="633"/>
      <c r="BX14" s="633"/>
      <c r="BY14" s="633"/>
      <c r="BZ14" s="633"/>
      <c r="CA14" s="633"/>
      <c r="CB14" s="637"/>
      <c r="CD14" s="644" t="s">
        <v>242</v>
      </c>
      <c r="CE14" s="645"/>
      <c r="CF14" s="645"/>
      <c r="CG14" s="645"/>
      <c r="CH14" s="645"/>
      <c r="CI14" s="645"/>
      <c r="CJ14" s="645"/>
      <c r="CK14" s="645"/>
      <c r="CL14" s="645"/>
      <c r="CM14" s="645"/>
      <c r="CN14" s="645"/>
      <c r="CO14" s="645"/>
      <c r="CP14" s="645"/>
      <c r="CQ14" s="646"/>
      <c r="CR14" s="629">
        <v>810852</v>
      </c>
      <c r="CS14" s="630"/>
      <c r="CT14" s="630"/>
      <c r="CU14" s="630"/>
      <c r="CV14" s="630"/>
      <c r="CW14" s="630"/>
      <c r="CX14" s="630"/>
      <c r="CY14" s="631"/>
      <c r="CZ14" s="632">
        <v>3.8</v>
      </c>
      <c r="DA14" s="632"/>
      <c r="DB14" s="632"/>
      <c r="DC14" s="632"/>
      <c r="DD14" s="638">
        <v>114737</v>
      </c>
      <c r="DE14" s="630"/>
      <c r="DF14" s="630"/>
      <c r="DG14" s="630"/>
      <c r="DH14" s="630"/>
      <c r="DI14" s="630"/>
      <c r="DJ14" s="630"/>
      <c r="DK14" s="630"/>
      <c r="DL14" s="630"/>
      <c r="DM14" s="630"/>
      <c r="DN14" s="630"/>
      <c r="DO14" s="630"/>
      <c r="DP14" s="631"/>
      <c r="DQ14" s="638">
        <v>706134</v>
      </c>
      <c r="DR14" s="630"/>
      <c r="DS14" s="630"/>
      <c r="DT14" s="630"/>
      <c r="DU14" s="630"/>
      <c r="DV14" s="630"/>
      <c r="DW14" s="630"/>
      <c r="DX14" s="630"/>
      <c r="DY14" s="630"/>
      <c r="DZ14" s="630"/>
      <c r="EA14" s="630"/>
      <c r="EB14" s="630"/>
      <c r="EC14" s="639"/>
    </row>
    <row r="15" spans="2:143" ht="11.25" customHeight="1" x14ac:dyDescent="0.15">
      <c r="B15" s="626" t="s">
        <v>243</v>
      </c>
      <c r="C15" s="627"/>
      <c r="D15" s="627"/>
      <c r="E15" s="627"/>
      <c r="F15" s="627"/>
      <c r="G15" s="627"/>
      <c r="H15" s="627"/>
      <c r="I15" s="627"/>
      <c r="J15" s="627"/>
      <c r="K15" s="627"/>
      <c r="L15" s="627"/>
      <c r="M15" s="627"/>
      <c r="N15" s="627"/>
      <c r="O15" s="627"/>
      <c r="P15" s="627"/>
      <c r="Q15" s="628"/>
      <c r="R15" s="629" t="s">
        <v>551</v>
      </c>
      <c r="S15" s="630"/>
      <c r="T15" s="630"/>
      <c r="U15" s="630"/>
      <c r="V15" s="630"/>
      <c r="W15" s="630"/>
      <c r="X15" s="630"/>
      <c r="Y15" s="631"/>
      <c r="Z15" s="632" t="s">
        <v>551</v>
      </c>
      <c r="AA15" s="632"/>
      <c r="AB15" s="632"/>
      <c r="AC15" s="632"/>
      <c r="AD15" s="633" t="s">
        <v>551</v>
      </c>
      <c r="AE15" s="633"/>
      <c r="AF15" s="633"/>
      <c r="AG15" s="633"/>
      <c r="AH15" s="633"/>
      <c r="AI15" s="633"/>
      <c r="AJ15" s="633"/>
      <c r="AK15" s="633"/>
      <c r="AL15" s="634" t="s">
        <v>551</v>
      </c>
      <c r="AM15" s="635"/>
      <c r="AN15" s="635"/>
      <c r="AO15" s="636"/>
      <c r="AP15" s="626" t="s">
        <v>607</v>
      </c>
      <c r="AQ15" s="627"/>
      <c r="AR15" s="627"/>
      <c r="AS15" s="627"/>
      <c r="AT15" s="627"/>
      <c r="AU15" s="627"/>
      <c r="AV15" s="627"/>
      <c r="AW15" s="627"/>
      <c r="AX15" s="627"/>
      <c r="AY15" s="627"/>
      <c r="AZ15" s="627"/>
      <c r="BA15" s="627"/>
      <c r="BB15" s="627"/>
      <c r="BC15" s="627"/>
      <c r="BD15" s="627"/>
      <c r="BE15" s="627"/>
      <c r="BF15" s="628"/>
      <c r="BG15" s="629">
        <v>206605</v>
      </c>
      <c r="BH15" s="630"/>
      <c r="BI15" s="630"/>
      <c r="BJ15" s="630"/>
      <c r="BK15" s="630"/>
      <c r="BL15" s="630"/>
      <c r="BM15" s="630"/>
      <c r="BN15" s="631"/>
      <c r="BO15" s="632">
        <v>6.8</v>
      </c>
      <c r="BP15" s="632"/>
      <c r="BQ15" s="632"/>
      <c r="BR15" s="632"/>
      <c r="BS15" s="633" t="s">
        <v>543</v>
      </c>
      <c r="BT15" s="633"/>
      <c r="BU15" s="633"/>
      <c r="BV15" s="633"/>
      <c r="BW15" s="633"/>
      <c r="BX15" s="633"/>
      <c r="BY15" s="633"/>
      <c r="BZ15" s="633"/>
      <c r="CA15" s="633"/>
      <c r="CB15" s="637"/>
      <c r="CD15" s="644" t="s">
        <v>244</v>
      </c>
      <c r="CE15" s="645"/>
      <c r="CF15" s="645"/>
      <c r="CG15" s="645"/>
      <c r="CH15" s="645"/>
      <c r="CI15" s="645"/>
      <c r="CJ15" s="645"/>
      <c r="CK15" s="645"/>
      <c r="CL15" s="645"/>
      <c r="CM15" s="645"/>
      <c r="CN15" s="645"/>
      <c r="CO15" s="645"/>
      <c r="CP15" s="645"/>
      <c r="CQ15" s="646"/>
      <c r="CR15" s="629">
        <v>1538394</v>
      </c>
      <c r="CS15" s="630"/>
      <c r="CT15" s="630"/>
      <c r="CU15" s="630"/>
      <c r="CV15" s="630"/>
      <c r="CW15" s="630"/>
      <c r="CX15" s="630"/>
      <c r="CY15" s="631"/>
      <c r="CZ15" s="632">
        <v>7.3</v>
      </c>
      <c r="DA15" s="632"/>
      <c r="DB15" s="632"/>
      <c r="DC15" s="632"/>
      <c r="DD15" s="638">
        <v>309274</v>
      </c>
      <c r="DE15" s="630"/>
      <c r="DF15" s="630"/>
      <c r="DG15" s="630"/>
      <c r="DH15" s="630"/>
      <c r="DI15" s="630"/>
      <c r="DJ15" s="630"/>
      <c r="DK15" s="630"/>
      <c r="DL15" s="630"/>
      <c r="DM15" s="630"/>
      <c r="DN15" s="630"/>
      <c r="DO15" s="630"/>
      <c r="DP15" s="631"/>
      <c r="DQ15" s="638">
        <v>1172776</v>
      </c>
      <c r="DR15" s="630"/>
      <c r="DS15" s="630"/>
      <c r="DT15" s="630"/>
      <c r="DU15" s="630"/>
      <c r="DV15" s="630"/>
      <c r="DW15" s="630"/>
      <c r="DX15" s="630"/>
      <c r="DY15" s="630"/>
      <c r="DZ15" s="630"/>
      <c r="EA15" s="630"/>
      <c r="EB15" s="630"/>
      <c r="EC15" s="639"/>
    </row>
    <row r="16" spans="2:143" ht="11.25" customHeight="1" x14ac:dyDescent="0.15">
      <c r="B16" s="626" t="s">
        <v>606</v>
      </c>
      <c r="C16" s="627"/>
      <c r="D16" s="627"/>
      <c r="E16" s="627"/>
      <c r="F16" s="627"/>
      <c r="G16" s="627"/>
      <c r="H16" s="627"/>
      <c r="I16" s="627"/>
      <c r="J16" s="627"/>
      <c r="K16" s="627"/>
      <c r="L16" s="627"/>
      <c r="M16" s="627"/>
      <c r="N16" s="627"/>
      <c r="O16" s="627"/>
      <c r="P16" s="627"/>
      <c r="Q16" s="628"/>
      <c r="R16" s="629">
        <v>13180</v>
      </c>
      <c r="S16" s="630"/>
      <c r="T16" s="630"/>
      <c r="U16" s="630"/>
      <c r="V16" s="630"/>
      <c r="W16" s="630"/>
      <c r="X16" s="630"/>
      <c r="Y16" s="631"/>
      <c r="Z16" s="632">
        <v>0.1</v>
      </c>
      <c r="AA16" s="632"/>
      <c r="AB16" s="632"/>
      <c r="AC16" s="632"/>
      <c r="AD16" s="633">
        <v>13180</v>
      </c>
      <c r="AE16" s="633"/>
      <c r="AF16" s="633"/>
      <c r="AG16" s="633"/>
      <c r="AH16" s="633"/>
      <c r="AI16" s="633"/>
      <c r="AJ16" s="633"/>
      <c r="AK16" s="633"/>
      <c r="AL16" s="634">
        <v>0.1</v>
      </c>
      <c r="AM16" s="635"/>
      <c r="AN16" s="635"/>
      <c r="AO16" s="636"/>
      <c r="AP16" s="626" t="s">
        <v>605</v>
      </c>
      <c r="AQ16" s="627"/>
      <c r="AR16" s="627"/>
      <c r="AS16" s="627"/>
      <c r="AT16" s="627"/>
      <c r="AU16" s="627"/>
      <c r="AV16" s="627"/>
      <c r="AW16" s="627"/>
      <c r="AX16" s="627"/>
      <c r="AY16" s="627"/>
      <c r="AZ16" s="627"/>
      <c r="BA16" s="627"/>
      <c r="BB16" s="627"/>
      <c r="BC16" s="627"/>
      <c r="BD16" s="627"/>
      <c r="BE16" s="627"/>
      <c r="BF16" s="628"/>
      <c r="BG16" s="629" t="s">
        <v>543</v>
      </c>
      <c r="BH16" s="630"/>
      <c r="BI16" s="630"/>
      <c r="BJ16" s="630"/>
      <c r="BK16" s="630"/>
      <c r="BL16" s="630"/>
      <c r="BM16" s="630"/>
      <c r="BN16" s="631"/>
      <c r="BO16" s="632" t="s">
        <v>543</v>
      </c>
      <c r="BP16" s="632"/>
      <c r="BQ16" s="632"/>
      <c r="BR16" s="632"/>
      <c r="BS16" s="633" t="s">
        <v>551</v>
      </c>
      <c r="BT16" s="633"/>
      <c r="BU16" s="633"/>
      <c r="BV16" s="633"/>
      <c r="BW16" s="633"/>
      <c r="BX16" s="633"/>
      <c r="BY16" s="633"/>
      <c r="BZ16" s="633"/>
      <c r="CA16" s="633"/>
      <c r="CB16" s="637"/>
      <c r="CD16" s="644" t="s">
        <v>245</v>
      </c>
      <c r="CE16" s="645"/>
      <c r="CF16" s="645"/>
      <c r="CG16" s="645"/>
      <c r="CH16" s="645"/>
      <c r="CI16" s="645"/>
      <c r="CJ16" s="645"/>
      <c r="CK16" s="645"/>
      <c r="CL16" s="645"/>
      <c r="CM16" s="645"/>
      <c r="CN16" s="645"/>
      <c r="CO16" s="645"/>
      <c r="CP16" s="645"/>
      <c r="CQ16" s="646"/>
      <c r="CR16" s="629">
        <v>30401</v>
      </c>
      <c r="CS16" s="630"/>
      <c r="CT16" s="630"/>
      <c r="CU16" s="630"/>
      <c r="CV16" s="630"/>
      <c r="CW16" s="630"/>
      <c r="CX16" s="630"/>
      <c r="CY16" s="631"/>
      <c r="CZ16" s="632">
        <v>0.1</v>
      </c>
      <c r="DA16" s="632"/>
      <c r="DB16" s="632"/>
      <c r="DC16" s="632"/>
      <c r="DD16" s="638" t="s">
        <v>551</v>
      </c>
      <c r="DE16" s="630"/>
      <c r="DF16" s="630"/>
      <c r="DG16" s="630"/>
      <c r="DH16" s="630"/>
      <c r="DI16" s="630"/>
      <c r="DJ16" s="630"/>
      <c r="DK16" s="630"/>
      <c r="DL16" s="630"/>
      <c r="DM16" s="630"/>
      <c r="DN16" s="630"/>
      <c r="DO16" s="630"/>
      <c r="DP16" s="631"/>
      <c r="DQ16" s="638">
        <v>30401</v>
      </c>
      <c r="DR16" s="630"/>
      <c r="DS16" s="630"/>
      <c r="DT16" s="630"/>
      <c r="DU16" s="630"/>
      <c r="DV16" s="630"/>
      <c r="DW16" s="630"/>
      <c r="DX16" s="630"/>
      <c r="DY16" s="630"/>
      <c r="DZ16" s="630"/>
      <c r="EA16" s="630"/>
      <c r="EB16" s="630"/>
      <c r="EC16" s="639"/>
    </row>
    <row r="17" spans="2:133" ht="11.25" customHeight="1" x14ac:dyDescent="0.15">
      <c r="B17" s="626" t="s">
        <v>604</v>
      </c>
      <c r="C17" s="627"/>
      <c r="D17" s="627"/>
      <c r="E17" s="627"/>
      <c r="F17" s="627"/>
      <c r="G17" s="627"/>
      <c r="H17" s="627"/>
      <c r="I17" s="627"/>
      <c r="J17" s="627"/>
      <c r="K17" s="627"/>
      <c r="L17" s="627"/>
      <c r="M17" s="627"/>
      <c r="N17" s="627"/>
      <c r="O17" s="627"/>
      <c r="P17" s="627"/>
      <c r="Q17" s="628"/>
      <c r="R17" s="629">
        <v>50250</v>
      </c>
      <c r="S17" s="630"/>
      <c r="T17" s="630"/>
      <c r="U17" s="630"/>
      <c r="V17" s="630"/>
      <c r="W17" s="630"/>
      <c r="X17" s="630"/>
      <c r="Y17" s="631"/>
      <c r="Z17" s="632">
        <v>0.2</v>
      </c>
      <c r="AA17" s="632"/>
      <c r="AB17" s="632"/>
      <c r="AC17" s="632"/>
      <c r="AD17" s="633">
        <v>50250</v>
      </c>
      <c r="AE17" s="633"/>
      <c r="AF17" s="633"/>
      <c r="AG17" s="633"/>
      <c r="AH17" s="633"/>
      <c r="AI17" s="633"/>
      <c r="AJ17" s="633"/>
      <c r="AK17" s="633"/>
      <c r="AL17" s="634">
        <v>0.4</v>
      </c>
      <c r="AM17" s="635"/>
      <c r="AN17" s="635"/>
      <c r="AO17" s="636"/>
      <c r="AP17" s="626" t="s">
        <v>603</v>
      </c>
      <c r="AQ17" s="627"/>
      <c r="AR17" s="627"/>
      <c r="AS17" s="627"/>
      <c r="AT17" s="627"/>
      <c r="AU17" s="627"/>
      <c r="AV17" s="627"/>
      <c r="AW17" s="627"/>
      <c r="AX17" s="627"/>
      <c r="AY17" s="627"/>
      <c r="AZ17" s="627"/>
      <c r="BA17" s="627"/>
      <c r="BB17" s="627"/>
      <c r="BC17" s="627"/>
      <c r="BD17" s="627"/>
      <c r="BE17" s="627"/>
      <c r="BF17" s="628"/>
      <c r="BG17" s="629" t="s">
        <v>551</v>
      </c>
      <c r="BH17" s="630"/>
      <c r="BI17" s="630"/>
      <c r="BJ17" s="630"/>
      <c r="BK17" s="630"/>
      <c r="BL17" s="630"/>
      <c r="BM17" s="630"/>
      <c r="BN17" s="631"/>
      <c r="BO17" s="632" t="s">
        <v>593</v>
      </c>
      <c r="BP17" s="632"/>
      <c r="BQ17" s="632"/>
      <c r="BR17" s="632"/>
      <c r="BS17" s="633" t="s">
        <v>542</v>
      </c>
      <c r="BT17" s="633"/>
      <c r="BU17" s="633"/>
      <c r="BV17" s="633"/>
      <c r="BW17" s="633"/>
      <c r="BX17" s="633"/>
      <c r="BY17" s="633"/>
      <c r="BZ17" s="633"/>
      <c r="CA17" s="633"/>
      <c r="CB17" s="637"/>
      <c r="CD17" s="644" t="s">
        <v>246</v>
      </c>
      <c r="CE17" s="645"/>
      <c r="CF17" s="645"/>
      <c r="CG17" s="645"/>
      <c r="CH17" s="645"/>
      <c r="CI17" s="645"/>
      <c r="CJ17" s="645"/>
      <c r="CK17" s="645"/>
      <c r="CL17" s="645"/>
      <c r="CM17" s="645"/>
      <c r="CN17" s="645"/>
      <c r="CO17" s="645"/>
      <c r="CP17" s="645"/>
      <c r="CQ17" s="646"/>
      <c r="CR17" s="629">
        <v>3030648</v>
      </c>
      <c r="CS17" s="630"/>
      <c r="CT17" s="630"/>
      <c r="CU17" s="630"/>
      <c r="CV17" s="630"/>
      <c r="CW17" s="630"/>
      <c r="CX17" s="630"/>
      <c r="CY17" s="631"/>
      <c r="CZ17" s="632">
        <v>14.4</v>
      </c>
      <c r="DA17" s="632"/>
      <c r="DB17" s="632"/>
      <c r="DC17" s="632"/>
      <c r="DD17" s="638" t="s">
        <v>602</v>
      </c>
      <c r="DE17" s="630"/>
      <c r="DF17" s="630"/>
      <c r="DG17" s="630"/>
      <c r="DH17" s="630"/>
      <c r="DI17" s="630"/>
      <c r="DJ17" s="630"/>
      <c r="DK17" s="630"/>
      <c r="DL17" s="630"/>
      <c r="DM17" s="630"/>
      <c r="DN17" s="630"/>
      <c r="DO17" s="630"/>
      <c r="DP17" s="631"/>
      <c r="DQ17" s="638">
        <v>2996663</v>
      </c>
      <c r="DR17" s="630"/>
      <c r="DS17" s="630"/>
      <c r="DT17" s="630"/>
      <c r="DU17" s="630"/>
      <c r="DV17" s="630"/>
      <c r="DW17" s="630"/>
      <c r="DX17" s="630"/>
      <c r="DY17" s="630"/>
      <c r="DZ17" s="630"/>
      <c r="EA17" s="630"/>
      <c r="EB17" s="630"/>
      <c r="EC17" s="639"/>
    </row>
    <row r="18" spans="2:133" ht="11.25" customHeight="1" x14ac:dyDescent="0.15">
      <c r="B18" s="626" t="s">
        <v>247</v>
      </c>
      <c r="C18" s="627"/>
      <c r="D18" s="627"/>
      <c r="E18" s="627"/>
      <c r="F18" s="627"/>
      <c r="G18" s="627"/>
      <c r="H18" s="627"/>
      <c r="I18" s="627"/>
      <c r="J18" s="627"/>
      <c r="K18" s="627"/>
      <c r="L18" s="627"/>
      <c r="M18" s="627"/>
      <c r="N18" s="627"/>
      <c r="O18" s="627"/>
      <c r="P18" s="627"/>
      <c r="Q18" s="628"/>
      <c r="R18" s="629">
        <v>41874</v>
      </c>
      <c r="S18" s="630"/>
      <c r="T18" s="630"/>
      <c r="U18" s="630"/>
      <c r="V18" s="630"/>
      <c r="W18" s="630"/>
      <c r="X18" s="630"/>
      <c r="Y18" s="631"/>
      <c r="Z18" s="632">
        <v>0.2</v>
      </c>
      <c r="AA18" s="632"/>
      <c r="AB18" s="632"/>
      <c r="AC18" s="632"/>
      <c r="AD18" s="633">
        <v>41874</v>
      </c>
      <c r="AE18" s="633"/>
      <c r="AF18" s="633"/>
      <c r="AG18" s="633"/>
      <c r="AH18" s="633"/>
      <c r="AI18" s="633"/>
      <c r="AJ18" s="633"/>
      <c r="AK18" s="633"/>
      <c r="AL18" s="634">
        <v>0.30000001192092896</v>
      </c>
      <c r="AM18" s="635"/>
      <c r="AN18" s="635"/>
      <c r="AO18" s="636"/>
      <c r="AP18" s="626" t="s">
        <v>601</v>
      </c>
      <c r="AQ18" s="627"/>
      <c r="AR18" s="627"/>
      <c r="AS18" s="627"/>
      <c r="AT18" s="627"/>
      <c r="AU18" s="627"/>
      <c r="AV18" s="627"/>
      <c r="AW18" s="627"/>
      <c r="AX18" s="627"/>
      <c r="AY18" s="627"/>
      <c r="AZ18" s="627"/>
      <c r="BA18" s="627"/>
      <c r="BB18" s="627"/>
      <c r="BC18" s="627"/>
      <c r="BD18" s="627"/>
      <c r="BE18" s="627"/>
      <c r="BF18" s="628"/>
      <c r="BG18" s="629" t="s">
        <v>598</v>
      </c>
      <c r="BH18" s="630"/>
      <c r="BI18" s="630"/>
      <c r="BJ18" s="630"/>
      <c r="BK18" s="630"/>
      <c r="BL18" s="630"/>
      <c r="BM18" s="630"/>
      <c r="BN18" s="631"/>
      <c r="BO18" s="632" t="s">
        <v>551</v>
      </c>
      <c r="BP18" s="632"/>
      <c r="BQ18" s="632"/>
      <c r="BR18" s="632"/>
      <c r="BS18" s="633" t="s">
        <v>551</v>
      </c>
      <c r="BT18" s="633"/>
      <c r="BU18" s="633"/>
      <c r="BV18" s="633"/>
      <c r="BW18" s="633"/>
      <c r="BX18" s="633"/>
      <c r="BY18" s="633"/>
      <c r="BZ18" s="633"/>
      <c r="CA18" s="633"/>
      <c r="CB18" s="637"/>
      <c r="CD18" s="644" t="s">
        <v>248</v>
      </c>
      <c r="CE18" s="645"/>
      <c r="CF18" s="645"/>
      <c r="CG18" s="645"/>
      <c r="CH18" s="645"/>
      <c r="CI18" s="645"/>
      <c r="CJ18" s="645"/>
      <c r="CK18" s="645"/>
      <c r="CL18" s="645"/>
      <c r="CM18" s="645"/>
      <c r="CN18" s="645"/>
      <c r="CO18" s="645"/>
      <c r="CP18" s="645"/>
      <c r="CQ18" s="646"/>
      <c r="CR18" s="629" t="s">
        <v>551</v>
      </c>
      <c r="CS18" s="630"/>
      <c r="CT18" s="630"/>
      <c r="CU18" s="630"/>
      <c r="CV18" s="630"/>
      <c r="CW18" s="630"/>
      <c r="CX18" s="630"/>
      <c r="CY18" s="631"/>
      <c r="CZ18" s="632" t="s">
        <v>551</v>
      </c>
      <c r="DA18" s="632"/>
      <c r="DB18" s="632"/>
      <c r="DC18" s="632"/>
      <c r="DD18" s="638" t="s">
        <v>543</v>
      </c>
      <c r="DE18" s="630"/>
      <c r="DF18" s="630"/>
      <c r="DG18" s="630"/>
      <c r="DH18" s="630"/>
      <c r="DI18" s="630"/>
      <c r="DJ18" s="630"/>
      <c r="DK18" s="630"/>
      <c r="DL18" s="630"/>
      <c r="DM18" s="630"/>
      <c r="DN18" s="630"/>
      <c r="DO18" s="630"/>
      <c r="DP18" s="631"/>
      <c r="DQ18" s="638" t="s">
        <v>551</v>
      </c>
      <c r="DR18" s="630"/>
      <c r="DS18" s="630"/>
      <c r="DT18" s="630"/>
      <c r="DU18" s="630"/>
      <c r="DV18" s="630"/>
      <c r="DW18" s="630"/>
      <c r="DX18" s="630"/>
      <c r="DY18" s="630"/>
      <c r="DZ18" s="630"/>
      <c r="EA18" s="630"/>
      <c r="EB18" s="630"/>
      <c r="EC18" s="639"/>
    </row>
    <row r="19" spans="2:133" ht="11.25" customHeight="1" x14ac:dyDescent="0.15">
      <c r="B19" s="626" t="s">
        <v>600</v>
      </c>
      <c r="C19" s="627"/>
      <c r="D19" s="627"/>
      <c r="E19" s="627"/>
      <c r="F19" s="627"/>
      <c r="G19" s="627"/>
      <c r="H19" s="627"/>
      <c r="I19" s="627"/>
      <c r="J19" s="627"/>
      <c r="K19" s="627"/>
      <c r="L19" s="627"/>
      <c r="M19" s="627"/>
      <c r="N19" s="627"/>
      <c r="O19" s="627"/>
      <c r="P19" s="627"/>
      <c r="Q19" s="628"/>
      <c r="R19" s="629">
        <v>10650</v>
      </c>
      <c r="S19" s="630"/>
      <c r="T19" s="630"/>
      <c r="U19" s="630"/>
      <c r="V19" s="630"/>
      <c r="W19" s="630"/>
      <c r="X19" s="630"/>
      <c r="Y19" s="631"/>
      <c r="Z19" s="632">
        <v>0</v>
      </c>
      <c r="AA19" s="632"/>
      <c r="AB19" s="632"/>
      <c r="AC19" s="632"/>
      <c r="AD19" s="633">
        <v>10650</v>
      </c>
      <c r="AE19" s="633"/>
      <c r="AF19" s="633"/>
      <c r="AG19" s="633"/>
      <c r="AH19" s="633"/>
      <c r="AI19" s="633"/>
      <c r="AJ19" s="633"/>
      <c r="AK19" s="633"/>
      <c r="AL19" s="634">
        <v>0.1</v>
      </c>
      <c r="AM19" s="635"/>
      <c r="AN19" s="635"/>
      <c r="AO19" s="636"/>
      <c r="AP19" s="626" t="s">
        <v>249</v>
      </c>
      <c r="AQ19" s="627"/>
      <c r="AR19" s="627"/>
      <c r="AS19" s="627"/>
      <c r="AT19" s="627"/>
      <c r="AU19" s="627"/>
      <c r="AV19" s="627"/>
      <c r="AW19" s="627"/>
      <c r="AX19" s="627"/>
      <c r="AY19" s="627"/>
      <c r="AZ19" s="627"/>
      <c r="BA19" s="627"/>
      <c r="BB19" s="627"/>
      <c r="BC19" s="627"/>
      <c r="BD19" s="627"/>
      <c r="BE19" s="627"/>
      <c r="BF19" s="628"/>
      <c r="BG19" s="629">
        <v>402</v>
      </c>
      <c r="BH19" s="630"/>
      <c r="BI19" s="630"/>
      <c r="BJ19" s="630"/>
      <c r="BK19" s="630"/>
      <c r="BL19" s="630"/>
      <c r="BM19" s="630"/>
      <c r="BN19" s="631"/>
      <c r="BO19" s="632">
        <v>0</v>
      </c>
      <c r="BP19" s="632"/>
      <c r="BQ19" s="632"/>
      <c r="BR19" s="632"/>
      <c r="BS19" s="633" t="s">
        <v>587</v>
      </c>
      <c r="BT19" s="633"/>
      <c r="BU19" s="633"/>
      <c r="BV19" s="633"/>
      <c r="BW19" s="633"/>
      <c r="BX19" s="633"/>
      <c r="BY19" s="633"/>
      <c r="BZ19" s="633"/>
      <c r="CA19" s="633"/>
      <c r="CB19" s="637"/>
      <c r="CD19" s="644" t="s">
        <v>599</v>
      </c>
      <c r="CE19" s="645"/>
      <c r="CF19" s="645"/>
      <c r="CG19" s="645"/>
      <c r="CH19" s="645"/>
      <c r="CI19" s="645"/>
      <c r="CJ19" s="645"/>
      <c r="CK19" s="645"/>
      <c r="CL19" s="645"/>
      <c r="CM19" s="645"/>
      <c r="CN19" s="645"/>
      <c r="CO19" s="645"/>
      <c r="CP19" s="645"/>
      <c r="CQ19" s="646"/>
      <c r="CR19" s="629" t="s">
        <v>551</v>
      </c>
      <c r="CS19" s="630"/>
      <c r="CT19" s="630"/>
      <c r="CU19" s="630"/>
      <c r="CV19" s="630"/>
      <c r="CW19" s="630"/>
      <c r="CX19" s="630"/>
      <c r="CY19" s="631"/>
      <c r="CZ19" s="632" t="s">
        <v>598</v>
      </c>
      <c r="DA19" s="632"/>
      <c r="DB19" s="632"/>
      <c r="DC19" s="632"/>
      <c r="DD19" s="638" t="s">
        <v>593</v>
      </c>
      <c r="DE19" s="630"/>
      <c r="DF19" s="630"/>
      <c r="DG19" s="630"/>
      <c r="DH19" s="630"/>
      <c r="DI19" s="630"/>
      <c r="DJ19" s="630"/>
      <c r="DK19" s="630"/>
      <c r="DL19" s="630"/>
      <c r="DM19" s="630"/>
      <c r="DN19" s="630"/>
      <c r="DO19" s="630"/>
      <c r="DP19" s="631"/>
      <c r="DQ19" s="638" t="s">
        <v>598</v>
      </c>
      <c r="DR19" s="630"/>
      <c r="DS19" s="630"/>
      <c r="DT19" s="630"/>
      <c r="DU19" s="630"/>
      <c r="DV19" s="630"/>
      <c r="DW19" s="630"/>
      <c r="DX19" s="630"/>
      <c r="DY19" s="630"/>
      <c r="DZ19" s="630"/>
      <c r="EA19" s="630"/>
      <c r="EB19" s="630"/>
      <c r="EC19" s="639"/>
    </row>
    <row r="20" spans="2:133" ht="11.25" customHeight="1" x14ac:dyDescent="0.15">
      <c r="B20" s="626" t="s">
        <v>250</v>
      </c>
      <c r="C20" s="627"/>
      <c r="D20" s="627"/>
      <c r="E20" s="627"/>
      <c r="F20" s="627"/>
      <c r="G20" s="627"/>
      <c r="H20" s="627"/>
      <c r="I20" s="627"/>
      <c r="J20" s="627"/>
      <c r="K20" s="627"/>
      <c r="L20" s="627"/>
      <c r="M20" s="627"/>
      <c r="N20" s="627"/>
      <c r="O20" s="627"/>
      <c r="P20" s="627"/>
      <c r="Q20" s="628"/>
      <c r="R20" s="629">
        <v>5092</v>
      </c>
      <c r="S20" s="630"/>
      <c r="T20" s="630"/>
      <c r="U20" s="630"/>
      <c r="V20" s="630"/>
      <c r="W20" s="630"/>
      <c r="X20" s="630"/>
      <c r="Y20" s="631"/>
      <c r="Z20" s="632">
        <v>0</v>
      </c>
      <c r="AA20" s="632"/>
      <c r="AB20" s="632"/>
      <c r="AC20" s="632"/>
      <c r="AD20" s="633">
        <v>5092</v>
      </c>
      <c r="AE20" s="633"/>
      <c r="AF20" s="633"/>
      <c r="AG20" s="633"/>
      <c r="AH20" s="633"/>
      <c r="AI20" s="633"/>
      <c r="AJ20" s="633"/>
      <c r="AK20" s="633"/>
      <c r="AL20" s="634">
        <v>0</v>
      </c>
      <c r="AM20" s="635"/>
      <c r="AN20" s="635"/>
      <c r="AO20" s="636"/>
      <c r="AP20" s="626" t="s">
        <v>597</v>
      </c>
      <c r="AQ20" s="627"/>
      <c r="AR20" s="627"/>
      <c r="AS20" s="627"/>
      <c r="AT20" s="627"/>
      <c r="AU20" s="627"/>
      <c r="AV20" s="627"/>
      <c r="AW20" s="627"/>
      <c r="AX20" s="627"/>
      <c r="AY20" s="627"/>
      <c r="AZ20" s="627"/>
      <c r="BA20" s="627"/>
      <c r="BB20" s="627"/>
      <c r="BC20" s="627"/>
      <c r="BD20" s="627"/>
      <c r="BE20" s="627"/>
      <c r="BF20" s="628"/>
      <c r="BG20" s="629">
        <v>402</v>
      </c>
      <c r="BH20" s="630"/>
      <c r="BI20" s="630"/>
      <c r="BJ20" s="630"/>
      <c r="BK20" s="630"/>
      <c r="BL20" s="630"/>
      <c r="BM20" s="630"/>
      <c r="BN20" s="631"/>
      <c r="BO20" s="632">
        <v>0</v>
      </c>
      <c r="BP20" s="632"/>
      <c r="BQ20" s="632"/>
      <c r="BR20" s="632"/>
      <c r="BS20" s="633" t="s">
        <v>551</v>
      </c>
      <c r="BT20" s="633"/>
      <c r="BU20" s="633"/>
      <c r="BV20" s="633"/>
      <c r="BW20" s="633"/>
      <c r="BX20" s="633"/>
      <c r="BY20" s="633"/>
      <c r="BZ20" s="633"/>
      <c r="CA20" s="633"/>
      <c r="CB20" s="637"/>
      <c r="CD20" s="644" t="s">
        <v>251</v>
      </c>
      <c r="CE20" s="645"/>
      <c r="CF20" s="645"/>
      <c r="CG20" s="645"/>
      <c r="CH20" s="645"/>
      <c r="CI20" s="645"/>
      <c r="CJ20" s="645"/>
      <c r="CK20" s="645"/>
      <c r="CL20" s="645"/>
      <c r="CM20" s="645"/>
      <c r="CN20" s="645"/>
      <c r="CO20" s="645"/>
      <c r="CP20" s="645"/>
      <c r="CQ20" s="646"/>
      <c r="CR20" s="629">
        <v>21092227</v>
      </c>
      <c r="CS20" s="630"/>
      <c r="CT20" s="630"/>
      <c r="CU20" s="630"/>
      <c r="CV20" s="630"/>
      <c r="CW20" s="630"/>
      <c r="CX20" s="630"/>
      <c r="CY20" s="631"/>
      <c r="CZ20" s="632">
        <v>100</v>
      </c>
      <c r="DA20" s="632"/>
      <c r="DB20" s="632"/>
      <c r="DC20" s="632"/>
      <c r="DD20" s="638">
        <v>2522533</v>
      </c>
      <c r="DE20" s="630"/>
      <c r="DF20" s="630"/>
      <c r="DG20" s="630"/>
      <c r="DH20" s="630"/>
      <c r="DI20" s="630"/>
      <c r="DJ20" s="630"/>
      <c r="DK20" s="630"/>
      <c r="DL20" s="630"/>
      <c r="DM20" s="630"/>
      <c r="DN20" s="630"/>
      <c r="DO20" s="630"/>
      <c r="DP20" s="631"/>
      <c r="DQ20" s="638">
        <v>13990732</v>
      </c>
      <c r="DR20" s="630"/>
      <c r="DS20" s="630"/>
      <c r="DT20" s="630"/>
      <c r="DU20" s="630"/>
      <c r="DV20" s="630"/>
      <c r="DW20" s="630"/>
      <c r="DX20" s="630"/>
      <c r="DY20" s="630"/>
      <c r="DZ20" s="630"/>
      <c r="EA20" s="630"/>
      <c r="EB20" s="630"/>
      <c r="EC20" s="639"/>
    </row>
    <row r="21" spans="2:133" ht="11.25" customHeight="1" x14ac:dyDescent="0.15">
      <c r="B21" s="626" t="s">
        <v>252</v>
      </c>
      <c r="C21" s="627"/>
      <c r="D21" s="627"/>
      <c r="E21" s="627"/>
      <c r="F21" s="627"/>
      <c r="G21" s="627"/>
      <c r="H21" s="627"/>
      <c r="I21" s="627"/>
      <c r="J21" s="627"/>
      <c r="K21" s="627"/>
      <c r="L21" s="627"/>
      <c r="M21" s="627"/>
      <c r="N21" s="627"/>
      <c r="O21" s="627"/>
      <c r="P21" s="627"/>
      <c r="Q21" s="628"/>
      <c r="R21" s="629">
        <v>1429</v>
      </c>
      <c r="S21" s="630"/>
      <c r="T21" s="630"/>
      <c r="U21" s="630"/>
      <c r="V21" s="630"/>
      <c r="W21" s="630"/>
      <c r="X21" s="630"/>
      <c r="Y21" s="631"/>
      <c r="Z21" s="632">
        <v>0</v>
      </c>
      <c r="AA21" s="632"/>
      <c r="AB21" s="632"/>
      <c r="AC21" s="632"/>
      <c r="AD21" s="633">
        <v>1429</v>
      </c>
      <c r="AE21" s="633"/>
      <c r="AF21" s="633"/>
      <c r="AG21" s="633"/>
      <c r="AH21" s="633"/>
      <c r="AI21" s="633"/>
      <c r="AJ21" s="633"/>
      <c r="AK21" s="633"/>
      <c r="AL21" s="634">
        <v>0</v>
      </c>
      <c r="AM21" s="635"/>
      <c r="AN21" s="635"/>
      <c r="AO21" s="636"/>
      <c r="AP21" s="648" t="s">
        <v>596</v>
      </c>
      <c r="AQ21" s="649"/>
      <c r="AR21" s="649"/>
      <c r="AS21" s="649"/>
      <c r="AT21" s="649"/>
      <c r="AU21" s="649"/>
      <c r="AV21" s="649"/>
      <c r="AW21" s="649"/>
      <c r="AX21" s="649"/>
      <c r="AY21" s="649"/>
      <c r="AZ21" s="649"/>
      <c r="BA21" s="649"/>
      <c r="BB21" s="649"/>
      <c r="BC21" s="649"/>
      <c r="BD21" s="649"/>
      <c r="BE21" s="649"/>
      <c r="BF21" s="650"/>
      <c r="BG21" s="629">
        <v>402</v>
      </c>
      <c r="BH21" s="630"/>
      <c r="BI21" s="630"/>
      <c r="BJ21" s="630"/>
      <c r="BK21" s="630"/>
      <c r="BL21" s="630"/>
      <c r="BM21" s="630"/>
      <c r="BN21" s="631"/>
      <c r="BO21" s="632">
        <v>0</v>
      </c>
      <c r="BP21" s="632"/>
      <c r="BQ21" s="632"/>
      <c r="BR21" s="632"/>
      <c r="BS21" s="633" t="s">
        <v>593</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595</v>
      </c>
      <c r="C22" s="666"/>
      <c r="D22" s="666"/>
      <c r="E22" s="666"/>
      <c r="F22" s="666"/>
      <c r="G22" s="666"/>
      <c r="H22" s="666"/>
      <c r="I22" s="666"/>
      <c r="J22" s="666"/>
      <c r="K22" s="666"/>
      <c r="L22" s="666"/>
      <c r="M22" s="666"/>
      <c r="N22" s="666"/>
      <c r="O22" s="666"/>
      <c r="P22" s="666"/>
      <c r="Q22" s="667"/>
      <c r="R22" s="629">
        <v>24703</v>
      </c>
      <c r="S22" s="630"/>
      <c r="T22" s="630"/>
      <c r="U22" s="630"/>
      <c r="V22" s="630"/>
      <c r="W22" s="630"/>
      <c r="X22" s="630"/>
      <c r="Y22" s="631"/>
      <c r="Z22" s="632">
        <v>0.1</v>
      </c>
      <c r="AA22" s="632"/>
      <c r="AB22" s="632"/>
      <c r="AC22" s="632"/>
      <c r="AD22" s="633">
        <v>24703</v>
      </c>
      <c r="AE22" s="633"/>
      <c r="AF22" s="633"/>
      <c r="AG22" s="633"/>
      <c r="AH22" s="633"/>
      <c r="AI22" s="633"/>
      <c r="AJ22" s="633"/>
      <c r="AK22" s="633"/>
      <c r="AL22" s="634">
        <v>0.20000000298023224</v>
      </c>
      <c r="AM22" s="635"/>
      <c r="AN22" s="635"/>
      <c r="AO22" s="636"/>
      <c r="AP22" s="648" t="s">
        <v>594</v>
      </c>
      <c r="AQ22" s="649"/>
      <c r="AR22" s="649"/>
      <c r="AS22" s="649"/>
      <c r="AT22" s="649"/>
      <c r="AU22" s="649"/>
      <c r="AV22" s="649"/>
      <c r="AW22" s="649"/>
      <c r="AX22" s="649"/>
      <c r="AY22" s="649"/>
      <c r="AZ22" s="649"/>
      <c r="BA22" s="649"/>
      <c r="BB22" s="649"/>
      <c r="BC22" s="649"/>
      <c r="BD22" s="649"/>
      <c r="BE22" s="649"/>
      <c r="BF22" s="650"/>
      <c r="BG22" s="629" t="s">
        <v>593</v>
      </c>
      <c r="BH22" s="630"/>
      <c r="BI22" s="630"/>
      <c r="BJ22" s="630"/>
      <c r="BK22" s="630"/>
      <c r="BL22" s="630"/>
      <c r="BM22" s="630"/>
      <c r="BN22" s="631"/>
      <c r="BO22" s="632" t="s">
        <v>555</v>
      </c>
      <c r="BP22" s="632"/>
      <c r="BQ22" s="632"/>
      <c r="BR22" s="632"/>
      <c r="BS22" s="633" t="s">
        <v>551</v>
      </c>
      <c r="BT22" s="633"/>
      <c r="BU22" s="633"/>
      <c r="BV22" s="633"/>
      <c r="BW22" s="633"/>
      <c r="BX22" s="633"/>
      <c r="BY22" s="633"/>
      <c r="BZ22" s="633"/>
      <c r="CA22" s="633"/>
      <c r="CB22" s="637"/>
      <c r="CD22" s="611" t="s">
        <v>253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254</v>
      </c>
      <c r="C23" s="627"/>
      <c r="D23" s="627"/>
      <c r="E23" s="627"/>
      <c r="F23" s="627"/>
      <c r="G23" s="627"/>
      <c r="H23" s="627"/>
      <c r="I23" s="627"/>
      <c r="J23" s="627"/>
      <c r="K23" s="627"/>
      <c r="L23" s="627"/>
      <c r="M23" s="627"/>
      <c r="N23" s="627"/>
      <c r="O23" s="627"/>
      <c r="P23" s="627"/>
      <c r="Q23" s="628"/>
      <c r="R23" s="629">
        <v>8694653</v>
      </c>
      <c r="S23" s="630"/>
      <c r="T23" s="630"/>
      <c r="U23" s="630"/>
      <c r="V23" s="630"/>
      <c r="W23" s="630"/>
      <c r="X23" s="630"/>
      <c r="Y23" s="631"/>
      <c r="Z23" s="632">
        <v>40.1</v>
      </c>
      <c r="AA23" s="632"/>
      <c r="AB23" s="632"/>
      <c r="AC23" s="632"/>
      <c r="AD23" s="633">
        <v>7805278</v>
      </c>
      <c r="AE23" s="633"/>
      <c r="AF23" s="633"/>
      <c r="AG23" s="633"/>
      <c r="AH23" s="633"/>
      <c r="AI23" s="633"/>
      <c r="AJ23" s="633"/>
      <c r="AK23" s="633"/>
      <c r="AL23" s="634">
        <v>65.2</v>
      </c>
      <c r="AM23" s="635"/>
      <c r="AN23" s="635"/>
      <c r="AO23" s="636"/>
      <c r="AP23" s="648" t="s">
        <v>592</v>
      </c>
      <c r="AQ23" s="649"/>
      <c r="AR23" s="649"/>
      <c r="AS23" s="649"/>
      <c r="AT23" s="649"/>
      <c r="AU23" s="649"/>
      <c r="AV23" s="649"/>
      <c r="AW23" s="649"/>
      <c r="AX23" s="649"/>
      <c r="AY23" s="649"/>
      <c r="AZ23" s="649"/>
      <c r="BA23" s="649"/>
      <c r="BB23" s="649"/>
      <c r="BC23" s="649"/>
      <c r="BD23" s="649"/>
      <c r="BE23" s="649"/>
      <c r="BF23" s="650"/>
      <c r="BG23" s="629" t="s">
        <v>551</v>
      </c>
      <c r="BH23" s="630"/>
      <c r="BI23" s="630"/>
      <c r="BJ23" s="630"/>
      <c r="BK23" s="630"/>
      <c r="BL23" s="630"/>
      <c r="BM23" s="630"/>
      <c r="BN23" s="631"/>
      <c r="BO23" s="632" t="s">
        <v>551</v>
      </c>
      <c r="BP23" s="632"/>
      <c r="BQ23" s="632"/>
      <c r="BR23" s="632"/>
      <c r="BS23" s="633" t="s">
        <v>543</v>
      </c>
      <c r="BT23" s="633"/>
      <c r="BU23" s="633"/>
      <c r="BV23" s="633"/>
      <c r="BW23" s="633"/>
      <c r="BX23" s="633"/>
      <c r="BY23" s="633"/>
      <c r="BZ23" s="633"/>
      <c r="CA23" s="633"/>
      <c r="CB23" s="637"/>
      <c r="CD23" s="611" t="s">
        <v>219</v>
      </c>
      <c r="CE23" s="612"/>
      <c r="CF23" s="612"/>
      <c r="CG23" s="612"/>
      <c r="CH23" s="612"/>
      <c r="CI23" s="612"/>
      <c r="CJ23" s="612"/>
      <c r="CK23" s="612"/>
      <c r="CL23" s="612"/>
      <c r="CM23" s="612"/>
      <c r="CN23" s="612"/>
      <c r="CO23" s="612"/>
      <c r="CP23" s="612"/>
      <c r="CQ23" s="613"/>
      <c r="CR23" s="611" t="s">
        <v>255</v>
      </c>
      <c r="CS23" s="612"/>
      <c r="CT23" s="612"/>
      <c r="CU23" s="612"/>
      <c r="CV23" s="612"/>
      <c r="CW23" s="612"/>
      <c r="CX23" s="612"/>
      <c r="CY23" s="613"/>
      <c r="CZ23" s="611" t="s">
        <v>591</v>
      </c>
      <c r="DA23" s="612"/>
      <c r="DB23" s="612"/>
      <c r="DC23" s="613"/>
      <c r="DD23" s="611" t="s">
        <v>590</v>
      </c>
      <c r="DE23" s="612"/>
      <c r="DF23" s="612"/>
      <c r="DG23" s="612"/>
      <c r="DH23" s="612"/>
      <c r="DI23" s="612"/>
      <c r="DJ23" s="612"/>
      <c r="DK23" s="613"/>
      <c r="DL23" s="660" t="s">
        <v>256</v>
      </c>
      <c r="DM23" s="661"/>
      <c r="DN23" s="661"/>
      <c r="DO23" s="661"/>
      <c r="DP23" s="661"/>
      <c r="DQ23" s="661"/>
      <c r="DR23" s="661"/>
      <c r="DS23" s="661"/>
      <c r="DT23" s="661"/>
      <c r="DU23" s="661"/>
      <c r="DV23" s="662"/>
      <c r="DW23" s="611" t="s">
        <v>257</v>
      </c>
      <c r="DX23" s="612"/>
      <c r="DY23" s="612"/>
      <c r="DZ23" s="612"/>
      <c r="EA23" s="612"/>
      <c r="EB23" s="612"/>
      <c r="EC23" s="613"/>
    </row>
    <row r="24" spans="2:133" ht="11.25" customHeight="1" x14ac:dyDescent="0.15">
      <c r="B24" s="626" t="s">
        <v>589</v>
      </c>
      <c r="C24" s="627"/>
      <c r="D24" s="627"/>
      <c r="E24" s="627"/>
      <c r="F24" s="627"/>
      <c r="G24" s="627"/>
      <c r="H24" s="627"/>
      <c r="I24" s="627"/>
      <c r="J24" s="627"/>
      <c r="K24" s="627"/>
      <c r="L24" s="627"/>
      <c r="M24" s="627"/>
      <c r="N24" s="627"/>
      <c r="O24" s="627"/>
      <c r="P24" s="627"/>
      <c r="Q24" s="628"/>
      <c r="R24" s="629">
        <v>7805278</v>
      </c>
      <c r="S24" s="630"/>
      <c r="T24" s="630"/>
      <c r="U24" s="630"/>
      <c r="V24" s="630"/>
      <c r="W24" s="630"/>
      <c r="X24" s="630"/>
      <c r="Y24" s="631"/>
      <c r="Z24" s="632">
        <v>36</v>
      </c>
      <c r="AA24" s="632"/>
      <c r="AB24" s="632"/>
      <c r="AC24" s="632"/>
      <c r="AD24" s="633">
        <v>7805278</v>
      </c>
      <c r="AE24" s="633"/>
      <c r="AF24" s="633"/>
      <c r="AG24" s="633"/>
      <c r="AH24" s="633"/>
      <c r="AI24" s="633"/>
      <c r="AJ24" s="633"/>
      <c r="AK24" s="633"/>
      <c r="AL24" s="634">
        <v>65.2</v>
      </c>
      <c r="AM24" s="635"/>
      <c r="AN24" s="635"/>
      <c r="AO24" s="636"/>
      <c r="AP24" s="648" t="s">
        <v>588</v>
      </c>
      <c r="AQ24" s="649"/>
      <c r="AR24" s="649"/>
      <c r="AS24" s="649"/>
      <c r="AT24" s="649"/>
      <c r="AU24" s="649"/>
      <c r="AV24" s="649"/>
      <c r="AW24" s="649"/>
      <c r="AX24" s="649"/>
      <c r="AY24" s="649"/>
      <c r="AZ24" s="649"/>
      <c r="BA24" s="649"/>
      <c r="BB24" s="649"/>
      <c r="BC24" s="649"/>
      <c r="BD24" s="649"/>
      <c r="BE24" s="649"/>
      <c r="BF24" s="650"/>
      <c r="BG24" s="629" t="s">
        <v>551</v>
      </c>
      <c r="BH24" s="630"/>
      <c r="BI24" s="630"/>
      <c r="BJ24" s="630"/>
      <c r="BK24" s="630"/>
      <c r="BL24" s="630"/>
      <c r="BM24" s="630"/>
      <c r="BN24" s="631"/>
      <c r="BO24" s="632" t="s">
        <v>587</v>
      </c>
      <c r="BP24" s="632"/>
      <c r="BQ24" s="632"/>
      <c r="BR24" s="632"/>
      <c r="BS24" s="633" t="s">
        <v>555</v>
      </c>
      <c r="BT24" s="633"/>
      <c r="BU24" s="633"/>
      <c r="BV24" s="633"/>
      <c r="BW24" s="633"/>
      <c r="BX24" s="633"/>
      <c r="BY24" s="633"/>
      <c r="BZ24" s="633"/>
      <c r="CA24" s="633"/>
      <c r="CB24" s="637"/>
      <c r="CD24" s="640" t="s">
        <v>258</v>
      </c>
      <c r="CE24" s="641"/>
      <c r="CF24" s="641"/>
      <c r="CG24" s="641"/>
      <c r="CH24" s="641"/>
      <c r="CI24" s="641"/>
      <c r="CJ24" s="641"/>
      <c r="CK24" s="641"/>
      <c r="CL24" s="641"/>
      <c r="CM24" s="641"/>
      <c r="CN24" s="641"/>
      <c r="CO24" s="641"/>
      <c r="CP24" s="641"/>
      <c r="CQ24" s="642"/>
      <c r="CR24" s="618">
        <v>10327551</v>
      </c>
      <c r="CS24" s="619"/>
      <c r="CT24" s="619"/>
      <c r="CU24" s="619"/>
      <c r="CV24" s="619"/>
      <c r="CW24" s="619"/>
      <c r="CX24" s="619"/>
      <c r="CY24" s="620"/>
      <c r="CZ24" s="623">
        <v>49</v>
      </c>
      <c r="DA24" s="624"/>
      <c r="DB24" s="624"/>
      <c r="DC24" s="643"/>
      <c r="DD24" s="671">
        <v>7244017</v>
      </c>
      <c r="DE24" s="619"/>
      <c r="DF24" s="619"/>
      <c r="DG24" s="619"/>
      <c r="DH24" s="619"/>
      <c r="DI24" s="619"/>
      <c r="DJ24" s="619"/>
      <c r="DK24" s="620"/>
      <c r="DL24" s="671">
        <v>7010398</v>
      </c>
      <c r="DM24" s="619"/>
      <c r="DN24" s="619"/>
      <c r="DO24" s="619"/>
      <c r="DP24" s="619"/>
      <c r="DQ24" s="619"/>
      <c r="DR24" s="619"/>
      <c r="DS24" s="619"/>
      <c r="DT24" s="619"/>
      <c r="DU24" s="619"/>
      <c r="DV24" s="620"/>
      <c r="DW24" s="623">
        <v>56.9</v>
      </c>
      <c r="DX24" s="624"/>
      <c r="DY24" s="624"/>
      <c r="DZ24" s="624"/>
      <c r="EA24" s="624"/>
      <c r="EB24" s="624"/>
      <c r="EC24" s="625"/>
    </row>
    <row r="25" spans="2:133" ht="11.25" customHeight="1" x14ac:dyDescent="0.15">
      <c r="B25" s="626" t="s">
        <v>586</v>
      </c>
      <c r="C25" s="627"/>
      <c r="D25" s="627"/>
      <c r="E25" s="627"/>
      <c r="F25" s="627"/>
      <c r="G25" s="627"/>
      <c r="H25" s="627"/>
      <c r="I25" s="627"/>
      <c r="J25" s="627"/>
      <c r="K25" s="627"/>
      <c r="L25" s="627"/>
      <c r="M25" s="627"/>
      <c r="N25" s="627"/>
      <c r="O25" s="627"/>
      <c r="P25" s="627"/>
      <c r="Q25" s="628"/>
      <c r="R25" s="629">
        <v>889375</v>
      </c>
      <c r="S25" s="630"/>
      <c r="T25" s="630"/>
      <c r="U25" s="630"/>
      <c r="V25" s="630"/>
      <c r="W25" s="630"/>
      <c r="X25" s="630"/>
      <c r="Y25" s="631"/>
      <c r="Z25" s="632">
        <v>4.0999999999999996</v>
      </c>
      <c r="AA25" s="632"/>
      <c r="AB25" s="632"/>
      <c r="AC25" s="632"/>
      <c r="AD25" s="633" t="s">
        <v>551</v>
      </c>
      <c r="AE25" s="633"/>
      <c r="AF25" s="633"/>
      <c r="AG25" s="633"/>
      <c r="AH25" s="633"/>
      <c r="AI25" s="633"/>
      <c r="AJ25" s="633"/>
      <c r="AK25" s="633"/>
      <c r="AL25" s="634" t="s">
        <v>543</v>
      </c>
      <c r="AM25" s="635"/>
      <c r="AN25" s="635"/>
      <c r="AO25" s="636"/>
      <c r="AP25" s="648" t="s">
        <v>585</v>
      </c>
      <c r="AQ25" s="649"/>
      <c r="AR25" s="649"/>
      <c r="AS25" s="649"/>
      <c r="AT25" s="649"/>
      <c r="AU25" s="649"/>
      <c r="AV25" s="649"/>
      <c r="AW25" s="649"/>
      <c r="AX25" s="649"/>
      <c r="AY25" s="649"/>
      <c r="AZ25" s="649"/>
      <c r="BA25" s="649"/>
      <c r="BB25" s="649"/>
      <c r="BC25" s="649"/>
      <c r="BD25" s="649"/>
      <c r="BE25" s="649"/>
      <c r="BF25" s="650"/>
      <c r="BG25" s="629" t="s">
        <v>551</v>
      </c>
      <c r="BH25" s="630"/>
      <c r="BI25" s="630"/>
      <c r="BJ25" s="630"/>
      <c r="BK25" s="630"/>
      <c r="BL25" s="630"/>
      <c r="BM25" s="630"/>
      <c r="BN25" s="631"/>
      <c r="BO25" s="632" t="s">
        <v>551</v>
      </c>
      <c r="BP25" s="632"/>
      <c r="BQ25" s="632"/>
      <c r="BR25" s="632"/>
      <c r="BS25" s="633" t="s">
        <v>551</v>
      </c>
      <c r="BT25" s="633"/>
      <c r="BU25" s="633"/>
      <c r="BV25" s="633"/>
      <c r="BW25" s="633"/>
      <c r="BX25" s="633"/>
      <c r="BY25" s="633"/>
      <c r="BZ25" s="633"/>
      <c r="CA25" s="633"/>
      <c r="CB25" s="637"/>
      <c r="CD25" s="644" t="s">
        <v>584</v>
      </c>
      <c r="CE25" s="645"/>
      <c r="CF25" s="645"/>
      <c r="CG25" s="645"/>
      <c r="CH25" s="645"/>
      <c r="CI25" s="645"/>
      <c r="CJ25" s="645"/>
      <c r="CK25" s="645"/>
      <c r="CL25" s="645"/>
      <c r="CM25" s="645"/>
      <c r="CN25" s="645"/>
      <c r="CO25" s="645"/>
      <c r="CP25" s="645"/>
      <c r="CQ25" s="646"/>
      <c r="CR25" s="629">
        <v>3740896</v>
      </c>
      <c r="CS25" s="668"/>
      <c r="CT25" s="668"/>
      <c r="CU25" s="668"/>
      <c r="CV25" s="668"/>
      <c r="CW25" s="668"/>
      <c r="CX25" s="668"/>
      <c r="CY25" s="669"/>
      <c r="CZ25" s="634">
        <v>17.7</v>
      </c>
      <c r="DA25" s="663"/>
      <c r="DB25" s="663"/>
      <c r="DC25" s="670"/>
      <c r="DD25" s="638">
        <v>3518144</v>
      </c>
      <c r="DE25" s="668"/>
      <c r="DF25" s="668"/>
      <c r="DG25" s="668"/>
      <c r="DH25" s="668"/>
      <c r="DI25" s="668"/>
      <c r="DJ25" s="668"/>
      <c r="DK25" s="669"/>
      <c r="DL25" s="638">
        <v>3351328</v>
      </c>
      <c r="DM25" s="668"/>
      <c r="DN25" s="668"/>
      <c r="DO25" s="668"/>
      <c r="DP25" s="668"/>
      <c r="DQ25" s="668"/>
      <c r="DR25" s="668"/>
      <c r="DS25" s="668"/>
      <c r="DT25" s="668"/>
      <c r="DU25" s="668"/>
      <c r="DV25" s="669"/>
      <c r="DW25" s="634">
        <v>27.2</v>
      </c>
      <c r="DX25" s="663"/>
      <c r="DY25" s="663"/>
      <c r="DZ25" s="663"/>
      <c r="EA25" s="663"/>
      <c r="EB25" s="663"/>
      <c r="EC25" s="664"/>
    </row>
    <row r="26" spans="2:133" ht="11.25" customHeight="1" x14ac:dyDescent="0.15">
      <c r="B26" s="626" t="s">
        <v>583</v>
      </c>
      <c r="C26" s="627"/>
      <c r="D26" s="627"/>
      <c r="E26" s="627"/>
      <c r="F26" s="627"/>
      <c r="G26" s="627"/>
      <c r="H26" s="627"/>
      <c r="I26" s="627"/>
      <c r="J26" s="627"/>
      <c r="K26" s="627"/>
      <c r="L26" s="627"/>
      <c r="M26" s="627"/>
      <c r="N26" s="627"/>
      <c r="O26" s="627"/>
      <c r="P26" s="627"/>
      <c r="Q26" s="628"/>
      <c r="R26" s="629" t="s">
        <v>551</v>
      </c>
      <c r="S26" s="630"/>
      <c r="T26" s="630"/>
      <c r="U26" s="630"/>
      <c r="V26" s="630"/>
      <c r="W26" s="630"/>
      <c r="X26" s="630"/>
      <c r="Y26" s="631"/>
      <c r="Z26" s="632" t="s">
        <v>555</v>
      </c>
      <c r="AA26" s="632"/>
      <c r="AB26" s="632"/>
      <c r="AC26" s="632"/>
      <c r="AD26" s="633" t="s">
        <v>551</v>
      </c>
      <c r="AE26" s="633"/>
      <c r="AF26" s="633"/>
      <c r="AG26" s="633"/>
      <c r="AH26" s="633"/>
      <c r="AI26" s="633"/>
      <c r="AJ26" s="633"/>
      <c r="AK26" s="633"/>
      <c r="AL26" s="634" t="s">
        <v>551</v>
      </c>
      <c r="AM26" s="635"/>
      <c r="AN26" s="635"/>
      <c r="AO26" s="636"/>
      <c r="AP26" s="648" t="s">
        <v>259</v>
      </c>
      <c r="AQ26" s="678"/>
      <c r="AR26" s="678"/>
      <c r="AS26" s="678"/>
      <c r="AT26" s="678"/>
      <c r="AU26" s="678"/>
      <c r="AV26" s="678"/>
      <c r="AW26" s="678"/>
      <c r="AX26" s="678"/>
      <c r="AY26" s="678"/>
      <c r="AZ26" s="678"/>
      <c r="BA26" s="678"/>
      <c r="BB26" s="678"/>
      <c r="BC26" s="678"/>
      <c r="BD26" s="678"/>
      <c r="BE26" s="678"/>
      <c r="BF26" s="650"/>
      <c r="BG26" s="629" t="s">
        <v>551</v>
      </c>
      <c r="BH26" s="630"/>
      <c r="BI26" s="630"/>
      <c r="BJ26" s="630"/>
      <c r="BK26" s="630"/>
      <c r="BL26" s="630"/>
      <c r="BM26" s="630"/>
      <c r="BN26" s="631"/>
      <c r="BO26" s="632" t="s">
        <v>551</v>
      </c>
      <c r="BP26" s="632"/>
      <c r="BQ26" s="632"/>
      <c r="BR26" s="632"/>
      <c r="BS26" s="633" t="s">
        <v>543</v>
      </c>
      <c r="BT26" s="633"/>
      <c r="BU26" s="633"/>
      <c r="BV26" s="633"/>
      <c r="BW26" s="633"/>
      <c r="BX26" s="633"/>
      <c r="BY26" s="633"/>
      <c r="BZ26" s="633"/>
      <c r="CA26" s="633"/>
      <c r="CB26" s="637"/>
      <c r="CD26" s="644" t="s">
        <v>260</v>
      </c>
      <c r="CE26" s="645"/>
      <c r="CF26" s="645"/>
      <c r="CG26" s="645"/>
      <c r="CH26" s="645"/>
      <c r="CI26" s="645"/>
      <c r="CJ26" s="645"/>
      <c r="CK26" s="645"/>
      <c r="CL26" s="645"/>
      <c r="CM26" s="645"/>
      <c r="CN26" s="645"/>
      <c r="CO26" s="645"/>
      <c r="CP26" s="645"/>
      <c r="CQ26" s="646"/>
      <c r="CR26" s="629">
        <v>2422880</v>
      </c>
      <c r="CS26" s="630"/>
      <c r="CT26" s="630"/>
      <c r="CU26" s="630"/>
      <c r="CV26" s="630"/>
      <c r="CW26" s="630"/>
      <c r="CX26" s="630"/>
      <c r="CY26" s="631"/>
      <c r="CZ26" s="634">
        <v>11.5</v>
      </c>
      <c r="DA26" s="663"/>
      <c r="DB26" s="663"/>
      <c r="DC26" s="670"/>
      <c r="DD26" s="638">
        <v>2254964</v>
      </c>
      <c r="DE26" s="630"/>
      <c r="DF26" s="630"/>
      <c r="DG26" s="630"/>
      <c r="DH26" s="630"/>
      <c r="DI26" s="630"/>
      <c r="DJ26" s="630"/>
      <c r="DK26" s="631"/>
      <c r="DL26" s="638" t="s">
        <v>543</v>
      </c>
      <c r="DM26" s="630"/>
      <c r="DN26" s="630"/>
      <c r="DO26" s="630"/>
      <c r="DP26" s="630"/>
      <c r="DQ26" s="630"/>
      <c r="DR26" s="630"/>
      <c r="DS26" s="630"/>
      <c r="DT26" s="630"/>
      <c r="DU26" s="630"/>
      <c r="DV26" s="631"/>
      <c r="DW26" s="634" t="s">
        <v>551</v>
      </c>
      <c r="DX26" s="663"/>
      <c r="DY26" s="663"/>
      <c r="DZ26" s="663"/>
      <c r="EA26" s="663"/>
      <c r="EB26" s="663"/>
      <c r="EC26" s="664"/>
    </row>
    <row r="27" spans="2:133" ht="11.25" customHeight="1" x14ac:dyDescent="0.15">
      <c r="B27" s="626" t="s">
        <v>582</v>
      </c>
      <c r="C27" s="627"/>
      <c r="D27" s="627"/>
      <c r="E27" s="627"/>
      <c r="F27" s="627"/>
      <c r="G27" s="627"/>
      <c r="H27" s="627"/>
      <c r="I27" s="627"/>
      <c r="J27" s="627"/>
      <c r="K27" s="627"/>
      <c r="L27" s="627"/>
      <c r="M27" s="627"/>
      <c r="N27" s="627"/>
      <c r="O27" s="627"/>
      <c r="P27" s="627"/>
      <c r="Q27" s="628"/>
      <c r="R27" s="629">
        <v>12830818</v>
      </c>
      <c r="S27" s="630"/>
      <c r="T27" s="630"/>
      <c r="U27" s="630"/>
      <c r="V27" s="630"/>
      <c r="W27" s="630"/>
      <c r="X27" s="630"/>
      <c r="Y27" s="631"/>
      <c r="Z27" s="632">
        <v>59.2</v>
      </c>
      <c r="AA27" s="632"/>
      <c r="AB27" s="632"/>
      <c r="AC27" s="632"/>
      <c r="AD27" s="633">
        <v>11941443</v>
      </c>
      <c r="AE27" s="633"/>
      <c r="AF27" s="633"/>
      <c r="AG27" s="633"/>
      <c r="AH27" s="633"/>
      <c r="AI27" s="633"/>
      <c r="AJ27" s="633"/>
      <c r="AK27" s="633"/>
      <c r="AL27" s="634">
        <v>99.699996948242188</v>
      </c>
      <c r="AM27" s="635"/>
      <c r="AN27" s="635"/>
      <c r="AO27" s="636"/>
      <c r="AP27" s="626" t="s">
        <v>261</v>
      </c>
      <c r="AQ27" s="627"/>
      <c r="AR27" s="627"/>
      <c r="AS27" s="627"/>
      <c r="AT27" s="627"/>
      <c r="AU27" s="627"/>
      <c r="AV27" s="627"/>
      <c r="AW27" s="627"/>
      <c r="AX27" s="627"/>
      <c r="AY27" s="627"/>
      <c r="AZ27" s="627"/>
      <c r="BA27" s="627"/>
      <c r="BB27" s="627"/>
      <c r="BC27" s="627"/>
      <c r="BD27" s="627"/>
      <c r="BE27" s="627"/>
      <c r="BF27" s="628"/>
      <c r="BG27" s="629">
        <v>3030994</v>
      </c>
      <c r="BH27" s="630"/>
      <c r="BI27" s="630"/>
      <c r="BJ27" s="630"/>
      <c r="BK27" s="630"/>
      <c r="BL27" s="630"/>
      <c r="BM27" s="630"/>
      <c r="BN27" s="631"/>
      <c r="BO27" s="632">
        <v>100</v>
      </c>
      <c r="BP27" s="632"/>
      <c r="BQ27" s="632"/>
      <c r="BR27" s="632"/>
      <c r="BS27" s="633">
        <v>65672</v>
      </c>
      <c r="BT27" s="633"/>
      <c r="BU27" s="633"/>
      <c r="BV27" s="633"/>
      <c r="BW27" s="633"/>
      <c r="BX27" s="633"/>
      <c r="BY27" s="633"/>
      <c r="BZ27" s="633"/>
      <c r="CA27" s="633"/>
      <c r="CB27" s="637"/>
      <c r="CD27" s="644" t="s">
        <v>581</v>
      </c>
      <c r="CE27" s="645"/>
      <c r="CF27" s="645"/>
      <c r="CG27" s="645"/>
      <c r="CH27" s="645"/>
      <c r="CI27" s="645"/>
      <c r="CJ27" s="645"/>
      <c r="CK27" s="645"/>
      <c r="CL27" s="645"/>
      <c r="CM27" s="645"/>
      <c r="CN27" s="645"/>
      <c r="CO27" s="645"/>
      <c r="CP27" s="645"/>
      <c r="CQ27" s="646"/>
      <c r="CR27" s="629">
        <v>3556007</v>
      </c>
      <c r="CS27" s="668"/>
      <c r="CT27" s="668"/>
      <c r="CU27" s="668"/>
      <c r="CV27" s="668"/>
      <c r="CW27" s="668"/>
      <c r="CX27" s="668"/>
      <c r="CY27" s="669"/>
      <c r="CZ27" s="634">
        <v>16.899999999999999</v>
      </c>
      <c r="DA27" s="663"/>
      <c r="DB27" s="663"/>
      <c r="DC27" s="670"/>
      <c r="DD27" s="638">
        <v>729210</v>
      </c>
      <c r="DE27" s="668"/>
      <c r="DF27" s="668"/>
      <c r="DG27" s="668"/>
      <c r="DH27" s="668"/>
      <c r="DI27" s="668"/>
      <c r="DJ27" s="668"/>
      <c r="DK27" s="669"/>
      <c r="DL27" s="638">
        <v>714849</v>
      </c>
      <c r="DM27" s="668"/>
      <c r="DN27" s="668"/>
      <c r="DO27" s="668"/>
      <c r="DP27" s="668"/>
      <c r="DQ27" s="668"/>
      <c r="DR27" s="668"/>
      <c r="DS27" s="668"/>
      <c r="DT27" s="668"/>
      <c r="DU27" s="668"/>
      <c r="DV27" s="669"/>
      <c r="DW27" s="634">
        <v>5.8</v>
      </c>
      <c r="DX27" s="663"/>
      <c r="DY27" s="663"/>
      <c r="DZ27" s="663"/>
      <c r="EA27" s="663"/>
      <c r="EB27" s="663"/>
      <c r="EC27" s="664"/>
    </row>
    <row r="28" spans="2:133" ht="11.25" customHeight="1" x14ac:dyDescent="0.15">
      <c r="B28" s="626" t="s">
        <v>580</v>
      </c>
      <c r="C28" s="627"/>
      <c r="D28" s="627"/>
      <c r="E28" s="627"/>
      <c r="F28" s="627"/>
      <c r="G28" s="627"/>
      <c r="H28" s="627"/>
      <c r="I28" s="627"/>
      <c r="J28" s="627"/>
      <c r="K28" s="627"/>
      <c r="L28" s="627"/>
      <c r="M28" s="627"/>
      <c r="N28" s="627"/>
      <c r="O28" s="627"/>
      <c r="P28" s="627"/>
      <c r="Q28" s="628"/>
      <c r="R28" s="629">
        <v>4687</v>
      </c>
      <c r="S28" s="630"/>
      <c r="T28" s="630"/>
      <c r="U28" s="630"/>
      <c r="V28" s="630"/>
      <c r="W28" s="630"/>
      <c r="X28" s="630"/>
      <c r="Y28" s="631"/>
      <c r="Z28" s="632">
        <v>0</v>
      </c>
      <c r="AA28" s="632"/>
      <c r="AB28" s="632"/>
      <c r="AC28" s="632"/>
      <c r="AD28" s="633">
        <v>4687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579</v>
      </c>
      <c r="CE28" s="645"/>
      <c r="CF28" s="645"/>
      <c r="CG28" s="645"/>
      <c r="CH28" s="645"/>
      <c r="CI28" s="645"/>
      <c r="CJ28" s="645"/>
      <c r="CK28" s="645"/>
      <c r="CL28" s="645"/>
      <c r="CM28" s="645"/>
      <c r="CN28" s="645"/>
      <c r="CO28" s="645"/>
      <c r="CP28" s="645"/>
      <c r="CQ28" s="646"/>
      <c r="CR28" s="629">
        <v>3030648</v>
      </c>
      <c r="CS28" s="630"/>
      <c r="CT28" s="630"/>
      <c r="CU28" s="630"/>
      <c r="CV28" s="630"/>
      <c r="CW28" s="630"/>
      <c r="CX28" s="630"/>
      <c r="CY28" s="631"/>
      <c r="CZ28" s="634">
        <v>14.4</v>
      </c>
      <c r="DA28" s="663"/>
      <c r="DB28" s="663"/>
      <c r="DC28" s="670"/>
      <c r="DD28" s="638">
        <v>2996663</v>
      </c>
      <c r="DE28" s="630"/>
      <c r="DF28" s="630"/>
      <c r="DG28" s="630"/>
      <c r="DH28" s="630"/>
      <c r="DI28" s="630"/>
      <c r="DJ28" s="630"/>
      <c r="DK28" s="631"/>
      <c r="DL28" s="638">
        <v>2944221</v>
      </c>
      <c r="DM28" s="630"/>
      <c r="DN28" s="630"/>
      <c r="DO28" s="630"/>
      <c r="DP28" s="630"/>
      <c r="DQ28" s="630"/>
      <c r="DR28" s="630"/>
      <c r="DS28" s="630"/>
      <c r="DT28" s="630"/>
      <c r="DU28" s="630"/>
      <c r="DV28" s="631"/>
      <c r="DW28" s="634">
        <v>23.9</v>
      </c>
      <c r="DX28" s="663"/>
      <c r="DY28" s="663"/>
      <c r="DZ28" s="663"/>
      <c r="EA28" s="663"/>
      <c r="EB28" s="663"/>
      <c r="EC28" s="664"/>
    </row>
    <row r="29" spans="2:133" ht="11.25" customHeight="1" x14ac:dyDescent="0.15">
      <c r="B29" s="626" t="s">
        <v>262</v>
      </c>
      <c r="C29" s="627"/>
      <c r="D29" s="627"/>
      <c r="E29" s="627"/>
      <c r="F29" s="627"/>
      <c r="G29" s="627"/>
      <c r="H29" s="627"/>
      <c r="I29" s="627"/>
      <c r="J29" s="627"/>
      <c r="K29" s="627"/>
      <c r="L29" s="627"/>
      <c r="M29" s="627"/>
      <c r="N29" s="627"/>
      <c r="O29" s="627"/>
      <c r="P29" s="627"/>
      <c r="Q29" s="628"/>
      <c r="R29" s="629">
        <v>43692</v>
      </c>
      <c r="S29" s="630"/>
      <c r="T29" s="630"/>
      <c r="U29" s="630"/>
      <c r="V29" s="630"/>
      <c r="W29" s="630"/>
      <c r="X29" s="630"/>
      <c r="Y29" s="631"/>
      <c r="Z29" s="632">
        <v>0.2</v>
      </c>
      <c r="AA29" s="632"/>
      <c r="AB29" s="632"/>
      <c r="AC29" s="632"/>
      <c r="AD29" s="633" t="s">
        <v>555</v>
      </c>
      <c r="AE29" s="633"/>
      <c r="AF29" s="633"/>
      <c r="AG29" s="633"/>
      <c r="AH29" s="633"/>
      <c r="AI29" s="633"/>
      <c r="AJ29" s="633"/>
      <c r="AK29" s="633"/>
      <c r="AL29" s="634" t="s">
        <v>551</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263</v>
      </c>
      <c r="CE29" s="673"/>
      <c r="CF29" s="644" t="s">
        <v>578</v>
      </c>
      <c r="CG29" s="645"/>
      <c r="CH29" s="645"/>
      <c r="CI29" s="645"/>
      <c r="CJ29" s="645"/>
      <c r="CK29" s="645"/>
      <c r="CL29" s="645"/>
      <c r="CM29" s="645"/>
      <c r="CN29" s="645"/>
      <c r="CO29" s="645"/>
      <c r="CP29" s="645"/>
      <c r="CQ29" s="646"/>
      <c r="CR29" s="629">
        <v>3030648</v>
      </c>
      <c r="CS29" s="668"/>
      <c r="CT29" s="668"/>
      <c r="CU29" s="668"/>
      <c r="CV29" s="668"/>
      <c r="CW29" s="668"/>
      <c r="CX29" s="668"/>
      <c r="CY29" s="669"/>
      <c r="CZ29" s="634">
        <v>14.4</v>
      </c>
      <c r="DA29" s="663"/>
      <c r="DB29" s="663"/>
      <c r="DC29" s="670"/>
      <c r="DD29" s="638">
        <v>2996663</v>
      </c>
      <c r="DE29" s="668"/>
      <c r="DF29" s="668"/>
      <c r="DG29" s="668"/>
      <c r="DH29" s="668"/>
      <c r="DI29" s="668"/>
      <c r="DJ29" s="668"/>
      <c r="DK29" s="669"/>
      <c r="DL29" s="638">
        <v>2944221</v>
      </c>
      <c r="DM29" s="668"/>
      <c r="DN29" s="668"/>
      <c r="DO29" s="668"/>
      <c r="DP29" s="668"/>
      <c r="DQ29" s="668"/>
      <c r="DR29" s="668"/>
      <c r="DS29" s="668"/>
      <c r="DT29" s="668"/>
      <c r="DU29" s="668"/>
      <c r="DV29" s="669"/>
      <c r="DW29" s="634">
        <v>23.9</v>
      </c>
      <c r="DX29" s="663"/>
      <c r="DY29" s="663"/>
      <c r="DZ29" s="663"/>
      <c r="EA29" s="663"/>
      <c r="EB29" s="663"/>
      <c r="EC29" s="664"/>
    </row>
    <row r="30" spans="2:133" ht="11.25" customHeight="1" x14ac:dyDescent="0.15">
      <c r="B30" s="626" t="s">
        <v>264</v>
      </c>
      <c r="C30" s="627"/>
      <c r="D30" s="627"/>
      <c r="E30" s="627"/>
      <c r="F30" s="627"/>
      <c r="G30" s="627"/>
      <c r="H30" s="627"/>
      <c r="I30" s="627"/>
      <c r="J30" s="627"/>
      <c r="K30" s="627"/>
      <c r="L30" s="627"/>
      <c r="M30" s="627"/>
      <c r="N30" s="627"/>
      <c r="O30" s="627"/>
      <c r="P30" s="627"/>
      <c r="Q30" s="628"/>
      <c r="R30" s="629">
        <v>200949</v>
      </c>
      <c r="S30" s="630"/>
      <c r="T30" s="630"/>
      <c r="U30" s="630"/>
      <c r="V30" s="630"/>
      <c r="W30" s="630"/>
      <c r="X30" s="630"/>
      <c r="Y30" s="631"/>
      <c r="Z30" s="632">
        <v>0.9</v>
      </c>
      <c r="AA30" s="632"/>
      <c r="AB30" s="632"/>
      <c r="AC30" s="632"/>
      <c r="AD30" s="633">
        <v>16332</v>
      </c>
      <c r="AE30" s="633"/>
      <c r="AF30" s="633"/>
      <c r="AG30" s="633"/>
      <c r="AH30" s="633"/>
      <c r="AI30" s="633"/>
      <c r="AJ30" s="633"/>
      <c r="AK30" s="633"/>
      <c r="AL30" s="634">
        <v>0.1</v>
      </c>
      <c r="AM30" s="635"/>
      <c r="AN30" s="635"/>
      <c r="AO30" s="636"/>
      <c r="AP30" s="608" t="s">
        <v>219</v>
      </c>
      <c r="AQ30" s="609"/>
      <c r="AR30" s="609"/>
      <c r="AS30" s="609"/>
      <c r="AT30" s="609"/>
      <c r="AU30" s="609"/>
      <c r="AV30" s="609"/>
      <c r="AW30" s="609"/>
      <c r="AX30" s="609"/>
      <c r="AY30" s="609"/>
      <c r="AZ30" s="609"/>
      <c r="BA30" s="609"/>
      <c r="BB30" s="609"/>
      <c r="BC30" s="609"/>
      <c r="BD30" s="609"/>
      <c r="BE30" s="609"/>
      <c r="BF30" s="610"/>
      <c r="BG30" s="608" t="s">
        <v>265</v>
      </c>
      <c r="BH30" s="682"/>
      <c r="BI30" s="682"/>
      <c r="BJ30" s="682"/>
      <c r="BK30" s="682"/>
      <c r="BL30" s="682"/>
      <c r="BM30" s="682"/>
      <c r="BN30" s="682"/>
      <c r="BO30" s="682"/>
      <c r="BP30" s="682"/>
      <c r="BQ30" s="683"/>
      <c r="BR30" s="608" t="s">
        <v>266</v>
      </c>
      <c r="BS30" s="682"/>
      <c r="BT30" s="682"/>
      <c r="BU30" s="682"/>
      <c r="BV30" s="682"/>
      <c r="BW30" s="682"/>
      <c r="BX30" s="682"/>
      <c r="BY30" s="682"/>
      <c r="BZ30" s="682"/>
      <c r="CA30" s="682"/>
      <c r="CB30" s="683"/>
      <c r="CD30" s="674"/>
      <c r="CE30" s="675"/>
      <c r="CF30" s="644" t="s">
        <v>577</v>
      </c>
      <c r="CG30" s="645"/>
      <c r="CH30" s="645"/>
      <c r="CI30" s="645"/>
      <c r="CJ30" s="645"/>
      <c r="CK30" s="645"/>
      <c r="CL30" s="645"/>
      <c r="CM30" s="645"/>
      <c r="CN30" s="645"/>
      <c r="CO30" s="645"/>
      <c r="CP30" s="645"/>
      <c r="CQ30" s="646"/>
      <c r="CR30" s="629">
        <v>2910645</v>
      </c>
      <c r="CS30" s="630"/>
      <c r="CT30" s="630"/>
      <c r="CU30" s="630"/>
      <c r="CV30" s="630"/>
      <c r="CW30" s="630"/>
      <c r="CX30" s="630"/>
      <c r="CY30" s="631"/>
      <c r="CZ30" s="634">
        <v>13.8</v>
      </c>
      <c r="DA30" s="663"/>
      <c r="DB30" s="663"/>
      <c r="DC30" s="670"/>
      <c r="DD30" s="638">
        <v>2877015</v>
      </c>
      <c r="DE30" s="630"/>
      <c r="DF30" s="630"/>
      <c r="DG30" s="630"/>
      <c r="DH30" s="630"/>
      <c r="DI30" s="630"/>
      <c r="DJ30" s="630"/>
      <c r="DK30" s="631"/>
      <c r="DL30" s="638">
        <v>2824573</v>
      </c>
      <c r="DM30" s="630"/>
      <c r="DN30" s="630"/>
      <c r="DO30" s="630"/>
      <c r="DP30" s="630"/>
      <c r="DQ30" s="630"/>
      <c r="DR30" s="630"/>
      <c r="DS30" s="630"/>
      <c r="DT30" s="630"/>
      <c r="DU30" s="630"/>
      <c r="DV30" s="631"/>
      <c r="DW30" s="634">
        <v>22.9</v>
      </c>
      <c r="DX30" s="663"/>
      <c r="DY30" s="663"/>
      <c r="DZ30" s="663"/>
      <c r="EA30" s="663"/>
      <c r="EB30" s="663"/>
      <c r="EC30" s="664"/>
    </row>
    <row r="31" spans="2:133" ht="11.25" customHeight="1" x14ac:dyDescent="0.15">
      <c r="B31" s="626" t="s">
        <v>267</v>
      </c>
      <c r="C31" s="627"/>
      <c r="D31" s="627"/>
      <c r="E31" s="627"/>
      <c r="F31" s="627"/>
      <c r="G31" s="627"/>
      <c r="H31" s="627"/>
      <c r="I31" s="627"/>
      <c r="J31" s="627"/>
      <c r="K31" s="627"/>
      <c r="L31" s="627"/>
      <c r="M31" s="627"/>
      <c r="N31" s="627"/>
      <c r="O31" s="627"/>
      <c r="P31" s="627"/>
      <c r="Q31" s="628"/>
      <c r="R31" s="629">
        <v>19326</v>
      </c>
      <c r="S31" s="630"/>
      <c r="T31" s="630"/>
      <c r="U31" s="630"/>
      <c r="V31" s="630"/>
      <c r="W31" s="630"/>
      <c r="X31" s="630"/>
      <c r="Y31" s="631"/>
      <c r="Z31" s="632">
        <v>0.1</v>
      </c>
      <c r="AA31" s="632"/>
      <c r="AB31" s="632"/>
      <c r="AC31" s="632"/>
      <c r="AD31" s="633" t="s">
        <v>543</v>
      </c>
      <c r="AE31" s="633"/>
      <c r="AF31" s="633"/>
      <c r="AG31" s="633"/>
      <c r="AH31" s="633"/>
      <c r="AI31" s="633"/>
      <c r="AJ31" s="633"/>
      <c r="AK31" s="633"/>
      <c r="AL31" s="634" t="s">
        <v>543</v>
      </c>
      <c r="AM31" s="635"/>
      <c r="AN31" s="635"/>
      <c r="AO31" s="636"/>
      <c r="AP31" s="686" t="s">
        <v>268</v>
      </c>
      <c r="AQ31" s="687"/>
      <c r="AR31" s="687"/>
      <c r="AS31" s="687"/>
      <c r="AT31" s="692" t="s">
        <v>269</v>
      </c>
      <c r="AU31" s="360"/>
      <c r="AV31" s="360"/>
      <c r="AW31" s="360"/>
      <c r="AX31" s="615" t="s">
        <v>186</v>
      </c>
      <c r="AY31" s="616"/>
      <c r="AZ31" s="616"/>
      <c r="BA31" s="616"/>
      <c r="BB31" s="616"/>
      <c r="BC31" s="616"/>
      <c r="BD31" s="616"/>
      <c r="BE31" s="616"/>
      <c r="BF31" s="617"/>
      <c r="BG31" s="697">
        <v>99.3</v>
      </c>
      <c r="BH31" s="684"/>
      <c r="BI31" s="684"/>
      <c r="BJ31" s="684"/>
      <c r="BK31" s="684"/>
      <c r="BL31" s="684"/>
      <c r="BM31" s="624">
        <v>97.5</v>
      </c>
      <c r="BN31" s="684"/>
      <c r="BO31" s="684"/>
      <c r="BP31" s="684"/>
      <c r="BQ31" s="685"/>
      <c r="BR31" s="697">
        <v>98.7</v>
      </c>
      <c r="BS31" s="684"/>
      <c r="BT31" s="684"/>
      <c r="BU31" s="684"/>
      <c r="BV31" s="684"/>
      <c r="BW31" s="684"/>
      <c r="BX31" s="624">
        <v>96.9</v>
      </c>
      <c r="BY31" s="684"/>
      <c r="BZ31" s="684"/>
      <c r="CA31" s="684"/>
      <c r="CB31" s="685"/>
      <c r="CD31" s="674"/>
      <c r="CE31" s="675"/>
      <c r="CF31" s="644" t="s">
        <v>576</v>
      </c>
      <c r="CG31" s="645"/>
      <c r="CH31" s="645"/>
      <c r="CI31" s="645"/>
      <c r="CJ31" s="645"/>
      <c r="CK31" s="645"/>
      <c r="CL31" s="645"/>
      <c r="CM31" s="645"/>
      <c r="CN31" s="645"/>
      <c r="CO31" s="645"/>
      <c r="CP31" s="645"/>
      <c r="CQ31" s="646"/>
      <c r="CR31" s="629">
        <v>120003</v>
      </c>
      <c r="CS31" s="668"/>
      <c r="CT31" s="668"/>
      <c r="CU31" s="668"/>
      <c r="CV31" s="668"/>
      <c r="CW31" s="668"/>
      <c r="CX31" s="668"/>
      <c r="CY31" s="669"/>
      <c r="CZ31" s="634">
        <v>0.6</v>
      </c>
      <c r="DA31" s="663"/>
      <c r="DB31" s="663"/>
      <c r="DC31" s="670"/>
      <c r="DD31" s="638">
        <v>119648</v>
      </c>
      <c r="DE31" s="668"/>
      <c r="DF31" s="668"/>
      <c r="DG31" s="668"/>
      <c r="DH31" s="668"/>
      <c r="DI31" s="668"/>
      <c r="DJ31" s="668"/>
      <c r="DK31" s="669"/>
      <c r="DL31" s="638">
        <v>119648</v>
      </c>
      <c r="DM31" s="668"/>
      <c r="DN31" s="668"/>
      <c r="DO31" s="668"/>
      <c r="DP31" s="668"/>
      <c r="DQ31" s="668"/>
      <c r="DR31" s="668"/>
      <c r="DS31" s="668"/>
      <c r="DT31" s="668"/>
      <c r="DU31" s="668"/>
      <c r="DV31" s="669"/>
      <c r="DW31" s="634">
        <v>1</v>
      </c>
      <c r="DX31" s="663"/>
      <c r="DY31" s="663"/>
      <c r="DZ31" s="663"/>
      <c r="EA31" s="663"/>
      <c r="EB31" s="663"/>
      <c r="EC31" s="664"/>
    </row>
    <row r="32" spans="2:133" ht="11.25" customHeight="1" x14ac:dyDescent="0.15">
      <c r="B32" s="626" t="s">
        <v>270</v>
      </c>
      <c r="C32" s="627"/>
      <c r="D32" s="627"/>
      <c r="E32" s="627"/>
      <c r="F32" s="627"/>
      <c r="G32" s="627"/>
      <c r="H32" s="627"/>
      <c r="I32" s="627"/>
      <c r="J32" s="627"/>
      <c r="K32" s="627"/>
      <c r="L32" s="627"/>
      <c r="M32" s="627"/>
      <c r="N32" s="627"/>
      <c r="O32" s="627"/>
      <c r="P32" s="627"/>
      <c r="Q32" s="628"/>
      <c r="R32" s="629">
        <v>3761483</v>
      </c>
      <c r="S32" s="630"/>
      <c r="T32" s="630"/>
      <c r="U32" s="630"/>
      <c r="V32" s="630"/>
      <c r="W32" s="630"/>
      <c r="X32" s="630"/>
      <c r="Y32" s="631"/>
      <c r="Z32" s="632">
        <v>17.399999999999999</v>
      </c>
      <c r="AA32" s="632"/>
      <c r="AB32" s="632"/>
      <c r="AC32" s="632"/>
      <c r="AD32" s="633" t="s">
        <v>551</v>
      </c>
      <c r="AE32" s="633"/>
      <c r="AF32" s="633"/>
      <c r="AG32" s="633"/>
      <c r="AH32" s="633"/>
      <c r="AI32" s="633"/>
      <c r="AJ32" s="633"/>
      <c r="AK32" s="633"/>
      <c r="AL32" s="634" t="s">
        <v>551</v>
      </c>
      <c r="AM32" s="635"/>
      <c r="AN32" s="635"/>
      <c r="AO32" s="636"/>
      <c r="AP32" s="688"/>
      <c r="AQ32" s="689"/>
      <c r="AR32" s="689"/>
      <c r="AS32" s="689"/>
      <c r="AT32" s="693"/>
      <c r="AU32" s="361" t="s">
        <v>575</v>
      </c>
      <c r="AV32" s="361"/>
      <c r="AW32" s="361"/>
      <c r="AX32" s="626" t="s">
        <v>271</v>
      </c>
      <c r="AY32" s="627"/>
      <c r="AZ32" s="627"/>
      <c r="BA32" s="627"/>
      <c r="BB32" s="627"/>
      <c r="BC32" s="627"/>
      <c r="BD32" s="627"/>
      <c r="BE32" s="627"/>
      <c r="BF32" s="628"/>
      <c r="BG32" s="698">
        <v>99.4</v>
      </c>
      <c r="BH32" s="668"/>
      <c r="BI32" s="668"/>
      <c r="BJ32" s="668"/>
      <c r="BK32" s="668"/>
      <c r="BL32" s="668"/>
      <c r="BM32" s="635">
        <v>98.7</v>
      </c>
      <c r="BN32" s="695"/>
      <c r="BO32" s="695"/>
      <c r="BP32" s="695"/>
      <c r="BQ32" s="696"/>
      <c r="BR32" s="698">
        <v>99.4</v>
      </c>
      <c r="BS32" s="668"/>
      <c r="BT32" s="668"/>
      <c r="BU32" s="668"/>
      <c r="BV32" s="668"/>
      <c r="BW32" s="668"/>
      <c r="BX32" s="635">
        <v>98.6</v>
      </c>
      <c r="BY32" s="695"/>
      <c r="BZ32" s="695"/>
      <c r="CA32" s="695"/>
      <c r="CB32" s="696"/>
      <c r="CD32" s="676"/>
      <c r="CE32" s="677"/>
      <c r="CF32" s="644" t="s">
        <v>574</v>
      </c>
      <c r="CG32" s="645"/>
      <c r="CH32" s="645"/>
      <c r="CI32" s="645"/>
      <c r="CJ32" s="645"/>
      <c r="CK32" s="645"/>
      <c r="CL32" s="645"/>
      <c r="CM32" s="645"/>
      <c r="CN32" s="645"/>
      <c r="CO32" s="645"/>
      <c r="CP32" s="645"/>
      <c r="CQ32" s="646"/>
      <c r="CR32" s="629" t="s">
        <v>551</v>
      </c>
      <c r="CS32" s="630"/>
      <c r="CT32" s="630"/>
      <c r="CU32" s="630"/>
      <c r="CV32" s="630"/>
      <c r="CW32" s="630"/>
      <c r="CX32" s="630"/>
      <c r="CY32" s="631"/>
      <c r="CZ32" s="634" t="s">
        <v>375</v>
      </c>
      <c r="DA32" s="663"/>
      <c r="DB32" s="663"/>
      <c r="DC32" s="670"/>
      <c r="DD32" s="638" t="s">
        <v>551</v>
      </c>
      <c r="DE32" s="630"/>
      <c r="DF32" s="630"/>
      <c r="DG32" s="630"/>
      <c r="DH32" s="630"/>
      <c r="DI32" s="630"/>
      <c r="DJ32" s="630"/>
      <c r="DK32" s="631"/>
      <c r="DL32" s="638" t="s">
        <v>551</v>
      </c>
      <c r="DM32" s="630"/>
      <c r="DN32" s="630"/>
      <c r="DO32" s="630"/>
      <c r="DP32" s="630"/>
      <c r="DQ32" s="630"/>
      <c r="DR32" s="630"/>
      <c r="DS32" s="630"/>
      <c r="DT32" s="630"/>
      <c r="DU32" s="630"/>
      <c r="DV32" s="631"/>
      <c r="DW32" s="634" t="s">
        <v>551</v>
      </c>
      <c r="DX32" s="663"/>
      <c r="DY32" s="663"/>
      <c r="DZ32" s="663"/>
      <c r="EA32" s="663"/>
      <c r="EB32" s="663"/>
      <c r="EC32" s="664"/>
    </row>
    <row r="33" spans="2:133" ht="11.25" customHeight="1" x14ac:dyDescent="0.15">
      <c r="B33" s="665" t="s">
        <v>272</v>
      </c>
      <c r="C33" s="666"/>
      <c r="D33" s="666"/>
      <c r="E33" s="666"/>
      <c r="F33" s="666"/>
      <c r="G33" s="666"/>
      <c r="H33" s="666"/>
      <c r="I33" s="666"/>
      <c r="J33" s="666"/>
      <c r="K33" s="666"/>
      <c r="L33" s="666"/>
      <c r="M33" s="666"/>
      <c r="N33" s="666"/>
      <c r="O33" s="666"/>
      <c r="P33" s="666"/>
      <c r="Q33" s="667"/>
      <c r="R33" s="629" t="s">
        <v>551</v>
      </c>
      <c r="S33" s="630"/>
      <c r="T33" s="630"/>
      <c r="U33" s="630"/>
      <c r="V33" s="630"/>
      <c r="W33" s="630"/>
      <c r="X33" s="630"/>
      <c r="Y33" s="631"/>
      <c r="Z33" s="632" t="s">
        <v>559</v>
      </c>
      <c r="AA33" s="632"/>
      <c r="AB33" s="632"/>
      <c r="AC33" s="632"/>
      <c r="AD33" s="633" t="s">
        <v>555</v>
      </c>
      <c r="AE33" s="633"/>
      <c r="AF33" s="633"/>
      <c r="AG33" s="633"/>
      <c r="AH33" s="633"/>
      <c r="AI33" s="633"/>
      <c r="AJ33" s="633"/>
      <c r="AK33" s="633"/>
      <c r="AL33" s="634" t="s">
        <v>551</v>
      </c>
      <c r="AM33" s="635"/>
      <c r="AN33" s="635"/>
      <c r="AO33" s="636"/>
      <c r="AP33" s="690"/>
      <c r="AQ33" s="691"/>
      <c r="AR33" s="691"/>
      <c r="AS33" s="691"/>
      <c r="AT33" s="694"/>
      <c r="AU33" s="362"/>
      <c r="AV33" s="362"/>
      <c r="AW33" s="362"/>
      <c r="AX33" s="679" t="s">
        <v>273</v>
      </c>
      <c r="AY33" s="680"/>
      <c r="AZ33" s="680"/>
      <c r="BA33" s="680"/>
      <c r="BB33" s="680"/>
      <c r="BC33" s="680"/>
      <c r="BD33" s="680"/>
      <c r="BE33" s="680"/>
      <c r="BF33" s="681"/>
      <c r="BG33" s="699">
        <v>99.2</v>
      </c>
      <c r="BH33" s="700"/>
      <c r="BI33" s="700"/>
      <c r="BJ33" s="700"/>
      <c r="BK33" s="700"/>
      <c r="BL33" s="700"/>
      <c r="BM33" s="701">
        <v>96.4</v>
      </c>
      <c r="BN33" s="700"/>
      <c r="BO33" s="700"/>
      <c r="BP33" s="700"/>
      <c r="BQ33" s="702"/>
      <c r="BR33" s="699">
        <v>97.9</v>
      </c>
      <c r="BS33" s="700"/>
      <c r="BT33" s="700"/>
      <c r="BU33" s="700"/>
      <c r="BV33" s="700"/>
      <c r="BW33" s="700"/>
      <c r="BX33" s="701">
        <v>95.2</v>
      </c>
      <c r="BY33" s="700"/>
      <c r="BZ33" s="700"/>
      <c r="CA33" s="700"/>
      <c r="CB33" s="702"/>
      <c r="CD33" s="644" t="s">
        <v>274</v>
      </c>
      <c r="CE33" s="645"/>
      <c r="CF33" s="645"/>
      <c r="CG33" s="645"/>
      <c r="CH33" s="645"/>
      <c r="CI33" s="645"/>
      <c r="CJ33" s="645"/>
      <c r="CK33" s="645"/>
      <c r="CL33" s="645"/>
      <c r="CM33" s="645"/>
      <c r="CN33" s="645"/>
      <c r="CO33" s="645"/>
      <c r="CP33" s="645"/>
      <c r="CQ33" s="646"/>
      <c r="CR33" s="629">
        <v>8211742</v>
      </c>
      <c r="CS33" s="668"/>
      <c r="CT33" s="668"/>
      <c r="CU33" s="668"/>
      <c r="CV33" s="668"/>
      <c r="CW33" s="668"/>
      <c r="CX33" s="668"/>
      <c r="CY33" s="669"/>
      <c r="CZ33" s="634">
        <v>38.9</v>
      </c>
      <c r="DA33" s="663"/>
      <c r="DB33" s="663"/>
      <c r="DC33" s="670"/>
      <c r="DD33" s="638">
        <v>6171393</v>
      </c>
      <c r="DE33" s="668"/>
      <c r="DF33" s="668"/>
      <c r="DG33" s="668"/>
      <c r="DH33" s="668"/>
      <c r="DI33" s="668"/>
      <c r="DJ33" s="668"/>
      <c r="DK33" s="669"/>
      <c r="DL33" s="638">
        <v>4407642</v>
      </c>
      <c r="DM33" s="668"/>
      <c r="DN33" s="668"/>
      <c r="DO33" s="668"/>
      <c r="DP33" s="668"/>
      <c r="DQ33" s="668"/>
      <c r="DR33" s="668"/>
      <c r="DS33" s="668"/>
      <c r="DT33" s="668"/>
      <c r="DU33" s="668"/>
      <c r="DV33" s="669"/>
      <c r="DW33" s="634">
        <v>35.799999999999997</v>
      </c>
      <c r="DX33" s="663"/>
      <c r="DY33" s="663"/>
      <c r="DZ33" s="663"/>
      <c r="EA33" s="663"/>
      <c r="EB33" s="663"/>
      <c r="EC33" s="664"/>
    </row>
    <row r="34" spans="2:133" ht="11.25" customHeight="1" x14ac:dyDescent="0.15">
      <c r="B34" s="626" t="s">
        <v>275</v>
      </c>
      <c r="C34" s="627"/>
      <c r="D34" s="627"/>
      <c r="E34" s="627"/>
      <c r="F34" s="627"/>
      <c r="G34" s="627"/>
      <c r="H34" s="627"/>
      <c r="I34" s="627"/>
      <c r="J34" s="627"/>
      <c r="K34" s="627"/>
      <c r="L34" s="627"/>
      <c r="M34" s="627"/>
      <c r="N34" s="627"/>
      <c r="O34" s="627"/>
      <c r="P34" s="627"/>
      <c r="Q34" s="628"/>
      <c r="R34" s="629">
        <v>1237399</v>
      </c>
      <c r="S34" s="630"/>
      <c r="T34" s="630"/>
      <c r="U34" s="630"/>
      <c r="V34" s="630"/>
      <c r="W34" s="630"/>
      <c r="X34" s="630"/>
      <c r="Y34" s="631"/>
      <c r="Z34" s="632">
        <v>5.7</v>
      </c>
      <c r="AA34" s="632"/>
      <c r="AB34" s="632"/>
      <c r="AC34" s="632"/>
      <c r="AD34" s="633" t="s">
        <v>551</v>
      </c>
      <c r="AE34" s="633"/>
      <c r="AF34" s="633"/>
      <c r="AG34" s="633"/>
      <c r="AH34" s="633"/>
      <c r="AI34" s="633"/>
      <c r="AJ34" s="633"/>
      <c r="AK34" s="633"/>
      <c r="AL34" s="634" t="s">
        <v>543</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573</v>
      </c>
      <c r="CE34" s="645"/>
      <c r="CF34" s="645"/>
      <c r="CG34" s="645"/>
      <c r="CH34" s="645"/>
      <c r="CI34" s="645"/>
      <c r="CJ34" s="645"/>
      <c r="CK34" s="645"/>
      <c r="CL34" s="645"/>
      <c r="CM34" s="645"/>
      <c r="CN34" s="645"/>
      <c r="CO34" s="645"/>
      <c r="CP34" s="645"/>
      <c r="CQ34" s="646"/>
      <c r="CR34" s="629">
        <v>2755057</v>
      </c>
      <c r="CS34" s="630"/>
      <c r="CT34" s="630"/>
      <c r="CU34" s="630"/>
      <c r="CV34" s="630"/>
      <c r="CW34" s="630"/>
      <c r="CX34" s="630"/>
      <c r="CY34" s="631"/>
      <c r="CZ34" s="634">
        <v>13.1</v>
      </c>
      <c r="DA34" s="663"/>
      <c r="DB34" s="663"/>
      <c r="DC34" s="670"/>
      <c r="DD34" s="638">
        <v>1679030</v>
      </c>
      <c r="DE34" s="630"/>
      <c r="DF34" s="630"/>
      <c r="DG34" s="630"/>
      <c r="DH34" s="630"/>
      <c r="DI34" s="630"/>
      <c r="DJ34" s="630"/>
      <c r="DK34" s="631"/>
      <c r="DL34" s="638">
        <v>1245296</v>
      </c>
      <c r="DM34" s="630"/>
      <c r="DN34" s="630"/>
      <c r="DO34" s="630"/>
      <c r="DP34" s="630"/>
      <c r="DQ34" s="630"/>
      <c r="DR34" s="630"/>
      <c r="DS34" s="630"/>
      <c r="DT34" s="630"/>
      <c r="DU34" s="630"/>
      <c r="DV34" s="631"/>
      <c r="DW34" s="634">
        <v>10.1</v>
      </c>
      <c r="DX34" s="663"/>
      <c r="DY34" s="663"/>
      <c r="DZ34" s="663"/>
      <c r="EA34" s="663"/>
      <c r="EB34" s="663"/>
      <c r="EC34" s="664"/>
    </row>
    <row r="35" spans="2:133" ht="11.25" customHeight="1" x14ac:dyDescent="0.15">
      <c r="B35" s="626" t="s">
        <v>276</v>
      </c>
      <c r="C35" s="627"/>
      <c r="D35" s="627"/>
      <c r="E35" s="627"/>
      <c r="F35" s="627"/>
      <c r="G35" s="627"/>
      <c r="H35" s="627"/>
      <c r="I35" s="627"/>
      <c r="J35" s="627"/>
      <c r="K35" s="627"/>
      <c r="L35" s="627"/>
      <c r="M35" s="627"/>
      <c r="N35" s="627"/>
      <c r="O35" s="627"/>
      <c r="P35" s="627"/>
      <c r="Q35" s="628"/>
      <c r="R35" s="629">
        <v>77752</v>
      </c>
      <c r="S35" s="630"/>
      <c r="T35" s="630"/>
      <c r="U35" s="630"/>
      <c r="V35" s="630"/>
      <c r="W35" s="630"/>
      <c r="X35" s="630"/>
      <c r="Y35" s="631"/>
      <c r="Z35" s="632">
        <v>0.4</v>
      </c>
      <c r="AA35" s="632"/>
      <c r="AB35" s="632"/>
      <c r="AC35" s="632"/>
      <c r="AD35" s="633">
        <v>10004</v>
      </c>
      <c r="AE35" s="633"/>
      <c r="AF35" s="633"/>
      <c r="AG35" s="633"/>
      <c r="AH35" s="633"/>
      <c r="AI35" s="633"/>
      <c r="AJ35" s="633"/>
      <c r="AK35" s="633"/>
      <c r="AL35" s="634">
        <v>0.1</v>
      </c>
      <c r="AM35" s="635"/>
      <c r="AN35" s="635"/>
      <c r="AO35" s="636"/>
      <c r="AP35" s="218"/>
      <c r="AQ35" s="608" t="s">
        <v>277</v>
      </c>
      <c r="AR35" s="609"/>
      <c r="AS35" s="609"/>
      <c r="AT35" s="609"/>
      <c r="AU35" s="609"/>
      <c r="AV35" s="609"/>
      <c r="AW35" s="609"/>
      <c r="AX35" s="609"/>
      <c r="AY35" s="609"/>
      <c r="AZ35" s="609"/>
      <c r="BA35" s="609"/>
      <c r="BB35" s="609"/>
      <c r="BC35" s="609"/>
      <c r="BD35" s="609"/>
      <c r="BE35" s="609"/>
      <c r="BF35" s="610"/>
      <c r="BG35" s="608" t="s">
        <v>278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572</v>
      </c>
      <c r="CE35" s="645"/>
      <c r="CF35" s="645"/>
      <c r="CG35" s="645"/>
      <c r="CH35" s="645"/>
      <c r="CI35" s="645"/>
      <c r="CJ35" s="645"/>
      <c r="CK35" s="645"/>
      <c r="CL35" s="645"/>
      <c r="CM35" s="645"/>
      <c r="CN35" s="645"/>
      <c r="CO35" s="645"/>
      <c r="CP35" s="645"/>
      <c r="CQ35" s="646"/>
      <c r="CR35" s="629">
        <v>193802</v>
      </c>
      <c r="CS35" s="668"/>
      <c r="CT35" s="668"/>
      <c r="CU35" s="668"/>
      <c r="CV35" s="668"/>
      <c r="CW35" s="668"/>
      <c r="CX35" s="668"/>
      <c r="CY35" s="669"/>
      <c r="CZ35" s="634">
        <v>0.9</v>
      </c>
      <c r="DA35" s="663"/>
      <c r="DB35" s="663"/>
      <c r="DC35" s="670"/>
      <c r="DD35" s="638">
        <v>157054</v>
      </c>
      <c r="DE35" s="668"/>
      <c r="DF35" s="668"/>
      <c r="DG35" s="668"/>
      <c r="DH35" s="668"/>
      <c r="DI35" s="668"/>
      <c r="DJ35" s="668"/>
      <c r="DK35" s="669"/>
      <c r="DL35" s="638">
        <v>157054</v>
      </c>
      <c r="DM35" s="668"/>
      <c r="DN35" s="668"/>
      <c r="DO35" s="668"/>
      <c r="DP35" s="668"/>
      <c r="DQ35" s="668"/>
      <c r="DR35" s="668"/>
      <c r="DS35" s="668"/>
      <c r="DT35" s="668"/>
      <c r="DU35" s="668"/>
      <c r="DV35" s="669"/>
      <c r="DW35" s="634">
        <v>1.3</v>
      </c>
      <c r="DX35" s="663"/>
      <c r="DY35" s="663"/>
      <c r="DZ35" s="663"/>
      <c r="EA35" s="663"/>
      <c r="EB35" s="663"/>
      <c r="EC35" s="664"/>
    </row>
    <row r="36" spans="2:133" ht="11.25" customHeight="1" x14ac:dyDescent="0.15">
      <c r="B36" s="626" t="s">
        <v>279</v>
      </c>
      <c r="C36" s="627"/>
      <c r="D36" s="627"/>
      <c r="E36" s="627"/>
      <c r="F36" s="627"/>
      <c r="G36" s="627"/>
      <c r="H36" s="627"/>
      <c r="I36" s="627"/>
      <c r="J36" s="627"/>
      <c r="K36" s="627"/>
      <c r="L36" s="627"/>
      <c r="M36" s="627"/>
      <c r="N36" s="627"/>
      <c r="O36" s="627"/>
      <c r="P36" s="627"/>
      <c r="Q36" s="628"/>
      <c r="R36" s="629">
        <v>74349</v>
      </c>
      <c r="S36" s="630"/>
      <c r="T36" s="630"/>
      <c r="U36" s="630"/>
      <c r="V36" s="630"/>
      <c r="W36" s="630"/>
      <c r="X36" s="630"/>
      <c r="Y36" s="631"/>
      <c r="Z36" s="632">
        <v>0.3</v>
      </c>
      <c r="AA36" s="632"/>
      <c r="AB36" s="632"/>
      <c r="AC36" s="632"/>
      <c r="AD36" s="633" t="s">
        <v>551</v>
      </c>
      <c r="AE36" s="633"/>
      <c r="AF36" s="633"/>
      <c r="AG36" s="633"/>
      <c r="AH36" s="633"/>
      <c r="AI36" s="633"/>
      <c r="AJ36" s="633"/>
      <c r="AK36" s="633"/>
      <c r="AL36" s="634" t="s">
        <v>551</v>
      </c>
      <c r="AM36" s="635"/>
      <c r="AN36" s="635"/>
      <c r="AO36" s="636"/>
      <c r="AP36" s="218"/>
      <c r="AQ36" s="703" t="s">
        <v>571</v>
      </c>
      <c r="AR36" s="704"/>
      <c r="AS36" s="704"/>
      <c r="AT36" s="704"/>
      <c r="AU36" s="704"/>
      <c r="AV36" s="704"/>
      <c r="AW36" s="704"/>
      <c r="AX36" s="704"/>
      <c r="AY36" s="705"/>
      <c r="AZ36" s="618">
        <v>2074588</v>
      </c>
      <c r="BA36" s="619"/>
      <c r="BB36" s="619"/>
      <c r="BC36" s="619"/>
      <c r="BD36" s="619"/>
      <c r="BE36" s="619"/>
      <c r="BF36" s="706"/>
      <c r="BG36" s="640" t="s">
        <v>280</v>
      </c>
      <c r="BH36" s="641"/>
      <c r="BI36" s="641"/>
      <c r="BJ36" s="641"/>
      <c r="BK36" s="641"/>
      <c r="BL36" s="641"/>
      <c r="BM36" s="641"/>
      <c r="BN36" s="641"/>
      <c r="BO36" s="641"/>
      <c r="BP36" s="641"/>
      <c r="BQ36" s="641"/>
      <c r="BR36" s="641"/>
      <c r="BS36" s="641"/>
      <c r="BT36" s="641"/>
      <c r="BU36" s="642"/>
      <c r="BV36" s="618">
        <v>60368</v>
      </c>
      <c r="BW36" s="619"/>
      <c r="BX36" s="619"/>
      <c r="BY36" s="619"/>
      <c r="BZ36" s="619"/>
      <c r="CA36" s="619"/>
      <c r="CB36" s="706"/>
      <c r="CD36" s="644" t="s">
        <v>281</v>
      </c>
      <c r="CE36" s="645"/>
      <c r="CF36" s="645"/>
      <c r="CG36" s="645"/>
      <c r="CH36" s="645"/>
      <c r="CI36" s="645"/>
      <c r="CJ36" s="645"/>
      <c r="CK36" s="645"/>
      <c r="CL36" s="645"/>
      <c r="CM36" s="645"/>
      <c r="CN36" s="645"/>
      <c r="CO36" s="645"/>
      <c r="CP36" s="645"/>
      <c r="CQ36" s="646"/>
      <c r="CR36" s="629">
        <v>2797134</v>
      </c>
      <c r="CS36" s="630"/>
      <c r="CT36" s="630"/>
      <c r="CU36" s="630"/>
      <c r="CV36" s="630"/>
      <c r="CW36" s="630"/>
      <c r="CX36" s="630"/>
      <c r="CY36" s="631"/>
      <c r="CZ36" s="634">
        <v>13.3</v>
      </c>
      <c r="DA36" s="663"/>
      <c r="DB36" s="663"/>
      <c r="DC36" s="670"/>
      <c r="DD36" s="638">
        <v>2274023</v>
      </c>
      <c r="DE36" s="630"/>
      <c r="DF36" s="630"/>
      <c r="DG36" s="630"/>
      <c r="DH36" s="630"/>
      <c r="DI36" s="630"/>
      <c r="DJ36" s="630"/>
      <c r="DK36" s="631"/>
      <c r="DL36" s="638">
        <v>1737627</v>
      </c>
      <c r="DM36" s="630"/>
      <c r="DN36" s="630"/>
      <c r="DO36" s="630"/>
      <c r="DP36" s="630"/>
      <c r="DQ36" s="630"/>
      <c r="DR36" s="630"/>
      <c r="DS36" s="630"/>
      <c r="DT36" s="630"/>
      <c r="DU36" s="630"/>
      <c r="DV36" s="631"/>
      <c r="DW36" s="634">
        <v>14.1</v>
      </c>
      <c r="DX36" s="663"/>
      <c r="DY36" s="663"/>
      <c r="DZ36" s="663"/>
      <c r="EA36" s="663"/>
      <c r="EB36" s="663"/>
      <c r="EC36" s="664"/>
    </row>
    <row r="37" spans="2:133" ht="11.25" customHeight="1" x14ac:dyDescent="0.15">
      <c r="B37" s="626" t="s">
        <v>282</v>
      </c>
      <c r="C37" s="627"/>
      <c r="D37" s="627"/>
      <c r="E37" s="627"/>
      <c r="F37" s="627"/>
      <c r="G37" s="627"/>
      <c r="H37" s="627"/>
      <c r="I37" s="627"/>
      <c r="J37" s="627"/>
      <c r="K37" s="627"/>
      <c r="L37" s="627"/>
      <c r="M37" s="627"/>
      <c r="N37" s="627"/>
      <c r="O37" s="627"/>
      <c r="P37" s="627"/>
      <c r="Q37" s="628"/>
      <c r="R37" s="629">
        <v>76523</v>
      </c>
      <c r="S37" s="630"/>
      <c r="T37" s="630"/>
      <c r="U37" s="630"/>
      <c r="V37" s="630"/>
      <c r="W37" s="630"/>
      <c r="X37" s="630"/>
      <c r="Y37" s="631"/>
      <c r="Z37" s="632">
        <v>0.4</v>
      </c>
      <c r="AA37" s="632"/>
      <c r="AB37" s="632"/>
      <c r="AC37" s="632"/>
      <c r="AD37" s="633" t="s">
        <v>543</v>
      </c>
      <c r="AE37" s="633"/>
      <c r="AF37" s="633"/>
      <c r="AG37" s="633"/>
      <c r="AH37" s="633"/>
      <c r="AI37" s="633"/>
      <c r="AJ37" s="633"/>
      <c r="AK37" s="633"/>
      <c r="AL37" s="634" t="s">
        <v>551</v>
      </c>
      <c r="AM37" s="635"/>
      <c r="AN37" s="635"/>
      <c r="AO37" s="636"/>
      <c r="AQ37" s="707" t="s">
        <v>570</v>
      </c>
      <c r="AR37" s="708"/>
      <c r="AS37" s="708"/>
      <c r="AT37" s="708"/>
      <c r="AU37" s="708"/>
      <c r="AV37" s="708"/>
      <c r="AW37" s="708"/>
      <c r="AX37" s="708"/>
      <c r="AY37" s="709"/>
      <c r="AZ37" s="629">
        <v>250911</v>
      </c>
      <c r="BA37" s="630"/>
      <c r="BB37" s="630"/>
      <c r="BC37" s="630"/>
      <c r="BD37" s="668"/>
      <c r="BE37" s="668"/>
      <c r="BF37" s="696"/>
      <c r="BG37" s="644" t="s">
        <v>283</v>
      </c>
      <c r="BH37" s="645"/>
      <c r="BI37" s="645"/>
      <c r="BJ37" s="645"/>
      <c r="BK37" s="645"/>
      <c r="BL37" s="645"/>
      <c r="BM37" s="645"/>
      <c r="BN37" s="645"/>
      <c r="BO37" s="645"/>
      <c r="BP37" s="645"/>
      <c r="BQ37" s="645"/>
      <c r="BR37" s="645"/>
      <c r="BS37" s="645"/>
      <c r="BT37" s="645"/>
      <c r="BU37" s="646"/>
      <c r="BV37" s="629">
        <v>12392</v>
      </c>
      <c r="BW37" s="630"/>
      <c r="BX37" s="630"/>
      <c r="BY37" s="630"/>
      <c r="BZ37" s="630"/>
      <c r="CA37" s="630"/>
      <c r="CB37" s="639"/>
      <c r="CD37" s="644" t="s">
        <v>569</v>
      </c>
      <c r="CE37" s="645"/>
      <c r="CF37" s="645"/>
      <c r="CG37" s="645"/>
      <c r="CH37" s="645"/>
      <c r="CI37" s="645"/>
      <c r="CJ37" s="645"/>
      <c r="CK37" s="645"/>
      <c r="CL37" s="645"/>
      <c r="CM37" s="645"/>
      <c r="CN37" s="645"/>
      <c r="CO37" s="645"/>
      <c r="CP37" s="645"/>
      <c r="CQ37" s="646"/>
      <c r="CR37" s="629">
        <v>1313262</v>
      </c>
      <c r="CS37" s="668"/>
      <c r="CT37" s="668"/>
      <c r="CU37" s="668"/>
      <c r="CV37" s="668"/>
      <c r="CW37" s="668"/>
      <c r="CX37" s="668"/>
      <c r="CY37" s="669"/>
      <c r="CZ37" s="634">
        <v>6.2</v>
      </c>
      <c r="DA37" s="663"/>
      <c r="DB37" s="663"/>
      <c r="DC37" s="670"/>
      <c r="DD37" s="638">
        <v>1176454</v>
      </c>
      <c r="DE37" s="668"/>
      <c r="DF37" s="668"/>
      <c r="DG37" s="668"/>
      <c r="DH37" s="668"/>
      <c r="DI37" s="668"/>
      <c r="DJ37" s="668"/>
      <c r="DK37" s="669"/>
      <c r="DL37" s="638">
        <v>1150893</v>
      </c>
      <c r="DM37" s="668"/>
      <c r="DN37" s="668"/>
      <c r="DO37" s="668"/>
      <c r="DP37" s="668"/>
      <c r="DQ37" s="668"/>
      <c r="DR37" s="668"/>
      <c r="DS37" s="668"/>
      <c r="DT37" s="668"/>
      <c r="DU37" s="668"/>
      <c r="DV37" s="669"/>
      <c r="DW37" s="634">
        <v>9.3000000000000007</v>
      </c>
      <c r="DX37" s="663"/>
      <c r="DY37" s="663"/>
      <c r="DZ37" s="663"/>
      <c r="EA37" s="663"/>
      <c r="EB37" s="663"/>
      <c r="EC37" s="664"/>
    </row>
    <row r="38" spans="2:133" ht="11.25" customHeight="1" x14ac:dyDescent="0.15">
      <c r="B38" s="626" t="s">
        <v>284</v>
      </c>
      <c r="C38" s="627"/>
      <c r="D38" s="627"/>
      <c r="E38" s="627"/>
      <c r="F38" s="627"/>
      <c r="G38" s="627"/>
      <c r="H38" s="627"/>
      <c r="I38" s="627"/>
      <c r="J38" s="627"/>
      <c r="K38" s="627"/>
      <c r="L38" s="627"/>
      <c r="M38" s="627"/>
      <c r="N38" s="627"/>
      <c r="O38" s="627"/>
      <c r="P38" s="627"/>
      <c r="Q38" s="628"/>
      <c r="R38" s="629">
        <v>755172</v>
      </c>
      <c r="S38" s="630"/>
      <c r="T38" s="630"/>
      <c r="U38" s="630"/>
      <c r="V38" s="630"/>
      <c r="W38" s="630"/>
      <c r="X38" s="630"/>
      <c r="Y38" s="631"/>
      <c r="Z38" s="632">
        <v>3.5</v>
      </c>
      <c r="AA38" s="632"/>
      <c r="AB38" s="632"/>
      <c r="AC38" s="632"/>
      <c r="AD38" s="633" t="s">
        <v>551</v>
      </c>
      <c r="AE38" s="633"/>
      <c r="AF38" s="633"/>
      <c r="AG38" s="633"/>
      <c r="AH38" s="633"/>
      <c r="AI38" s="633"/>
      <c r="AJ38" s="633"/>
      <c r="AK38" s="633"/>
      <c r="AL38" s="634" t="s">
        <v>551</v>
      </c>
      <c r="AM38" s="635"/>
      <c r="AN38" s="635"/>
      <c r="AO38" s="636"/>
      <c r="AQ38" s="707" t="s">
        <v>568</v>
      </c>
      <c r="AR38" s="708"/>
      <c r="AS38" s="708"/>
      <c r="AT38" s="708"/>
      <c r="AU38" s="708"/>
      <c r="AV38" s="708"/>
      <c r="AW38" s="708"/>
      <c r="AX38" s="708"/>
      <c r="AY38" s="709"/>
      <c r="AZ38" s="629">
        <v>51037</v>
      </c>
      <c r="BA38" s="630"/>
      <c r="BB38" s="630"/>
      <c r="BC38" s="630"/>
      <c r="BD38" s="668"/>
      <c r="BE38" s="668"/>
      <c r="BF38" s="696"/>
      <c r="BG38" s="644" t="s">
        <v>285</v>
      </c>
      <c r="BH38" s="645"/>
      <c r="BI38" s="645"/>
      <c r="BJ38" s="645"/>
      <c r="BK38" s="645"/>
      <c r="BL38" s="645"/>
      <c r="BM38" s="645"/>
      <c r="BN38" s="645"/>
      <c r="BO38" s="645"/>
      <c r="BP38" s="645"/>
      <c r="BQ38" s="645"/>
      <c r="BR38" s="645"/>
      <c r="BS38" s="645"/>
      <c r="BT38" s="645"/>
      <c r="BU38" s="646"/>
      <c r="BV38" s="629">
        <v>3734</v>
      </c>
      <c r="BW38" s="630"/>
      <c r="BX38" s="630"/>
      <c r="BY38" s="630"/>
      <c r="BZ38" s="630"/>
      <c r="CA38" s="630"/>
      <c r="CB38" s="639"/>
      <c r="CD38" s="644" t="s">
        <v>286</v>
      </c>
      <c r="CE38" s="645"/>
      <c r="CF38" s="645"/>
      <c r="CG38" s="645"/>
      <c r="CH38" s="645"/>
      <c r="CI38" s="645"/>
      <c r="CJ38" s="645"/>
      <c r="CK38" s="645"/>
      <c r="CL38" s="645"/>
      <c r="CM38" s="645"/>
      <c r="CN38" s="645"/>
      <c r="CO38" s="645"/>
      <c r="CP38" s="645"/>
      <c r="CQ38" s="646"/>
      <c r="CR38" s="629">
        <v>1730007</v>
      </c>
      <c r="CS38" s="630"/>
      <c r="CT38" s="630"/>
      <c r="CU38" s="630"/>
      <c r="CV38" s="630"/>
      <c r="CW38" s="630"/>
      <c r="CX38" s="630"/>
      <c r="CY38" s="631"/>
      <c r="CZ38" s="634">
        <v>8.1999999999999993</v>
      </c>
      <c r="DA38" s="663"/>
      <c r="DB38" s="663"/>
      <c r="DC38" s="670"/>
      <c r="DD38" s="638">
        <v>1403016</v>
      </c>
      <c r="DE38" s="630"/>
      <c r="DF38" s="630"/>
      <c r="DG38" s="630"/>
      <c r="DH38" s="630"/>
      <c r="DI38" s="630"/>
      <c r="DJ38" s="630"/>
      <c r="DK38" s="631"/>
      <c r="DL38" s="638">
        <v>1267665</v>
      </c>
      <c r="DM38" s="630"/>
      <c r="DN38" s="630"/>
      <c r="DO38" s="630"/>
      <c r="DP38" s="630"/>
      <c r="DQ38" s="630"/>
      <c r="DR38" s="630"/>
      <c r="DS38" s="630"/>
      <c r="DT38" s="630"/>
      <c r="DU38" s="630"/>
      <c r="DV38" s="631"/>
      <c r="DW38" s="634">
        <v>10.3</v>
      </c>
      <c r="DX38" s="663"/>
      <c r="DY38" s="663"/>
      <c r="DZ38" s="663"/>
      <c r="EA38" s="663"/>
      <c r="EB38" s="663"/>
      <c r="EC38" s="664"/>
    </row>
    <row r="39" spans="2:133" ht="11.25" customHeight="1" x14ac:dyDescent="0.15">
      <c r="B39" s="626" t="s">
        <v>287</v>
      </c>
      <c r="C39" s="627"/>
      <c r="D39" s="627"/>
      <c r="E39" s="627"/>
      <c r="F39" s="627"/>
      <c r="G39" s="627"/>
      <c r="H39" s="627"/>
      <c r="I39" s="627"/>
      <c r="J39" s="627"/>
      <c r="K39" s="627"/>
      <c r="L39" s="627"/>
      <c r="M39" s="627"/>
      <c r="N39" s="627"/>
      <c r="O39" s="627"/>
      <c r="P39" s="627"/>
      <c r="Q39" s="628"/>
      <c r="R39" s="629">
        <v>617114</v>
      </c>
      <c r="S39" s="630"/>
      <c r="T39" s="630"/>
      <c r="U39" s="630"/>
      <c r="V39" s="630"/>
      <c r="W39" s="630"/>
      <c r="X39" s="630"/>
      <c r="Y39" s="631"/>
      <c r="Z39" s="632">
        <v>2.8</v>
      </c>
      <c r="AA39" s="632"/>
      <c r="AB39" s="632"/>
      <c r="AC39" s="632"/>
      <c r="AD39" s="633">
        <v>3018</v>
      </c>
      <c r="AE39" s="633"/>
      <c r="AF39" s="633"/>
      <c r="AG39" s="633"/>
      <c r="AH39" s="633"/>
      <c r="AI39" s="633"/>
      <c r="AJ39" s="633"/>
      <c r="AK39" s="633"/>
      <c r="AL39" s="634">
        <v>0</v>
      </c>
      <c r="AM39" s="635"/>
      <c r="AN39" s="635"/>
      <c r="AO39" s="636"/>
      <c r="AQ39" s="707" t="s">
        <v>567</v>
      </c>
      <c r="AR39" s="708"/>
      <c r="AS39" s="708"/>
      <c r="AT39" s="708"/>
      <c r="AU39" s="708"/>
      <c r="AV39" s="708"/>
      <c r="AW39" s="708"/>
      <c r="AX39" s="708"/>
      <c r="AY39" s="709"/>
      <c r="AZ39" s="629">
        <v>42393</v>
      </c>
      <c r="BA39" s="630"/>
      <c r="BB39" s="630"/>
      <c r="BC39" s="630"/>
      <c r="BD39" s="668"/>
      <c r="BE39" s="668"/>
      <c r="BF39" s="696"/>
      <c r="BG39" s="644" t="s">
        <v>288</v>
      </c>
      <c r="BH39" s="645"/>
      <c r="BI39" s="645"/>
      <c r="BJ39" s="645"/>
      <c r="BK39" s="645"/>
      <c r="BL39" s="645"/>
      <c r="BM39" s="645"/>
      <c r="BN39" s="645"/>
      <c r="BO39" s="645"/>
      <c r="BP39" s="645"/>
      <c r="BQ39" s="645"/>
      <c r="BR39" s="645"/>
      <c r="BS39" s="645"/>
      <c r="BT39" s="645"/>
      <c r="BU39" s="646"/>
      <c r="BV39" s="629">
        <v>5566</v>
      </c>
      <c r="BW39" s="630"/>
      <c r="BX39" s="630"/>
      <c r="BY39" s="630"/>
      <c r="BZ39" s="630"/>
      <c r="CA39" s="630"/>
      <c r="CB39" s="639"/>
      <c r="CD39" s="644" t="s">
        <v>566</v>
      </c>
      <c r="CE39" s="645"/>
      <c r="CF39" s="645"/>
      <c r="CG39" s="645"/>
      <c r="CH39" s="645"/>
      <c r="CI39" s="645"/>
      <c r="CJ39" s="645"/>
      <c r="CK39" s="645"/>
      <c r="CL39" s="645"/>
      <c r="CM39" s="645"/>
      <c r="CN39" s="645"/>
      <c r="CO39" s="645"/>
      <c r="CP39" s="645"/>
      <c r="CQ39" s="646"/>
      <c r="CR39" s="629">
        <v>669968</v>
      </c>
      <c r="CS39" s="668"/>
      <c r="CT39" s="668"/>
      <c r="CU39" s="668"/>
      <c r="CV39" s="668"/>
      <c r="CW39" s="668"/>
      <c r="CX39" s="668"/>
      <c r="CY39" s="669"/>
      <c r="CZ39" s="634">
        <v>3.2</v>
      </c>
      <c r="DA39" s="663"/>
      <c r="DB39" s="663"/>
      <c r="DC39" s="670"/>
      <c r="DD39" s="638">
        <v>592496</v>
      </c>
      <c r="DE39" s="668"/>
      <c r="DF39" s="668"/>
      <c r="DG39" s="668"/>
      <c r="DH39" s="668"/>
      <c r="DI39" s="668"/>
      <c r="DJ39" s="668"/>
      <c r="DK39" s="669"/>
      <c r="DL39" s="638" t="s">
        <v>375</v>
      </c>
      <c r="DM39" s="668"/>
      <c r="DN39" s="668"/>
      <c r="DO39" s="668"/>
      <c r="DP39" s="668"/>
      <c r="DQ39" s="668"/>
      <c r="DR39" s="668"/>
      <c r="DS39" s="668"/>
      <c r="DT39" s="668"/>
      <c r="DU39" s="668"/>
      <c r="DV39" s="669"/>
      <c r="DW39" s="634" t="s">
        <v>551</v>
      </c>
      <c r="DX39" s="663"/>
      <c r="DY39" s="663"/>
      <c r="DZ39" s="663"/>
      <c r="EA39" s="663"/>
      <c r="EB39" s="663"/>
      <c r="EC39" s="664"/>
    </row>
    <row r="40" spans="2:133" ht="11.25" customHeight="1" x14ac:dyDescent="0.15">
      <c r="B40" s="626" t="s">
        <v>289</v>
      </c>
      <c r="C40" s="627"/>
      <c r="D40" s="627"/>
      <c r="E40" s="627"/>
      <c r="F40" s="627"/>
      <c r="G40" s="627"/>
      <c r="H40" s="627"/>
      <c r="I40" s="627"/>
      <c r="J40" s="627"/>
      <c r="K40" s="627"/>
      <c r="L40" s="627"/>
      <c r="M40" s="627"/>
      <c r="N40" s="627"/>
      <c r="O40" s="627"/>
      <c r="P40" s="627"/>
      <c r="Q40" s="628"/>
      <c r="R40" s="629">
        <v>1967900</v>
      </c>
      <c r="S40" s="630"/>
      <c r="T40" s="630"/>
      <c r="U40" s="630"/>
      <c r="V40" s="630"/>
      <c r="W40" s="630"/>
      <c r="X40" s="630"/>
      <c r="Y40" s="631"/>
      <c r="Z40" s="632">
        <v>9.1</v>
      </c>
      <c r="AA40" s="632"/>
      <c r="AB40" s="632"/>
      <c r="AC40" s="632"/>
      <c r="AD40" s="633" t="s">
        <v>543</v>
      </c>
      <c r="AE40" s="633"/>
      <c r="AF40" s="633"/>
      <c r="AG40" s="633"/>
      <c r="AH40" s="633"/>
      <c r="AI40" s="633"/>
      <c r="AJ40" s="633"/>
      <c r="AK40" s="633"/>
      <c r="AL40" s="634" t="s">
        <v>551</v>
      </c>
      <c r="AM40" s="635"/>
      <c r="AN40" s="635"/>
      <c r="AO40" s="636"/>
      <c r="AQ40" s="707" t="s">
        <v>565</v>
      </c>
      <c r="AR40" s="708"/>
      <c r="AS40" s="708"/>
      <c r="AT40" s="708"/>
      <c r="AU40" s="708"/>
      <c r="AV40" s="708"/>
      <c r="AW40" s="708"/>
      <c r="AX40" s="708"/>
      <c r="AY40" s="709"/>
      <c r="AZ40" s="629">
        <v>42367</v>
      </c>
      <c r="BA40" s="630"/>
      <c r="BB40" s="630"/>
      <c r="BC40" s="630"/>
      <c r="BD40" s="668"/>
      <c r="BE40" s="668"/>
      <c r="BF40" s="696"/>
      <c r="BG40" s="710" t="s">
        <v>564</v>
      </c>
      <c r="BH40" s="711"/>
      <c r="BI40" s="711"/>
      <c r="BJ40" s="711"/>
      <c r="BK40" s="711"/>
      <c r="BL40" s="363"/>
      <c r="BM40" s="645" t="s">
        <v>563</v>
      </c>
      <c r="BN40" s="645"/>
      <c r="BO40" s="645"/>
      <c r="BP40" s="645"/>
      <c r="BQ40" s="645"/>
      <c r="BR40" s="645"/>
      <c r="BS40" s="645"/>
      <c r="BT40" s="645"/>
      <c r="BU40" s="646"/>
      <c r="BV40" s="629">
        <v>90</v>
      </c>
      <c r="BW40" s="630"/>
      <c r="BX40" s="630"/>
      <c r="BY40" s="630"/>
      <c r="BZ40" s="630"/>
      <c r="CA40" s="630"/>
      <c r="CB40" s="639"/>
      <c r="CD40" s="644" t="s">
        <v>562</v>
      </c>
      <c r="CE40" s="645"/>
      <c r="CF40" s="645"/>
      <c r="CG40" s="645"/>
      <c r="CH40" s="645"/>
      <c r="CI40" s="645"/>
      <c r="CJ40" s="645"/>
      <c r="CK40" s="645"/>
      <c r="CL40" s="645"/>
      <c r="CM40" s="645"/>
      <c r="CN40" s="645"/>
      <c r="CO40" s="645"/>
      <c r="CP40" s="645"/>
      <c r="CQ40" s="646"/>
      <c r="CR40" s="629">
        <v>65774</v>
      </c>
      <c r="CS40" s="630"/>
      <c r="CT40" s="630"/>
      <c r="CU40" s="630"/>
      <c r="CV40" s="630"/>
      <c r="CW40" s="630"/>
      <c r="CX40" s="630"/>
      <c r="CY40" s="631"/>
      <c r="CZ40" s="634">
        <v>0.3</v>
      </c>
      <c r="DA40" s="663"/>
      <c r="DB40" s="663"/>
      <c r="DC40" s="670"/>
      <c r="DD40" s="638">
        <v>65774</v>
      </c>
      <c r="DE40" s="630"/>
      <c r="DF40" s="630"/>
      <c r="DG40" s="630"/>
      <c r="DH40" s="630"/>
      <c r="DI40" s="630"/>
      <c r="DJ40" s="630"/>
      <c r="DK40" s="631"/>
      <c r="DL40" s="638" t="s">
        <v>375</v>
      </c>
      <c r="DM40" s="630"/>
      <c r="DN40" s="630"/>
      <c r="DO40" s="630"/>
      <c r="DP40" s="630"/>
      <c r="DQ40" s="630"/>
      <c r="DR40" s="630"/>
      <c r="DS40" s="630"/>
      <c r="DT40" s="630"/>
      <c r="DU40" s="630"/>
      <c r="DV40" s="631"/>
      <c r="DW40" s="634" t="s">
        <v>543</v>
      </c>
      <c r="DX40" s="663"/>
      <c r="DY40" s="663"/>
      <c r="DZ40" s="663"/>
      <c r="EA40" s="663"/>
      <c r="EB40" s="663"/>
      <c r="EC40" s="664"/>
    </row>
    <row r="41" spans="2:133" ht="11.25" customHeight="1" x14ac:dyDescent="0.15">
      <c r="B41" s="626" t="s">
        <v>290</v>
      </c>
      <c r="C41" s="627"/>
      <c r="D41" s="627"/>
      <c r="E41" s="627"/>
      <c r="F41" s="627"/>
      <c r="G41" s="627"/>
      <c r="H41" s="627"/>
      <c r="I41" s="627"/>
      <c r="J41" s="627"/>
      <c r="K41" s="627"/>
      <c r="L41" s="627"/>
      <c r="M41" s="627"/>
      <c r="N41" s="627"/>
      <c r="O41" s="627"/>
      <c r="P41" s="627"/>
      <c r="Q41" s="628"/>
      <c r="R41" s="629">
        <v>1928</v>
      </c>
      <c r="S41" s="630"/>
      <c r="T41" s="630"/>
      <c r="U41" s="630"/>
      <c r="V41" s="630"/>
      <c r="W41" s="630"/>
      <c r="X41" s="630"/>
      <c r="Y41" s="631"/>
      <c r="Z41" s="632">
        <v>0</v>
      </c>
      <c r="AA41" s="632"/>
      <c r="AB41" s="632"/>
      <c r="AC41" s="632"/>
      <c r="AD41" s="633" t="s">
        <v>551</v>
      </c>
      <c r="AE41" s="633"/>
      <c r="AF41" s="633"/>
      <c r="AG41" s="633"/>
      <c r="AH41" s="633"/>
      <c r="AI41" s="633"/>
      <c r="AJ41" s="633"/>
      <c r="AK41" s="633"/>
      <c r="AL41" s="634" t="s">
        <v>551</v>
      </c>
      <c r="AM41" s="635"/>
      <c r="AN41" s="635"/>
      <c r="AO41" s="636"/>
      <c r="AQ41" s="707" t="s">
        <v>561</v>
      </c>
      <c r="AR41" s="708"/>
      <c r="AS41" s="708"/>
      <c r="AT41" s="708"/>
      <c r="AU41" s="708"/>
      <c r="AV41" s="708"/>
      <c r="AW41" s="708"/>
      <c r="AX41" s="708"/>
      <c r="AY41" s="709"/>
      <c r="AZ41" s="629">
        <v>347196</v>
      </c>
      <c r="BA41" s="630"/>
      <c r="BB41" s="630"/>
      <c r="BC41" s="630"/>
      <c r="BD41" s="668"/>
      <c r="BE41" s="668"/>
      <c r="BF41" s="696"/>
      <c r="BG41" s="710"/>
      <c r="BH41" s="711"/>
      <c r="BI41" s="711"/>
      <c r="BJ41" s="711"/>
      <c r="BK41" s="711"/>
      <c r="BL41" s="363"/>
      <c r="BM41" s="645" t="s">
        <v>560</v>
      </c>
      <c r="BN41" s="645"/>
      <c r="BO41" s="645"/>
      <c r="BP41" s="645"/>
      <c r="BQ41" s="645"/>
      <c r="BR41" s="645"/>
      <c r="BS41" s="645"/>
      <c r="BT41" s="645"/>
      <c r="BU41" s="646"/>
      <c r="BV41" s="629" t="s">
        <v>559</v>
      </c>
      <c r="BW41" s="630"/>
      <c r="BX41" s="630"/>
      <c r="BY41" s="630"/>
      <c r="BZ41" s="630"/>
      <c r="CA41" s="630"/>
      <c r="CB41" s="639"/>
      <c r="CD41" s="644" t="s">
        <v>558</v>
      </c>
      <c r="CE41" s="645"/>
      <c r="CF41" s="645"/>
      <c r="CG41" s="645"/>
      <c r="CH41" s="645"/>
      <c r="CI41" s="645"/>
      <c r="CJ41" s="645"/>
      <c r="CK41" s="645"/>
      <c r="CL41" s="645"/>
      <c r="CM41" s="645"/>
      <c r="CN41" s="645"/>
      <c r="CO41" s="645"/>
      <c r="CP41" s="645"/>
      <c r="CQ41" s="646"/>
      <c r="CR41" s="629" t="s">
        <v>543</v>
      </c>
      <c r="CS41" s="668"/>
      <c r="CT41" s="668"/>
      <c r="CU41" s="668"/>
      <c r="CV41" s="668"/>
      <c r="CW41" s="668"/>
      <c r="CX41" s="668"/>
      <c r="CY41" s="669"/>
      <c r="CZ41" s="634" t="s">
        <v>551</v>
      </c>
      <c r="DA41" s="663"/>
      <c r="DB41" s="663"/>
      <c r="DC41" s="670"/>
      <c r="DD41" s="638" t="s">
        <v>543</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557</v>
      </c>
      <c r="C42" s="627"/>
      <c r="D42" s="627"/>
      <c r="E42" s="627"/>
      <c r="F42" s="627"/>
      <c r="G42" s="627"/>
      <c r="H42" s="627"/>
      <c r="I42" s="627"/>
      <c r="J42" s="627"/>
      <c r="K42" s="627"/>
      <c r="L42" s="627"/>
      <c r="M42" s="627"/>
      <c r="N42" s="627"/>
      <c r="O42" s="627"/>
      <c r="P42" s="627"/>
      <c r="Q42" s="628"/>
      <c r="R42" s="629" t="s">
        <v>556</v>
      </c>
      <c r="S42" s="630"/>
      <c r="T42" s="630"/>
      <c r="U42" s="630"/>
      <c r="V42" s="630"/>
      <c r="W42" s="630"/>
      <c r="X42" s="630"/>
      <c r="Y42" s="631"/>
      <c r="Z42" s="632" t="s">
        <v>555</v>
      </c>
      <c r="AA42" s="632"/>
      <c r="AB42" s="632"/>
      <c r="AC42" s="632"/>
      <c r="AD42" s="633" t="s">
        <v>543</v>
      </c>
      <c r="AE42" s="633"/>
      <c r="AF42" s="633"/>
      <c r="AG42" s="633"/>
      <c r="AH42" s="633"/>
      <c r="AI42" s="633"/>
      <c r="AJ42" s="633"/>
      <c r="AK42" s="633"/>
      <c r="AL42" s="634" t="s">
        <v>551</v>
      </c>
      <c r="AM42" s="635"/>
      <c r="AN42" s="635"/>
      <c r="AO42" s="636"/>
      <c r="AQ42" s="714" t="s">
        <v>554</v>
      </c>
      <c r="AR42" s="715"/>
      <c r="AS42" s="715"/>
      <c r="AT42" s="715"/>
      <c r="AU42" s="715"/>
      <c r="AV42" s="715"/>
      <c r="AW42" s="715"/>
      <c r="AX42" s="715"/>
      <c r="AY42" s="716"/>
      <c r="AZ42" s="723">
        <v>1340684</v>
      </c>
      <c r="BA42" s="724"/>
      <c r="BB42" s="724"/>
      <c r="BC42" s="724"/>
      <c r="BD42" s="700"/>
      <c r="BE42" s="700"/>
      <c r="BF42" s="702"/>
      <c r="BG42" s="712"/>
      <c r="BH42" s="713"/>
      <c r="BI42" s="713"/>
      <c r="BJ42" s="713"/>
      <c r="BK42" s="713"/>
      <c r="BL42" s="364"/>
      <c r="BM42" s="655" t="s">
        <v>553</v>
      </c>
      <c r="BN42" s="655"/>
      <c r="BO42" s="655"/>
      <c r="BP42" s="655"/>
      <c r="BQ42" s="655"/>
      <c r="BR42" s="655"/>
      <c r="BS42" s="655"/>
      <c r="BT42" s="655"/>
      <c r="BU42" s="656"/>
      <c r="BV42" s="723">
        <v>439</v>
      </c>
      <c r="BW42" s="724"/>
      <c r="BX42" s="724"/>
      <c r="BY42" s="724"/>
      <c r="BZ42" s="724"/>
      <c r="CA42" s="724"/>
      <c r="CB42" s="736"/>
      <c r="CD42" s="626" t="s">
        <v>291</v>
      </c>
      <c r="CE42" s="627"/>
      <c r="CF42" s="627"/>
      <c r="CG42" s="627"/>
      <c r="CH42" s="627"/>
      <c r="CI42" s="627"/>
      <c r="CJ42" s="627"/>
      <c r="CK42" s="627"/>
      <c r="CL42" s="627"/>
      <c r="CM42" s="627"/>
      <c r="CN42" s="627"/>
      <c r="CO42" s="627"/>
      <c r="CP42" s="627"/>
      <c r="CQ42" s="628"/>
      <c r="CR42" s="629">
        <v>2552934</v>
      </c>
      <c r="CS42" s="668"/>
      <c r="CT42" s="668"/>
      <c r="CU42" s="668"/>
      <c r="CV42" s="668"/>
      <c r="CW42" s="668"/>
      <c r="CX42" s="668"/>
      <c r="CY42" s="669"/>
      <c r="CZ42" s="634">
        <v>12.1</v>
      </c>
      <c r="DA42" s="663"/>
      <c r="DB42" s="663"/>
      <c r="DC42" s="670"/>
      <c r="DD42" s="638">
        <v>575322</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552</v>
      </c>
      <c r="C43" s="627"/>
      <c r="D43" s="627"/>
      <c r="E43" s="627"/>
      <c r="F43" s="627"/>
      <c r="G43" s="627"/>
      <c r="H43" s="627"/>
      <c r="I43" s="627"/>
      <c r="J43" s="627"/>
      <c r="K43" s="627"/>
      <c r="L43" s="627"/>
      <c r="M43" s="627"/>
      <c r="N43" s="627"/>
      <c r="O43" s="627"/>
      <c r="P43" s="627"/>
      <c r="Q43" s="628"/>
      <c r="R43" s="629">
        <v>335900</v>
      </c>
      <c r="S43" s="630"/>
      <c r="T43" s="630"/>
      <c r="U43" s="630"/>
      <c r="V43" s="630"/>
      <c r="W43" s="630"/>
      <c r="X43" s="630"/>
      <c r="Y43" s="631"/>
      <c r="Z43" s="632">
        <v>1.6</v>
      </c>
      <c r="AA43" s="632"/>
      <c r="AB43" s="632"/>
      <c r="AC43" s="632"/>
      <c r="AD43" s="633" t="s">
        <v>543</v>
      </c>
      <c r="AE43" s="633"/>
      <c r="AF43" s="633"/>
      <c r="AG43" s="633"/>
      <c r="AH43" s="633"/>
      <c r="AI43" s="633"/>
      <c r="AJ43" s="633"/>
      <c r="AK43" s="633"/>
      <c r="AL43" s="634" t="s">
        <v>551</v>
      </c>
      <c r="AM43" s="635"/>
      <c r="AN43" s="635"/>
      <c r="AO43" s="636"/>
      <c r="BV43" s="219"/>
      <c r="BW43" s="219"/>
      <c r="BX43" s="219"/>
      <c r="BY43" s="219"/>
      <c r="BZ43" s="219"/>
      <c r="CA43" s="219"/>
      <c r="CB43" s="219"/>
      <c r="CD43" s="626" t="s">
        <v>550</v>
      </c>
      <c r="CE43" s="627"/>
      <c r="CF43" s="627"/>
      <c r="CG43" s="627"/>
      <c r="CH43" s="627"/>
      <c r="CI43" s="627"/>
      <c r="CJ43" s="627"/>
      <c r="CK43" s="627"/>
      <c r="CL43" s="627"/>
      <c r="CM43" s="627"/>
      <c r="CN43" s="627"/>
      <c r="CO43" s="627"/>
      <c r="CP43" s="627"/>
      <c r="CQ43" s="628"/>
      <c r="CR43" s="629">
        <v>67000</v>
      </c>
      <c r="CS43" s="668"/>
      <c r="CT43" s="668"/>
      <c r="CU43" s="668"/>
      <c r="CV43" s="668"/>
      <c r="CW43" s="668"/>
      <c r="CX43" s="668"/>
      <c r="CY43" s="669"/>
      <c r="CZ43" s="634">
        <v>0.3</v>
      </c>
      <c r="DA43" s="663"/>
      <c r="DB43" s="663"/>
      <c r="DC43" s="670"/>
      <c r="DD43" s="638">
        <v>67000</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549</v>
      </c>
      <c r="C44" s="680"/>
      <c r="D44" s="680"/>
      <c r="E44" s="680"/>
      <c r="F44" s="680"/>
      <c r="G44" s="680"/>
      <c r="H44" s="680"/>
      <c r="I44" s="680"/>
      <c r="J44" s="680"/>
      <c r="K44" s="680"/>
      <c r="L44" s="680"/>
      <c r="M44" s="680"/>
      <c r="N44" s="680"/>
      <c r="O44" s="680"/>
      <c r="P44" s="680"/>
      <c r="Q44" s="681"/>
      <c r="R44" s="723">
        <v>21667164</v>
      </c>
      <c r="S44" s="724"/>
      <c r="T44" s="724"/>
      <c r="U44" s="724"/>
      <c r="V44" s="724"/>
      <c r="W44" s="724"/>
      <c r="X44" s="724"/>
      <c r="Y44" s="725"/>
      <c r="Z44" s="726">
        <v>100</v>
      </c>
      <c r="AA44" s="726"/>
      <c r="AB44" s="726"/>
      <c r="AC44" s="726"/>
      <c r="AD44" s="727">
        <v>11975484</v>
      </c>
      <c r="AE44" s="727"/>
      <c r="AF44" s="727"/>
      <c r="AG44" s="727"/>
      <c r="AH44" s="727"/>
      <c r="AI44" s="727"/>
      <c r="AJ44" s="727"/>
      <c r="AK44" s="727"/>
      <c r="AL44" s="728">
        <v>100</v>
      </c>
      <c r="AM44" s="701"/>
      <c r="AN44" s="701"/>
      <c r="AO44" s="729"/>
      <c r="CD44" s="730" t="s">
        <v>263</v>
      </c>
      <c r="CE44" s="731"/>
      <c r="CF44" s="626" t="s">
        <v>548</v>
      </c>
      <c r="CG44" s="627"/>
      <c r="CH44" s="627"/>
      <c r="CI44" s="627"/>
      <c r="CJ44" s="627"/>
      <c r="CK44" s="627"/>
      <c r="CL44" s="627"/>
      <c r="CM44" s="627"/>
      <c r="CN44" s="627"/>
      <c r="CO44" s="627"/>
      <c r="CP44" s="627"/>
      <c r="CQ44" s="628"/>
      <c r="CR44" s="629">
        <v>2522533</v>
      </c>
      <c r="CS44" s="630"/>
      <c r="CT44" s="630"/>
      <c r="CU44" s="630"/>
      <c r="CV44" s="630"/>
      <c r="CW44" s="630"/>
      <c r="CX44" s="630"/>
      <c r="CY44" s="631"/>
      <c r="CZ44" s="634">
        <v>12</v>
      </c>
      <c r="DA44" s="635"/>
      <c r="DB44" s="635"/>
      <c r="DC44" s="647"/>
      <c r="DD44" s="638">
        <v>544921</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547</v>
      </c>
      <c r="CG45" s="627"/>
      <c r="CH45" s="627"/>
      <c r="CI45" s="627"/>
      <c r="CJ45" s="627"/>
      <c r="CK45" s="627"/>
      <c r="CL45" s="627"/>
      <c r="CM45" s="627"/>
      <c r="CN45" s="627"/>
      <c r="CO45" s="627"/>
      <c r="CP45" s="627"/>
      <c r="CQ45" s="628"/>
      <c r="CR45" s="629">
        <v>1071477</v>
      </c>
      <c r="CS45" s="668"/>
      <c r="CT45" s="668"/>
      <c r="CU45" s="668"/>
      <c r="CV45" s="668"/>
      <c r="CW45" s="668"/>
      <c r="CX45" s="668"/>
      <c r="CY45" s="669"/>
      <c r="CZ45" s="634">
        <v>5.0999999999999996</v>
      </c>
      <c r="DA45" s="663"/>
      <c r="DB45" s="663"/>
      <c r="DC45" s="670"/>
      <c r="DD45" s="638">
        <v>73063</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546</v>
      </c>
      <c r="CG46" s="627"/>
      <c r="CH46" s="627"/>
      <c r="CI46" s="627"/>
      <c r="CJ46" s="627"/>
      <c r="CK46" s="627"/>
      <c r="CL46" s="627"/>
      <c r="CM46" s="627"/>
      <c r="CN46" s="627"/>
      <c r="CO46" s="627"/>
      <c r="CP46" s="627"/>
      <c r="CQ46" s="628"/>
      <c r="CR46" s="629">
        <v>1366093</v>
      </c>
      <c r="CS46" s="630"/>
      <c r="CT46" s="630"/>
      <c r="CU46" s="630"/>
      <c r="CV46" s="630"/>
      <c r="CW46" s="630"/>
      <c r="CX46" s="630"/>
      <c r="CY46" s="631"/>
      <c r="CZ46" s="634">
        <v>6.5</v>
      </c>
      <c r="DA46" s="635"/>
      <c r="DB46" s="635"/>
      <c r="DC46" s="647"/>
      <c r="DD46" s="638">
        <v>466595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293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545</v>
      </c>
      <c r="CG47" s="627"/>
      <c r="CH47" s="627"/>
      <c r="CI47" s="627"/>
      <c r="CJ47" s="627"/>
      <c r="CK47" s="627"/>
      <c r="CL47" s="627"/>
      <c r="CM47" s="627"/>
      <c r="CN47" s="627"/>
      <c r="CO47" s="627"/>
      <c r="CP47" s="627"/>
      <c r="CQ47" s="628"/>
      <c r="CR47" s="629">
        <v>30401</v>
      </c>
      <c r="CS47" s="668"/>
      <c r="CT47" s="668"/>
      <c r="CU47" s="668"/>
      <c r="CV47" s="668"/>
      <c r="CW47" s="668"/>
      <c r="CX47" s="668"/>
      <c r="CY47" s="669"/>
      <c r="CZ47" s="634">
        <v>0.1</v>
      </c>
      <c r="DA47" s="663"/>
      <c r="DB47" s="663"/>
      <c r="DC47" s="670"/>
      <c r="DD47" s="638">
        <v>30401</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ht="11.25" x14ac:dyDescent="0.15">
      <c r="B48" s="747" t="s">
        <v>294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544</v>
      </c>
      <c r="CG48" s="627"/>
      <c r="CH48" s="627"/>
      <c r="CI48" s="627"/>
      <c r="CJ48" s="627"/>
      <c r="CK48" s="627"/>
      <c r="CL48" s="627"/>
      <c r="CM48" s="627"/>
      <c r="CN48" s="627"/>
      <c r="CO48" s="627"/>
      <c r="CP48" s="627"/>
      <c r="CQ48" s="628"/>
      <c r="CR48" s="629" t="s">
        <v>543</v>
      </c>
      <c r="CS48" s="630"/>
      <c r="CT48" s="630"/>
      <c r="CU48" s="630"/>
      <c r="CV48" s="630"/>
      <c r="CW48" s="630"/>
      <c r="CX48" s="630"/>
      <c r="CY48" s="631"/>
      <c r="CZ48" s="634" t="s">
        <v>543</v>
      </c>
      <c r="DA48" s="635"/>
      <c r="DB48" s="635"/>
      <c r="DC48" s="647"/>
      <c r="DD48" s="638" t="s">
        <v>542</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9" t="s">
        <v>541</v>
      </c>
      <c r="CE49" s="680"/>
      <c r="CF49" s="680"/>
      <c r="CG49" s="680"/>
      <c r="CH49" s="680"/>
      <c r="CI49" s="680"/>
      <c r="CJ49" s="680"/>
      <c r="CK49" s="680"/>
      <c r="CL49" s="680"/>
      <c r="CM49" s="680"/>
      <c r="CN49" s="680"/>
      <c r="CO49" s="680"/>
      <c r="CP49" s="680"/>
      <c r="CQ49" s="681"/>
      <c r="CR49" s="723">
        <v>21092227</v>
      </c>
      <c r="CS49" s="700"/>
      <c r="CT49" s="700"/>
      <c r="CU49" s="700"/>
      <c r="CV49" s="700"/>
      <c r="CW49" s="700"/>
      <c r="CX49" s="700"/>
      <c r="CY49" s="737"/>
      <c r="CZ49" s="728">
        <v>100</v>
      </c>
      <c r="DA49" s="738"/>
      <c r="DB49" s="738"/>
      <c r="DC49" s="739"/>
      <c r="DD49" s="740">
        <v>13990732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g5go3DQROqUzKMf2Ij+f+1joHiWw/2NHCRPGqV/jLhPxOQAWp5T01W5n4UK8qID5wDlc5djWYdD5mZIA0iL2w==" saltValue="8ku5NyGLeur68a7lwOTu5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295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296</v>
      </c>
      <c r="DK2" s="751"/>
      <c r="DL2" s="751"/>
      <c r="DM2" s="751"/>
      <c r="DN2" s="751"/>
      <c r="DO2" s="752"/>
      <c r="DP2" s="224"/>
      <c r="DQ2" s="750" t="s">
        <v>297</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298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299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300</v>
      </c>
      <c r="B5" s="756"/>
      <c r="C5" s="756"/>
      <c r="D5" s="756"/>
      <c r="E5" s="756"/>
      <c r="F5" s="756"/>
      <c r="G5" s="756"/>
      <c r="H5" s="756"/>
      <c r="I5" s="756"/>
      <c r="J5" s="756"/>
      <c r="K5" s="756"/>
      <c r="L5" s="756"/>
      <c r="M5" s="756"/>
      <c r="N5" s="756"/>
      <c r="O5" s="756"/>
      <c r="P5" s="757"/>
      <c r="Q5" s="761" t="s">
        <v>301</v>
      </c>
      <c r="R5" s="762"/>
      <c r="S5" s="762"/>
      <c r="T5" s="762"/>
      <c r="U5" s="763"/>
      <c r="V5" s="761" t="s">
        <v>302</v>
      </c>
      <c r="W5" s="762"/>
      <c r="X5" s="762"/>
      <c r="Y5" s="762"/>
      <c r="Z5" s="763"/>
      <c r="AA5" s="761" t="s">
        <v>303</v>
      </c>
      <c r="AB5" s="762"/>
      <c r="AC5" s="762"/>
      <c r="AD5" s="762"/>
      <c r="AE5" s="762"/>
      <c r="AF5" s="767" t="s">
        <v>304</v>
      </c>
      <c r="AG5" s="762"/>
      <c r="AH5" s="762"/>
      <c r="AI5" s="762"/>
      <c r="AJ5" s="768"/>
      <c r="AK5" s="762" t="s">
        <v>305</v>
      </c>
      <c r="AL5" s="762"/>
      <c r="AM5" s="762"/>
      <c r="AN5" s="762"/>
      <c r="AO5" s="763"/>
      <c r="AP5" s="761" t="s">
        <v>306</v>
      </c>
      <c r="AQ5" s="762"/>
      <c r="AR5" s="762"/>
      <c r="AS5" s="762"/>
      <c r="AT5" s="763"/>
      <c r="AU5" s="761" t="s">
        <v>307</v>
      </c>
      <c r="AV5" s="762"/>
      <c r="AW5" s="762"/>
      <c r="AX5" s="762"/>
      <c r="AY5" s="768"/>
      <c r="AZ5" s="228"/>
      <c r="BA5" s="228"/>
      <c r="BB5" s="228"/>
      <c r="BC5" s="228"/>
      <c r="BD5" s="228"/>
      <c r="BE5" s="229"/>
      <c r="BF5" s="229"/>
      <c r="BG5" s="229"/>
      <c r="BH5" s="229"/>
      <c r="BI5" s="229"/>
      <c r="BJ5" s="229"/>
      <c r="BK5" s="229"/>
      <c r="BL5" s="229"/>
      <c r="BM5" s="229"/>
      <c r="BN5" s="229"/>
      <c r="BO5" s="229"/>
      <c r="BP5" s="229"/>
      <c r="BQ5" s="755" t="s">
        <v>308</v>
      </c>
      <c r="BR5" s="756"/>
      <c r="BS5" s="756"/>
      <c r="BT5" s="756"/>
      <c r="BU5" s="756"/>
      <c r="BV5" s="756"/>
      <c r="BW5" s="756"/>
      <c r="BX5" s="756"/>
      <c r="BY5" s="756"/>
      <c r="BZ5" s="756"/>
      <c r="CA5" s="756"/>
      <c r="CB5" s="756"/>
      <c r="CC5" s="756"/>
      <c r="CD5" s="756"/>
      <c r="CE5" s="756"/>
      <c r="CF5" s="756"/>
      <c r="CG5" s="757"/>
      <c r="CH5" s="761" t="s">
        <v>309</v>
      </c>
      <c r="CI5" s="762"/>
      <c r="CJ5" s="762"/>
      <c r="CK5" s="762"/>
      <c r="CL5" s="763"/>
      <c r="CM5" s="761" t="s">
        <v>310</v>
      </c>
      <c r="CN5" s="762"/>
      <c r="CO5" s="762"/>
      <c r="CP5" s="762"/>
      <c r="CQ5" s="763"/>
      <c r="CR5" s="761" t="s">
        <v>311</v>
      </c>
      <c r="CS5" s="762"/>
      <c r="CT5" s="762"/>
      <c r="CU5" s="762"/>
      <c r="CV5" s="763"/>
      <c r="CW5" s="761" t="s">
        <v>312</v>
      </c>
      <c r="CX5" s="762"/>
      <c r="CY5" s="762"/>
      <c r="CZ5" s="762"/>
      <c r="DA5" s="763"/>
      <c r="DB5" s="761" t="s">
        <v>313</v>
      </c>
      <c r="DC5" s="762"/>
      <c r="DD5" s="762"/>
      <c r="DE5" s="762"/>
      <c r="DF5" s="763"/>
      <c r="DG5" s="791" t="s">
        <v>314</v>
      </c>
      <c r="DH5" s="792"/>
      <c r="DI5" s="792"/>
      <c r="DJ5" s="792"/>
      <c r="DK5" s="793"/>
      <c r="DL5" s="791" t="s">
        <v>315</v>
      </c>
      <c r="DM5" s="792"/>
      <c r="DN5" s="792"/>
      <c r="DO5" s="792"/>
      <c r="DP5" s="793"/>
      <c r="DQ5" s="761" t="s">
        <v>316</v>
      </c>
      <c r="DR5" s="762"/>
      <c r="DS5" s="762"/>
      <c r="DT5" s="762"/>
      <c r="DU5" s="763"/>
      <c r="DV5" s="761" t="s">
        <v>307</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317</v>
      </c>
      <c r="C7" s="778"/>
      <c r="D7" s="778"/>
      <c r="E7" s="778"/>
      <c r="F7" s="778"/>
      <c r="G7" s="778"/>
      <c r="H7" s="778"/>
      <c r="I7" s="778"/>
      <c r="J7" s="778"/>
      <c r="K7" s="778"/>
      <c r="L7" s="778"/>
      <c r="M7" s="778"/>
      <c r="N7" s="778"/>
      <c r="O7" s="778"/>
      <c r="P7" s="779"/>
      <c r="Q7" s="780">
        <v>21660</v>
      </c>
      <c r="R7" s="781"/>
      <c r="S7" s="781"/>
      <c r="T7" s="781"/>
      <c r="U7" s="781"/>
      <c r="V7" s="781">
        <v>21091</v>
      </c>
      <c r="W7" s="781"/>
      <c r="X7" s="781"/>
      <c r="Y7" s="781"/>
      <c r="Z7" s="781"/>
      <c r="AA7" s="781">
        <v>569</v>
      </c>
      <c r="AB7" s="781"/>
      <c r="AC7" s="781"/>
      <c r="AD7" s="781"/>
      <c r="AE7" s="782"/>
      <c r="AF7" s="783">
        <v>490</v>
      </c>
      <c r="AG7" s="784"/>
      <c r="AH7" s="784"/>
      <c r="AI7" s="784"/>
      <c r="AJ7" s="785"/>
      <c r="AK7" s="786">
        <v>75</v>
      </c>
      <c r="AL7" s="787"/>
      <c r="AM7" s="787"/>
      <c r="AN7" s="787"/>
      <c r="AO7" s="787"/>
      <c r="AP7" s="787">
        <v>27737</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532</v>
      </c>
      <c r="BT7" s="775"/>
      <c r="BU7" s="775"/>
      <c r="BV7" s="775"/>
      <c r="BW7" s="775"/>
      <c r="BX7" s="775"/>
      <c r="BY7" s="775"/>
      <c r="BZ7" s="775"/>
      <c r="CA7" s="775"/>
      <c r="CB7" s="775"/>
      <c r="CC7" s="775"/>
      <c r="CD7" s="775"/>
      <c r="CE7" s="775"/>
      <c r="CF7" s="775"/>
      <c r="CG7" s="790"/>
      <c r="CH7" s="771">
        <v>7</v>
      </c>
      <c r="CI7" s="772"/>
      <c r="CJ7" s="772"/>
      <c r="CK7" s="772"/>
      <c r="CL7" s="773"/>
      <c r="CM7" s="771">
        <v>151</v>
      </c>
      <c r="CN7" s="772"/>
      <c r="CO7" s="772"/>
      <c r="CP7" s="772"/>
      <c r="CQ7" s="773"/>
      <c r="CR7" s="771">
        <v>85</v>
      </c>
      <c r="CS7" s="772"/>
      <c r="CT7" s="772"/>
      <c r="CU7" s="772"/>
      <c r="CV7" s="773"/>
      <c r="CW7" s="771" t="s">
        <v>534</v>
      </c>
      <c r="CX7" s="772"/>
      <c r="CY7" s="772"/>
      <c r="CZ7" s="772"/>
      <c r="DA7" s="773"/>
      <c r="DB7" s="771" t="s">
        <v>534</v>
      </c>
      <c r="DC7" s="772"/>
      <c r="DD7" s="772"/>
      <c r="DE7" s="772"/>
      <c r="DF7" s="773"/>
      <c r="DG7" s="771" t="s">
        <v>534</v>
      </c>
      <c r="DH7" s="772"/>
      <c r="DI7" s="772"/>
      <c r="DJ7" s="772"/>
      <c r="DK7" s="773"/>
      <c r="DL7" s="771" t="s">
        <v>534</v>
      </c>
      <c r="DM7" s="772"/>
      <c r="DN7" s="772"/>
      <c r="DO7" s="772"/>
      <c r="DP7" s="773"/>
      <c r="DQ7" s="771" t="s">
        <v>534</v>
      </c>
      <c r="DR7" s="772"/>
      <c r="DS7" s="772"/>
      <c r="DT7" s="772"/>
      <c r="DU7" s="773"/>
      <c r="DV7" s="774"/>
      <c r="DW7" s="775"/>
      <c r="DX7" s="775"/>
      <c r="DY7" s="775"/>
      <c r="DZ7" s="776"/>
      <c r="EA7" s="230"/>
    </row>
    <row r="8" spans="1:131" s="231" customFormat="1" ht="26.25" customHeight="1" x14ac:dyDescent="0.15">
      <c r="A8" s="234">
        <v>2</v>
      </c>
      <c r="B8" s="808" t="s">
        <v>318</v>
      </c>
      <c r="C8" s="809"/>
      <c r="D8" s="809"/>
      <c r="E8" s="809"/>
      <c r="F8" s="809"/>
      <c r="G8" s="809"/>
      <c r="H8" s="809"/>
      <c r="I8" s="809"/>
      <c r="J8" s="809"/>
      <c r="K8" s="809"/>
      <c r="L8" s="809"/>
      <c r="M8" s="809"/>
      <c r="N8" s="809"/>
      <c r="O8" s="809"/>
      <c r="P8" s="810"/>
      <c r="Q8" s="811">
        <v>7</v>
      </c>
      <c r="R8" s="812"/>
      <c r="S8" s="812"/>
      <c r="T8" s="812"/>
      <c r="U8" s="812"/>
      <c r="V8" s="812">
        <v>1</v>
      </c>
      <c r="W8" s="812"/>
      <c r="X8" s="812"/>
      <c r="Y8" s="812"/>
      <c r="Z8" s="812"/>
      <c r="AA8" s="812">
        <v>6</v>
      </c>
      <c r="AB8" s="812"/>
      <c r="AC8" s="812"/>
      <c r="AD8" s="812"/>
      <c r="AE8" s="813"/>
      <c r="AF8" s="814">
        <v>6</v>
      </c>
      <c r="AG8" s="815"/>
      <c r="AH8" s="815"/>
      <c r="AI8" s="815"/>
      <c r="AJ8" s="816"/>
      <c r="AK8" s="797" t="s">
        <v>534</v>
      </c>
      <c r="AL8" s="798"/>
      <c r="AM8" s="798"/>
      <c r="AN8" s="798"/>
      <c r="AO8" s="798"/>
      <c r="AP8" s="798" t="s">
        <v>534</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533</v>
      </c>
      <c r="BT8" s="802"/>
      <c r="BU8" s="802"/>
      <c r="BV8" s="802"/>
      <c r="BW8" s="802"/>
      <c r="BX8" s="802"/>
      <c r="BY8" s="802"/>
      <c r="BZ8" s="802"/>
      <c r="CA8" s="802"/>
      <c r="CB8" s="802"/>
      <c r="CC8" s="802"/>
      <c r="CD8" s="802"/>
      <c r="CE8" s="802"/>
      <c r="CF8" s="802"/>
      <c r="CG8" s="803"/>
      <c r="CH8" s="804">
        <v>12</v>
      </c>
      <c r="CI8" s="805"/>
      <c r="CJ8" s="805"/>
      <c r="CK8" s="805"/>
      <c r="CL8" s="806"/>
      <c r="CM8" s="804">
        <v>29</v>
      </c>
      <c r="CN8" s="805"/>
      <c r="CO8" s="805"/>
      <c r="CP8" s="805"/>
      <c r="CQ8" s="806"/>
      <c r="CR8" s="804">
        <v>100</v>
      </c>
      <c r="CS8" s="805"/>
      <c r="CT8" s="805"/>
      <c r="CU8" s="805"/>
      <c r="CV8" s="806"/>
      <c r="CW8" s="804" t="s">
        <v>534</v>
      </c>
      <c r="CX8" s="805"/>
      <c r="CY8" s="805"/>
      <c r="CZ8" s="805"/>
      <c r="DA8" s="806"/>
      <c r="DB8" s="804" t="s">
        <v>534</v>
      </c>
      <c r="DC8" s="805"/>
      <c r="DD8" s="805"/>
      <c r="DE8" s="805"/>
      <c r="DF8" s="806"/>
      <c r="DG8" s="804" t="s">
        <v>534</v>
      </c>
      <c r="DH8" s="805"/>
      <c r="DI8" s="805"/>
      <c r="DJ8" s="805"/>
      <c r="DK8" s="806"/>
      <c r="DL8" s="804" t="s">
        <v>534</v>
      </c>
      <c r="DM8" s="805"/>
      <c r="DN8" s="805"/>
      <c r="DO8" s="805"/>
      <c r="DP8" s="806"/>
      <c r="DQ8" s="804" t="s">
        <v>534</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319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320</v>
      </c>
      <c r="B23" s="817" t="s">
        <v>321</v>
      </c>
      <c r="C23" s="818"/>
      <c r="D23" s="818"/>
      <c r="E23" s="818"/>
      <c r="F23" s="818"/>
      <c r="G23" s="818"/>
      <c r="H23" s="818"/>
      <c r="I23" s="818"/>
      <c r="J23" s="818"/>
      <c r="K23" s="818"/>
      <c r="L23" s="818"/>
      <c r="M23" s="818"/>
      <c r="N23" s="818"/>
      <c r="O23" s="818"/>
      <c r="P23" s="819"/>
      <c r="Q23" s="820">
        <v>21667</v>
      </c>
      <c r="R23" s="821"/>
      <c r="S23" s="821"/>
      <c r="T23" s="821"/>
      <c r="U23" s="821"/>
      <c r="V23" s="821">
        <v>21092</v>
      </c>
      <c r="W23" s="821"/>
      <c r="X23" s="821"/>
      <c r="Y23" s="821"/>
      <c r="Z23" s="821"/>
      <c r="AA23" s="821">
        <v>575</v>
      </c>
      <c r="AB23" s="821"/>
      <c r="AC23" s="821"/>
      <c r="AD23" s="821"/>
      <c r="AE23" s="822"/>
      <c r="AF23" s="823">
        <v>496</v>
      </c>
      <c r="AG23" s="821"/>
      <c r="AH23" s="821"/>
      <c r="AI23" s="821"/>
      <c r="AJ23" s="824"/>
      <c r="AK23" s="825"/>
      <c r="AL23" s="826"/>
      <c r="AM23" s="826"/>
      <c r="AN23" s="826"/>
      <c r="AO23" s="826"/>
      <c r="AP23" s="821">
        <v>27737</v>
      </c>
      <c r="AQ23" s="821"/>
      <c r="AR23" s="821"/>
      <c r="AS23" s="821"/>
      <c r="AT23" s="821"/>
      <c r="AU23" s="837"/>
      <c r="AV23" s="837"/>
      <c r="AW23" s="837"/>
      <c r="AX23" s="837"/>
      <c r="AY23" s="838"/>
      <c r="AZ23" s="839" t="s">
        <v>322</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323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324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300</v>
      </c>
      <c r="B26" s="756"/>
      <c r="C26" s="756"/>
      <c r="D26" s="756"/>
      <c r="E26" s="756"/>
      <c r="F26" s="756"/>
      <c r="G26" s="756"/>
      <c r="H26" s="756"/>
      <c r="I26" s="756"/>
      <c r="J26" s="756"/>
      <c r="K26" s="756"/>
      <c r="L26" s="756"/>
      <c r="M26" s="756"/>
      <c r="N26" s="756"/>
      <c r="O26" s="756"/>
      <c r="P26" s="757"/>
      <c r="Q26" s="761" t="s">
        <v>325</v>
      </c>
      <c r="R26" s="762"/>
      <c r="S26" s="762"/>
      <c r="T26" s="762"/>
      <c r="U26" s="763"/>
      <c r="V26" s="761" t="s">
        <v>326</v>
      </c>
      <c r="W26" s="762"/>
      <c r="X26" s="762"/>
      <c r="Y26" s="762"/>
      <c r="Z26" s="763"/>
      <c r="AA26" s="761" t="s">
        <v>327</v>
      </c>
      <c r="AB26" s="762"/>
      <c r="AC26" s="762"/>
      <c r="AD26" s="762"/>
      <c r="AE26" s="762"/>
      <c r="AF26" s="842" t="s">
        <v>328</v>
      </c>
      <c r="AG26" s="843"/>
      <c r="AH26" s="843"/>
      <c r="AI26" s="843"/>
      <c r="AJ26" s="844"/>
      <c r="AK26" s="762" t="s">
        <v>329</v>
      </c>
      <c r="AL26" s="762"/>
      <c r="AM26" s="762"/>
      <c r="AN26" s="762"/>
      <c r="AO26" s="763"/>
      <c r="AP26" s="761" t="s">
        <v>330</v>
      </c>
      <c r="AQ26" s="762"/>
      <c r="AR26" s="762"/>
      <c r="AS26" s="762"/>
      <c r="AT26" s="763"/>
      <c r="AU26" s="761" t="s">
        <v>331</v>
      </c>
      <c r="AV26" s="762"/>
      <c r="AW26" s="762"/>
      <c r="AX26" s="762"/>
      <c r="AY26" s="763"/>
      <c r="AZ26" s="761" t="s">
        <v>332</v>
      </c>
      <c r="BA26" s="762"/>
      <c r="BB26" s="762"/>
      <c r="BC26" s="762"/>
      <c r="BD26" s="763"/>
      <c r="BE26" s="761" t="s">
        <v>307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333</v>
      </c>
      <c r="C28" s="778"/>
      <c r="D28" s="778"/>
      <c r="E28" s="778"/>
      <c r="F28" s="778"/>
      <c r="G28" s="778"/>
      <c r="H28" s="778"/>
      <c r="I28" s="778"/>
      <c r="J28" s="778"/>
      <c r="K28" s="778"/>
      <c r="L28" s="778"/>
      <c r="M28" s="778"/>
      <c r="N28" s="778"/>
      <c r="O28" s="778"/>
      <c r="P28" s="779"/>
      <c r="Q28" s="850">
        <v>3516</v>
      </c>
      <c r="R28" s="851"/>
      <c r="S28" s="851"/>
      <c r="T28" s="851"/>
      <c r="U28" s="851"/>
      <c r="V28" s="851">
        <v>3452</v>
      </c>
      <c r="W28" s="851"/>
      <c r="X28" s="851"/>
      <c r="Y28" s="851"/>
      <c r="Z28" s="851"/>
      <c r="AA28" s="851">
        <v>64</v>
      </c>
      <c r="AB28" s="851"/>
      <c r="AC28" s="851"/>
      <c r="AD28" s="851"/>
      <c r="AE28" s="852"/>
      <c r="AF28" s="853">
        <v>64</v>
      </c>
      <c r="AG28" s="851"/>
      <c r="AH28" s="851"/>
      <c r="AI28" s="851"/>
      <c r="AJ28" s="854"/>
      <c r="AK28" s="855">
        <v>347</v>
      </c>
      <c r="AL28" s="856"/>
      <c r="AM28" s="856"/>
      <c r="AN28" s="856"/>
      <c r="AO28" s="856"/>
      <c r="AP28" s="856">
        <v>26</v>
      </c>
      <c r="AQ28" s="856"/>
      <c r="AR28" s="856"/>
      <c r="AS28" s="856"/>
      <c r="AT28" s="856"/>
      <c r="AU28" s="856" t="s">
        <v>534</v>
      </c>
      <c r="AV28" s="856"/>
      <c r="AW28" s="856"/>
      <c r="AX28" s="856"/>
      <c r="AY28" s="856"/>
      <c r="AZ28" s="857" t="s">
        <v>534</v>
      </c>
      <c r="BA28" s="858"/>
      <c r="BB28" s="858"/>
      <c r="BC28" s="858"/>
      <c r="BD28" s="858"/>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334</v>
      </c>
      <c r="C29" s="809"/>
      <c r="D29" s="809"/>
      <c r="E29" s="809"/>
      <c r="F29" s="809"/>
      <c r="G29" s="809"/>
      <c r="H29" s="809"/>
      <c r="I29" s="809"/>
      <c r="J29" s="809"/>
      <c r="K29" s="809"/>
      <c r="L29" s="809"/>
      <c r="M29" s="809"/>
      <c r="N29" s="809"/>
      <c r="O29" s="809"/>
      <c r="P29" s="810"/>
      <c r="Q29" s="811">
        <v>463</v>
      </c>
      <c r="R29" s="812"/>
      <c r="S29" s="812"/>
      <c r="T29" s="812"/>
      <c r="U29" s="812"/>
      <c r="V29" s="812">
        <v>461</v>
      </c>
      <c r="W29" s="812"/>
      <c r="X29" s="812"/>
      <c r="Y29" s="812"/>
      <c r="Z29" s="812"/>
      <c r="AA29" s="812">
        <v>2</v>
      </c>
      <c r="AB29" s="812"/>
      <c r="AC29" s="812"/>
      <c r="AD29" s="812"/>
      <c r="AE29" s="813"/>
      <c r="AF29" s="814">
        <v>2</v>
      </c>
      <c r="AG29" s="815"/>
      <c r="AH29" s="815"/>
      <c r="AI29" s="815"/>
      <c r="AJ29" s="816"/>
      <c r="AK29" s="863">
        <v>160</v>
      </c>
      <c r="AL29" s="859"/>
      <c r="AM29" s="859"/>
      <c r="AN29" s="859"/>
      <c r="AO29" s="859"/>
      <c r="AP29" s="859" t="s">
        <v>534</v>
      </c>
      <c r="AQ29" s="859"/>
      <c r="AR29" s="859"/>
      <c r="AS29" s="859"/>
      <c r="AT29" s="859"/>
      <c r="AU29" s="859" t="s">
        <v>534</v>
      </c>
      <c r="AV29" s="859"/>
      <c r="AW29" s="859"/>
      <c r="AX29" s="859"/>
      <c r="AY29" s="859"/>
      <c r="AZ29" s="860" t="s">
        <v>534</v>
      </c>
      <c r="BA29" s="860"/>
      <c r="BB29" s="860"/>
      <c r="BC29" s="860"/>
      <c r="BD29" s="860"/>
      <c r="BE29" s="861"/>
      <c r="BF29" s="861"/>
      <c r="BG29" s="861"/>
      <c r="BH29" s="861"/>
      <c r="BI29" s="862"/>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335</v>
      </c>
      <c r="C30" s="809"/>
      <c r="D30" s="809"/>
      <c r="E30" s="809"/>
      <c r="F30" s="809"/>
      <c r="G30" s="809"/>
      <c r="H30" s="809"/>
      <c r="I30" s="809"/>
      <c r="J30" s="809"/>
      <c r="K30" s="809"/>
      <c r="L30" s="809"/>
      <c r="M30" s="809"/>
      <c r="N30" s="809"/>
      <c r="O30" s="809"/>
      <c r="P30" s="810"/>
      <c r="Q30" s="811">
        <v>3870</v>
      </c>
      <c r="R30" s="812"/>
      <c r="S30" s="812"/>
      <c r="T30" s="812"/>
      <c r="U30" s="812"/>
      <c r="V30" s="812">
        <v>3715</v>
      </c>
      <c r="W30" s="812"/>
      <c r="X30" s="812"/>
      <c r="Y30" s="812"/>
      <c r="Z30" s="812"/>
      <c r="AA30" s="812">
        <v>155</v>
      </c>
      <c r="AB30" s="812"/>
      <c r="AC30" s="812"/>
      <c r="AD30" s="812"/>
      <c r="AE30" s="813"/>
      <c r="AF30" s="814">
        <v>155</v>
      </c>
      <c r="AG30" s="815"/>
      <c r="AH30" s="815"/>
      <c r="AI30" s="815"/>
      <c r="AJ30" s="816"/>
      <c r="AK30" s="863">
        <v>651</v>
      </c>
      <c r="AL30" s="859"/>
      <c r="AM30" s="859"/>
      <c r="AN30" s="859"/>
      <c r="AO30" s="859"/>
      <c r="AP30" s="859" t="s">
        <v>534</v>
      </c>
      <c r="AQ30" s="859"/>
      <c r="AR30" s="859"/>
      <c r="AS30" s="859"/>
      <c r="AT30" s="859"/>
      <c r="AU30" s="859" t="s">
        <v>534</v>
      </c>
      <c r="AV30" s="859"/>
      <c r="AW30" s="859"/>
      <c r="AX30" s="859"/>
      <c r="AY30" s="859"/>
      <c r="AZ30" s="860" t="s">
        <v>534</v>
      </c>
      <c r="BA30" s="860"/>
      <c r="BB30" s="860"/>
      <c r="BC30" s="860"/>
      <c r="BD30" s="860"/>
      <c r="BE30" s="861"/>
      <c r="BF30" s="861"/>
      <c r="BG30" s="861"/>
      <c r="BH30" s="861"/>
      <c r="BI30" s="862"/>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336</v>
      </c>
      <c r="C31" s="809"/>
      <c r="D31" s="809"/>
      <c r="E31" s="809"/>
      <c r="F31" s="809"/>
      <c r="G31" s="809"/>
      <c r="H31" s="809"/>
      <c r="I31" s="809"/>
      <c r="J31" s="809"/>
      <c r="K31" s="809"/>
      <c r="L31" s="809"/>
      <c r="M31" s="809"/>
      <c r="N31" s="809"/>
      <c r="O31" s="809"/>
      <c r="P31" s="810"/>
      <c r="Q31" s="811">
        <v>627</v>
      </c>
      <c r="R31" s="812"/>
      <c r="S31" s="812"/>
      <c r="T31" s="812"/>
      <c r="U31" s="812"/>
      <c r="V31" s="812">
        <v>569</v>
      </c>
      <c r="W31" s="812"/>
      <c r="X31" s="812"/>
      <c r="Y31" s="812"/>
      <c r="Z31" s="812"/>
      <c r="AA31" s="812">
        <v>58</v>
      </c>
      <c r="AB31" s="812"/>
      <c r="AC31" s="812"/>
      <c r="AD31" s="812"/>
      <c r="AE31" s="813"/>
      <c r="AF31" s="814">
        <v>686</v>
      </c>
      <c r="AG31" s="815"/>
      <c r="AH31" s="815"/>
      <c r="AI31" s="815"/>
      <c r="AJ31" s="816"/>
      <c r="AK31" s="863">
        <v>53</v>
      </c>
      <c r="AL31" s="859"/>
      <c r="AM31" s="859"/>
      <c r="AN31" s="859"/>
      <c r="AO31" s="859"/>
      <c r="AP31" s="859">
        <v>2671</v>
      </c>
      <c r="AQ31" s="859"/>
      <c r="AR31" s="859"/>
      <c r="AS31" s="859"/>
      <c r="AT31" s="859"/>
      <c r="AU31" s="859">
        <v>59</v>
      </c>
      <c r="AV31" s="859"/>
      <c r="AW31" s="859"/>
      <c r="AX31" s="859"/>
      <c r="AY31" s="859"/>
      <c r="AZ31" s="860" t="s">
        <v>534</v>
      </c>
      <c r="BA31" s="860"/>
      <c r="BB31" s="860"/>
      <c r="BC31" s="860"/>
      <c r="BD31" s="860"/>
      <c r="BE31" s="861" t="s">
        <v>337</v>
      </c>
      <c r="BF31" s="861"/>
      <c r="BG31" s="861"/>
      <c r="BH31" s="861"/>
      <c r="BI31" s="862"/>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338</v>
      </c>
      <c r="C32" s="809"/>
      <c r="D32" s="809"/>
      <c r="E32" s="809"/>
      <c r="F32" s="809"/>
      <c r="G32" s="809"/>
      <c r="H32" s="809"/>
      <c r="I32" s="809"/>
      <c r="J32" s="809"/>
      <c r="K32" s="809"/>
      <c r="L32" s="809"/>
      <c r="M32" s="809"/>
      <c r="N32" s="809"/>
      <c r="O32" s="809"/>
      <c r="P32" s="810"/>
      <c r="Q32" s="811">
        <v>81</v>
      </c>
      <c r="R32" s="812"/>
      <c r="S32" s="812"/>
      <c r="T32" s="812"/>
      <c r="U32" s="812"/>
      <c r="V32" s="812">
        <v>65</v>
      </c>
      <c r="W32" s="812"/>
      <c r="X32" s="812"/>
      <c r="Y32" s="812"/>
      <c r="Z32" s="812"/>
      <c r="AA32" s="812">
        <v>16</v>
      </c>
      <c r="AB32" s="812"/>
      <c r="AC32" s="812"/>
      <c r="AD32" s="812"/>
      <c r="AE32" s="813"/>
      <c r="AF32" s="814">
        <v>206</v>
      </c>
      <c r="AG32" s="815"/>
      <c r="AH32" s="815"/>
      <c r="AI32" s="815"/>
      <c r="AJ32" s="816"/>
      <c r="AK32" s="863">
        <v>0</v>
      </c>
      <c r="AL32" s="859"/>
      <c r="AM32" s="859"/>
      <c r="AN32" s="859"/>
      <c r="AO32" s="859"/>
      <c r="AP32" s="859">
        <v>671</v>
      </c>
      <c r="AQ32" s="859"/>
      <c r="AR32" s="859"/>
      <c r="AS32" s="859"/>
      <c r="AT32" s="859"/>
      <c r="AU32" s="859" t="s">
        <v>534</v>
      </c>
      <c r="AV32" s="859"/>
      <c r="AW32" s="859"/>
      <c r="AX32" s="859"/>
      <c r="AY32" s="859"/>
      <c r="AZ32" s="860" t="s">
        <v>534</v>
      </c>
      <c r="BA32" s="860"/>
      <c r="BB32" s="860"/>
      <c r="BC32" s="860"/>
      <c r="BD32" s="860"/>
      <c r="BE32" s="861" t="s">
        <v>339</v>
      </c>
      <c r="BF32" s="861"/>
      <c r="BG32" s="861"/>
      <c r="BH32" s="861"/>
      <c r="BI32" s="862"/>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340</v>
      </c>
      <c r="C33" s="809"/>
      <c r="D33" s="809"/>
      <c r="E33" s="809"/>
      <c r="F33" s="809"/>
      <c r="G33" s="809"/>
      <c r="H33" s="809"/>
      <c r="I33" s="809"/>
      <c r="J33" s="809"/>
      <c r="K33" s="809"/>
      <c r="L33" s="809"/>
      <c r="M33" s="809"/>
      <c r="N33" s="809"/>
      <c r="O33" s="809"/>
      <c r="P33" s="810"/>
      <c r="Q33" s="811">
        <v>41</v>
      </c>
      <c r="R33" s="812"/>
      <c r="S33" s="812"/>
      <c r="T33" s="812"/>
      <c r="U33" s="812"/>
      <c r="V33" s="812">
        <v>37</v>
      </c>
      <c r="W33" s="812"/>
      <c r="X33" s="812"/>
      <c r="Y33" s="812"/>
      <c r="Z33" s="812"/>
      <c r="AA33" s="812">
        <v>4</v>
      </c>
      <c r="AB33" s="812"/>
      <c r="AC33" s="812"/>
      <c r="AD33" s="812"/>
      <c r="AE33" s="813"/>
      <c r="AF33" s="814">
        <v>19</v>
      </c>
      <c r="AG33" s="815"/>
      <c r="AH33" s="815"/>
      <c r="AI33" s="815"/>
      <c r="AJ33" s="816"/>
      <c r="AK33" s="863">
        <v>42</v>
      </c>
      <c r="AL33" s="859"/>
      <c r="AM33" s="859"/>
      <c r="AN33" s="859"/>
      <c r="AO33" s="859"/>
      <c r="AP33" s="859">
        <v>241</v>
      </c>
      <c r="AQ33" s="859"/>
      <c r="AR33" s="859"/>
      <c r="AS33" s="859"/>
      <c r="AT33" s="859"/>
      <c r="AU33" s="859">
        <v>40</v>
      </c>
      <c r="AV33" s="859"/>
      <c r="AW33" s="859"/>
      <c r="AX33" s="859"/>
      <c r="AY33" s="859"/>
      <c r="AZ33" s="860" t="s">
        <v>534</v>
      </c>
      <c r="BA33" s="860"/>
      <c r="BB33" s="860"/>
      <c r="BC33" s="860"/>
      <c r="BD33" s="860"/>
      <c r="BE33" s="861" t="s">
        <v>341</v>
      </c>
      <c r="BF33" s="861"/>
      <c r="BG33" s="861"/>
      <c r="BH33" s="861"/>
      <c r="BI33" s="862"/>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342</v>
      </c>
      <c r="C34" s="809"/>
      <c r="D34" s="809"/>
      <c r="E34" s="809"/>
      <c r="F34" s="809"/>
      <c r="G34" s="809"/>
      <c r="H34" s="809"/>
      <c r="I34" s="809"/>
      <c r="J34" s="809"/>
      <c r="K34" s="809"/>
      <c r="L34" s="809"/>
      <c r="M34" s="809"/>
      <c r="N34" s="809"/>
      <c r="O34" s="809"/>
      <c r="P34" s="810"/>
      <c r="Q34" s="811">
        <v>323</v>
      </c>
      <c r="R34" s="812"/>
      <c r="S34" s="812"/>
      <c r="T34" s="812"/>
      <c r="U34" s="812"/>
      <c r="V34" s="812">
        <v>324</v>
      </c>
      <c r="W34" s="812"/>
      <c r="X34" s="812"/>
      <c r="Y34" s="812"/>
      <c r="Z34" s="812"/>
      <c r="AA34" s="812">
        <v>-1</v>
      </c>
      <c r="AB34" s="812"/>
      <c r="AC34" s="812"/>
      <c r="AD34" s="812"/>
      <c r="AE34" s="813"/>
      <c r="AF34" s="814">
        <v>34</v>
      </c>
      <c r="AG34" s="815"/>
      <c r="AH34" s="815"/>
      <c r="AI34" s="815"/>
      <c r="AJ34" s="816"/>
      <c r="AK34" s="863">
        <v>251</v>
      </c>
      <c r="AL34" s="859"/>
      <c r="AM34" s="859"/>
      <c r="AN34" s="859"/>
      <c r="AO34" s="859"/>
      <c r="AP34" s="859">
        <v>1397</v>
      </c>
      <c r="AQ34" s="859"/>
      <c r="AR34" s="859"/>
      <c r="AS34" s="859"/>
      <c r="AT34" s="859"/>
      <c r="AU34" s="859">
        <v>507</v>
      </c>
      <c r="AV34" s="859"/>
      <c r="AW34" s="859"/>
      <c r="AX34" s="859"/>
      <c r="AY34" s="859"/>
      <c r="AZ34" s="860" t="s">
        <v>534</v>
      </c>
      <c r="BA34" s="860"/>
      <c r="BB34" s="860"/>
      <c r="BC34" s="860"/>
      <c r="BD34" s="860"/>
      <c r="BE34" s="861" t="s">
        <v>337</v>
      </c>
      <c r="BF34" s="861"/>
      <c r="BG34" s="861"/>
      <c r="BH34" s="861"/>
      <c r="BI34" s="862"/>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343</v>
      </c>
      <c r="C35" s="809"/>
      <c r="D35" s="809"/>
      <c r="E35" s="809"/>
      <c r="F35" s="809"/>
      <c r="G35" s="809"/>
      <c r="H35" s="809"/>
      <c r="I35" s="809"/>
      <c r="J35" s="809"/>
      <c r="K35" s="809"/>
      <c r="L35" s="809"/>
      <c r="M35" s="809"/>
      <c r="N35" s="809"/>
      <c r="O35" s="809"/>
      <c r="P35" s="810"/>
      <c r="Q35" s="811">
        <v>4</v>
      </c>
      <c r="R35" s="812"/>
      <c r="S35" s="812"/>
      <c r="T35" s="812"/>
      <c r="U35" s="812"/>
      <c r="V35" s="812">
        <v>3</v>
      </c>
      <c r="W35" s="812"/>
      <c r="X35" s="812"/>
      <c r="Y35" s="812"/>
      <c r="Z35" s="812"/>
      <c r="AA35" s="812">
        <v>1</v>
      </c>
      <c r="AB35" s="812"/>
      <c r="AC35" s="812"/>
      <c r="AD35" s="812"/>
      <c r="AE35" s="813"/>
      <c r="AF35" s="814">
        <v>1</v>
      </c>
      <c r="AG35" s="815"/>
      <c r="AH35" s="815"/>
      <c r="AI35" s="815"/>
      <c r="AJ35" s="816"/>
      <c r="AK35" s="863">
        <v>2</v>
      </c>
      <c r="AL35" s="859"/>
      <c r="AM35" s="859"/>
      <c r="AN35" s="859"/>
      <c r="AO35" s="859"/>
      <c r="AP35" s="859" t="s">
        <v>534</v>
      </c>
      <c r="AQ35" s="859"/>
      <c r="AR35" s="859"/>
      <c r="AS35" s="859"/>
      <c r="AT35" s="859"/>
      <c r="AU35" s="859" t="s">
        <v>534</v>
      </c>
      <c r="AV35" s="859"/>
      <c r="AW35" s="859"/>
      <c r="AX35" s="859"/>
      <c r="AY35" s="859"/>
      <c r="AZ35" s="860" t="s">
        <v>534</v>
      </c>
      <c r="BA35" s="860"/>
      <c r="BB35" s="860"/>
      <c r="BC35" s="860"/>
      <c r="BD35" s="860"/>
      <c r="BE35" s="861" t="s">
        <v>344</v>
      </c>
      <c r="BF35" s="861"/>
      <c r="BG35" s="861"/>
      <c r="BH35" s="861"/>
      <c r="BI35" s="862"/>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345</v>
      </c>
      <c r="C36" s="809"/>
      <c r="D36" s="809"/>
      <c r="E36" s="809"/>
      <c r="F36" s="809"/>
      <c r="G36" s="809"/>
      <c r="H36" s="809"/>
      <c r="I36" s="809"/>
      <c r="J36" s="809"/>
      <c r="K36" s="809"/>
      <c r="L36" s="809"/>
      <c r="M36" s="809"/>
      <c r="N36" s="809"/>
      <c r="O36" s="809"/>
      <c r="P36" s="810"/>
      <c r="Q36" s="811">
        <v>10</v>
      </c>
      <c r="R36" s="812"/>
      <c r="S36" s="812"/>
      <c r="T36" s="812"/>
      <c r="U36" s="812"/>
      <c r="V36" s="812">
        <v>9</v>
      </c>
      <c r="W36" s="812"/>
      <c r="X36" s="812"/>
      <c r="Y36" s="812"/>
      <c r="Z36" s="812"/>
      <c r="AA36" s="812">
        <v>1</v>
      </c>
      <c r="AB36" s="812"/>
      <c r="AC36" s="812"/>
      <c r="AD36" s="812"/>
      <c r="AE36" s="813"/>
      <c r="AF36" s="814">
        <v>1</v>
      </c>
      <c r="AG36" s="815"/>
      <c r="AH36" s="815"/>
      <c r="AI36" s="815"/>
      <c r="AJ36" s="816"/>
      <c r="AK36" s="863">
        <v>1</v>
      </c>
      <c r="AL36" s="859"/>
      <c r="AM36" s="859"/>
      <c r="AN36" s="859"/>
      <c r="AO36" s="859"/>
      <c r="AP36" s="859" t="s">
        <v>534</v>
      </c>
      <c r="AQ36" s="859"/>
      <c r="AR36" s="859"/>
      <c r="AS36" s="859"/>
      <c r="AT36" s="859"/>
      <c r="AU36" s="859" t="s">
        <v>534</v>
      </c>
      <c r="AV36" s="859"/>
      <c r="AW36" s="859"/>
      <c r="AX36" s="859"/>
      <c r="AY36" s="859"/>
      <c r="AZ36" s="860" t="s">
        <v>534</v>
      </c>
      <c r="BA36" s="860"/>
      <c r="BB36" s="860"/>
      <c r="BC36" s="860"/>
      <c r="BD36" s="860"/>
      <c r="BE36" s="861" t="s">
        <v>346</v>
      </c>
      <c r="BF36" s="861"/>
      <c r="BG36" s="861"/>
      <c r="BH36" s="861"/>
      <c r="BI36" s="862"/>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4"/>
      <c r="R50" s="865"/>
      <c r="S50" s="865"/>
      <c r="T50" s="865"/>
      <c r="U50" s="865"/>
      <c r="V50" s="865"/>
      <c r="W50" s="865"/>
      <c r="X50" s="865"/>
      <c r="Y50" s="865"/>
      <c r="Z50" s="865"/>
      <c r="AA50" s="865"/>
      <c r="AB50" s="865"/>
      <c r="AC50" s="865"/>
      <c r="AD50" s="865"/>
      <c r="AE50" s="866"/>
      <c r="AF50" s="814"/>
      <c r="AG50" s="815"/>
      <c r="AH50" s="815"/>
      <c r="AI50" s="815"/>
      <c r="AJ50" s="816"/>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4"/>
      <c r="R51" s="865"/>
      <c r="S51" s="865"/>
      <c r="T51" s="865"/>
      <c r="U51" s="865"/>
      <c r="V51" s="865"/>
      <c r="W51" s="865"/>
      <c r="X51" s="865"/>
      <c r="Y51" s="865"/>
      <c r="Z51" s="865"/>
      <c r="AA51" s="865"/>
      <c r="AB51" s="865"/>
      <c r="AC51" s="865"/>
      <c r="AD51" s="865"/>
      <c r="AE51" s="866"/>
      <c r="AF51" s="814"/>
      <c r="AG51" s="815"/>
      <c r="AH51" s="815"/>
      <c r="AI51" s="815"/>
      <c r="AJ51" s="816"/>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4"/>
      <c r="R52" s="865"/>
      <c r="S52" s="865"/>
      <c r="T52" s="865"/>
      <c r="U52" s="865"/>
      <c r="V52" s="865"/>
      <c r="W52" s="865"/>
      <c r="X52" s="865"/>
      <c r="Y52" s="865"/>
      <c r="Z52" s="865"/>
      <c r="AA52" s="865"/>
      <c r="AB52" s="865"/>
      <c r="AC52" s="865"/>
      <c r="AD52" s="865"/>
      <c r="AE52" s="866"/>
      <c r="AF52" s="814"/>
      <c r="AG52" s="815"/>
      <c r="AH52" s="815"/>
      <c r="AI52" s="815"/>
      <c r="AJ52" s="816"/>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4"/>
      <c r="R53" s="865"/>
      <c r="S53" s="865"/>
      <c r="T53" s="865"/>
      <c r="U53" s="865"/>
      <c r="V53" s="865"/>
      <c r="W53" s="865"/>
      <c r="X53" s="865"/>
      <c r="Y53" s="865"/>
      <c r="Z53" s="865"/>
      <c r="AA53" s="865"/>
      <c r="AB53" s="865"/>
      <c r="AC53" s="865"/>
      <c r="AD53" s="865"/>
      <c r="AE53" s="866"/>
      <c r="AF53" s="814"/>
      <c r="AG53" s="815"/>
      <c r="AH53" s="815"/>
      <c r="AI53" s="815"/>
      <c r="AJ53" s="816"/>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4"/>
      <c r="R54" s="865"/>
      <c r="S54" s="865"/>
      <c r="T54" s="865"/>
      <c r="U54" s="865"/>
      <c r="V54" s="865"/>
      <c r="W54" s="865"/>
      <c r="X54" s="865"/>
      <c r="Y54" s="865"/>
      <c r="Z54" s="865"/>
      <c r="AA54" s="865"/>
      <c r="AB54" s="865"/>
      <c r="AC54" s="865"/>
      <c r="AD54" s="865"/>
      <c r="AE54" s="866"/>
      <c r="AF54" s="814"/>
      <c r="AG54" s="815"/>
      <c r="AH54" s="815"/>
      <c r="AI54" s="815"/>
      <c r="AJ54" s="816"/>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4"/>
      <c r="R55" s="865"/>
      <c r="S55" s="865"/>
      <c r="T55" s="865"/>
      <c r="U55" s="865"/>
      <c r="V55" s="865"/>
      <c r="W55" s="865"/>
      <c r="X55" s="865"/>
      <c r="Y55" s="865"/>
      <c r="Z55" s="865"/>
      <c r="AA55" s="865"/>
      <c r="AB55" s="865"/>
      <c r="AC55" s="865"/>
      <c r="AD55" s="865"/>
      <c r="AE55" s="866"/>
      <c r="AF55" s="814"/>
      <c r="AG55" s="815"/>
      <c r="AH55" s="815"/>
      <c r="AI55" s="815"/>
      <c r="AJ55" s="816"/>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4"/>
      <c r="R56" s="865"/>
      <c r="S56" s="865"/>
      <c r="T56" s="865"/>
      <c r="U56" s="865"/>
      <c r="V56" s="865"/>
      <c r="W56" s="865"/>
      <c r="X56" s="865"/>
      <c r="Y56" s="865"/>
      <c r="Z56" s="865"/>
      <c r="AA56" s="865"/>
      <c r="AB56" s="865"/>
      <c r="AC56" s="865"/>
      <c r="AD56" s="865"/>
      <c r="AE56" s="866"/>
      <c r="AF56" s="814"/>
      <c r="AG56" s="815"/>
      <c r="AH56" s="815"/>
      <c r="AI56" s="815"/>
      <c r="AJ56" s="816"/>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4"/>
      <c r="R57" s="865"/>
      <c r="S57" s="865"/>
      <c r="T57" s="865"/>
      <c r="U57" s="865"/>
      <c r="V57" s="865"/>
      <c r="W57" s="865"/>
      <c r="X57" s="865"/>
      <c r="Y57" s="865"/>
      <c r="Z57" s="865"/>
      <c r="AA57" s="865"/>
      <c r="AB57" s="865"/>
      <c r="AC57" s="865"/>
      <c r="AD57" s="865"/>
      <c r="AE57" s="866"/>
      <c r="AF57" s="814"/>
      <c r="AG57" s="815"/>
      <c r="AH57" s="815"/>
      <c r="AI57" s="815"/>
      <c r="AJ57" s="816"/>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4"/>
      <c r="R58" s="865"/>
      <c r="S58" s="865"/>
      <c r="T58" s="865"/>
      <c r="U58" s="865"/>
      <c r="V58" s="865"/>
      <c r="W58" s="865"/>
      <c r="X58" s="865"/>
      <c r="Y58" s="865"/>
      <c r="Z58" s="865"/>
      <c r="AA58" s="865"/>
      <c r="AB58" s="865"/>
      <c r="AC58" s="865"/>
      <c r="AD58" s="865"/>
      <c r="AE58" s="866"/>
      <c r="AF58" s="814"/>
      <c r="AG58" s="815"/>
      <c r="AH58" s="815"/>
      <c r="AI58" s="815"/>
      <c r="AJ58" s="816"/>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4"/>
      <c r="R59" s="865"/>
      <c r="S59" s="865"/>
      <c r="T59" s="865"/>
      <c r="U59" s="865"/>
      <c r="V59" s="865"/>
      <c r="W59" s="865"/>
      <c r="X59" s="865"/>
      <c r="Y59" s="865"/>
      <c r="Z59" s="865"/>
      <c r="AA59" s="865"/>
      <c r="AB59" s="865"/>
      <c r="AC59" s="865"/>
      <c r="AD59" s="865"/>
      <c r="AE59" s="866"/>
      <c r="AF59" s="814"/>
      <c r="AG59" s="815"/>
      <c r="AH59" s="815"/>
      <c r="AI59" s="815"/>
      <c r="AJ59" s="816"/>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4"/>
      <c r="R60" s="865"/>
      <c r="S60" s="865"/>
      <c r="T60" s="865"/>
      <c r="U60" s="865"/>
      <c r="V60" s="865"/>
      <c r="W60" s="865"/>
      <c r="X60" s="865"/>
      <c r="Y60" s="865"/>
      <c r="Z60" s="865"/>
      <c r="AA60" s="865"/>
      <c r="AB60" s="865"/>
      <c r="AC60" s="865"/>
      <c r="AD60" s="865"/>
      <c r="AE60" s="866"/>
      <c r="AF60" s="814"/>
      <c r="AG60" s="815"/>
      <c r="AH60" s="815"/>
      <c r="AI60" s="815"/>
      <c r="AJ60" s="816"/>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4"/>
      <c r="R61" s="865"/>
      <c r="S61" s="865"/>
      <c r="T61" s="865"/>
      <c r="U61" s="865"/>
      <c r="V61" s="865"/>
      <c r="W61" s="865"/>
      <c r="X61" s="865"/>
      <c r="Y61" s="865"/>
      <c r="Z61" s="865"/>
      <c r="AA61" s="865"/>
      <c r="AB61" s="865"/>
      <c r="AC61" s="865"/>
      <c r="AD61" s="865"/>
      <c r="AE61" s="866"/>
      <c r="AF61" s="814"/>
      <c r="AG61" s="815"/>
      <c r="AH61" s="815"/>
      <c r="AI61" s="815"/>
      <c r="AJ61" s="816"/>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4"/>
      <c r="R62" s="865"/>
      <c r="S62" s="865"/>
      <c r="T62" s="865"/>
      <c r="U62" s="865"/>
      <c r="V62" s="865"/>
      <c r="W62" s="865"/>
      <c r="X62" s="865"/>
      <c r="Y62" s="865"/>
      <c r="Z62" s="865"/>
      <c r="AA62" s="865"/>
      <c r="AB62" s="865"/>
      <c r="AC62" s="865"/>
      <c r="AD62" s="865"/>
      <c r="AE62" s="866"/>
      <c r="AF62" s="814"/>
      <c r="AG62" s="815"/>
      <c r="AH62" s="815"/>
      <c r="AI62" s="815"/>
      <c r="AJ62" s="816"/>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347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320</v>
      </c>
      <c r="B63" s="817" t="s">
        <v>348</v>
      </c>
      <c r="C63" s="818"/>
      <c r="D63" s="818"/>
      <c r="E63" s="818"/>
      <c r="F63" s="818"/>
      <c r="G63" s="818"/>
      <c r="H63" s="818"/>
      <c r="I63" s="818"/>
      <c r="J63" s="818"/>
      <c r="K63" s="818"/>
      <c r="L63" s="818"/>
      <c r="M63" s="818"/>
      <c r="N63" s="818"/>
      <c r="O63" s="818"/>
      <c r="P63" s="819"/>
      <c r="Q63" s="869"/>
      <c r="R63" s="870"/>
      <c r="S63" s="870"/>
      <c r="T63" s="870"/>
      <c r="U63" s="870"/>
      <c r="V63" s="870"/>
      <c r="W63" s="870"/>
      <c r="X63" s="870"/>
      <c r="Y63" s="870"/>
      <c r="Z63" s="870"/>
      <c r="AA63" s="870"/>
      <c r="AB63" s="870"/>
      <c r="AC63" s="870"/>
      <c r="AD63" s="870"/>
      <c r="AE63" s="871"/>
      <c r="AF63" s="872">
        <v>1167</v>
      </c>
      <c r="AG63" s="873"/>
      <c r="AH63" s="873"/>
      <c r="AI63" s="873"/>
      <c r="AJ63" s="874"/>
      <c r="AK63" s="875"/>
      <c r="AL63" s="870"/>
      <c r="AM63" s="870"/>
      <c r="AN63" s="870"/>
      <c r="AO63" s="870"/>
      <c r="AP63" s="873">
        <v>5006</v>
      </c>
      <c r="AQ63" s="873"/>
      <c r="AR63" s="873"/>
      <c r="AS63" s="873"/>
      <c r="AT63" s="873"/>
      <c r="AU63" s="873">
        <v>606</v>
      </c>
      <c r="AV63" s="873"/>
      <c r="AW63" s="873"/>
      <c r="AX63" s="873"/>
      <c r="AY63" s="873"/>
      <c r="AZ63" s="877"/>
      <c r="BA63" s="877"/>
      <c r="BB63" s="877"/>
      <c r="BC63" s="877"/>
      <c r="BD63" s="877"/>
      <c r="BE63" s="878"/>
      <c r="BF63" s="878"/>
      <c r="BG63" s="878"/>
      <c r="BH63" s="878"/>
      <c r="BI63" s="879"/>
      <c r="BJ63" s="880" t="s">
        <v>349</v>
      </c>
      <c r="BK63" s="881"/>
      <c r="BL63" s="881"/>
      <c r="BM63" s="881"/>
      <c r="BN63" s="882"/>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350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351</v>
      </c>
      <c r="B66" s="756"/>
      <c r="C66" s="756"/>
      <c r="D66" s="756"/>
      <c r="E66" s="756"/>
      <c r="F66" s="756"/>
      <c r="G66" s="756"/>
      <c r="H66" s="756"/>
      <c r="I66" s="756"/>
      <c r="J66" s="756"/>
      <c r="K66" s="756"/>
      <c r="L66" s="756"/>
      <c r="M66" s="756"/>
      <c r="N66" s="756"/>
      <c r="O66" s="756"/>
      <c r="P66" s="757"/>
      <c r="Q66" s="761" t="s">
        <v>352</v>
      </c>
      <c r="R66" s="762"/>
      <c r="S66" s="762"/>
      <c r="T66" s="762"/>
      <c r="U66" s="763"/>
      <c r="V66" s="761" t="s">
        <v>353</v>
      </c>
      <c r="W66" s="762"/>
      <c r="X66" s="762"/>
      <c r="Y66" s="762"/>
      <c r="Z66" s="763"/>
      <c r="AA66" s="761" t="s">
        <v>354</v>
      </c>
      <c r="AB66" s="762"/>
      <c r="AC66" s="762"/>
      <c r="AD66" s="762"/>
      <c r="AE66" s="763"/>
      <c r="AF66" s="883" t="s">
        <v>355</v>
      </c>
      <c r="AG66" s="843"/>
      <c r="AH66" s="843"/>
      <c r="AI66" s="843"/>
      <c r="AJ66" s="884"/>
      <c r="AK66" s="761" t="s">
        <v>356</v>
      </c>
      <c r="AL66" s="756"/>
      <c r="AM66" s="756"/>
      <c r="AN66" s="756"/>
      <c r="AO66" s="757"/>
      <c r="AP66" s="761" t="s">
        <v>330</v>
      </c>
      <c r="AQ66" s="762"/>
      <c r="AR66" s="762"/>
      <c r="AS66" s="762"/>
      <c r="AT66" s="763"/>
      <c r="AU66" s="761" t="s">
        <v>357</v>
      </c>
      <c r="AV66" s="762"/>
      <c r="AW66" s="762"/>
      <c r="AX66" s="762"/>
      <c r="AY66" s="763"/>
      <c r="AZ66" s="761" t="s">
        <v>307</v>
      </c>
      <c r="BA66" s="762"/>
      <c r="BB66" s="762"/>
      <c r="BC66" s="762"/>
      <c r="BD66" s="768"/>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5"/>
      <c r="AG67" s="846"/>
      <c r="AH67" s="846"/>
      <c r="AI67" s="846"/>
      <c r="AJ67" s="886"/>
      <c r="AK67" s="887"/>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519</v>
      </c>
      <c r="C68" s="899"/>
      <c r="D68" s="899"/>
      <c r="E68" s="899"/>
      <c r="F68" s="899"/>
      <c r="G68" s="899"/>
      <c r="H68" s="899"/>
      <c r="I68" s="899"/>
      <c r="J68" s="899"/>
      <c r="K68" s="899"/>
      <c r="L68" s="899"/>
      <c r="M68" s="899"/>
      <c r="N68" s="899"/>
      <c r="O68" s="899"/>
      <c r="P68" s="900"/>
      <c r="Q68" s="901">
        <v>59</v>
      </c>
      <c r="R68" s="895"/>
      <c r="S68" s="895"/>
      <c r="T68" s="895"/>
      <c r="U68" s="895"/>
      <c r="V68" s="895">
        <v>54</v>
      </c>
      <c r="W68" s="895"/>
      <c r="X68" s="895"/>
      <c r="Y68" s="895"/>
      <c r="Z68" s="895"/>
      <c r="AA68" s="895">
        <v>5</v>
      </c>
      <c r="AB68" s="895"/>
      <c r="AC68" s="895"/>
      <c r="AD68" s="895"/>
      <c r="AE68" s="895"/>
      <c r="AF68" s="895">
        <v>5</v>
      </c>
      <c r="AG68" s="895"/>
      <c r="AH68" s="895"/>
      <c r="AI68" s="895"/>
      <c r="AJ68" s="895"/>
      <c r="AK68" s="895" t="s">
        <v>534</v>
      </c>
      <c r="AL68" s="895"/>
      <c r="AM68" s="895"/>
      <c r="AN68" s="895"/>
      <c r="AO68" s="895"/>
      <c r="AP68" s="895" t="s">
        <v>534</v>
      </c>
      <c r="AQ68" s="895"/>
      <c r="AR68" s="895"/>
      <c r="AS68" s="895"/>
      <c r="AT68" s="895"/>
      <c r="AU68" s="895" t="s">
        <v>534</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520</v>
      </c>
      <c r="C69" s="903"/>
      <c r="D69" s="903"/>
      <c r="E69" s="903"/>
      <c r="F69" s="903"/>
      <c r="G69" s="903"/>
      <c r="H69" s="903"/>
      <c r="I69" s="903"/>
      <c r="J69" s="903"/>
      <c r="K69" s="903"/>
      <c r="L69" s="903"/>
      <c r="M69" s="903"/>
      <c r="N69" s="903"/>
      <c r="O69" s="903"/>
      <c r="P69" s="904"/>
      <c r="Q69" s="905">
        <v>0</v>
      </c>
      <c r="R69" s="859"/>
      <c r="S69" s="859"/>
      <c r="T69" s="859"/>
      <c r="U69" s="859"/>
      <c r="V69" s="859">
        <v>0</v>
      </c>
      <c r="W69" s="859"/>
      <c r="X69" s="859"/>
      <c r="Y69" s="859"/>
      <c r="Z69" s="859"/>
      <c r="AA69" s="859">
        <v>0</v>
      </c>
      <c r="AB69" s="859"/>
      <c r="AC69" s="859"/>
      <c r="AD69" s="859"/>
      <c r="AE69" s="859"/>
      <c r="AF69" s="859">
        <v>0</v>
      </c>
      <c r="AG69" s="859"/>
      <c r="AH69" s="859"/>
      <c r="AI69" s="859"/>
      <c r="AJ69" s="859"/>
      <c r="AK69" s="859" t="s">
        <v>534</v>
      </c>
      <c r="AL69" s="859"/>
      <c r="AM69" s="859"/>
      <c r="AN69" s="859"/>
      <c r="AO69" s="859"/>
      <c r="AP69" s="859" t="s">
        <v>534</v>
      </c>
      <c r="AQ69" s="859"/>
      <c r="AR69" s="859"/>
      <c r="AS69" s="859"/>
      <c r="AT69" s="859"/>
      <c r="AU69" s="859" t="s">
        <v>534</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521</v>
      </c>
      <c r="C70" s="903"/>
      <c r="D70" s="903"/>
      <c r="E70" s="903"/>
      <c r="F70" s="903"/>
      <c r="G70" s="903"/>
      <c r="H70" s="903"/>
      <c r="I70" s="903"/>
      <c r="J70" s="903"/>
      <c r="K70" s="903"/>
      <c r="L70" s="903"/>
      <c r="M70" s="903"/>
      <c r="N70" s="903"/>
      <c r="O70" s="903"/>
      <c r="P70" s="904"/>
      <c r="Q70" s="905">
        <v>256</v>
      </c>
      <c r="R70" s="859"/>
      <c r="S70" s="859"/>
      <c r="T70" s="859"/>
      <c r="U70" s="859"/>
      <c r="V70" s="859">
        <v>236</v>
      </c>
      <c r="W70" s="859"/>
      <c r="X70" s="859"/>
      <c r="Y70" s="859"/>
      <c r="Z70" s="859"/>
      <c r="AA70" s="859">
        <v>20</v>
      </c>
      <c r="AB70" s="859"/>
      <c r="AC70" s="859"/>
      <c r="AD70" s="859"/>
      <c r="AE70" s="859"/>
      <c r="AF70" s="859">
        <v>20</v>
      </c>
      <c r="AG70" s="859"/>
      <c r="AH70" s="859"/>
      <c r="AI70" s="859"/>
      <c r="AJ70" s="859"/>
      <c r="AK70" s="859" t="s">
        <v>534</v>
      </c>
      <c r="AL70" s="859"/>
      <c r="AM70" s="859"/>
      <c r="AN70" s="859"/>
      <c r="AO70" s="859"/>
      <c r="AP70" s="859" t="s">
        <v>534</v>
      </c>
      <c r="AQ70" s="859"/>
      <c r="AR70" s="859"/>
      <c r="AS70" s="859"/>
      <c r="AT70" s="859"/>
      <c r="AU70" s="859" t="s">
        <v>534</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522</v>
      </c>
      <c r="C71" s="903"/>
      <c r="D71" s="903"/>
      <c r="E71" s="903"/>
      <c r="F71" s="903"/>
      <c r="G71" s="903"/>
      <c r="H71" s="903"/>
      <c r="I71" s="903"/>
      <c r="J71" s="903"/>
      <c r="K71" s="903"/>
      <c r="L71" s="903"/>
      <c r="M71" s="903"/>
      <c r="N71" s="903"/>
      <c r="O71" s="903"/>
      <c r="P71" s="904"/>
      <c r="Q71" s="905">
        <v>35</v>
      </c>
      <c r="R71" s="859"/>
      <c r="S71" s="859"/>
      <c r="T71" s="859"/>
      <c r="U71" s="859"/>
      <c r="V71" s="859">
        <v>30</v>
      </c>
      <c r="W71" s="859"/>
      <c r="X71" s="859"/>
      <c r="Y71" s="859"/>
      <c r="Z71" s="859"/>
      <c r="AA71" s="859">
        <v>5</v>
      </c>
      <c r="AB71" s="859"/>
      <c r="AC71" s="859"/>
      <c r="AD71" s="859"/>
      <c r="AE71" s="859"/>
      <c r="AF71" s="859">
        <v>5</v>
      </c>
      <c r="AG71" s="859"/>
      <c r="AH71" s="859"/>
      <c r="AI71" s="859"/>
      <c r="AJ71" s="859"/>
      <c r="AK71" s="859" t="s">
        <v>534</v>
      </c>
      <c r="AL71" s="859"/>
      <c r="AM71" s="859"/>
      <c r="AN71" s="859"/>
      <c r="AO71" s="859"/>
      <c r="AP71" s="859" t="s">
        <v>534</v>
      </c>
      <c r="AQ71" s="859"/>
      <c r="AR71" s="859"/>
      <c r="AS71" s="859"/>
      <c r="AT71" s="859"/>
      <c r="AU71" s="859" t="s">
        <v>534</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523</v>
      </c>
      <c r="C72" s="903"/>
      <c r="D72" s="903"/>
      <c r="E72" s="903"/>
      <c r="F72" s="903"/>
      <c r="G72" s="903"/>
      <c r="H72" s="903"/>
      <c r="I72" s="903"/>
      <c r="J72" s="903"/>
      <c r="K72" s="903"/>
      <c r="L72" s="903"/>
      <c r="M72" s="903"/>
      <c r="N72" s="903"/>
      <c r="O72" s="903"/>
      <c r="P72" s="904"/>
      <c r="Q72" s="905">
        <v>1156</v>
      </c>
      <c r="R72" s="859"/>
      <c r="S72" s="859"/>
      <c r="T72" s="859"/>
      <c r="U72" s="859"/>
      <c r="V72" s="859">
        <v>1073</v>
      </c>
      <c r="W72" s="859"/>
      <c r="X72" s="859"/>
      <c r="Y72" s="859"/>
      <c r="Z72" s="859"/>
      <c r="AA72" s="859">
        <v>83</v>
      </c>
      <c r="AB72" s="859"/>
      <c r="AC72" s="859"/>
      <c r="AD72" s="859"/>
      <c r="AE72" s="859"/>
      <c r="AF72" s="859">
        <v>83</v>
      </c>
      <c r="AG72" s="859"/>
      <c r="AH72" s="859"/>
      <c r="AI72" s="859"/>
      <c r="AJ72" s="859"/>
      <c r="AK72" s="859" t="s">
        <v>534</v>
      </c>
      <c r="AL72" s="859"/>
      <c r="AM72" s="859"/>
      <c r="AN72" s="859"/>
      <c r="AO72" s="859"/>
      <c r="AP72" s="859" t="s">
        <v>534</v>
      </c>
      <c r="AQ72" s="859"/>
      <c r="AR72" s="859"/>
      <c r="AS72" s="859"/>
      <c r="AT72" s="859"/>
      <c r="AU72" s="859" t="s">
        <v>534</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524</v>
      </c>
      <c r="C73" s="903"/>
      <c r="D73" s="903"/>
      <c r="E73" s="903"/>
      <c r="F73" s="903"/>
      <c r="G73" s="903"/>
      <c r="H73" s="903"/>
      <c r="I73" s="903"/>
      <c r="J73" s="903"/>
      <c r="K73" s="903"/>
      <c r="L73" s="903"/>
      <c r="M73" s="903"/>
      <c r="N73" s="903"/>
      <c r="O73" s="903"/>
      <c r="P73" s="904"/>
      <c r="Q73" s="905">
        <v>256</v>
      </c>
      <c r="R73" s="859"/>
      <c r="S73" s="859"/>
      <c r="T73" s="859"/>
      <c r="U73" s="859"/>
      <c r="V73" s="859">
        <v>241</v>
      </c>
      <c r="W73" s="859"/>
      <c r="X73" s="859"/>
      <c r="Y73" s="859"/>
      <c r="Z73" s="859"/>
      <c r="AA73" s="859">
        <v>15</v>
      </c>
      <c r="AB73" s="859"/>
      <c r="AC73" s="859"/>
      <c r="AD73" s="859"/>
      <c r="AE73" s="859"/>
      <c r="AF73" s="859">
        <v>15</v>
      </c>
      <c r="AG73" s="859"/>
      <c r="AH73" s="859"/>
      <c r="AI73" s="859"/>
      <c r="AJ73" s="859"/>
      <c r="AK73" s="859" t="s">
        <v>534</v>
      </c>
      <c r="AL73" s="859"/>
      <c r="AM73" s="859"/>
      <c r="AN73" s="859"/>
      <c r="AO73" s="859"/>
      <c r="AP73" s="859" t="s">
        <v>534</v>
      </c>
      <c r="AQ73" s="859"/>
      <c r="AR73" s="859"/>
      <c r="AS73" s="859"/>
      <c r="AT73" s="859"/>
      <c r="AU73" s="859" t="s">
        <v>534</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525</v>
      </c>
      <c r="C74" s="903"/>
      <c r="D74" s="903"/>
      <c r="E74" s="903"/>
      <c r="F74" s="903"/>
      <c r="G74" s="903"/>
      <c r="H74" s="903"/>
      <c r="I74" s="903"/>
      <c r="J74" s="903"/>
      <c r="K74" s="903"/>
      <c r="L74" s="903"/>
      <c r="M74" s="903"/>
      <c r="N74" s="903"/>
      <c r="O74" s="903"/>
      <c r="P74" s="904"/>
      <c r="Q74" s="905">
        <v>533</v>
      </c>
      <c r="R74" s="859"/>
      <c r="S74" s="859"/>
      <c r="T74" s="859"/>
      <c r="U74" s="859"/>
      <c r="V74" s="859">
        <v>450</v>
      </c>
      <c r="W74" s="859"/>
      <c r="X74" s="859"/>
      <c r="Y74" s="859"/>
      <c r="Z74" s="859"/>
      <c r="AA74" s="859">
        <v>83</v>
      </c>
      <c r="AB74" s="859"/>
      <c r="AC74" s="859"/>
      <c r="AD74" s="859"/>
      <c r="AE74" s="859"/>
      <c r="AF74" s="859">
        <v>83</v>
      </c>
      <c r="AG74" s="859"/>
      <c r="AH74" s="859"/>
      <c r="AI74" s="859"/>
      <c r="AJ74" s="859"/>
      <c r="AK74" s="859" t="s">
        <v>534</v>
      </c>
      <c r="AL74" s="859"/>
      <c r="AM74" s="859"/>
      <c r="AN74" s="859"/>
      <c r="AO74" s="859"/>
      <c r="AP74" s="859" t="s">
        <v>534</v>
      </c>
      <c r="AQ74" s="859"/>
      <c r="AR74" s="859"/>
      <c r="AS74" s="859"/>
      <c r="AT74" s="859"/>
      <c r="AU74" s="859" t="s">
        <v>534</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526</v>
      </c>
      <c r="C75" s="903"/>
      <c r="D75" s="903"/>
      <c r="E75" s="903"/>
      <c r="F75" s="903"/>
      <c r="G75" s="903"/>
      <c r="H75" s="903"/>
      <c r="I75" s="903"/>
      <c r="J75" s="903"/>
      <c r="K75" s="903"/>
      <c r="L75" s="903"/>
      <c r="M75" s="903"/>
      <c r="N75" s="903"/>
      <c r="O75" s="903"/>
      <c r="P75" s="904"/>
      <c r="Q75" s="906">
        <v>621</v>
      </c>
      <c r="R75" s="907"/>
      <c r="S75" s="907"/>
      <c r="T75" s="907"/>
      <c r="U75" s="863"/>
      <c r="V75" s="908">
        <v>495</v>
      </c>
      <c r="W75" s="907"/>
      <c r="X75" s="907"/>
      <c r="Y75" s="907"/>
      <c r="Z75" s="863"/>
      <c r="AA75" s="908">
        <v>126</v>
      </c>
      <c r="AB75" s="907"/>
      <c r="AC75" s="907"/>
      <c r="AD75" s="907"/>
      <c r="AE75" s="863"/>
      <c r="AF75" s="908">
        <v>126</v>
      </c>
      <c r="AG75" s="907"/>
      <c r="AH75" s="907"/>
      <c r="AI75" s="907"/>
      <c r="AJ75" s="863"/>
      <c r="AK75" s="908">
        <v>150</v>
      </c>
      <c r="AL75" s="907"/>
      <c r="AM75" s="907"/>
      <c r="AN75" s="907"/>
      <c r="AO75" s="863"/>
      <c r="AP75" s="908">
        <v>10</v>
      </c>
      <c r="AQ75" s="907"/>
      <c r="AR75" s="907"/>
      <c r="AS75" s="907"/>
      <c r="AT75" s="863"/>
      <c r="AU75" s="908">
        <v>2</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527</v>
      </c>
      <c r="C76" s="903"/>
      <c r="D76" s="903"/>
      <c r="E76" s="903"/>
      <c r="F76" s="903"/>
      <c r="G76" s="903"/>
      <c r="H76" s="903"/>
      <c r="I76" s="903"/>
      <c r="J76" s="903"/>
      <c r="K76" s="903"/>
      <c r="L76" s="903"/>
      <c r="M76" s="903"/>
      <c r="N76" s="903"/>
      <c r="O76" s="903"/>
      <c r="P76" s="904"/>
      <c r="Q76" s="906">
        <v>2</v>
      </c>
      <c r="R76" s="907"/>
      <c r="S76" s="907"/>
      <c r="T76" s="907"/>
      <c r="U76" s="863"/>
      <c r="V76" s="908">
        <v>1</v>
      </c>
      <c r="W76" s="907"/>
      <c r="X76" s="907"/>
      <c r="Y76" s="907"/>
      <c r="Z76" s="863"/>
      <c r="AA76" s="908">
        <v>1</v>
      </c>
      <c r="AB76" s="907"/>
      <c r="AC76" s="907"/>
      <c r="AD76" s="907"/>
      <c r="AE76" s="863"/>
      <c r="AF76" s="908">
        <v>1</v>
      </c>
      <c r="AG76" s="907"/>
      <c r="AH76" s="907"/>
      <c r="AI76" s="907"/>
      <c r="AJ76" s="863"/>
      <c r="AK76" s="908" t="s">
        <v>534</v>
      </c>
      <c r="AL76" s="907"/>
      <c r="AM76" s="907"/>
      <c r="AN76" s="907"/>
      <c r="AO76" s="863"/>
      <c r="AP76" s="908" t="s">
        <v>534</v>
      </c>
      <c r="AQ76" s="907"/>
      <c r="AR76" s="907"/>
      <c r="AS76" s="907"/>
      <c r="AT76" s="863"/>
      <c r="AU76" s="908" t="s">
        <v>534</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528</v>
      </c>
      <c r="C77" s="903"/>
      <c r="D77" s="903"/>
      <c r="E77" s="903"/>
      <c r="F77" s="903"/>
      <c r="G77" s="903"/>
      <c r="H77" s="903"/>
      <c r="I77" s="903"/>
      <c r="J77" s="903"/>
      <c r="K77" s="903"/>
      <c r="L77" s="903"/>
      <c r="M77" s="903"/>
      <c r="N77" s="903"/>
      <c r="O77" s="903"/>
      <c r="P77" s="904"/>
      <c r="Q77" s="906">
        <v>4911</v>
      </c>
      <c r="R77" s="907"/>
      <c r="S77" s="907"/>
      <c r="T77" s="907"/>
      <c r="U77" s="863"/>
      <c r="V77" s="908">
        <v>4452</v>
      </c>
      <c r="W77" s="907"/>
      <c r="X77" s="907"/>
      <c r="Y77" s="907"/>
      <c r="Z77" s="863"/>
      <c r="AA77" s="908">
        <v>459</v>
      </c>
      <c r="AB77" s="907"/>
      <c r="AC77" s="907"/>
      <c r="AD77" s="907"/>
      <c r="AE77" s="863"/>
      <c r="AF77" s="908">
        <v>459</v>
      </c>
      <c r="AG77" s="907"/>
      <c r="AH77" s="907"/>
      <c r="AI77" s="907"/>
      <c r="AJ77" s="863"/>
      <c r="AK77" s="908">
        <v>27</v>
      </c>
      <c r="AL77" s="907"/>
      <c r="AM77" s="907"/>
      <c r="AN77" s="907"/>
      <c r="AO77" s="863"/>
      <c r="AP77" s="908" t="s">
        <v>534</v>
      </c>
      <c r="AQ77" s="907"/>
      <c r="AR77" s="907"/>
      <c r="AS77" s="907"/>
      <c r="AT77" s="863"/>
      <c r="AU77" s="908" t="s">
        <v>534</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529</v>
      </c>
      <c r="C78" s="903"/>
      <c r="D78" s="903"/>
      <c r="E78" s="903"/>
      <c r="F78" s="903"/>
      <c r="G78" s="903"/>
      <c r="H78" s="903"/>
      <c r="I78" s="903"/>
      <c r="J78" s="903"/>
      <c r="K78" s="903"/>
      <c r="L78" s="903"/>
      <c r="M78" s="903"/>
      <c r="N78" s="903"/>
      <c r="O78" s="903"/>
      <c r="P78" s="904"/>
      <c r="Q78" s="905">
        <v>135</v>
      </c>
      <c r="R78" s="859"/>
      <c r="S78" s="859"/>
      <c r="T78" s="859"/>
      <c r="U78" s="859"/>
      <c r="V78" s="859">
        <v>91</v>
      </c>
      <c r="W78" s="859"/>
      <c r="X78" s="859"/>
      <c r="Y78" s="859"/>
      <c r="Z78" s="859"/>
      <c r="AA78" s="859">
        <v>44</v>
      </c>
      <c r="AB78" s="859"/>
      <c r="AC78" s="859"/>
      <c r="AD78" s="859"/>
      <c r="AE78" s="859"/>
      <c r="AF78" s="859">
        <v>44</v>
      </c>
      <c r="AG78" s="859"/>
      <c r="AH78" s="859"/>
      <c r="AI78" s="859"/>
      <c r="AJ78" s="859"/>
      <c r="AK78" s="859" t="s">
        <v>534</v>
      </c>
      <c r="AL78" s="859"/>
      <c r="AM78" s="859"/>
      <c r="AN78" s="859"/>
      <c r="AO78" s="859"/>
      <c r="AP78" s="859" t="s">
        <v>534</v>
      </c>
      <c r="AQ78" s="859"/>
      <c r="AR78" s="859"/>
      <c r="AS78" s="859"/>
      <c r="AT78" s="859"/>
      <c r="AU78" s="859" t="s">
        <v>534</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530</v>
      </c>
      <c r="C79" s="903"/>
      <c r="D79" s="903"/>
      <c r="E79" s="903"/>
      <c r="F79" s="903"/>
      <c r="G79" s="903"/>
      <c r="H79" s="903"/>
      <c r="I79" s="903"/>
      <c r="J79" s="903"/>
      <c r="K79" s="903"/>
      <c r="L79" s="903"/>
      <c r="M79" s="903"/>
      <c r="N79" s="903"/>
      <c r="O79" s="903"/>
      <c r="P79" s="904"/>
      <c r="Q79" s="905">
        <v>73</v>
      </c>
      <c r="R79" s="859"/>
      <c r="S79" s="859"/>
      <c r="T79" s="859"/>
      <c r="U79" s="859"/>
      <c r="V79" s="859">
        <v>69</v>
      </c>
      <c r="W79" s="859"/>
      <c r="X79" s="859"/>
      <c r="Y79" s="859"/>
      <c r="Z79" s="859"/>
      <c r="AA79" s="859">
        <v>4</v>
      </c>
      <c r="AB79" s="859"/>
      <c r="AC79" s="859"/>
      <c r="AD79" s="859"/>
      <c r="AE79" s="859"/>
      <c r="AF79" s="859">
        <v>4</v>
      </c>
      <c r="AG79" s="859"/>
      <c r="AH79" s="859"/>
      <c r="AI79" s="859"/>
      <c r="AJ79" s="859"/>
      <c r="AK79" s="859">
        <v>18</v>
      </c>
      <c r="AL79" s="859"/>
      <c r="AM79" s="859"/>
      <c r="AN79" s="859"/>
      <c r="AO79" s="859"/>
      <c r="AP79" s="859" t="s">
        <v>534</v>
      </c>
      <c r="AQ79" s="859"/>
      <c r="AR79" s="859"/>
      <c r="AS79" s="859"/>
      <c r="AT79" s="859"/>
      <c r="AU79" s="859" t="s">
        <v>534</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t="s">
        <v>531</v>
      </c>
      <c r="C80" s="903"/>
      <c r="D80" s="903"/>
      <c r="E80" s="903"/>
      <c r="F80" s="903"/>
      <c r="G80" s="903"/>
      <c r="H80" s="903"/>
      <c r="I80" s="903"/>
      <c r="J80" s="903"/>
      <c r="K80" s="903"/>
      <c r="L80" s="903"/>
      <c r="M80" s="903"/>
      <c r="N80" s="903"/>
      <c r="O80" s="903"/>
      <c r="P80" s="904"/>
      <c r="Q80" s="905">
        <v>138691</v>
      </c>
      <c r="R80" s="859"/>
      <c r="S80" s="859"/>
      <c r="T80" s="859"/>
      <c r="U80" s="859"/>
      <c r="V80" s="859">
        <v>129824</v>
      </c>
      <c r="W80" s="859"/>
      <c r="X80" s="859"/>
      <c r="Y80" s="859"/>
      <c r="Z80" s="859"/>
      <c r="AA80" s="859">
        <v>8867</v>
      </c>
      <c r="AB80" s="859"/>
      <c r="AC80" s="859"/>
      <c r="AD80" s="859"/>
      <c r="AE80" s="859"/>
      <c r="AF80" s="859">
        <v>8867</v>
      </c>
      <c r="AG80" s="859"/>
      <c r="AH80" s="859"/>
      <c r="AI80" s="859"/>
      <c r="AJ80" s="859"/>
      <c r="AK80" s="859" t="s">
        <v>534</v>
      </c>
      <c r="AL80" s="859"/>
      <c r="AM80" s="859"/>
      <c r="AN80" s="859"/>
      <c r="AO80" s="859"/>
      <c r="AP80" s="859" t="s">
        <v>534</v>
      </c>
      <c r="AQ80" s="859"/>
      <c r="AR80" s="859"/>
      <c r="AS80" s="859"/>
      <c r="AT80" s="859"/>
      <c r="AU80" s="859" t="s">
        <v>534</v>
      </c>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320</v>
      </c>
      <c r="B88" s="817" t="s">
        <v>358</v>
      </c>
      <c r="C88" s="818"/>
      <c r="D88" s="818"/>
      <c r="E88" s="818"/>
      <c r="F88" s="818"/>
      <c r="G88" s="818"/>
      <c r="H88" s="818"/>
      <c r="I88" s="818"/>
      <c r="J88" s="818"/>
      <c r="K88" s="818"/>
      <c r="L88" s="818"/>
      <c r="M88" s="818"/>
      <c r="N88" s="818"/>
      <c r="O88" s="818"/>
      <c r="P88" s="819"/>
      <c r="Q88" s="869"/>
      <c r="R88" s="870"/>
      <c r="S88" s="870"/>
      <c r="T88" s="870"/>
      <c r="U88" s="870"/>
      <c r="V88" s="870"/>
      <c r="W88" s="870"/>
      <c r="X88" s="870"/>
      <c r="Y88" s="870"/>
      <c r="Z88" s="870"/>
      <c r="AA88" s="870"/>
      <c r="AB88" s="870"/>
      <c r="AC88" s="870"/>
      <c r="AD88" s="870"/>
      <c r="AE88" s="870"/>
      <c r="AF88" s="873">
        <v>9712</v>
      </c>
      <c r="AG88" s="873"/>
      <c r="AH88" s="873"/>
      <c r="AI88" s="873"/>
      <c r="AJ88" s="873"/>
      <c r="AK88" s="870"/>
      <c r="AL88" s="870"/>
      <c r="AM88" s="870"/>
      <c r="AN88" s="870"/>
      <c r="AO88" s="870"/>
      <c r="AP88" s="873">
        <v>10</v>
      </c>
      <c r="AQ88" s="873"/>
      <c r="AR88" s="873"/>
      <c r="AS88" s="873"/>
      <c r="AT88" s="873"/>
      <c r="AU88" s="873">
        <v>2</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817" t="s">
        <v>359</v>
      </c>
      <c r="BS102" s="818"/>
      <c r="BT102" s="818"/>
      <c r="BU102" s="818"/>
      <c r="BV102" s="818"/>
      <c r="BW102" s="818"/>
      <c r="BX102" s="818"/>
      <c r="BY102" s="818"/>
      <c r="BZ102" s="818"/>
      <c r="CA102" s="818"/>
      <c r="CB102" s="818"/>
      <c r="CC102" s="818"/>
      <c r="CD102" s="818"/>
      <c r="CE102" s="818"/>
      <c r="CF102" s="818"/>
      <c r="CG102" s="819"/>
      <c r="CH102" s="916"/>
      <c r="CI102" s="917"/>
      <c r="CJ102" s="917"/>
      <c r="CK102" s="917"/>
      <c r="CL102" s="918"/>
      <c r="CM102" s="916"/>
      <c r="CN102" s="917"/>
      <c r="CO102" s="917"/>
      <c r="CP102" s="917"/>
      <c r="CQ102" s="918"/>
      <c r="CR102" s="919">
        <v>185</v>
      </c>
      <c r="CS102" s="881"/>
      <c r="CT102" s="881"/>
      <c r="CU102" s="881"/>
      <c r="CV102" s="920"/>
      <c r="CW102" s="919" t="s">
        <v>534</v>
      </c>
      <c r="CX102" s="881"/>
      <c r="CY102" s="881"/>
      <c r="CZ102" s="881"/>
      <c r="DA102" s="920"/>
      <c r="DB102" s="919" t="s">
        <v>534</v>
      </c>
      <c r="DC102" s="881"/>
      <c r="DD102" s="881"/>
      <c r="DE102" s="881"/>
      <c r="DF102" s="920"/>
      <c r="DG102" s="919" t="s">
        <v>534</v>
      </c>
      <c r="DH102" s="881"/>
      <c r="DI102" s="881"/>
      <c r="DJ102" s="881"/>
      <c r="DK102" s="920"/>
      <c r="DL102" s="919" t="s">
        <v>534</v>
      </c>
      <c r="DM102" s="881"/>
      <c r="DN102" s="881"/>
      <c r="DO102" s="881"/>
      <c r="DP102" s="920"/>
      <c r="DQ102" s="919" t="s">
        <v>534</v>
      </c>
      <c r="DR102" s="881"/>
      <c r="DS102" s="881"/>
      <c r="DT102" s="881"/>
      <c r="DU102" s="920"/>
      <c r="DV102" s="817"/>
      <c r="DW102" s="818"/>
      <c r="DX102" s="818"/>
      <c r="DY102" s="818"/>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360</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361</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364</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365</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366</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367</v>
      </c>
      <c r="AB109" s="922"/>
      <c r="AC109" s="922"/>
      <c r="AD109" s="922"/>
      <c r="AE109" s="923"/>
      <c r="AF109" s="921" t="s">
        <v>368</v>
      </c>
      <c r="AG109" s="922"/>
      <c r="AH109" s="922"/>
      <c r="AI109" s="922"/>
      <c r="AJ109" s="923"/>
      <c r="AK109" s="921" t="s">
        <v>265</v>
      </c>
      <c r="AL109" s="922"/>
      <c r="AM109" s="922"/>
      <c r="AN109" s="922"/>
      <c r="AO109" s="923"/>
      <c r="AP109" s="921" t="s">
        <v>369</v>
      </c>
      <c r="AQ109" s="922"/>
      <c r="AR109" s="922"/>
      <c r="AS109" s="922"/>
      <c r="AT109" s="924"/>
      <c r="AU109" s="941" t="s">
        <v>366</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367</v>
      </c>
      <c r="BR109" s="922"/>
      <c r="BS109" s="922"/>
      <c r="BT109" s="922"/>
      <c r="BU109" s="923"/>
      <c r="BV109" s="921" t="s">
        <v>368</v>
      </c>
      <c r="BW109" s="922"/>
      <c r="BX109" s="922"/>
      <c r="BY109" s="922"/>
      <c r="BZ109" s="923"/>
      <c r="CA109" s="921" t="s">
        <v>265</v>
      </c>
      <c r="CB109" s="922"/>
      <c r="CC109" s="922"/>
      <c r="CD109" s="922"/>
      <c r="CE109" s="923"/>
      <c r="CF109" s="942" t="s">
        <v>369</v>
      </c>
      <c r="CG109" s="942"/>
      <c r="CH109" s="942"/>
      <c r="CI109" s="942"/>
      <c r="CJ109" s="942"/>
      <c r="CK109" s="921" t="s">
        <v>370</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367</v>
      </c>
      <c r="DH109" s="922"/>
      <c r="DI109" s="922"/>
      <c r="DJ109" s="922"/>
      <c r="DK109" s="923"/>
      <c r="DL109" s="921" t="s">
        <v>368</v>
      </c>
      <c r="DM109" s="922"/>
      <c r="DN109" s="922"/>
      <c r="DO109" s="922"/>
      <c r="DP109" s="923"/>
      <c r="DQ109" s="921" t="s">
        <v>265</v>
      </c>
      <c r="DR109" s="922"/>
      <c r="DS109" s="922"/>
      <c r="DT109" s="922"/>
      <c r="DU109" s="923"/>
      <c r="DV109" s="921" t="s">
        <v>369</v>
      </c>
      <c r="DW109" s="922"/>
      <c r="DX109" s="922"/>
      <c r="DY109" s="922"/>
      <c r="DZ109" s="924"/>
    </row>
    <row r="110" spans="1:131" s="226" customFormat="1" ht="26.25" customHeight="1" x14ac:dyDescent="0.15">
      <c r="A110" s="925" t="s">
        <v>371</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2859793</v>
      </c>
      <c r="AB110" s="929"/>
      <c r="AC110" s="929"/>
      <c r="AD110" s="929"/>
      <c r="AE110" s="930"/>
      <c r="AF110" s="931">
        <v>2907551</v>
      </c>
      <c r="AG110" s="929"/>
      <c r="AH110" s="929"/>
      <c r="AI110" s="929"/>
      <c r="AJ110" s="930"/>
      <c r="AK110" s="931">
        <v>2978206</v>
      </c>
      <c r="AL110" s="929"/>
      <c r="AM110" s="929"/>
      <c r="AN110" s="929"/>
      <c r="AO110" s="930"/>
      <c r="AP110" s="932">
        <v>29.9</v>
      </c>
      <c r="AQ110" s="933"/>
      <c r="AR110" s="933"/>
      <c r="AS110" s="933"/>
      <c r="AT110" s="934"/>
      <c r="AU110" s="935" t="s">
        <v>72</v>
      </c>
      <c r="AV110" s="936"/>
      <c r="AW110" s="936"/>
      <c r="AX110" s="936"/>
      <c r="AY110" s="936"/>
      <c r="AZ110" s="958" t="s">
        <v>372</v>
      </c>
      <c r="BA110" s="926"/>
      <c r="BB110" s="926"/>
      <c r="BC110" s="926"/>
      <c r="BD110" s="926"/>
      <c r="BE110" s="926"/>
      <c r="BF110" s="926"/>
      <c r="BG110" s="926"/>
      <c r="BH110" s="926"/>
      <c r="BI110" s="926"/>
      <c r="BJ110" s="926"/>
      <c r="BK110" s="926"/>
      <c r="BL110" s="926"/>
      <c r="BM110" s="926"/>
      <c r="BN110" s="926"/>
      <c r="BO110" s="926"/>
      <c r="BP110" s="927"/>
      <c r="BQ110" s="959">
        <v>29443158</v>
      </c>
      <c r="BR110" s="960"/>
      <c r="BS110" s="960"/>
      <c r="BT110" s="960"/>
      <c r="BU110" s="960"/>
      <c r="BV110" s="960">
        <v>28680043</v>
      </c>
      <c r="BW110" s="960"/>
      <c r="BX110" s="960"/>
      <c r="BY110" s="960"/>
      <c r="BZ110" s="960"/>
      <c r="CA110" s="960">
        <v>27737298</v>
      </c>
      <c r="CB110" s="960"/>
      <c r="CC110" s="960"/>
      <c r="CD110" s="960"/>
      <c r="CE110" s="960"/>
      <c r="CF110" s="973">
        <v>278.10000000000002</v>
      </c>
      <c r="CG110" s="974"/>
      <c r="CH110" s="974"/>
      <c r="CI110" s="974"/>
      <c r="CJ110" s="974"/>
      <c r="CK110" s="975" t="s">
        <v>373</v>
      </c>
      <c r="CL110" s="976"/>
      <c r="CM110" s="958" t="s">
        <v>374</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375</v>
      </c>
      <c r="DH110" s="960"/>
      <c r="DI110" s="960"/>
      <c r="DJ110" s="960"/>
      <c r="DK110" s="960"/>
      <c r="DL110" s="960" t="s">
        <v>376</v>
      </c>
      <c r="DM110" s="960"/>
      <c r="DN110" s="960"/>
      <c r="DO110" s="960"/>
      <c r="DP110" s="960"/>
      <c r="DQ110" s="960" t="s">
        <v>375</v>
      </c>
      <c r="DR110" s="960"/>
      <c r="DS110" s="960"/>
      <c r="DT110" s="960"/>
      <c r="DU110" s="960"/>
      <c r="DV110" s="961" t="s">
        <v>377</v>
      </c>
      <c r="DW110" s="961"/>
      <c r="DX110" s="961"/>
      <c r="DY110" s="961"/>
      <c r="DZ110" s="962"/>
    </row>
    <row r="111" spans="1:131" s="226" customFormat="1" ht="26.25" customHeight="1" x14ac:dyDescent="0.15">
      <c r="A111" s="963" t="s">
        <v>378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375</v>
      </c>
      <c r="AB111" s="967"/>
      <c r="AC111" s="967"/>
      <c r="AD111" s="967"/>
      <c r="AE111" s="968"/>
      <c r="AF111" s="969" t="s">
        <v>379</v>
      </c>
      <c r="AG111" s="967"/>
      <c r="AH111" s="967"/>
      <c r="AI111" s="967"/>
      <c r="AJ111" s="968"/>
      <c r="AK111" s="969" t="s">
        <v>380</v>
      </c>
      <c r="AL111" s="967"/>
      <c r="AM111" s="967"/>
      <c r="AN111" s="967"/>
      <c r="AO111" s="968"/>
      <c r="AP111" s="970" t="s">
        <v>377</v>
      </c>
      <c r="AQ111" s="971"/>
      <c r="AR111" s="971"/>
      <c r="AS111" s="971"/>
      <c r="AT111" s="972"/>
      <c r="AU111" s="937"/>
      <c r="AV111" s="938"/>
      <c r="AW111" s="938"/>
      <c r="AX111" s="938"/>
      <c r="AY111" s="938"/>
      <c r="AZ111" s="951" t="s">
        <v>381</v>
      </c>
      <c r="BA111" s="952"/>
      <c r="BB111" s="952"/>
      <c r="BC111" s="952"/>
      <c r="BD111" s="952"/>
      <c r="BE111" s="952"/>
      <c r="BF111" s="952"/>
      <c r="BG111" s="952"/>
      <c r="BH111" s="952"/>
      <c r="BI111" s="952"/>
      <c r="BJ111" s="952"/>
      <c r="BK111" s="952"/>
      <c r="BL111" s="952"/>
      <c r="BM111" s="952"/>
      <c r="BN111" s="952"/>
      <c r="BO111" s="952"/>
      <c r="BP111" s="953"/>
      <c r="BQ111" s="954" t="s">
        <v>379</v>
      </c>
      <c r="BR111" s="955"/>
      <c r="BS111" s="955"/>
      <c r="BT111" s="955"/>
      <c r="BU111" s="955"/>
      <c r="BV111" s="955" t="s">
        <v>379</v>
      </c>
      <c r="BW111" s="955"/>
      <c r="BX111" s="955"/>
      <c r="BY111" s="955"/>
      <c r="BZ111" s="955"/>
      <c r="CA111" s="955" t="s">
        <v>375</v>
      </c>
      <c r="CB111" s="955"/>
      <c r="CC111" s="955"/>
      <c r="CD111" s="955"/>
      <c r="CE111" s="955"/>
      <c r="CF111" s="949" t="s">
        <v>379</v>
      </c>
      <c r="CG111" s="950"/>
      <c r="CH111" s="950"/>
      <c r="CI111" s="950"/>
      <c r="CJ111" s="950"/>
      <c r="CK111" s="977"/>
      <c r="CL111" s="978"/>
      <c r="CM111" s="951" t="s">
        <v>382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377</v>
      </c>
      <c r="DH111" s="955"/>
      <c r="DI111" s="955"/>
      <c r="DJ111" s="955"/>
      <c r="DK111" s="955"/>
      <c r="DL111" s="955" t="s">
        <v>376</v>
      </c>
      <c r="DM111" s="955"/>
      <c r="DN111" s="955"/>
      <c r="DO111" s="955"/>
      <c r="DP111" s="955"/>
      <c r="DQ111" s="955" t="s">
        <v>380</v>
      </c>
      <c r="DR111" s="955"/>
      <c r="DS111" s="955"/>
      <c r="DT111" s="955"/>
      <c r="DU111" s="955"/>
      <c r="DV111" s="956" t="s">
        <v>383</v>
      </c>
      <c r="DW111" s="956"/>
      <c r="DX111" s="956"/>
      <c r="DY111" s="956"/>
      <c r="DZ111" s="957"/>
    </row>
    <row r="112" spans="1:131" s="226" customFormat="1" ht="26.25" customHeight="1" x14ac:dyDescent="0.15">
      <c r="A112" s="981" t="s">
        <v>384</v>
      </c>
      <c r="B112" s="982"/>
      <c r="C112" s="952" t="s">
        <v>385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375</v>
      </c>
      <c r="AB112" s="988"/>
      <c r="AC112" s="988"/>
      <c r="AD112" s="988"/>
      <c r="AE112" s="989"/>
      <c r="AF112" s="990" t="s">
        <v>375</v>
      </c>
      <c r="AG112" s="988"/>
      <c r="AH112" s="988"/>
      <c r="AI112" s="988"/>
      <c r="AJ112" s="989"/>
      <c r="AK112" s="990" t="s">
        <v>377</v>
      </c>
      <c r="AL112" s="988"/>
      <c r="AM112" s="988"/>
      <c r="AN112" s="988"/>
      <c r="AO112" s="989"/>
      <c r="AP112" s="991" t="s">
        <v>383</v>
      </c>
      <c r="AQ112" s="992"/>
      <c r="AR112" s="992"/>
      <c r="AS112" s="992"/>
      <c r="AT112" s="993"/>
      <c r="AU112" s="937"/>
      <c r="AV112" s="938"/>
      <c r="AW112" s="938"/>
      <c r="AX112" s="938"/>
      <c r="AY112" s="938"/>
      <c r="AZ112" s="951" t="s">
        <v>386</v>
      </c>
      <c r="BA112" s="952"/>
      <c r="BB112" s="952"/>
      <c r="BC112" s="952"/>
      <c r="BD112" s="952"/>
      <c r="BE112" s="952"/>
      <c r="BF112" s="952"/>
      <c r="BG112" s="952"/>
      <c r="BH112" s="952"/>
      <c r="BI112" s="952"/>
      <c r="BJ112" s="952"/>
      <c r="BK112" s="952"/>
      <c r="BL112" s="952"/>
      <c r="BM112" s="952"/>
      <c r="BN112" s="952"/>
      <c r="BO112" s="952"/>
      <c r="BP112" s="953"/>
      <c r="BQ112" s="954">
        <v>1610264</v>
      </c>
      <c r="BR112" s="955"/>
      <c r="BS112" s="955"/>
      <c r="BT112" s="955"/>
      <c r="BU112" s="955"/>
      <c r="BV112" s="955">
        <v>1056970</v>
      </c>
      <c r="BW112" s="955"/>
      <c r="BX112" s="955"/>
      <c r="BY112" s="955"/>
      <c r="BZ112" s="955"/>
      <c r="CA112" s="955">
        <v>615081</v>
      </c>
      <c r="CB112" s="955"/>
      <c r="CC112" s="955"/>
      <c r="CD112" s="955"/>
      <c r="CE112" s="955"/>
      <c r="CF112" s="949">
        <v>6.2</v>
      </c>
      <c r="CG112" s="950"/>
      <c r="CH112" s="950"/>
      <c r="CI112" s="950"/>
      <c r="CJ112" s="950"/>
      <c r="CK112" s="977"/>
      <c r="CL112" s="978"/>
      <c r="CM112" s="951" t="s">
        <v>387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376</v>
      </c>
      <c r="DH112" s="955"/>
      <c r="DI112" s="955"/>
      <c r="DJ112" s="955"/>
      <c r="DK112" s="955"/>
      <c r="DL112" s="955" t="s">
        <v>376</v>
      </c>
      <c r="DM112" s="955"/>
      <c r="DN112" s="955"/>
      <c r="DO112" s="955"/>
      <c r="DP112" s="955"/>
      <c r="DQ112" s="955" t="s">
        <v>379</v>
      </c>
      <c r="DR112" s="955"/>
      <c r="DS112" s="955"/>
      <c r="DT112" s="955"/>
      <c r="DU112" s="955"/>
      <c r="DV112" s="956" t="s">
        <v>377</v>
      </c>
      <c r="DW112" s="956"/>
      <c r="DX112" s="956"/>
      <c r="DY112" s="956"/>
      <c r="DZ112" s="957"/>
    </row>
    <row r="113" spans="1:130" s="226" customFormat="1" ht="26.25" customHeight="1" x14ac:dyDescent="0.15">
      <c r="A113" s="983"/>
      <c r="B113" s="984"/>
      <c r="C113" s="952" t="s">
        <v>388</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230176</v>
      </c>
      <c r="AB113" s="967"/>
      <c r="AC113" s="967"/>
      <c r="AD113" s="967"/>
      <c r="AE113" s="968"/>
      <c r="AF113" s="969">
        <v>211807</v>
      </c>
      <c r="AG113" s="967"/>
      <c r="AH113" s="967"/>
      <c r="AI113" s="967"/>
      <c r="AJ113" s="968"/>
      <c r="AK113" s="969">
        <v>202630</v>
      </c>
      <c r="AL113" s="967"/>
      <c r="AM113" s="967"/>
      <c r="AN113" s="967"/>
      <c r="AO113" s="968"/>
      <c r="AP113" s="970">
        <v>2</v>
      </c>
      <c r="AQ113" s="971"/>
      <c r="AR113" s="971"/>
      <c r="AS113" s="971"/>
      <c r="AT113" s="972"/>
      <c r="AU113" s="937"/>
      <c r="AV113" s="938"/>
      <c r="AW113" s="938"/>
      <c r="AX113" s="938"/>
      <c r="AY113" s="938"/>
      <c r="AZ113" s="951" t="s">
        <v>389</v>
      </c>
      <c r="BA113" s="952"/>
      <c r="BB113" s="952"/>
      <c r="BC113" s="952"/>
      <c r="BD113" s="952"/>
      <c r="BE113" s="952"/>
      <c r="BF113" s="952"/>
      <c r="BG113" s="952"/>
      <c r="BH113" s="952"/>
      <c r="BI113" s="952"/>
      <c r="BJ113" s="952"/>
      <c r="BK113" s="952"/>
      <c r="BL113" s="952"/>
      <c r="BM113" s="952"/>
      <c r="BN113" s="952"/>
      <c r="BO113" s="952"/>
      <c r="BP113" s="953"/>
      <c r="BQ113" s="954">
        <v>11666</v>
      </c>
      <c r="BR113" s="955"/>
      <c r="BS113" s="955"/>
      <c r="BT113" s="955"/>
      <c r="BU113" s="955"/>
      <c r="BV113" s="955">
        <v>7687</v>
      </c>
      <c r="BW113" s="955"/>
      <c r="BX113" s="955"/>
      <c r="BY113" s="955"/>
      <c r="BZ113" s="955"/>
      <c r="CA113" s="955">
        <v>2173</v>
      </c>
      <c r="CB113" s="955"/>
      <c r="CC113" s="955"/>
      <c r="CD113" s="955"/>
      <c r="CE113" s="955"/>
      <c r="CF113" s="949">
        <v>0</v>
      </c>
      <c r="CG113" s="950"/>
      <c r="CH113" s="950"/>
      <c r="CI113" s="950"/>
      <c r="CJ113" s="950"/>
      <c r="CK113" s="977"/>
      <c r="CL113" s="978"/>
      <c r="CM113" s="951" t="s">
        <v>390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377</v>
      </c>
      <c r="DH113" s="988"/>
      <c r="DI113" s="988"/>
      <c r="DJ113" s="988"/>
      <c r="DK113" s="989"/>
      <c r="DL113" s="990" t="s">
        <v>349</v>
      </c>
      <c r="DM113" s="988"/>
      <c r="DN113" s="988"/>
      <c r="DO113" s="988"/>
      <c r="DP113" s="989"/>
      <c r="DQ113" s="990" t="s">
        <v>377</v>
      </c>
      <c r="DR113" s="988"/>
      <c r="DS113" s="988"/>
      <c r="DT113" s="988"/>
      <c r="DU113" s="989"/>
      <c r="DV113" s="991" t="s">
        <v>383</v>
      </c>
      <c r="DW113" s="992"/>
      <c r="DX113" s="992"/>
      <c r="DY113" s="992"/>
      <c r="DZ113" s="993"/>
    </row>
    <row r="114" spans="1:130" s="226" customFormat="1" ht="26.25" customHeight="1" x14ac:dyDescent="0.15">
      <c r="A114" s="983"/>
      <c r="B114" s="984"/>
      <c r="C114" s="952" t="s">
        <v>391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7063</v>
      </c>
      <c r="AB114" s="988"/>
      <c r="AC114" s="988"/>
      <c r="AD114" s="988"/>
      <c r="AE114" s="989"/>
      <c r="AF114" s="990">
        <v>11369</v>
      </c>
      <c r="AG114" s="988"/>
      <c r="AH114" s="988"/>
      <c r="AI114" s="988"/>
      <c r="AJ114" s="989"/>
      <c r="AK114" s="990">
        <v>9749</v>
      </c>
      <c r="AL114" s="988"/>
      <c r="AM114" s="988"/>
      <c r="AN114" s="988"/>
      <c r="AO114" s="989"/>
      <c r="AP114" s="991">
        <v>0.1</v>
      </c>
      <c r="AQ114" s="992"/>
      <c r="AR114" s="992"/>
      <c r="AS114" s="992"/>
      <c r="AT114" s="993"/>
      <c r="AU114" s="937"/>
      <c r="AV114" s="938"/>
      <c r="AW114" s="938"/>
      <c r="AX114" s="938"/>
      <c r="AY114" s="938"/>
      <c r="AZ114" s="951" t="s">
        <v>392</v>
      </c>
      <c r="BA114" s="952"/>
      <c r="BB114" s="952"/>
      <c r="BC114" s="952"/>
      <c r="BD114" s="952"/>
      <c r="BE114" s="952"/>
      <c r="BF114" s="952"/>
      <c r="BG114" s="952"/>
      <c r="BH114" s="952"/>
      <c r="BI114" s="952"/>
      <c r="BJ114" s="952"/>
      <c r="BK114" s="952"/>
      <c r="BL114" s="952"/>
      <c r="BM114" s="952"/>
      <c r="BN114" s="952"/>
      <c r="BO114" s="952"/>
      <c r="BP114" s="953"/>
      <c r="BQ114" s="954">
        <v>3106821</v>
      </c>
      <c r="BR114" s="955"/>
      <c r="BS114" s="955"/>
      <c r="BT114" s="955"/>
      <c r="BU114" s="955"/>
      <c r="BV114" s="955">
        <v>3083226</v>
      </c>
      <c r="BW114" s="955"/>
      <c r="BX114" s="955"/>
      <c r="BY114" s="955"/>
      <c r="BZ114" s="955"/>
      <c r="CA114" s="955">
        <v>2991475</v>
      </c>
      <c r="CB114" s="955"/>
      <c r="CC114" s="955"/>
      <c r="CD114" s="955"/>
      <c r="CE114" s="955"/>
      <c r="CF114" s="949">
        <v>30</v>
      </c>
      <c r="CG114" s="950"/>
      <c r="CH114" s="950"/>
      <c r="CI114" s="950"/>
      <c r="CJ114" s="950"/>
      <c r="CK114" s="977"/>
      <c r="CL114" s="978"/>
      <c r="CM114" s="951" t="s">
        <v>393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379</v>
      </c>
      <c r="DH114" s="988"/>
      <c r="DI114" s="988"/>
      <c r="DJ114" s="988"/>
      <c r="DK114" s="989"/>
      <c r="DL114" s="990" t="s">
        <v>380</v>
      </c>
      <c r="DM114" s="988"/>
      <c r="DN114" s="988"/>
      <c r="DO114" s="988"/>
      <c r="DP114" s="989"/>
      <c r="DQ114" s="990" t="s">
        <v>376</v>
      </c>
      <c r="DR114" s="988"/>
      <c r="DS114" s="988"/>
      <c r="DT114" s="988"/>
      <c r="DU114" s="989"/>
      <c r="DV114" s="991" t="s">
        <v>349</v>
      </c>
      <c r="DW114" s="992"/>
      <c r="DX114" s="992"/>
      <c r="DY114" s="992"/>
      <c r="DZ114" s="993"/>
    </row>
    <row r="115" spans="1:130" s="226" customFormat="1" ht="26.25" customHeight="1" x14ac:dyDescent="0.15">
      <c r="A115" s="983"/>
      <c r="B115" s="984"/>
      <c r="C115" s="952" t="s">
        <v>394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376</v>
      </c>
      <c r="AB115" s="967"/>
      <c r="AC115" s="967"/>
      <c r="AD115" s="967"/>
      <c r="AE115" s="968"/>
      <c r="AF115" s="969" t="s">
        <v>349</v>
      </c>
      <c r="AG115" s="967"/>
      <c r="AH115" s="967"/>
      <c r="AI115" s="967"/>
      <c r="AJ115" s="968"/>
      <c r="AK115" s="969" t="s">
        <v>383</v>
      </c>
      <c r="AL115" s="967"/>
      <c r="AM115" s="967"/>
      <c r="AN115" s="967"/>
      <c r="AO115" s="968"/>
      <c r="AP115" s="970" t="s">
        <v>377</v>
      </c>
      <c r="AQ115" s="971"/>
      <c r="AR115" s="971"/>
      <c r="AS115" s="971"/>
      <c r="AT115" s="972"/>
      <c r="AU115" s="937"/>
      <c r="AV115" s="938"/>
      <c r="AW115" s="938"/>
      <c r="AX115" s="938"/>
      <c r="AY115" s="938"/>
      <c r="AZ115" s="951" t="s">
        <v>395</v>
      </c>
      <c r="BA115" s="952"/>
      <c r="BB115" s="952"/>
      <c r="BC115" s="952"/>
      <c r="BD115" s="952"/>
      <c r="BE115" s="952"/>
      <c r="BF115" s="952"/>
      <c r="BG115" s="952"/>
      <c r="BH115" s="952"/>
      <c r="BI115" s="952"/>
      <c r="BJ115" s="952"/>
      <c r="BK115" s="952"/>
      <c r="BL115" s="952"/>
      <c r="BM115" s="952"/>
      <c r="BN115" s="952"/>
      <c r="BO115" s="952"/>
      <c r="BP115" s="953"/>
      <c r="BQ115" s="954" t="s">
        <v>383</v>
      </c>
      <c r="BR115" s="955"/>
      <c r="BS115" s="955"/>
      <c r="BT115" s="955"/>
      <c r="BU115" s="955"/>
      <c r="BV115" s="955" t="s">
        <v>349</v>
      </c>
      <c r="BW115" s="955"/>
      <c r="BX115" s="955"/>
      <c r="BY115" s="955"/>
      <c r="BZ115" s="955"/>
      <c r="CA115" s="955" t="s">
        <v>379</v>
      </c>
      <c r="CB115" s="955"/>
      <c r="CC115" s="955"/>
      <c r="CD115" s="955"/>
      <c r="CE115" s="955"/>
      <c r="CF115" s="949" t="s">
        <v>375</v>
      </c>
      <c r="CG115" s="950"/>
      <c r="CH115" s="950"/>
      <c r="CI115" s="950"/>
      <c r="CJ115" s="950"/>
      <c r="CK115" s="977"/>
      <c r="CL115" s="978"/>
      <c r="CM115" s="951" t="s">
        <v>396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379</v>
      </c>
      <c r="DH115" s="988"/>
      <c r="DI115" s="988"/>
      <c r="DJ115" s="988"/>
      <c r="DK115" s="989"/>
      <c r="DL115" s="990" t="s">
        <v>383</v>
      </c>
      <c r="DM115" s="988"/>
      <c r="DN115" s="988"/>
      <c r="DO115" s="988"/>
      <c r="DP115" s="989"/>
      <c r="DQ115" s="990" t="s">
        <v>376</v>
      </c>
      <c r="DR115" s="988"/>
      <c r="DS115" s="988"/>
      <c r="DT115" s="988"/>
      <c r="DU115" s="989"/>
      <c r="DV115" s="991" t="s">
        <v>383</v>
      </c>
      <c r="DW115" s="992"/>
      <c r="DX115" s="992"/>
      <c r="DY115" s="992"/>
      <c r="DZ115" s="993"/>
    </row>
    <row r="116" spans="1:130" s="226" customFormat="1" ht="26.25" customHeight="1" x14ac:dyDescent="0.15">
      <c r="A116" s="985"/>
      <c r="B116" s="986"/>
      <c r="C116" s="994" t="s">
        <v>397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380</v>
      </c>
      <c r="AB116" s="988"/>
      <c r="AC116" s="988"/>
      <c r="AD116" s="988"/>
      <c r="AE116" s="989"/>
      <c r="AF116" s="990" t="s">
        <v>383</v>
      </c>
      <c r="AG116" s="988"/>
      <c r="AH116" s="988"/>
      <c r="AI116" s="988"/>
      <c r="AJ116" s="989"/>
      <c r="AK116" s="990" t="s">
        <v>376</v>
      </c>
      <c r="AL116" s="988"/>
      <c r="AM116" s="988"/>
      <c r="AN116" s="988"/>
      <c r="AO116" s="989"/>
      <c r="AP116" s="991" t="s">
        <v>379</v>
      </c>
      <c r="AQ116" s="992"/>
      <c r="AR116" s="992"/>
      <c r="AS116" s="992"/>
      <c r="AT116" s="993"/>
      <c r="AU116" s="937"/>
      <c r="AV116" s="938"/>
      <c r="AW116" s="938"/>
      <c r="AX116" s="938"/>
      <c r="AY116" s="938"/>
      <c r="AZ116" s="996" t="s">
        <v>398</v>
      </c>
      <c r="BA116" s="997"/>
      <c r="BB116" s="997"/>
      <c r="BC116" s="997"/>
      <c r="BD116" s="997"/>
      <c r="BE116" s="997"/>
      <c r="BF116" s="997"/>
      <c r="BG116" s="997"/>
      <c r="BH116" s="997"/>
      <c r="BI116" s="997"/>
      <c r="BJ116" s="997"/>
      <c r="BK116" s="997"/>
      <c r="BL116" s="997"/>
      <c r="BM116" s="997"/>
      <c r="BN116" s="997"/>
      <c r="BO116" s="997"/>
      <c r="BP116" s="998"/>
      <c r="BQ116" s="954" t="s">
        <v>376</v>
      </c>
      <c r="BR116" s="955"/>
      <c r="BS116" s="955"/>
      <c r="BT116" s="955"/>
      <c r="BU116" s="955"/>
      <c r="BV116" s="955" t="s">
        <v>349</v>
      </c>
      <c r="BW116" s="955"/>
      <c r="BX116" s="955"/>
      <c r="BY116" s="955"/>
      <c r="BZ116" s="955"/>
      <c r="CA116" s="955" t="s">
        <v>377</v>
      </c>
      <c r="CB116" s="955"/>
      <c r="CC116" s="955"/>
      <c r="CD116" s="955"/>
      <c r="CE116" s="955"/>
      <c r="CF116" s="949" t="s">
        <v>349</v>
      </c>
      <c r="CG116" s="950"/>
      <c r="CH116" s="950"/>
      <c r="CI116" s="950"/>
      <c r="CJ116" s="950"/>
      <c r="CK116" s="977"/>
      <c r="CL116" s="978"/>
      <c r="CM116" s="951" t="s">
        <v>399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380</v>
      </c>
      <c r="DH116" s="988"/>
      <c r="DI116" s="988"/>
      <c r="DJ116" s="988"/>
      <c r="DK116" s="989"/>
      <c r="DL116" s="990" t="s">
        <v>383</v>
      </c>
      <c r="DM116" s="988"/>
      <c r="DN116" s="988"/>
      <c r="DO116" s="988"/>
      <c r="DP116" s="989"/>
      <c r="DQ116" s="990" t="s">
        <v>377</v>
      </c>
      <c r="DR116" s="988"/>
      <c r="DS116" s="988"/>
      <c r="DT116" s="988"/>
      <c r="DU116" s="989"/>
      <c r="DV116" s="991" t="s">
        <v>376</v>
      </c>
      <c r="DW116" s="992"/>
      <c r="DX116" s="992"/>
      <c r="DY116" s="992"/>
      <c r="DZ116" s="993"/>
    </row>
    <row r="117" spans="1:130" s="226" customFormat="1" ht="26.25" customHeight="1" x14ac:dyDescent="0.15">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400</v>
      </c>
      <c r="Z117" s="923"/>
      <c r="AA117" s="1007">
        <v>3097032</v>
      </c>
      <c r="AB117" s="1008"/>
      <c r="AC117" s="1008"/>
      <c r="AD117" s="1008"/>
      <c r="AE117" s="1009"/>
      <c r="AF117" s="1010">
        <v>3130727</v>
      </c>
      <c r="AG117" s="1008"/>
      <c r="AH117" s="1008"/>
      <c r="AI117" s="1008"/>
      <c r="AJ117" s="1009"/>
      <c r="AK117" s="1010">
        <v>3190585</v>
      </c>
      <c r="AL117" s="1008"/>
      <c r="AM117" s="1008"/>
      <c r="AN117" s="1008"/>
      <c r="AO117" s="1009"/>
      <c r="AP117" s="1011"/>
      <c r="AQ117" s="1012"/>
      <c r="AR117" s="1012"/>
      <c r="AS117" s="1012"/>
      <c r="AT117" s="1013"/>
      <c r="AU117" s="937"/>
      <c r="AV117" s="938"/>
      <c r="AW117" s="938"/>
      <c r="AX117" s="938"/>
      <c r="AY117" s="938"/>
      <c r="AZ117" s="1003" t="s">
        <v>401</v>
      </c>
      <c r="BA117" s="1004"/>
      <c r="BB117" s="1004"/>
      <c r="BC117" s="1004"/>
      <c r="BD117" s="1004"/>
      <c r="BE117" s="1004"/>
      <c r="BF117" s="1004"/>
      <c r="BG117" s="1004"/>
      <c r="BH117" s="1004"/>
      <c r="BI117" s="1004"/>
      <c r="BJ117" s="1004"/>
      <c r="BK117" s="1004"/>
      <c r="BL117" s="1004"/>
      <c r="BM117" s="1004"/>
      <c r="BN117" s="1004"/>
      <c r="BO117" s="1004"/>
      <c r="BP117" s="1005"/>
      <c r="BQ117" s="954" t="s">
        <v>376</v>
      </c>
      <c r="BR117" s="955"/>
      <c r="BS117" s="955"/>
      <c r="BT117" s="955"/>
      <c r="BU117" s="955"/>
      <c r="BV117" s="955" t="s">
        <v>379</v>
      </c>
      <c r="BW117" s="955"/>
      <c r="BX117" s="955"/>
      <c r="BY117" s="955"/>
      <c r="BZ117" s="955"/>
      <c r="CA117" s="955" t="s">
        <v>349</v>
      </c>
      <c r="CB117" s="955"/>
      <c r="CC117" s="955"/>
      <c r="CD117" s="955"/>
      <c r="CE117" s="955"/>
      <c r="CF117" s="949" t="s">
        <v>377</v>
      </c>
      <c r="CG117" s="950"/>
      <c r="CH117" s="950"/>
      <c r="CI117" s="950"/>
      <c r="CJ117" s="950"/>
      <c r="CK117" s="977"/>
      <c r="CL117" s="978"/>
      <c r="CM117" s="951" t="s">
        <v>402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377</v>
      </c>
      <c r="DH117" s="988"/>
      <c r="DI117" s="988"/>
      <c r="DJ117" s="988"/>
      <c r="DK117" s="989"/>
      <c r="DL117" s="990" t="s">
        <v>383</v>
      </c>
      <c r="DM117" s="988"/>
      <c r="DN117" s="988"/>
      <c r="DO117" s="988"/>
      <c r="DP117" s="989"/>
      <c r="DQ117" s="990" t="s">
        <v>383</v>
      </c>
      <c r="DR117" s="988"/>
      <c r="DS117" s="988"/>
      <c r="DT117" s="988"/>
      <c r="DU117" s="989"/>
      <c r="DV117" s="991" t="s">
        <v>349</v>
      </c>
      <c r="DW117" s="992"/>
      <c r="DX117" s="992"/>
      <c r="DY117" s="992"/>
      <c r="DZ117" s="993"/>
    </row>
    <row r="118" spans="1:130" s="226" customFormat="1" ht="26.25" customHeight="1" x14ac:dyDescent="0.15">
      <c r="A118" s="941" t="s">
        <v>370</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367</v>
      </c>
      <c r="AB118" s="922"/>
      <c r="AC118" s="922"/>
      <c r="AD118" s="922"/>
      <c r="AE118" s="923"/>
      <c r="AF118" s="921" t="s">
        <v>368</v>
      </c>
      <c r="AG118" s="922"/>
      <c r="AH118" s="922"/>
      <c r="AI118" s="922"/>
      <c r="AJ118" s="923"/>
      <c r="AK118" s="921" t="s">
        <v>265</v>
      </c>
      <c r="AL118" s="922"/>
      <c r="AM118" s="922"/>
      <c r="AN118" s="922"/>
      <c r="AO118" s="923"/>
      <c r="AP118" s="999" t="s">
        <v>369</v>
      </c>
      <c r="AQ118" s="1000"/>
      <c r="AR118" s="1000"/>
      <c r="AS118" s="1000"/>
      <c r="AT118" s="1001"/>
      <c r="AU118" s="937"/>
      <c r="AV118" s="938"/>
      <c r="AW118" s="938"/>
      <c r="AX118" s="938"/>
      <c r="AY118" s="938"/>
      <c r="AZ118" s="1002" t="s">
        <v>403</v>
      </c>
      <c r="BA118" s="994"/>
      <c r="BB118" s="994"/>
      <c r="BC118" s="994"/>
      <c r="BD118" s="994"/>
      <c r="BE118" s="994"/>
      <c r="BF118" s="994"/>
      <c r="BG118" s="994"/>
      <c r="BH118" s="994"/>
      <c r="BI118" s="994"/>
      <c r="BJ118" s="994"/>
      <c r="BK118" s="994"/>
      <c r="BL118" s="994"/>
      <c r="BM118" s="994"/>
      <c r="BN118" s="994"/>
      <c r="BO118" s="994"/>
      <c r="BP118" s="995"/>
      <c r="BQ118" s="1028" t="s">
        <v>376</v>
      </c>
      <c r="BR118" s="1029"/>
      <c r="BS118" s="1029"/>
      <c r="BT118" s="1029"/>
      <c r="BU118" s="1029"/>
      <c r="BV118" s="1029" t="s">
        <v>383</v>
      </c>
      <c r="BW118" s="1029"/>
      <c r="BX118" s="1029"/>
      <c r="BY118" s="1029"/>
      <c r="BZ118" s="1029"/>
      <c r="CA118" s="1029" t="s">
        <v>376</v>
      </c>
      <c r="CB118" s="1029"/>
      <c r="CC118" s="1029"/>
      <c r="CD118" s="1029"/>
      <c r="CE118" s="1029"/>
      <c r="CF118" s="949" t="s">
        <v>379</v>
      </c>
      <c r="CG118" s="950"/>
      <c r="CH118" s="950"/>
      <c r="CI118" s="950"/>
      <c r="CJ118" s="950"/>
      <c r="CK118" s="977"/>
      <c r="CL118" s="978"/>
      <c r="CM118" s="951" t="s">
        <v>404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383</v>
      </c>
      <c r="DH118" s="988"/>
      <c r="DI118" s="988"/>
      <c r="DJ118" s="988"/>
      <c r="DK118" s="989"/>
      <c r="DL118" s="990" t="s">
        <v>349</v>
      </c>
      <c r="DM118" s="988"/>
      <c r="DN118" s="988"/>
      <c r="DO118" s="988"/>
      <c r="DP118" s="989"/>
      <c r="DQ118" s="990" t="s">
        <v>380</v>
      </c>
      <c r="DR118" s="988"/>
      <c r="DS118" s="988"/>
      <c r="DT118" s="988"/>
      <c r="DU118" s="989"/>
      <c r="DV118" s="991" t="s">
        <v>349</v>
      </c>
      <c r="DW118" s="992"/>
      <c r="DX118" s="992"/>
      <c r="DY118" s="992"/>
      <c r="DZ118" s="993"/>
    </row>
    <row r="119" spans="1:130" s="226" customFormat="1" ht="26.25" customHeight="1" x14ac:dyDescent="0.15">
      <c r="A119" s="1085" t="s">
        <v>373</v>
      </c>
      <c r="B119" s="976"/>
      <c r="C119" s="958" t="s">
        <v>374</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380</v>
      </c>
      <c r="AB119" s="929"/>
      <c r="AC119" s="929"/>
      <c r="AD119" s="929"/>
      <c r="AE119" s="930"/>
      <c r="AF119" s="931" t="s">
        <v>379</v>
      </c>
      <c r="AG119" s="929"/>
      <c r="AH119" s="929"/>
      <c r="AI119" s="929"/>
      <c r="AJ119" s="930"/>
      <c r="AK119" s="931" t="s">
        <v>379</v>
      </c>
      <c r="AL119" s="929"/>
      <c r="AM119" s="929"/>
      <c r="AN119" s="929"/>
      <c r="AO119" s="930"/>
      <c r="AP119" s="932" t="s">
        <v>376</v>
      </c>
      <c r="AQ119" s="933"/>
      <c r="AR119" s="933"/>
      <c r="AS119" s="933"/>
      <c r="AT119" s="934"/>
      <c r="AU119" s="939"/>
      <c r="AV119" s="940"/>
      <c r="AW119" s="940"/>
      <c r="AX119" s="940"/>
      <c r="AY119" s="940"/>
      <c r="AZ119" s="247" t="s">
        <v>186</v>
      </c>
      <c r="BA119" s="247"/>
      <c r="BB119" s="247"/>
      <c r="BC119" s="247"/>
      <c r="BD119" s="247"/>
      <c r="BE119" s="247"/>
      <c r="BF119" s="247"/>
      <c r="BG119" s="247"/>
      <c r="BH119" s="247"/>
      <c r="BI119" s="247"/>
      <c r="BJ119" s="247"/>
      <c r="BK119" s="247"/>
      <c r="BL119" s="247"/>
      <c r="BM119" s="247"/>
      <c r="BN119" s="247"/>
      <c r="BO119" s="1006" t="s">
        <v>405</v>
      </c>
      <c r="BP119" s="1034"/>
      <c r="BQ119" s="1028">
        <v>34171909</v>
      </c>
      <c r="BR119" s="1029"/>
      <c r="BS119" s="1029"/>
      <c r="BT119" s="1029"/>
      <c r="BU119" s="1029"/>
      <c r="BV119" s="1029">
        <v>32827926</v>
      </c>
      <c r="BW119" s="1029"/>
      <c r="BX119" s="1029"/>
      <c r="BY119" s="1029"/>
      <c r="BZ119" s="1029"/>
      <c r="CA119" s="1029">
        <v>31346027</v>
      </c>
      <c r="CB119" s="1029"/>
      <c r="CC119" s="1029"/>
      <c r="CD119" s="1029"/>
      <c r="CE119" s="1029"/>
      <c r="CF119" s="1030"/>
      <c r="CG119" s="1031"/>
      <c r="CH119" s="1031"/>
      <c r="CI119" s="1031"/>
      <c r="CJ119" s="1032"/>
      <c r="CK119" s="979"/>
      <c r="CL119" s="980"/>
      <c r="CM119" s="1002" t="s">
        <v>406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376</v>
      </c>
      <c r="DH119" s="1015"/>
      <c r="DI119" s="1015"/>
      <c r="DJ119" s="1015"/>
      <c r="DK119" s="1016"/>
      <c r="DL119" s="1014" t="s">
        <v>379</v>
      </c>
      <c r="DM119" s="1015"/>
      <c r="DN119" s="1015"/>
      <c r="DO119" s="1015"/>
      <c r="DP119" s="1016"/>
      <c r="DQ119" s="1014" t="s">
        <v>383</v>
      </c>
      <c r="DR119" s="1015"/>
      <c r="DS119" s="1015"/>
      <c r="DT119" s="1015"/>
      <c r="DU119" s="1016"/>
      <c r="DV119" s="1017" t="s">
        <v>376</v>
      </c>
      <c r="DW119" s="1018"/>
      <c r="DX119" s="1018"/>
      <c r="DY119" s="1018"/>
      <c r="DZ119" s="1019"/>
    </row>
    <row r="120" spans="1:130" s="226" customFormat="1" ht="26.25" customHeight="1" x14ac:dyDescent="0.15">
      <c r="A120" s="1086"/>
      <c r="B120" s="978"/>
      <c r="C120" s="951" t="s">
        <v>382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379</v>
      </c>
      <c r="AB120" s="988"/>
      <c r="AC120" s="988"/>
      <c r="AD120" s="988"/>
      <c r="AE120" s="989"/>
      <c r="AF120" s="990" t="s">
        <v>376</v>
      </c>
      <c r="AG120" s="988"/>
      <c r="AH120" s="988"/>
      <c r="AI120" s="988"/>
      <c r="AJ120" s="989"/>
      <c r="AK120" s="990" t="s">
        <v>379</v>
      </c>
      <c r="AL120" s="988"/>
      <c r="AM120" s="988"/>
      <c r="AN120" s="988"/>
      <c r="AO120" s="989"/>
      <c r="AP120" s="991" t="s">
        <v>377</v>
      </c>
      <c r="AQ120" s="992"/>
      <c r="AR120" s="992"/>
      <c r="AS120" s="992"/>
      <c r="AT120" s="993"/>
      <c r="AU120" s="1020" t="s">
        <v>407</v>
      </c>
      <c r="AV120" s="1021"/>
      <c r="AW120" s="1021"/>
      <c r="AX120" s="1021"/>
      <c r="AY120" s="1022"/>
      <c r="AZ120" s="958" t="s">
        <v>408</v>
      </c>
      <c r="BA120" s="926"/>
      <c r="BB120" s="926"/>
      <c r="BC120" s="926"/>
      <c r="BD120" s="926"/>
      <c r="BE120" s="926"/>
      <c r="BF120" s="926"/>
      <c r="BG120" s="926"/>
      <c r="BH120" s="926"/>
      <c r="BI120" s="926"/>
      <c r="BJ120" s="926"/>
      <c r="BK120" s="926"/>
      <c r="BL120" s="926"/>
      <c r="BM120" s="926"/>
      <c r="BN120" s="926"/>
      <c r="BO120" s="926"/>
      <c r="BP120" s="927"/>
      <c r="BQ120" s="959">
        <v>6225737</v>
      </c>
      <c r="BR120" s="960"/>
      <c r="BS120" s="960"/>
      <c r="BT120" s="960"/>
      <c r="BU120" s="960"/>
      <c r="BV120" s="960">
        <v>6254317</v>
      </c>
      <c r="BW120" s="960"/>
      <c r="BX120" s="960"/>
      <c r="BY120" s="960"/>
      <c r="BZ120" s="960"/>
      <c r="CA120" s="960">
        <v>6951973</v>
      </c>
      <c r="CB120" s="960"/>
      <c r="CC120" s="960"/>
      <c r="CD120" s="960"/>
      <c r="CE120" s="960"/>
      <c r="CF120" s="973">
        <v>69.7</v>
      </c>
      <c r="CG120" s="974"/>
      <c r="CH120" s="974"/>
      <c r="CI120" s="974"/>
      <c r="CJ120" s="974"/>
      <c r="CK120" s="1035" t="s">
        <v>409</v>
      </c>
      <c r="CL120" s="1036"/>
      <c r="CM120" s="1036"/>
      <c r="CN120" s="1036"/>
      <c r="CO120" s="1037"/>
      <c r="CP120" s="1043" t="s">
        <v>410</v>
      </c>
      <c r="CQ120" s="1044"/>
      <c r="CR120" s="1044"/>
      <c r="CS120" s="1044"/>
      <c r="CT120" s="1044"/>
      <c r="CU120" s="1044"/>
      <c r="CV120" s="1044"/>
      <c r="CW120" s="1044"/>
      <c r="CX120" s="1044"/>
      <c r="CY120" s="1044"/>
      <c r="CZ120" s="1044"/>
      <c r="DA120" s="1044"/>
      <c r="DB120" s="1044"/>
      <c r="DC120" s="1044"/>
      <c r="DD120" s="1044"/>
      <c r="DE120" s="1044"/>
      <c r="DF120" s="1045"/>
      <c r="DG120" s="959">
        <v>1333697</v>
      </c>
      <c r="DH120" s="960"/>
      <c r="DI120" s="960"/>
      <c r="DJ120" s="960"/>
      <c r="DK120" s="960"/>
      <c r="DL120" s="960">
        <v>889135</v>
      </c>
      <c r="DM120" s="960"/>
      <c r="DN120" s="960"/>
      <c r="DO120" s="960"/>
      <c r="DP120" s="960"/>
      <c r="DQ120" s="960">
        <v>507198</v>
      </c>
      <c r="DR120" s="960"/>
      <c r="DS120" s="960"/>
      <c r="DT120" s="960"/>
      <c r="DU120" s="960"/>
      <c r="DV120" s="961">
        <v>5.0999999999999996</v>
      </c>
      <c r="DW120" s="961"/>
      <c r="DX120" s="961"/>
      <c r="DY120" s="961"/>
      <c r="DZ120" s="962"/>
    </row>
    <row r="121" spans="1:130" s="226" customFormat="1" ht="26.25" customHeight="1" x14ac:dyDescent="0.15">
      <c r="A121" s="1086"/>
      <c r="B121" s="978"/>
      <c r="C121" s="1003" t="s">
        <v>411</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380</v>
      </c>
      <c r="AB121" s="988"/>
      <c r="AC121" s="988"/>
      <c r="AD121" s="988"/>
      <c r="AE121" s="989"/>
      <c r="AF121" s="990" t="s">
        <v>380</v>
      </c>
      <c r="AG121" s="988"/>
      <c r="AH121" s="988"/>
      <c r="AI121" s="988"/>
      <c r="AJ121" s="989"/>
      <c r="AK121" s="990" t="s">
        <v>380</v>
      </c>
      <c r="AL121" s="988"/>
      <c r="AM121" s="988"/>
      <c r="AN121" s="988"/>
      <c r="AO121" s="989"/>
      <c r="AP121" s="991" t="s">
        <v>376</v>
      </c>
      <c r="AQ121" s="992"/>
      <c r="AR121" s="992"/>
      <c r="AS121" s="992"/>
      <c r="AT121" s="993"/>
      <c r="AU121" s="1023"/>
      <c r="AV121" s="1024"/>
      <c r="AW121" s="1024"/>
      <c r="AX121" s="1024"/>
      <c r="AY121" s="1025"/>
      <c r="AZ121" s="951" t="s">
        <v>412</v>
      </c>
      <c r="BA121" s="952"/>
      <c r="BB121" s="952"/>
      <c r="BC121" s="952"/>
      <c r="BD121" s="952"/>
      <c r="BE121" s="952"/>
      <c r="BF121" s="952"/>
      <c r="BG121" s="952"/>
      <c r="BH121" s="952"/>
      <c r="BI121" s="952"/>
      <c r="BJ121" s="952"/>
      <c r="BK121" s="952"/>
      <c r="BL121" s="952"/>
      <c r="BM121" s="952"/>
      <c r="BN121" s="952"/>
      <c r="BO121" s="952"/>
      <c r="BP121" s="953"/>
      <c r="BQ121" s="954">
        <v>65150</v>
      </c>
      <c r="BR121" s="955"/>
      <c r="BS121" s="955"/>
      <c r="BT121" s="955"/>
      <c r="BU121" s="955"/>
      <c r="BV121" s="955">
        <v>30237</v>
      </c>
      <c r="BW121" s="955"/>
      <c r="BX121" s="955"/>
      <c r="BY121" s="955"/>
      <c r="BZ121" s="955"/>
      <c r="CA121" s="955">
        <v>15663</v>
      </c>
      <c r="CB121" s="955"/>
      <c r="CC121" s="955"/>
      <c r="CD121" s="955"/>
      <c r="CE121" s="955"/>
      <c r="CF121" s="949">
        <v>0.2</v>
      </c>
      <c r="CG121" s="950"/>
      <c r="CH121" s="950"/>
      <c r="CI121" s="950"/>
      <c r="CJ121" s="950"/>
      <c r="CK121" s="1038"/>
      <c r="CL121" s="1039"/>
      <c r="CM121" s="1039"/>
      <c r="CN121" s="1039"/>
      <c r="CO121" s="1040"/>
      <c r="CP121" s="1048" t="s">
        <v>413</v>
      </c>
      <c r="CQ121" s="1049"/>
      <c r="CR121" s="1049"/>
      <c r="CS121" s="1049"/>
      <c r="CT121" s="1049"/>
      <c r="CU121" s="1049"/>
      <c r="CV121" s="1049"/>
      <c r="CW121" s="1049"/>
      <c r="CX121" s="1049"/>
      <c r="CY121" s="1049"/>
      <c r="CZ121" s="1049"/>
      <c r="DA121" s="1049"/>
      <c r="DB121" s="1049"/>
      <c r="DC121" s="1049"/>
      <c r="DD121" s="1049"/>
      <c r="DE121" s="1049"/>
      <c r="DF121" s="1050"/>
      <c r="DG121" s="954">
        <v>100823</v>
      </c>
      <c r="DH121" s="955"/>
      <c r="DI121" s="955"/>
      <c r="DJ121" s="955"/>
      <c r="DK121" s="955"/>
      <c r="DL121" s="955">
        <v>77028</v>
      </c>
      <c r="DM121" s="955"/>
      <c r="DN121" s="955"/>
      <c r="DO121" s="955"/>
      <c r="DP121" s="955"/>
      <c r="DQ121" s="955">
        <v>58767</v>
      </c>
      <c r="DR121" s="955"/>
      <c r="DS121" s="955"/>
      <c r="DT121" s="955"/>
      <c r="DU121" s="955"/>
      <c r="DV121" s="956">
        <v>0.6</v>
      </c>
      <c r="DW121" s="956"/>
      <c r="DX121" s="956"/>
      <c r="DY121" s="956"/>
      <c r="DZ121" s="957"/>
    </row>
    <row r="122" spans="1:130" s="226" customFormat="1" ht="26.25" customHeight="1" x14ac:dyDescent="0.15">
      <c r="A122" s="1086"/>
      <c r="B122" s="978"/>
      <c r="C122" s="951" t="s">
        <v>393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377</v>
      </c>
      <c r="AB122" s="988"/>
      <c r="AC122" s="988"/>
      <c r="AD122" s="988"/>
      <c r="AE122" s="989"/>
      <c r="AF122" s="990" t="s">
        <v>377</v>
      </c>
      <c r="AG122" s="988"/>
      <c r="AH122" s="988"/>
      <c r="AI122" s="988"/>
      <c r="AJ122" s="989"/>
      <c r="AK122" s="990" t="s">
        <v>379</v>
      </c>
      <c r="AL122" s="988"/>
      <c r="AM122" s="988"/>
      <c r="AN122" s="988"/>
      <c r="AO122" s="989"/>
      <c r="AP122" s="991" t="s">
        <v>383</v>
      </c>
      <c r="AQ122" s="992"/>
      <c r="AR122" s="992"/>
      <c r="AS122" s="992"/>
      <c r="AT122" s="993"/>
      <c r="AU122" s="1023"/>
      <c r="AV122" s="1024"/>
      <c r="AW122" s="1024"/>
      <c r="AX122" s="1024"/>
      <c r="AY122" s="1025"/>
      <c r="AZ122" s="1002" t="s">
        <v>414</v>
      </c>
      <c r="BA122" s="994"/>
      <c r="BB122" s="994"/>
      <c r="BC122" s="994"/>
      <c r="BD122" s="994"/>
      <c r="BE122" s="994"/>
      <c r="BF122" s="994"/>
      <c r="BG122" s="994"/>
      <c r="BH122" s="994"/>
      <c r="BI122" s="994"/>
      <c r="BJ122" s="994"/>
      <c r="BK122" s="994"/>
      <c r="BL122" s="994"/>
      <c r="BM122" s="994"/>
      <c r="BN122" s="994"/>
      <c r="BO122" s="994"/>
      <c r="BP122" s="995"/>
      <c r="BQ122" s="1028">
        <v>23187853</v>
      </c>
      <c r="BR122" s="1029"/>
      <c r="BS122" s="1029"/>
      <c r="BT122" s="1029"/>
      <c r="BU122" s="1029"/>
      <c r="BV122" s="1029">
        <v>22624522</v>
      </c>
      <c r="BW122" s="1029"/>
      <c r="BX122" s="1029"/>
      <c r="BY122" s="1029"/>
      <c r="BZ122" s="1029"/>
      <c r="CA122" s="1029">
        <v>22092113</v>
      </c>
      <c r="CB122" s="1029"/>
      <c r="CC122" s="1029"/>
      <c r="CD122" s="1029"/>
      <c r="CE122" s="1029"/>
      <c r="CF122" s="1046">
        <v>221.5</v>
      </c>
      <c r="CG122" s="1047"/>
      <c r="CH122" s="1047"/>
      <c r="CI122" s="1047"/>
      <c r="CJ122" s="1047"/>
      <c r="CK122" s="1038"/>
      <c r="CL122" s="1039"/>
      <c r="CM122" s="1039"/>
      <c r="CN122" s="1039"/>
      <c r="CO122" s="1040"/>
      <c r="CP122" s="1048" t="s">
        <v>415</v>
      </c>
      <c r="CQ122" s="1049"/>
      <c r="CR122" s="1049"/>
      <c r="CS122" s="1049"/>
      <c r="CT122" s="1049"/>
      <c r="CU122" s="1049"/>
      <c r="CV122" s="1049"/>
      <c r="CW122" s="1049"/>
      <c r="CX122" s="1049"/>
      <c r="CY122" s="1049"/>
      <c r="CZ122" s="1049"/>
      <c r="DA122" s="1049"/>
      <c r="DB122" s="1049"/>
      <c r="DC122" s="1049"/>
      <c r="DD122" s="1049"/>
      <c r="DE122" s="1049"/>
      <c r="DF122" s="1050"/>
      <c r="DG122" s="954">
        <v>165417</v>
      </c>
      <c r="DH122" s="955"/>
      <c r="DI122" s="955"/>
      <c r="DJ122" s="955"/>
      <c r="DK122" s="955"/>
      <c r="DL122" s="955">
        <v>90807</v>
      </c>
      <c r="DM122" s="955"/>
      <c r="DN122" s="955"/>
      <c r="DO122" s="955"/>
      <c r="DP122" s="955"/>
      <c r="DQ122" s="955">
        <v>39761</v>
      </c>
      <c r="DR122" s="955"/>
      <c r="DS122" s="955"/>
      <c r="DT122" s="955"/>
      <c r="DU122" s="955"/>
      <c r="DV122" s="956">
        <v>0.4</v>
      </c>
      <c r="DW122" s="956"/>
      <c r="DX122" s="956"/>
      <c r="DY122" s="956"/>
      <c r="DZ122" s="957"/>
    </row>
    <row r="123" spans="1:130" s="226" customFormat="1" ht="26.25" customHeight="1" x14ac:dyDescent="0.15">
      <c r="A123" s="1086"/>
      <c r="B123" s="978"/>
      <c r="C123" s="951" t="s">
        <v>399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376</v>
      </c>
      <c r="AB123" s="988"/>
      <c r="AC123" s="988"/>
      <c r="AD123" s="988"/>
      <c r="AE123" s="989"/>
      <c r="AF123" s="990" t="s">
        <v>379</v>
      </c>
      <c r="AG123" s="988"/>
      <c r="AH123" s="988"/>
      <c r="AI123" s="988"/>
      <c r="AJ123" s="989"/>
      <c r="AK123" s="990" t="s">
        <v>376</v>
      </c>
      <c r="AL123" s="988"/>
      <c r="AM123" s="988"/>
      <c r="AN123" s="988"/>
      <c r="AO123" s="989"/>
      <c r="AP123" s="991" t="s">
        <v>383</v>
      </c>
      <c r="AQ123" s="992"/>
      <c r="AR123" s="992"/>
      <c r="AS123" s="992"/>
      <c r="AT123" s="993"/>
      <c r="AU123" s="1026"/>
      <c r="AV123" s="1027"/>
      <c r="AW123" s="1027"/>
      <c r="AX123" s="1027"/>
      <c r="AY123" s="1027"/>
      <c r="AZ123" s="247" t="s">
        <v>186</v>
      </c>
      <c r="BA123" s="247"/>
      <c r="BB123" s="247"/>
      <c r="BC123" s="247"/>
      <c r="BD123" s="247"/>
      <c r="BE123" s="247"/>
      <c r="BF123" s="247"/>
      <c r="BG123" s="247"/>
      <c r="BH123" s="247"/>
      <c r="BI123" s="247"/>
      <c r="BJ123" s="247"/>
      <c r="BK123" s="247"/>
      <c r="BL123" s="247"/>
      <c r="BM123" s="247"/>
      <c r="BN123" s="247"/>
      <c r="BO123" s="1006" t="s">
        <v>416</v>
      </c>
      <c r="BP123" s="1034"/>
      <c r="BQ123" s="1092">
        <v>29478740</v>
      </c>
      <c r="BR123" s="1093"/>
      <c r="BS123" s="1093"/>
      <c r="BT123" s="1093"/>
      <c r="BU123" s="1093"/>
      <c r="BV123" s="1093">
        <v>28909076</v>
      </c>
      <c r="BW123" s="1093"/>
      <c r="BX123" s="1093"/>
      <c r="BY123" s="1093"/>
      <c r="BZ123" s="1093"/>
      <c r="CA123" s="1093">
        <v>29059749</v>
      </c>
      <c r="CB123" s="1093"/>
      <c r="CC123" s="1093"/>
      <c r="CD123" s="1093"/>
      <c r="CE123" s="1093"/>
      <c r="CF123" s="1030"/>
      <c r="CG123" s="1031"/>
      <c r="CH123" s="1031"/>
      <c r="CI123" s="1031"/>
      <c r="CJ123" s="1032"/>
      <c r="CK123" s="1038"/>
      <c r="CL123" s="1039"/>
      <c r="CM123" s="1039"/>
      <c r="CN123" s="1039"/>
      <c r="CO123" s="1040"/>
      <c r="CP123" s="1048" t="s">
        <v>417</v>
      </c>
      <c r="CQ123" s="1049"/>
      <c r="CR123" s="1049"/>
      <c r="CS123" s="1049"/>
      <c r="CT123" s="1049"/>
      <c r="CU123" s="1049"/>
      <c r="CV123" s="1049"/>
      <c r="CW123" s="1049"/>
      <c r="CX123" s="1049"/>
      <c r="CY123" s="1049"/>
      <c r="CZ123" s="1049"/>
      <c r="DA123" s="1049"/>
      <c r="DB123" s="1049"/>
      <c r="DC123" s="1049"/>
      <c r="DD123" s="1049"/>
      <c r="DE123" s="1049"/>
      <c r="DF123" s="1050"/>
      <c r="DG123" s="987">
        <v>10327</v>
      </c>
      <c r="DH123" s="988"/>
      <c r="DI123" s="988"/>
      <c r="DJ123" s="988"/>
      <c r="DK123" s="989"/>
      <c r="DL123" s="990" t="s">
        <v>376</v>
      </c>
      <c r="DM123" s="988"/>
      <c r="DN123" s="988"/>
      <c r="DO123" s="988"/>
      <c r="DP123" s="989"/>
      <c r="DQ123" s="990">
        <v>9355</v>
      </c>
      <c r="DR123" s="988"/>
      <c r="DS123" s="988"/>
      <c r="DT123" s="988"/>
      <c r="DU123" s="989"/>
      <c r="DV123" s="991">
        <v>0.1</v>
      </c>
      <c r="DW123" s="992"/>
      <c r="DX123" s="992"/>
      <c r="DY123" s="992"/>
      <c r="DZ123" s="993"/>
    </row>
    <row r="124" spans="1:130" s="226" customFormat="1" ht="26.25" customHeight="1" thickBot="1" x14ac:dyDescent="0.2">
      <c r="A124" s="1086"/>
      <c r="B124" s="978"/>
      <c r="C124" s="951" t="s">
        <v>402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383</v>
      </c>
      <c r="AB124" s="988"/>
      <c r="AC124" s="988"/>
      <c r="AD124" s="988"/>
      <c r="AE124" s="989"/>
      <c r="AF124" s="990" t="s">
        <v>379</v>
      </c>
      <c r="AG124" s="988"/>
      <c r="AH124" s="988"/>
      <c r="AI124" s="988"/>
      <c r="AJ124" s="989"/>
      <c r="AK124" s="990" t="s">
        <v>376</v>
      </c>
      <c r="AL124" s="988"/>
      <c r="AM124" s="988"/>
      <c r="AN124" s="988"/>
      <c r="AO124" s="989"/>
      <c r="AP124" s="991" t="s">
        <v>376</v>
      </c>
      <c r="AQ124" s="992"/>
      <c r="AR124" s="992"/>
      <c r="AS124" s="992"/>
      <c r="AT124" s="993"/>
      <c r="AU124" s="1088" t="s">
        <v>418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51.4</v>
      </c>
      <c r="BR124" s="1056"/>
      <c r="BS124" s="1056"/>
      <c r="BT124" s="1056"/>
      <c r="BU124" s="1056"/>
      <c r="BV124" s="1056">
        <v>41.3</v>
      </c>
      <c r="BW124" s="1056"/>
      <c r="BX124" s="1056"/>
      <c r="BY124" s="1056"/>
      <c r="BZ124" s="1056"/>
      <c r="CA124" s="1056">
        <v>22.9</v>
      </c>
      <c r="CB124" s="1056"/>
      <c r="CC124" s="1056"/>
      <c r="CD124" s="1056"/>
      <c r="CE124" s="1056"/>
      <c r="CF124" s="1057"/>
      <c r="CG124" s="1058"/>
      <c r="CH124" s="1058"/>
      <c r="CI124" s="1058"/>
      <c r="CJ124" s="1059"/>
      <c r="CK124" s="1041"/>
      <c r="CL124" s="1041"/>
      <c r="CM124" s="1041"/>
      <c r="CN124" s="1041"/>
      <c r="CO124" s="1042"/>
      <c r="CP124" s="1048" t="s">
        <v>419</v>
      </c>
      <c r="CQ124" s="1049"/>
      <c r="CR124" s="1049"/>
      <c r="CS124" s="1049"/>
      <c r="CT124" s="1049"/>
      <c r="CU124" s="1049"/>
      <c r="CV124" s="1049"/>
      <c r="CW124" s="1049"/>
      <c r="CX124" s="1049"/>
      <c r="CY124" s="1049"/>
      <c r="CZ124" s="1049"/>
      <c r="DA124" s="1049"/>
      <c r="DB124" s="1049"/>
      <c r="DC124" s="1049"/>
      <c r="DD124" s="1049"/>
      <c r="DE124" s="1049"/>
      <c r="DF124" s="1050"/>
      <c r="DG124" s="1033" t="s">
        <v>383</v>
      </c>
      <c r="DH124" s="1015"/>
      <c r="DI124" s="1015"/>
      <c r="DJ124" s="1015"/>
      <c r="DK124" s="1016"/>
      <c r="DL124" s="1014" t="s">
        <v>376</v>
      </c>
      <c r="DM124" s="1015"/>
      <c r="DN124" s="1015"/>
      <c r="DO124" s="1015"/>
      <c r="DP124" s="1016"/>
      <c r="DQ124" s="1014" t="s">
        <v>383</v>
      </c>
      <c r="DR124" s="1015"/>
      <c r="DS124" s="1015"/>
      <c r="DT124" s="1015"/>
      <c r="DU124" s="1016"/>
      <c r="DV124" s="1017" t="s">
        <v>376</v>
      </c>
      <c r="DW124" s="1018"/>
      <c r="DX124" s="1018"/>
      <c r="DY124" s="1018"/>
      <c r="DZ124" s="1019"/>
    </row>
    <row r="125" spans="1:130" s="226" customFormat="1" ht="26.25" customHeight="1" x14ac:dyDescent="0.15">
      <c r="A125" s="1086"/>
      <c r="B125" s="978"/>
      <c r="C125" s="951" t="s">
        <v>404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376</v>
      </c>
      <c r="AB125" s="988"/>
      <c r="AC125" s="988"/>
      <c r="AD125" s="988"/>
      <c r="AE125" s="989"/>
      <c r="AF125" s="990" t="s">
        <v>376</v>
      </c>
      <c r="AG125" s="988"/>
      <c r="AH125" s="988"/>
      <c r="AI125" s="988"/>
      <c r="AJ125" s="989"/>
      <c r="AK125" s="990" t="s">
        <v>375</v>
      </c>
      <c r="AL125" s="988"/>
      <c r="AM125" s="988"/>
      <c r="AN125" s="988"/>
      <c r="AO125" s="989"/>
      <c r="AP125" s="991" t="s">
        <v>383</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420</v>
      </c>
      <c r="CL125" s="1036"/>
      <c r="CM125" s="1036"/>
      <c r="CN125" s="1036"/>
      <c r="CO125" s="1037"/>
      <c r="CP125" s="958" t="s">
        <v>421</v>
      </c>
      <c r="CQ125" s="926"/>
      <c r="CR125" s="926"/>
      <c r="CS125" s="926"/>
      <c r="CT125" s="926"/>
      <c r="CU125" s="926"/>
      <c r="CV125" s="926"/>
      <c r="CW125" s="926"/>
      <c r="CX125" s="926"/>
      <c r="CY125" s="926"/>
      <c r="CZ125" s="926"/>
      <c r="DA125" s="926"/>
      <c r="DB125" s="926"/>
      <c r="DC125" s="926"/>
      <c r="DD125" s="926"/>
      <c r="DE125" s="926"/>
      <c r="DF125" s="927"/>
      <c r="DG125" s="959" t="s">
        <v>376</v>
      </c>
      <c r="DH125" s="960"/>
      <c r="DI125" s="960"/>
      <c r="DJ125" s="960"/>
      <c r="DK125" s="960"/>
      <c r="DL125" s="960" t="s">
        <v>376</v>
      </c>
      <c r="DM125" s="960"/>
      <c r="DN125" s="960"/>
      <c r="DO125" s="960"/>
      <c r="DP125" s="960"/>
      <c r="DQ125" s="960" t="s">
        <v>376</v>
      </c>
      <c r="DR125" s="960"/>
      <c r="DS125" s="960"/>
      <c r="DT125" s="960"/>
      <c r="DU125" s="960"/>
      <c r="DV125" s="961" t="s">
        <v>376</v>
      </c>
      <c r="DW125" s="961"/>
      <c r="DX125" s="961"/>
      <c r="DY125" s="961"/>
      <c r="DZ125" s="962"/>
    </row>
    <row r="126" spans="1:130" s="226" customFormat="1" ht="26.25" customHeight="1" thickBot="1" x14ac:dyDescent="0.2">
      <c r="A126" s="1086"/>
      <c r="B126" s="978"/>
      <c r="C126" s="951" t="s">
        <v>406</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376</v>
      </c>
      <c r="AB126" s="988"/>
      <c r="AC126" s="988"/>
      <c r="AD126" s="988"/>
      <c r="AE126" s="989"/>
      <c r="AF126" s="990" t="s">
        <v>376</v>
      </c>
      <c r="AG126" s="988"/>
      <c r="AH126" s="988"/>
      <c r="AI126" s="988"/>
      <c r="AJ126" s="989"/>
      <c r="AK126" s="990" t="s">
        <v>376</v>
      </c>
      <c r="AL126" s="988"/>
      <c r="AM126" s="988"/>
      <c r="AN126" s="988"/>
      <c r="AO126" s="989"/>
      <c r="AP126" s="991" t="s">
        <v>376</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422</v>
      </c>
      <c r="CQ126" s="952"/>
      <c r="CR126" s="952"/>
      <c r="CS126" s="952"/>
      <c r="CT126" s="952"/>
      <c r="CU126" s="952"/>
      <c r="CV126" s="952"/>
      <c r="CW126" s="952"/>
      <c r="CX126" s="952"/>
      <c r="CY126" s="952"/>
      <c r="CZ126" s="952"/>
      <c r="DA126" s="952"/>
      <c r="DB126" s="952"/>
      <c r="DC126" s="952"/>
      <c r="DD126" s="952"/>
      <c r="DE126" s="952"/>
      <c r="DF126" s="953"/>
      <c r="DG126" s="954" t="s">
        <v>376</v>
      </c>
      <c r="DH126" s="955"/>
      <c r="DI126" s="955"/>
      <c r="DJ126" s="955"/>
      <c r="DK126" s="955"/>
      <c r="DL126" s="955" t="s">
        <v>376</v>
      </c>
      <c r="DM126" s="955"/>
      <c r="DN126" s="955"/>
      <c r="DO126" s="955"/>
      <c r="DP126" s="955"/>
      <c r="DQ126" s="955" t="s">
        <v>383</v>
      </c>
      <c r="DR126" s="955"/>
      <c r="DS126" s="955"/>
      <c r="DT126" s="955"/>
      <c r="DU126" s="955"/>
      <c r="DV126" s="956" t="s">
        <v>376</v>
      </c>
      <c r="DW126" s="956"/>
      <c r="DX126" s="956"/>
      <c r="DY126" s="956"/>
      <c r="DZ126" s="957"/>
    </row>
    <row r="127" spans="1:130" s="226" customFormat="1" ht="26.25" customHeight="1" x14ac:dyDescent="0.15">
      <c r="A127" s="1087"/>
      <c r="B127" s="980"/>
      <c r="C127" s="1002" t="s">
        <v>423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376</v>
      </c>
      <c r="AB127" s="988"/>
      <c r="AC127" s="988"/>
      <c r="AD127" s="988"/>
      <c r="AE127" s="989"/>
      <c r="AF127" s="990" t="s">
        <v>383</v>
      </c>
      <c r="AG127" s="988"/>
      <c r="AH127" s="988"/>
      <c r="AI127" s="988"/>
      <c r="AJ127" s="989"/>
      <c r="AK127" s="990" t="s">
        <v>376</v>
      </c>
      <c r="AL127" s="988"/>
      <c r="AM127" s="988"/>
      <c r="AN127" s="988"/>
      <c r="AO127" s="989"/>
      <c r="AP127" s="991" t="s">
        <v>376</v>
      </c>
      <c r="AQ127" s="992"/>
      <c r="AR127" s="992"/>
      <c r="AS127" s="992"/>
      <c r="AT127" s="993"/>
      <c r="AU127" s="228"/>
      <c r="AV127" s="228"/>
      <c r="AW127" s="228"/>
      <c r="AX127" s="1060" t="s">
        <v>424</v>
      </c>
      <c r="AY127" s="1061"/>
      <c r="AZ127" s="1061"/>
      <c r="BA127" s="1061"/>
      <c r="BB127" s="1061"/>
      <c r="BC127" s="1061"/>
      <c r="BD127" s="1061"/>
      <c r="BE127" s="1062"/>
      <c r="BF127" s="1063" t="s">
        <v>425</v>
      </c>
      <c r="BG127" s="1061"/>
      <c r="BH127" s="1061"/>
      <c r="BI127" s="1061"/>
      <c r="BJ127" s="1061"/>
      <c r="BK127" s="1061"/>
      <c r="BL127" s="1062"/>
      <c r="BM127" s="1063" t="s">
        <v>426</v>
      </c>
      <c r="BN127" s="1061"/>
      <c r="BO127" s="1061"/>
      <c r="BP127" s="1061"/>
      <c r="BQ127" s="1061"/>
      <c r="BR127" s="1061"/>
      <c r="BS127" s="1062"/>
      <c r="BT127" s="1063" t="s">
        <v>427</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428</v>
      </c>
      <c r="CQ127" s="952"/>
      <c r="CR127" s="952"/>
      <c r="CS127" s="952"/>
      <c r="CT127" s="952"/>
      <c r="CU127" s="952"/>
      <c r="CV127" s="952"/>
      <c r="CW127" s="952"/>
      <c r="CX127" s="952"/>
      <c r="CY127" s="952"/>
      <c r="CZ127" s="952"/>
      <c r="DA127" s="952"/>
      <c r="DB127" s="952"/>
      <c r="DC127" s="952"/>
      <c r="DD127" s="952"/>
      <c r="DE127" s="952"/>
      <c r="DF127" s="953"/>
      <c r="DG127" s="954" t="s">
        <v>376</v>
      </c>
      <c r="DH127" s="955"/>
      <c r="DI127" s="955"/>
      <c r="DJ127" s="955"/>
      <c r="DK127" s="955"/>
      <c r="DL127" s="955" t="s">
        <v>383</v>
      </c>
      <c r="DM127" s="955"/>
      <c r="DN127" s="955"/>
      <c r="DO127" s="955"/>
      <c r="DP127" s="955"/>
      <c r="DQ127" s="955" t="s">
        <v>376</v>
      </c>
      <c r="DR127" s="955"/>
      <c r="DS127" s="955"/>
      <c r="DT127" s="955"/>
      <c r="DU127" s="955"/>
      <c r="DV127" s="956" t="s">
        <v>383</v>
      </c>
      <c r="DW127" s="956"/>
      <c r="DX127" s="956"/>
      <c r="DY127" s="956"/>
      <c r="DZ127" s="957"/>
    </row>
    <row r="128" spans="1:130" s="226" customFormat="1" ht="26.25" customHeight="1" thickBot="1" x14ac:dyDescent="0.2">
      <c r="A128" s="1070" t="s">
        <v>429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430</v>
      </c>
      <c r="X128" s="1072"/>
      <c r="Y128" s="1072"/>
      <c r="Z128" s="1073"/>
      <c r="AA128" s="1074">
        <v>35517</v>
      </c>
      <c r="AB128" s="1075"/>
      <c r="AC128" s="1075"/>
      <c r="AD128" s="1075"/>
      <c r="AE128" s="1076"/>
      <c r="AF128" s="1077">
        <v>34503</v>
      </c>
      <c r="AG128" s="1075"/>
      <c r="AH128" s="1075"/>
      <c r="AI128" s="1075"/>
      <c r="AJ128" s="1076"/>
      <c r="AK128" s="1077">
        <v>33984</v>
      </c>
      <c r="AL128" s="1075"/>
      <c r="AM128" s="1075"/>
      <c r="AN128" s="1075"/>
      <c r="AO128" s="1076"/>
      <c r="AP128" s="1078"/>
      <c r="AQ128" s="1079"/>
      <c r="AR128" s="1079"/>
      <c r="AS128" s="1079"/>
      <c r="AT128" s="1080"/>
      <c r="AU128" s="228"/>
      <c r="AV128" s="228"/>
      <c r="AW128" s="228"/>
      <c r="AX128" s="925" t="s">
        <v>431</v>
      </c>
      <c r="AY128" s="926"/>
      <c r="AZ128" s="926"/>
      <c r="BA128" s="926"/>
      <c r="BB128" s="926"/>
      <c r="BC128" s="926"/>
      <c r="BD128" s="926"/>
      <c r="BE128" s="927"/>
      <c r="BF128" s="1081" t="s">
        <v>375</v>
      </c>
      <c r="BG128" s="1082"/>
      <c r="BH128" s="1082"/>
      <c r="BI128" s="1082"/>
      <c r="BJ128" s="1082"/>
      <c r="BK128" s="1082"/>
      <c r="BL128" s="1083"/>
      <c r="BM128" s="1081">
        <v>13.03</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432</v>
      </c>
      <c r="CQ128" s="754"/>
      <c r="CR128" s="754"/>
      <c r="CS128" s="754"/>
      <c r="CT128" s="754"/>
      <c r="CU128" s="754"/>
      <c r="CV128" s="754"/>
      <c r="CW128" s="754"/>
      <c r="CX128" s="754"/>
      <c r="CY128" s="754"/>
      <c r="CZ128" s="754"/>
      <c r="DA128" s="754"/>
      <c r="DB128" s="754"/>
      <c r="DC128" s="754"/>
      <c r="DD128" s="754"/>
      <c r="DE128" s="754"/>
      <c r="DF128" s="1065"/>
      <c r="DG128" s="1066" t="s">
        <v>376</v>
      </c>
      <c r="DH128" s="1067"/>
      <c r="DI128" s="1067"/>
      <c r="DJ128" s="1067"/>
      <c r="DK128" s="1067"/>
      <c r="DL128" s="1067" t="s">
        <v>376</v>
      </c>
      <c r="DM128" s="1067"/>
      <c r="DN128" s="1067"/>
      <c r="DO128" s="1067"/>
      <c r="DP128" s="1067"/>
      <c r="DQ128" s="1067" t="s">
        <v>376</v>
      </c>
      <c r="DR128" s="1067"/>
      <c r="DS128" s="1067"/>
      <c r="DT128" s="1067"/>
      <c r="DU128" s="1067"/>
      <c r="DV128" s="1068" t="s">
        <v>375</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433</v>
      </c>
      <c r="X129" s="1100"/>
      <c r="Y129" s="1100"/>
      <c r="Z129" s="1101"/>
      <c r="AA129" s="987">
        <v>11307937</v>
      </c>
      <c r="AB129" s="988"/>
      <c r="AC129" s="988"/>
      <c r="AD129" s="988"/>
      <c r="AE129" s="989"/>
      <c r="AF129" s="990">
        <v>11676390</v>
      </c>
      <c r="AG129" s="988"/>
      <c r="AH129" s="988"/>
      <c r="AI129" s="988"/>
      <c r="AJ129" s="989"/>
      <c r="AK129" s="990">
        <v>12209059</v>
      </c>
      <c r="AL129" s="988"/>
      <c r="AM129" s="988"/>
      <c r="AN129" s="988"/>
      <c r="AO129" s="989"/>
      <c r="AP129" s="1102"/>
      <c r="AQ129" s="1103"/>
      <c r="AR129" s="1103"/>
      <c r="AS129" s="1103"/>
      <c r="AT129" s="1104"/>
      <c r="AU129" s="229"/>
      <c r="AV129" s="229"/>
      <c r="AW129" s="229"/>
      <c r="AX129" s="1094" t="s">
        <v>434</v>
      </c>
      <c r="AY129" s="952"/>
      <c r="AZ129" s="952"/>
      <c r="BA129" s="952"/>
      <c r="BB129" s="952"/>
      <c r="BC129" s="952"/>
      <c r="BD129" s="952"/>
      <c r="BE129" s="953"/>
      <c r="BF129" s="1095" t="s">
        <v>376</v>
      </c>
      <c r="BG129" s="1096"/>
      <c r="BH129" s="1096"/>
      <c r="BI129" s="1096"/>
      <c r="BJ129" s="1096"/>
      <c r="BK129" s="1096"/>
      <c r="BL129" s="1097"/>
      <c r="BM129" s="1095">
        <v>18.03</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435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436</v>
      </c>
      <c r="X130" s="1100"/>
      <c r="Y130" s="1100"/>
      <c r="Z130" s="1101"/>
      <c r="AA130" s="987">
        <v>2183240</v>
      </c>
      <c r="AB130" s="988"/>
      <c r="AC130" s="988"/>
      <c r="AD130" s="988"/>
      <c r="AE130" s="989"/>
      <c r="AF130" s="990">
        <v>2191041</v>
      </c>
      <c r="AG130" s="988"/>
      <c r="AH130" s="988"/>
      <c r="AI130" s="988"/>
      <c r="AJ130" s="989"/>
      <c r="AK130" s="990">
        <v>2235506</v>
      </c>
      <c r="AL130" s="988"/>
      <c r="AM130" s="988"/>
      <c r="AN130" s="988"/>
      <c r="AO130" s="989"/>
      <c r="AP130" s="1102"/>
      <c r="AQ130" s="1103"/>
      <c r="AR130" s="1103"/>
      <c r="AS130" s="1103"/>
      <c r="AT130" s="1104"/>
      <c r="AU130" s="229"/>
      <c r="AV130" s="229"/>
      <c r="AW130" s="229"/>
      <c r="AX130" s="1094" t="s">
        <v>437</v>
      </c>
      <c r="AY130" s="952"/>
      <c r="AZ130" s="952"/>
      <c r="BA130" s="952"/>
      <c r="BB130" s="952"/>
      <c r="BC130" s="952"/>
      <c r="BD130" s="952"/>
      <c r="BE130" s="953"/>
      <c r="BF130" s="1130">
        <v>9.4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438</v>
      </c>
      <c r="X131" s="1137"/>
      <c r="Y131" s="1137"/>
      <c r="Z131" s="1138"/>
      <c r="AA131" s="1033">
        <v>9124697</v>
      </c>
      <c r="AB131" s="1015"/>
      <c r="AC131" s="1015"/>
      <c r="AD131" s="1015"/>
      <c r="AE131" s="1016"/>
      <c r="AF131" s="1014">
        <v>9485349</v>
      </c>
      <c r="AG131" s="1015"/>
      <c r="AH131" s="1015"/>
      <c r="AI131" s="1015"/>
      <c r="AJ131" s="1016"/>
      <c r="AK131" s="1014">
        <v>9973553</v>
      </c>
      <c r="AL131" s="1015"/>
      <c r="AM131" s="1015"/>
      <c r="AN131" s="1015"/>
      <c r="AO131" s="1016"/>
      <c r="AP131" s="1139"/>
      <c r="AQ131" s="1140"/>
      <c r="AR131" s="1140"/>
      <c r="AS131" s="1140"/>
      <c r="AT131" s="1141"/>
      <c r="AU131" s="229"/>
      <c r="AV131" s="229"/>
      <c r="AW131" s="229"/>
      <c r="AX131" s="1112" t="s">
        <v>439</v>
      </c>
      <c r="AY131" s="754"/>
      <c r="AZ131" s="754"/>
      <c r="BA131" s="754"/>
      <c r="BB131" s="754"/>
      <c r="BC131" s="754"/>
      <c r="BD131" s="754"/>
      <c r="BE131" s="1065"/>
      <c r="BF131" s="1113">
        <v>22.9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440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441</v>
      </c>
      <c r="W132" s="1123"/>
      <c r="X132" s="1123"/>
      <c r="Y132" s="1123"/>
      <c r="Z132" s="1124"/>
      <c r="AA132" s="1125">
        <v>9.6252511179999996</v>
      </c>
      <c r="AB132" s="1126"/>
      <c r="AC132" s="1126"/>
      <c r="AD132" s="1126"/>
      <c r="AE132" s="1127"/>
      <c r="AF132" s="1128">
        <v>9.5429593579999992</v>
      </c>
      <c r="AG132" s="1126"/>
      <c r="AH132" s="1126"/>
      <c r="AI132" s="1126"/>
      <c r="AJ132" s="1127"/>
      <c r="AK132" s="1128">
        <v>9.2353747960000003</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442</v>
      </c>
      <c r="W133" s="1106"/>
      <c r="X133" s="1106"/>
      <c r="Y133" s="1106"/>
      <c r="Z133" s="1107"/>
      <c r="AA133" s="1108">
        <v>10.3</v>
      </c>
      <c r="AB133" s="1109"/>
      <c r="AC133" s="1109"/>
      <c r="AD133" s="1109"/>
      <c r="AE133" s="1110"/>
      <c r="AF133" s="1108">
        <v>9.6999999999999993</v>
      </c>
      <c r="AG133" s="1109"/>
      <c r="AH133" s="1109"/>
      <c r="AI133" s="1109"/>
      <c r="AJ133" s="1110"/>
      <c r="AK133" s="1108">
        <v>9.4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gYzc0eI5rrDVHOaGLZQdJOBfAEpTfrcA3lrpYTgTefiEVhmwZ6VxlgCBnXiWTMrcdE4Mth9brxutAc6GXf21w==" saltValue="8bDzZuRxBdrMlAM7ksWQ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66" scale="5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UcmV5eFtWFwoIBlplFkYaHB3KNjDbIdgfM882N0hz2smx8U+F9R2vzcSuBH3tX3ocD18h1PYlLNS5JBuOpLSdw==" saltValue="VQjIlKAsVXwtaH2UzcO6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tMdPRC3Em80fCnrO+Wo31Y7lbOZUYuxPw3ehJ+TKVD5scAx4Rl3zxMTrZRoZwVRKqv0Ft/Dxb/BgW0ZgQM8UA==" saltValue="n63rzIkBgVM5fiezZmiLn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446</v>
      </c>
      <c r="AP7" s="268"/>
      <c r="AQ7" s="269" t="s">
        <v>447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448</v>
      </c>
      <c r="AQ8" s="275" t="s">
        <v>449</v>
      </c>
      <c r="AR8" s="276" t="s">
        <v>450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451</v>
      </c>
      <c r="AL9" s="1146"/>
      <c r="AM9" s="1146"/>
      <c r="AN9" s="1147"/>
      <c r="AO9" s="277">
        <v>3740896</v>
      </c>
      <c r="AP9" s="277">
        <v>134705</v>
      </c>
      <c r="AQ9" s="278">
        <v>104625</v>
      </c>
      <c r="AR9" s="279">
        <v>28.8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452</v>
      </c>
      <c r="AL10" s="1146"/>
      <c r="AM10" s="1146"/>
      <c r="AN10" s="1147"/>
      <c r="AO10" s="280">
        <v>635006</v>
      </c>
      <c r="AP10" s="280">
        <v>22866</v>
      </c>
      <c r="AQ10" s="281">
        <v>9752</v>
      </c>
      <c r="AR10" s="282">
        <v>134.5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453</v>
      </c>
      <c r="AL11" s="1146"/>
      <c r="AM11" s="1146"/>
      <c r="AN11" s="1147"/>
      <c r="AO11" s="280">
        <v>27136</v>
      </c>
      <c r="AP11" s="280">
        <v>977</v>
      </c>
      <c r="AQ11" s="281">
        <v>1608</v>
      </c>
      <c r="AR11" s="282">
        <v>-39.200000000000003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454</v>
      </c>
      <c r="AL12" s="1146"/>
      <c r="AM12" s="1146"/>
      <c r="AN12" s="1147"/>
      <c r="AO12" s="280" t="s">
        <v>455</v>
      </c>
      <c r="AP12" s="280" t="s">
        <v>455</v>
      </c>
      <c r="AQ12" s="281">
        <v>4</v>
      </c>
      <c r="AR12" s="282" t="s">
        <v>455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456</v>
      </c>
      <c r="AL13" s="1146"/>
      <c r="AM13" s="1146"/>
      <c r="AN13" s="1147"/>
      <c r="AO13" s="280">
        <v>174598</v>
      </c>
      <c r="AP13" s="280">
        <v>6287</v>
      </c>
      <c r="AQ13" s="281">
        <v>4175</v>
      </c>
      <c r="AR13" s="282">
        <v>50.6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457</v>
      </c>
      <c r="AL14" s="1146"/>
      <c r="AM14" s="1146"/>
      <c r="AN14" s="1147"/>
      <c r="AO14" s="280">
        <v>67000</v>
      </c>
      <c r="AP14" s="280">
        <v>2413</v>
      </c>
      <c r="AQ14" s="281">
        <v>2340</v>
      </c>
      <c r="AR14" s="282">
        <v>3.1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458</v>
      </c>
      <c r="AL15" s="1149"/>
      <c r="AM15" s="1149"/>
      <c r="AN15" s="1150"/>
      <c r="AO15" s="280">
        <v>-321518</v>
      </c>
      <c r="AP15" s="280">
        <v>-11577</v>
      </c>
      <c r="AQ15" s="281">
        <v>-8060</v>
      </c>
      <c r="AR15" s="282">
        <v>43.6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186</v>
      </c>
      <c r="AL16" s="1149"/>
      <c r="AM16" s="1149"/>
      <c r="AN16" s="1150"/>
      <c r="AO16" s="280">
        <v>4323118</v>
      </c>
      <c r="AP16" s="280">
        <v>155670</v>
      </c>
      <c r="AQ16" s="281">
        <v>114444</v>
      </c>
      <c r="AR16" s="282">
        <v>36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460</v>
      </c>
      <c r="AP20" s="289" t="s">
        <v>461</v>
      </c>
      <c r="AQ20" s="290" t="s">
        <v>462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463</v>
      </c>
      <c r="AL21" s="1152"/>
      <c r="AM21" s="1152"/>
      <c r="AN21" s="1153"/>
      <c r="AO21" s="293">
        <v>13.22</v>
      </c>
      <c r="AP21" s="294">
        <v>10.6</v>
      </c>
      <c r="AQ21" s="295">
        <v>2.62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464</v>
      </c>
      <c r="AL22" s="1152"/>
      <c r="AM22" s="1152"/>
      <c r="AN22" s="1153"/>
      <c r="AO22" s="298">
        <v>99.7</v>
      </c>
      <c r="AP22" s="299">
        <v>97.5</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465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466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446</v>
      </c>
      <c r="AP30" s="268"/>
      <c r="AQ30" s="269" t="s">
        <v>447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448</v>
      </c>
      <c r="AQ31" s="275" t="s">
        <v>449</v>
      </c>
      <c r="AR31" s="276" t="s">
        <v>450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468</v>
      </c>
      <c r="AL32" s="1160"/>
      <c r="AM32" s="1160"/>
      <c r="AN32" s="1161"/>
      <c r="AO32" s="308">
        <v>2978206</v>
      </c>
      <c r="AP32" s="308">
        <v>107242</v>
      </c>
      <c r="AQ32" s="309">
        <v>72468</v>
      </c>
      <c r="AR32" s="310">
        <v>48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469</v>
      </c>
      <c r="AL33" s="1160"/>
      <c r="AM33" s="1160"/>
      <c r="AN33" s="1161"/>
      <c r="AO33" s="308" t="s">
        <v>455</v>
      </c>
      <c r="AP33" s="308" t="s">
        <v>455</v>
      </c>
      <c r="AQ33" s="309" t="s">
        <v>455</v>
      </c>
      <c r="AR33" s="310" t="s">
        <v>455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470</v>
      </c>
      <c r="AL34" s="1160"/>
      <c r="AM34" s="1160"/>
      <c r="AN34" s="1161"/>
      <c r="AO34" s="308" t="s">
        <v>455</v>
      </c>
      <c r="AP34" s="308" t="s">
        <v>455</v>
      </c>
      <c r="AQ34" s="309">
        <v>1</v>
      </c>
      <c r="AR34" s="310" t="s">
        <v>455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471</v>
      </c>
      <c r="AL35" s="1160"/>
      <c r="AM35" s="1160"/>
      <c r="AN35" s="1161"/>
      <c r="AO35" s="308">
        <v>202630</v>
      </c>
      <c r="AP35" s="308">
        <v>7296</v>
      </c>
      <c r="AQ35" s="309">
        <v>17710</v>
      </c>
      <c r="AR35" s="310">
        <v>-58.8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472</v>
      </c>
      <c r="AL36" s="1160"/>
      <c r="AM36" s="1160"/>
      <c r="AN36" s="1161"/>
      <c r="AO36" s="308">
        <v>9749</v>
      </c>
      <c r="AP36" s="308">
        <v>351</v>
      </c>
      <c r="AQ36" s="309">
        <v>2475</v>
      </c>
      <c r="AR36" s="310">
        <v>-85.8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473</v>
      </c>
      <c r="AL37" s="1160"/>
      <c r="AM37" s="1160"/>
      <c r="AN37" s="1161"/>
      <c r="AO37" s="308" t="s">
        <v>455</v>
      </c>
      <c r="AP37" s="308" t="s">
        <v>455</v>
      </c>
      <c r="AQ37" s="309">
        <v>637</v>
      </c>
      <c r="AR37" s="310" t="s">
        <v>455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474</v>
      </c>
      <c r="AL38" s="1163"/>
      <c r="AM38" s="1163"/>
      <c r="AN38" s="1164"/>
      <c r="AO38" s="311" t="s">
        <v>455</v>
      </c>
      <c r="AP38" s="311" t="s">
        <v>455</v>
      </c>
      <c r="AQ38" s="312">
        <v>2</v>
      </c>
      <c r="AR38" s="300" t="s">
        <v>455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475</v>
      </c>
      <c r="AL39" s="1163"/>
      <c r="AM39" s="1163"/>
      <c r="AN39" s="1164"/>
      <c r="AO39" s="308">
        <v>-33984</v>
      </c>
      <c r="AP39" s="308">
        <v>-1224</v>
      </c>
      <c r="AQ39" s="309">
        <v>-3769</v>
      </c>
      <c r="AR39" s="310">
        <v>-67.5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476</v>
      </c>
      <c r="AL40" s="1160"/>
      <c r="AM40" s="1160"/>
      <c r="AN40" s="1161"/>
      <c r="AO40" s="308">
        <v>-2235506</v>
      </c>
      <c r="AP40" s="308">
        <v>-80498</v>
      </c>
      <c r="AQ40" s="309">
        <v>-62733</v>
      </c>
      <c r="AR40" s="310">
        <v>28.3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261</v>
      </c>
      <c r="AL41" s="1166"/>
      <c r="AM41" s="1166"/>
      <c r="AN41" s="1167"/>
      <c r="AO41" s="308">
        <v>921095</v>
      </c>
      <c r="AP41" s="308">
        <v>33168</v>
      </c>
      <c r="AQ41" s="309">
        <v>26792</v>
      </c>
      <c r="AR41" s="310">
        <v>23.8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446</v>
      </c>
      <c r="AN49" s="1156" t="s">
        <v>480</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481</v>
      </c>
      <c r="AO50" s="325" t="s">
        <v>482</v>
      </c>
      <c r="AP50" s="326" t="s">
        <v>483</v>
      </c>
      <c r="AQ50" s="327" t="s">
        <v>484</v>
      </c>
      <c r="AR50" s="328" t="s">
        <v>485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486</v>
      </c>
      <c r="AL51" s="321"/>
      <c r="AM51" s="329">
        <v>5707175</v>
      </c>
      <c r="AN51" s="330">
        <v>190474</v>
      </c>
      <c r="AO51" s="331">
        <v>7.2</v>
      </c>
      <c r="AP51" s="332">
        <v>88968</v>
      </c>
      <c r="AQ51" s="333">
        <v>6.8</v>
      </c>
      <c r="AR51" s="334">
        <v>0.4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487</v>
      </c>
      <c r="AM52" s="337">
        <v>1969933</v>
      </c>
      <c r="AN52" s="338">
        <v>65746</v>
      </c>
      <c r="AO52" s="339">
        <v>-11.2</v>
      </c>
      <c r="AP52" s="340">
        <v>45482</v>
      </c>
      <c r="AQ52" s="341">
        <v>5.5</v>
      </c>
      <c r="AR52" s="342">
        <v>-16.7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488</v>
      </c>
      <c r="AL53" s="321"/>
      <c r="AM53" s="329">
        <v>2999976</v>
      </c>
      <c r="AN53" s="330">
        <v>101929</v>
      </c>
      <c r="AO53" s="331">
        <v>-46.5</v>
      </c>
      <c r="AP53" s="332">
        <v>85173</v>
      </c>
      <c r="AQ53" s="333">
        <v>-4.3</v>
      </c>
      <c r="AR53" s="334">
        <v>-42.2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487</v>
      </c>
      <c r="AM54" s="337">
        <v>1896908</v>
      </c>
      <c r="AN54" s="338">
        <v>64451</v>
      </c>
      <c r="AO54" s="339">
        <v>-2</v>
      </c>
      <c r="AP54" s="340">
        <v>43913</v>
      </c>
      <c r="AQ54" s="341">
        <v>-3.4</v>
      </c>
      <c r="AR54" s="342">
        <v>1.4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489</v>
      </c>
      <c r="AL55" s="321"/>
      <c r="AM55" s="329">
        <v>2665286</v>
      </c>
      <c r="AN55" s="330">
        <v>92253</v>
      </c>
      <c r="AO55" s="331">
        <v>-9.5</v>
      </c>
      <c r="AP55" s="332">
        <v>94081</v>
      </c>
      <c r="AQ55" s="333">
        <v>10.5</v>
      </c>
      <c r="AR55" s="334">
        <v>-20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487</v>
      </c>
      <c r="AM56" s="337">
        <v>1442865</v>
      </c>
      <c r="AN56" s="338">
        <v>49942</v>
      </c>
      <c r="AO56" s="339">
        <v>-22.5</v>
      </c>
      <c r="AP56" s="340">
        <v>48949</v>
      </c>
      <c r="AQ56" s="341">
        <v>11.5</v>
      </c>
      <c r="AR56" s="342">
        <v>-34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490</v>
      </c>
      <c r="AL57" s="321"/>
      <c r="AM57" s="329">
        <v>2340302</v>
      </c>
      <c r="AN57" s="330">
        <v>82501</v>
      </c>
      <c r="AO57" s="331">
        <v>-10.6</v>
      </c>
      <c r="AP57" s="332">
        <v>92632</v>
      </c>
      <c r="AQ57" s="333">
        <v>-1.5</v>
      </c>
      <c r="AR57" s="334">
        <v>-9.1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487</v>
      </c>
      <c r="AM58" s="337">
        <v>1036473</v>
      </c>
      <c r="AN58" s="338">
        <v>36538</v>
      </c>
      <c r="AO58" s="339">
        <v>-26.8</v>
      </c>
      <c r="AP58" s="340">
        <v>47978</v>
      </c>
      <c r="AQ58" s="341">
        <v>-2</v>
      </c>
      <c r="AR58" s="342">
        <v>-24.8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491</v>
      </c>
      <c r="AL59" s="321"/>
      <c r="AM59" s="329">
        <v>2522533</v>
      </c>
      <c r="AN59" s="330">
        <v>90833</v>
      </c>
      <c r="AO59" s="331">
        <v>10.1</v>
      </c>
      <c r="AP59" s="332">
        <v>96469</v>
      </c>
      <c r="AQ59" s="333">
        <v>4.0999999999999996</v>
      </c>
      <c r="AR59" s="334">
        <v>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487</v>
      </c>
      <c r="AM60" s="337">
        <v>1366093</v>
      </c>
      <c r="AN60" s="338">
        <v>49191</v>
      </c>
      <c r="AO60" s="339">
        <v>34.6</v>
      </c>
      <c r="AP60" s="340">
        <v>49775</v>
      </c>
      <c r="AQ60" s="341">
        <v>3.7</v>
      </c>
      <c r="AR60" s="342">
        <v>30.9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492</v>
      </c>
      <c r="AL61" s="343"/>
      <c r="AM61" s="344">
        <v>3247054</v>
      </c>
      <c r="AN61" s="345">
        <v>111598</v>
      </c>
      <c r="AO61" s="346">
        <v>-9.9</v>
      </c>
      <c r="AP61" s="347">
        <v>91465</v>
      </c>
      <c r="AQ61" s="348">
        <v>3.1</v>
      </c>
      <c r="AR61" s="334">
        <v>-13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487</v>
      </c>
      <c r="AM62" s="337">
        <v>1542454</v>
      </c>
      <c r="AN62" s="338">
        <v>53174</v>
      </c>
      <c r="AO62" s="339">
        <v>-5.6</v>
      </c>
      <c r="AP62" s="340">
        <v>47219</v>
      </c>
      <c r="AQ62" s="341">
        <v>3.1</v>
      </c>
      <c r="AR62" s="342">
        <v>-8.6999999999999993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5TQIvP68fLnpXLRPtT57z8XvYjnEu5T2r8ceNueY0vAecegzbY2yaApCy4cA6hETDiu068c+1e97OYPXp4Luw==" saltValue="dxq8jyHDXmohdRi4F+r7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494</v>
      </c>
    </row>
    <row r="121" spans="125:125" ht="13.5" hidden="1" customHeight="1" x14ac:dyDescent="0.15">
      <c r="DU121" s="255"/>
    </row>
  </sheetData>
  <sheetProtection algorithmName="SHA-512" hashValue="tY/RRuYT1SNyzR6w/Ylb/HAouPoL50k/lTtk1wvYrgpIzjbwdgoi4deebaNujbHcXOyjPKVNS0d7JOFwUC0Cug==" saltValue="0lvWdKKdEuosajH/jIeE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495</v>
      </c>
    </row>
  </sheetData>
  <sheetProtection algorithmName="SHA-512" hashValue="e0jcbMBC1I/hVObz/D7HpK3STsod1nFx00OfZTYYQt1Zo5jNiaQdSa63NCeazKs+yS0GqSJO/7TrZWABYiBzCQ==" saltValue="bVpJLth9fJjYhG0xVkHD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496</v>
      </c>
      <c r="G46" s="8" t="s">
        <v>497</v>
      </c>
      <c r="H46" s="8" t="s">
        <v>498</v>
      </c>
      <c r="I46" s="8" t="s">
        <v>499</v>
      </c>
      <c r="J46" s="9" t="s">
        <v>500</v>
      </c>
    </row>
    <row r="47" spans="2:10" ht="57.75" customHeight="1" x14ac:dyDescent="0.15">
      <c r="B47" s="10"/>
      <c r="C47" s="1168" t="s">
        <v>3</v>
      </c>
      <c r="D47" s="1168"/>
      <c r="E47" s="1169"/>
      <c r="F47" s="11">
        <v>32.340000000000003</v>
      </c>
      <c r="G47" s="12">
        <v>33.409999999999997</v>
      </c>
      <c r="H47" s="12">
        <v>33.85</v>
      </c>
      <c r="I47" s="12">
        <v>32.78</v>
      </c>
      <c r="J47" s="13">
        <v>33.549999999999997</v>
      </c>
    </row>
    <row r="48" spans="2:10" ht="57.75" customHeight="1" x14ac:dyDescent="0.15">
      <c r="B48" s="14"/>
      <c r="C48" s="1170" t="s">
        <v>4</v>
      </c>
      <c r="D48" s="1170"/>
      <c r="E48" s="1171"/>
      <c r="F48" s="15">
        <v>4.87</v>
      </c>
      <c r="G48" s="16">
        <v>5.13</v>
      </c>
      <c r="H48" s="16">
        <v>5.33</v>
      </c>
      <c r="I48" s="16">
        <v>5.05</v>
      </c>
      <c r="J48" s="17">
        <v>4.0599999999999996</v>
      </c>
    </row>
    <row r="49" spans="2:10" ht="57.75" customHeight="1" thickBot="1" x14ac:dyDescent="0.2">
      <c r="B49" s="18"/>
      <c r="C49" s="1172" t="s">
        <v>5</v>
      </c>
      <c r="D49" s="1172"/>
      <c r="E49" s="1173"/>
      <c r="F49" s="19" t="s">
        <v>501</v>
      </c>
      <c r="G49" s="20">
        <v>0.08</v>
      </c>
      <c r="H49" s="20">
        <v>0.13</v>
      </c>
      <c r="I49" s="20" t="s">
        <v>502</v>
      </c>
      <c r="J49" s="21">
        <v>1.86</v>
      </c>
    </row>
    <row r="50" spans="2:10" x14ac:dyDescent="0.15"/>
  </sheetData>
  <sheetProtection algorithmName="SHA-512" hashValue="6sMgdTxSEHE275cMWAfZX8Byz1TDXfMRhzPNFDpDw8+vDDByuyx0IYyVEMQ8FiGUkfv1mLnqUngmLLc7JUkzkg==" saltValue="2+Gliyl3ygSKjLSzjj/1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2023-03-19T23:58:52Z</cp:lastPrinted>
  <dcterms:created xsi:type="dcterms:W3CDTF">2023-02-20T06:51:07Z</dcterms:created>
  <dcterms:modified xsi:type="dcterms:W3CDTF">2023-10-03T04:09:15Z</dcterms:modified>
  <cp:category/>
</cp:coreProperties>
</file>