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4"/>
  <workbookPr/>
  <mc:AlternateContent xmlns:mc="http://schemas.openxmlformats.org/markup-compatibility/2006">
    <mc:Choice Requires="x15">
      <x15ac:absPath xmlns:x15ac="http://schemas.microsoft.com/office/spreadsheetml/2010/11/ac" url="\\10.1.0.9\財政課\7 その他\財政状況資料集\R3決算\R5.9.29_（依頼）令和３年度財政状況資料集の作成について（2回目・地方公会計関係）\02_回答\"/>
    </mc:Choice>
  </mc:AlternateContent>
  <xr:revisionPtr revIDLastSave="0" documentId="13_ncr:1_{E1564A91-0215-4C40-BB31-A76CF44A9CA7}" xr6:coauthVersionLast="36" xr6:coauthVersionMax="36" xr10:uidLastSave="{00000000-0000-0000-0000-000000000000}"/>
  <bookViews>
    <workbookView xWindow="0" yWindow="0" windowWidth="15360" windowHeight="7632" firstSheet="12" activeTab="14"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C37" i="10"/>
  <c r="CO36" i="10"/>
  <c r="BE36" i="10"/>
  <c r="AM36" i="10"/>
  <c r="CO35" i="10"/>
  <c r="BE35" i="10"/>
  <c r="BE34" i="10"/>
  <c r="C34" i="10"/>
  <c r="C35" i="10" s="1"/>
  <c r="C36" i="10" s="1"/>
  <c r="U34" i="10" l="1"/>
  <c r="U35" i="10" s="1"/>
  <c r="U36" i="10" s="1"/>
  <c r="U37"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CO34" i="10" l="1"/>
</calcChain>
</file>

<file path=xl/sharedStrings.xml><?xml version="1.0" encoding="utf-8"?>
<sst xmlns="http://schemas.openxmlformats.org/spreadsheetml/2006/main" count="1142" uniqueCount="638">
  <si>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</si>
  <si>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</si>
  <si>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</si>
  <si>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</si>
  <si>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</si>
  <si>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</si>
  <si>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</si>
  <si>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</si>
  <si>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</si>
  <si>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</si>
  <si>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</si>
  <si>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</si>
  <si>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</si>
  <si>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</si>
  <si>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</si>
  <si>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</si>
  <si>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</si>
  <si>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</si>
  <si>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</si>
  <si>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</si>
  <si>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</si>
  <si>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</si>
  <si>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</si>
  <si>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</si>
  <si>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</si>
  <si>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</si>
  <si>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</si>
  <si>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</si>
  <si>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</si>
  <si>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</si>
  <si>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</si>
  <si>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</si>
  <si>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</si>
  <si>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</si>
  <si>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</si>
  <si>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</si>
  <si>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</si>
  <si>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</si>
  <si>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</si>
  <si>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</si>
  <si>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</si>
  <si>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</si>
  <si>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</si>
  <si>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</si>
  <si>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</si>
  <si>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</si>
  <si>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</si>
  <si>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</si>
  <si>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</si>
  <si>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</si>
  <si>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</si>
  <si>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</si>
  <si>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</si>
  <si>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</si>
  <si>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</si>
  <si>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</si>
  <si>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</si>
  <si>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</si>
  <si>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</si>
  <si>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</si>
  <si>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</si>
  <si>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</si>
  <si>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</si>
  <si>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</si>
  <si>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</si>
  <si>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</si>
  <si>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</si>
  <si>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</si>
  <si>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</si>
  <si>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</si>
  <si>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</si>
  <si>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</si>
  <si>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</si>
  <si>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</si>
  <si>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</si>
  <si>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</si>
  <si>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</si>
  <si>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</si>
  <si>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</si>
  <si>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</si>
  <si>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</si>
  <si>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</si>
  <si>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</si>
  <si>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</si>
  <si>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</si>
  <si>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</si>
  <si>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</si>
  <si>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</si>
  <si>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</si>
  <si>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</si>
  <si>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</si>
  <si>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</si>
  <si>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</si>
  <si>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</si>
  <si>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</si>
  <si>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</si>
  <si>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</si>
  <si>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</si>
  <si>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小松島市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</si>
  <si>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</si>
  <si>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</si>
  <si>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</si>
  <si>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</si>
  <si>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</si>
  <si>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</si>
  <si>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</si>
  <si>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</si>
  <si>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</si>
  <si>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</si>
  <si>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</si>
  <si>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</si>
  <si>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</si>
  <si>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</si>
  <si>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</si>
  <si>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</si>
  <si>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</si>
  <si>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</si>
  <si>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</si>
  <si>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</si>
  <si>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</si>
  <si>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</si>
  <si>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</si>
  <si>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</si>
  <si>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</si>
  <si>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</si>
  <si>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</si>
  <si>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</si>
  <si>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</si>
  <si>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</si>
  <si>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</si>
  <si>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</si>
  <si>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</si>
  <si>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</si>
  <si>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</si>
  <si>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</si>
  <si>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</si>
  <si>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</si>
  <si>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</si>
  <si>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</si>
  <si>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</si>
  <si>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</si>
  <si>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</si>
  <si>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</si>
  <si>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</si>
  <si>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</si>
  <si>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</si>
  <si>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</si>
  <si>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</si>
  <si>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</si>
  <si>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</si>
  <si>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</si>
  <si>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</si>
  <si>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</si>
  <si>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</si>
  <si>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</si>
  <si>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</si>
  <si>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</si>
  <si>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</si>
  <si>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</si>
  <si>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</si>
  <si>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</si>
  <si>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</si>
  <si>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</si>
  <si>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</si>
  <si>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</si>
  <si>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</si>
  <si>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</si>
  <si>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</si>
  <si>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</si>
  <si>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</si>
  <si>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</si>
  <si>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</si>
  <si>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</si>
  <si>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</si>
  <si>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</si>
  <si>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</si>
  <si>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</si>
  <si>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</si>
  <si>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</si>
  <si>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</si>
  <si>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</si>
  <si>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</si>
  <si>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</si>
  <si>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</si>
  <si>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</si>
  <si>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</si>
  <si>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</si>
  <si>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</si>
  <si>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</si>
  <si>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</si>
  <si>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</si>
  <si>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</si>
  <si>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</si>
  <si>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</si>
  <si>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</si>
  <si>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</si>
  <si>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</si>
  <si>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</si>
  <si>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</si>
  <si>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</si>
  <si>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</si>
  <si>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</si>
  <si>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</si>
  <si>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</si>
  <si>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</si>
  <si>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</si>
  <si>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</si>
  <si>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</si>
  <si>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</si>
  <si>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</si>
  <si>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</si>
  <si>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</si>
  <si>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</si>
  <si>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</si>
  <si>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</si>
  <si>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</si>
  <si>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</si>
  <si>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</si>
  <si>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</si>
  <si>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</si>
  <si>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</si>
  <si>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</si>
  <si>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</si>
  <si>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</si>
  <si>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</si>
  <si>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</si>
  <si>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</si>
  <si>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</si>
  <si>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議会費</t>
  </si>
  <si>
    <t>利子割交付金</t>
  </si>
  <si>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</si>
  <si>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</si>
  <si>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</si>
  <si>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</si>
  <si>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</si>
  <si>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労働費</t>
  </si>
  <si>
    <t>地方消費税交付金</t>
  </si>
  <si>
    <t>農林水産業費</t>
  </si>
  <si>
    <t>ゴルフ場利用税交付金</t>
  </si>
  <si>
    <t>商工費</t>
  </si>
  <si>
    <t>特別地方消費税交付金</t>
  </si>
  <si>
    <t>土木費</t>
  </si>
  <si>
    <t>自動車取得税交付金</t>
  </si>
  <si>
    <t>消防費</t>
  </si>
  <si>
    <t>軽油引取税交付金</t>
  </si>
  <si>
    <t>教育費</t>
  </si>
  <si>
    <t>災害復旧費</t>
  </si>
  <si>
    <t>　　特別土地保有税</t>
    <phoneticPr fontId="5"/>
  </si>
  <si>
    <t>公債費</t>
  </si>
  <si>
    <t>地方特例交付金等</t>
    <rPh sb="7" eb="8">
      <t>トウ</t>
    </rPh>
    <phoneticPr fontId="16"/>
  </si>
  <si>
    <t>諸支出金</t>
    <rPh sb="3" eb="4">
      <t>キン</t>
    </rPh>
    <phoneticPr fontId="25"/>
  </si>
  <si>
    <t>目的税</t>
  </si>
  <si>
    <t>　自動車税減収補塡特例交付金</t>
    <rPh sb="7" eb="9">
      <t>ホテン</t>
    </rPh>
    <rPh sb="13" eb="14">
      <t>キン</t>
    </rPh>
    <phoneticPr fontId="29"/>
  </si>
  <si>
    <t>歳出合計</t>
  </si>
  <si>
    <t>　軽自動車税減収補塡特例交付金</t>
    <rPh sb="8" eb="10">
      <t>ホテン</t>
    </rPh>
    <phoneticPr fontId="29"/>
  </si>
  <si>
    <t>性質別歳出の状況（単位 千円・％）</t>
    <rPh sb="0" eb="2">
      <t>セイシツ</t>
    </rPh>
    <phoneticPr fontId="5"/>
  </si>
  <si>
    <t>地方交付税</t>
  </si>
  <si>
    <t>決算額</t>
  </si>
  <si>
    <t>経常経費充当一般財源等</t>
  </si>
  <si>
    <t>経常収支比率</t>
    <rPh sb="0" eb="2">
      <t>ケイジョウ</t>
    </rPh>
    <rPh sb="2" eb="4">
      <t>シュウシ</t>
    </rPh>
    <rPh sb="4" eb="6">
      <t>ヒリツ</t>
    </rPh>
    <phoneticPr fontId="20"/>
  </si>
  <si>
    <t>義務的経費計</t>
    <rPh sb="0" eb="3">
      <t>ギムテキ</t>
    </rPh>
    <rPh sb="3" eb="5">
      <t>ケイヒ</t>
    </rPh>
    <rPh sb="5" eb="6">
      <t>ケイ</t>
    </rPh>
    <phoneticPr fontId="5"/>
  </si>
  <si>
    <t>　震災復興特別交付税</t>
    <phoneticPr fontId="25"/>
  </si>
  <si>
    <t>旧法による税</t>
  </si>
  <si>
    <t>　　うち職員給</t>
    <rPh sb="4" eb="6">
      <t>ショクイン</t>
    </rPh>
    <rPh sb="6" eb="7">
      <t>キュウ</t>
    </rPh>
    <phoneticPr fontId="5"/>
  </si>
  <si>
    <t>合計</t>
  </si>
  <si>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</si>
  <si>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</si>
  <si>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</si>
  <si>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</si>
  <si>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</si>
  <si>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</si>
  <si>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手数料</t>
  </si>
  <si>
    <t>徴収率
(％)</t>
    <rPh sb="0" eb="2">
      <t>チョウシュウ</t>
    </rPh>
    <rPh sb="2" eb="3">
      <t>リツ</t>
    </rPh>
    <phoneticPr fontId="5"/>
  </si>
  <si>
    <t>現年</t>
    <rPh sb="0" eb="1">
      <t>ゲン</t>
    </rPh>
    <rPh sb="1" eb="2">
      <t>ネン</t>
    </rPh>
    <phoneticPr fontId="5"/>
  </si>
  <si>
    <t>国庫支出金</t>
  </si>
  <si>
    <t>市町村民税</t>
    <rPh sb="0" eb="3">
      <t>シチョウソン</t>
    </rPh>
    <rPh sb="3" eb="4">
      <t>ミン</t>
    </rPh>
    <rPh sb="4" eb="5">
      <t>ゼイ</t>
    </rPh>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</si>
  <si>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</si>
  <si>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</si>
  <si>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</si>
  <si>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</si>
  <si>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</si>
  <si>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</si>
  <si>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</si>
  <si>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</si>
  <si>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</si>
  <si>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</si>
  <si>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</si>
  <si>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</si>
  <si>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再差引収支</t>
    <rPh sb="0" eb="1">
      <t>サイ</t>
    </rPh>
    <rPh sb="1" eb="3">
      <t>サシヒキ</t>
    </rPh>
    <rPh sb="3" eb="5">
      <t>シュウシ</t>
    </rPh>
    <phoneticPr fontId="5"/>
  </si>
  <si>
    <t>繰越金</t>
  </si>
  <si>
    <t>加入世帯数(世帯)</t>
  </si>
  <si>
    <t>諸収入</t>
  </si>
  <si>
    <t>被保険者数(人)</t>
  </si>
  <si>
    <t>地方債</t>
  </si>
  <si>
    <t>　うち減収補塡債(特例分)</t>
    <rPh sb="4" eb="5">
      <t>シュウ</t>
    </rPh>
    <rPh sb="9" eb="10">
      <t>トク</t>
    </rPh>
    <rPh sb="10" eb="11">
      <t>レイ</t>
    </rPh>
    <rPh sb="11" eb="12">
      <t>ブン</t>
    </rPh>
    <phoneticPr fontId="16"/>
  </si>
  <si>
    <t>投資的経費計</t>
    <rPh sb="5" eb="6">
      <t>ケイ</t>
    </rPh>
    <phoneticPr fontId="5"/>
  </si>
  <si>
    <t>(注釈)</t>
    <rPh sb="1" eb="2">
      <t>チュウ</t>
    </rPh>
    <rPh sb="2" eb="3">
      <t>シャク</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</si>
  <si>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</si>
  <si>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</si>
  <si>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(2)各会計、関係団体の財政状況及び健全化判断比率（市町村）</t>
    <rPh sb="26" eb="29">
      <t>シチョウソン</t>
    </rPh>
    <phoneticPr fontId="5"/>
  </si>
  <si>
    <t>令和3年度</t>
  </si>
  <si>
    <t>徳島県小松島市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</si>
  <si>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</si>
  <si>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</si>
  <si>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</si>
  <si>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</si>
  <si>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</si>
  <si>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</si>
  <si>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</si>
  <si>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</si>
  <si>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</si>
  <si>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</si>
  <si>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</si>
  <si>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</si>
  <si>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</si>
  <si>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</si>
  <si>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</si>
  <si>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</si>
  <si>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</si>
  <si>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</si>
  <si>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</si>
  <si>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</si>
  <si>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小松島市住宅新築資金等貸付事業特別会計</t>
    <phoneticPr fontId="5"/>
  </si>
  <si>
    <t>小松島市土地取得事業特別会計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</si>
  <si>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</si>
  <si>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</si>
  <si>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</si>
  <si>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</si>
  <si>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</si>
  <si>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</si>
  <si>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</si>
  <si>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</si>
  <si>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</si>
  <si>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</si>
  <si>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</si>
  <si>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</si>
  <si>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</si>
  <si>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</si>
  <si>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</si>
  <si>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小松島市競輪事業特別会計</t>
    <phoneticPr fontId="5"/>
  </si>
  <si>
    <t>小松島市後期高齢者医療特別会計</t>
    <phoneticPr fontId="5"/>
  </si>
  <si>
    <t>小松島市国民健康保険特別会計</t>
    <phoneticPr fontId="5"/>
  </si>
  <si>
    <t>小松島市介護保険特別会計</t>
    <phoneticPr fontId="5"/>
  </si>
  <si>
    <t>小松島市下水道事業会計</t>
    <phoneticPr fontId="5"/>
  </si>
  <si>
    <t>法適用企業</t>
    <phoneticPr fontId="5"/>
  </si>
  <si>
    <t>小松島市水道事業会計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</si>
  <si>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</si>
  <si>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</si>
  <si>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</si>
  <si>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</si>
  <si>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</si>
  <si>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</si>
  <si>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</si>
  <si>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</si>
  <si>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</si>
  <si>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</si>
  <si>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</si>
  <si>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</si>
  <si>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</si>
  <si>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</si>
  <si>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</si>
  <si>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</si>
  <si>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</si>
  <si>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</si>
  <si>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</si>
  <si>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</si>
  <si>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</si>
  <si>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</si>
  <si>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</si>
  <si>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</si>
  <si>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</si>
  <si>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</si>
  <si>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</si>
  <si>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</si>
  <si>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</si>
  <si>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</si>
  <si>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</si>
  <si>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</si>
  <si>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</si>
  <si>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</si>
  <si>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</si>
  <si>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</si>
  <si>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</si>
  <si>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</si>
  <si>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</si>
  <si>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</si>
  <si>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</si>
  <si>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</si>
  <si>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</si>
  <si>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</si>
  <si>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</si>
  <si>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</si>
  <si>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</si>
  <si>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</si>
  <si>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</si>
  <si>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</si>
  <si>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</si>
  <si>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</si>
  <si>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</si>
  <si>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</si>
  <si>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</si>
  <si>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</si>
  <si>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</si>
  <si>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</si>
  <si>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</si>
  <si>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</si>
  <si>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</si>
  <si>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</si>
  <si>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</si>
  <si>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</si>
  <si>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</si>
  <si>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</si>
  <si>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</si>
  <si>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小松島市下水道事業会計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</si>
  <si>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</si>
  <si>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</si>
  <si>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小松島市介護保険特別会計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</si>
  <si>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</si>
  <si>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小松島市競輪事業特別会計</t>
    <phoneticPr fontId="5"/>
  </si>
  <si>
    <t>-</t>
    <phoneticPr fontId="5"/>
  </si>
  <si>
    <t>(Ｆ)</t>
    <phoneticPr fontId="5"/>
  </si>
  <si>
    <t>小松島市後期高齢者医療特別会計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</si>
  <si>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</si>
  <si>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</si>
  <si>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</si>
  <si>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</si>
  <si>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</si>
  <si>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</si>
  <si>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</si>
  <si>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</si>
  <si>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</si>
  <si>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</si>
  <si>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</si>
  <si>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</si>
  <si>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</si>
  <si>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</si>
  <si>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</si>
  <si>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</si>
  <si>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</si>
  <si>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</si>
  <si>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</si>
  <si>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</si>
  <si>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</si>
  <si>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</si>
  <si>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</si>
  <si>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</si>
  <si>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</si>
  <si>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</si>
  <si>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</si>
  <si>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</si>
  <si>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</si>
  <si>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</si>
  <si>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</si>
  <si>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</si>
  <si>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</si>
  <si>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</si>
  <si>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</si>
  <si>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</si>
  <si>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</si>
  <si>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</si>
  <si>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</si>
  <si>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</si>
  <si>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</si>
  <si>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</si>
  <si>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</si>
  <si>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</si>
  <si>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</si>
  <si>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</si>
  <si>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</si>
  <si>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</si>
  <si>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</si>
  <si>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</si>
  <si>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</si>
  <si>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</si>
  <si>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</si>
  <si>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</si>
  <si>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</si>
  <si>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</si>
  <si>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</si>
  <si>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</si>
  <si>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</si>
  <si>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</si>
  <si>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</si>
  <si>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</si>
  <si>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</si>
  <si>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</si>
  <si>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</si>
  <si>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</si>
  <si>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</si>
  <si>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</si>
  <si>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</si>
  <si>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</si>
  <si>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</si>
  <si>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</si>
  <si>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</si>
  <si>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</si>
  <si>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</si>
  <si>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</si>
  <si>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</si>
  <si>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</si>
  <si>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</si>
  <si>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</si>
  <si>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</si>
  <si>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</si>
  <si>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</si>
  <si>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</si>
  <si>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4.84</t>
  </si>
  <si>
    <t>▲ 3.64</t>
  </si>
  <si>
    <t>▲ 6.22</t>
  </si>
  <si>
    <t>▲ 0.18</t>
  </si>
  <si>
    <t>小松島市住宅新築資金等貸付事業特別会計</t>
  </si>
  <si>
    <t>▲ 2.55</t>
  </si>
  <si>
    <t>▲ 2.24</t>
  </si>
  <si>
    <t>▲ 1.69</t>
  </si>
  <si>
    <t>▲ 1.33</t>
  </si>
  <si>
    <t>▲ 1.16</t>
  </si>
  <si>
    <t>一般会計</t>
  </si>
  <si>
    <t>小松島市水道事業会計</t>
  </si>
  <si>
    <t>小松島市介護保険特別会計</t>
  </si>
  <si>
    <t>小松島市国民健康保険特別会計</t>
  </si>
  <si>
    <t>小松島市競輪事業特別会計</t>
  </si>
  <si>
    <t>小松島市下水道事業会計</t>
  </si>
  <si>
    <t>小松島市後期高齢者医療特別会計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</si>
  <si>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</si>
  <si>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</si>
  <si>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</si>
  <si>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</si>
  <si>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</si>
  <si>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</si>
  <si>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</si>
  <si>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</si>
  <si>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</si>
  <si>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小松島市外三町村衛生組合（一般会計）</t>
    <phoneticPr fontId="2"/>
  </si>
  <si>
    <t>那賀川北岸地域湛水防除施設組合
（那賀川北岸地域湛水防除施設組合会計）</t>
    <phoneticPr fontId="2"/>
  </si>
  <si>
    <t>徳島県後期高齢者医療広域連合（一般会計）</t>
    <phoneticPr fontId="2"/>
  </si>
  <si>
    <t>徳島県後期高齢者医療広域連合
（後期高齢者医療特別会計）</t>
    <phoneticPr fontId="2"/>
  </si>
  <si>
    <t>徳島県市町村総合事務組合（一般会計）</t>
    <phoneticPr fontId="2"/>
  </si>
  <si>
    <t>徳島県市町村総合事務組合
（徳島滞納整理機構特別会計）</t>
    <phoneticPr fontId="2"/>
  </si>
  <si>
    <t>金磯地区整備基金</t>
    <rPh sb="0" eb="2">
      <t>カナイソ</t>
    </rPh>
    <rPh sb="2" eb="4">
      <t>チク</t>
    </rPh>
    <rPh sb="4" eb="6">
      <t>セイビ</t>
    </rPh>
    <rPh sb="6" eb="8">
      <t>キキン</t>
    </rPh>
    <phoneticPr fontId="5"/>
  </si>
  <si>
    <t>地域福祉基金</t>
    <rPh sb="0" eb="2">
      <t>チイキ</t>
    </rPh>
    <rPh sb="2" eb="4">
      <t>フクシ</t>
    </rPh>
    <rPh sb="4" eb="6">
      <t>キキン</t>
    </rPh>
    <phoneticPr fontId="5"/>
  </si>
  <si>
    <t>奨学基金</t>
    <rPh sb="0" eb="2">
      <t>ショウガク</t>
    </rPh>
    <rPh sb="2" eb="4">
      <t>キキン</t>
    </rPh>
    <phoneticPr fontId="5"/>
  </si>
  <si>
    <t>森林環境整備基金</t>
    <rPh sb="0" eb="4">
      <t>シンリンカンキョウ</t>
    </rPh>
    <rPh sb="4" eb="6">
      <t>セイビ</t>
    </rPh>
    <rPh sb="6" eb="8">
      <t>キキン</t>
    </rPh>
    <phoneticPr fontId="5"/>
  </si>
  <si>
    <t>小松島市土地開発公社</t>
    <phoneticPr fontId="2"/>
  </si>
  <si>
    <t>-</t>
    <phoneticPr fontId="2"/>
  </si>
  <si>
    <t>-</t>
    <phoneticPr fontId="2"/>
  </si>
  <si>
    <t>-</t>
    <phoneticPr fontId="2"/>
  </si>
  <si>
    <t xml:space="preserve">※8：職員の状況については、令和3年地方公務員給与実態調査に基づいている。 </t>
    <phoneticPr fontId="2"/>
  </si>
  <si>
    <t>歳出合計</t>
    <phoneticPr fontId="5"/>
  </si>
  <si>
    <t>-</t>
    <phoneticPr fontId="5"/>
  </si>
  <si>
    <t>-</t>
    <phoneticPr fontId="5"/>
  </si>
  <si>
    <t>失業対策事業費</t>
    <phoneticPr fontId="5"/>
  </si>
  <si>
    <t>-</t>
    <phoneticPr fontId="5"/>
  </si>
  <si>
    <t>災害復旧事業費</t>
    <phoneticPr fontId="5"/>
  </si>
  <si>
    <t>　うち単独</t>
    <phoneticPr fontId="5"/>
  </si>
  <si>
    <t>　うち補助</t>
    <phoneticPr fontId="5"/>
  </si>
  <si>
    <t>普通建設事業費</t>
    <phoneticPr fontId="5"/>
  </si>
  <si>
    <t>歳入合計</t>
    <phoneticPr fontId="5"/>
  </si>
  <si>
    <t>　　うち人件費</t>
    <phoneticPr fontId="5"/>
  </si>
  <si>
    <t>-</t>
    <phoneticPr fontId="5"/>
  </si>
  <si>
    <t>　うち臨時財政対策債</t>
    <phoneticPr fontId="5"/>
  </si>
  <si>
    <t>保険給付費</t>
    <phoneticPr fontId="5"/>
  </si>
  <si>
    <t>その他</t>
    <phoneticPr fontId="5"/>
  </si>
  <si>
    <t>-</t>
    <phoneticPr fontId="5"/>
  </si>
  <si>
    <t>　うち猶予特例債</t>
    <phoneticPr fontId="16"/>
  </si>
  <si>
    <t>　前年度繰上充用金</t>
    <phoneticPr fontId="5"/>
  </si>
  <si>
    <t>国庫支出金</t>
    <phoneticPr fontId="5"/>
  </si>
  <si>
    <t>国民健康保険</t>
    <phoneticPr fontId="5"/>
  </si>
  <si>
    <t>-</t>
    <phoneticPr fontId="5"/>
  </si>
  <si>
    <t>-</t>
    <phoneticPr fontId="5"/>
  </si>
  <si>
    <t>　投資・出資金・貸付金</t>
    <phoneticPr fontId="5"/>
  </si>
  <si>
    <t>保険税(料)収入額</t>
    <phoneticPr fontId="5"/>
  </si>
  <si>
    <t>被保険者
1人当り</t>
    <phoneticPr fontId="5"/>
  </si>
  <si>
    <t>交通</t>
    <phoneticPr fontId="5"/>
  </si>
  <si>
    <t>　積立金</t>
    <phoneticPr fontId="5"/>
  </si>
  <si>
    <t>工業用水道</t>
    <phoneticPr fontId="5"/>
  </si>
  <si>
    <t>　繰出金</t>
    <phoneticPr fontId="5"/>
  </si>
  <si>
    <t>上水道</t>
    <phoneticPr fontId="5"/>
  </si>
  <si>
    <t>　　うち一部事務組合負担金</t>
    <phoneticPr fontId="5"/>
  </si>
  <si>
    <t>下水道</t>
    <phoneticPr fontId="5"/>
  </si>
  <si>
    <t>　維持補修費</t>
    <phoneticPr fontId="5"/>
  </si>
  <si>
    <t>　物件費</t>
    <phoneticPr fontId="5"/>
  </si>
  <si>
    <t>一時借入金利子</t>
    <phoneticPr fontId="5"/>
  </si>
  <si>
    <t>・計</t>
    <phoneticPr fontId="5"/>
  </si>
  <si>
    <t>　うち利子</t>
    <phoneticPr fontId="25"/>
  </si>
  <si>
    <t>　うち元金</t>
    <phoneticPr fontId="25"/>
  </si>
  <si>
    <t>元利償還金</t>
    <phoneticPr fontId="5"/>
  </si>
  <si>
    <t>交通安全対策特別交付金</t>
    <phoneticPr fontId="5"/>
  </si>
  <si>
    <t>　扶助費</t>
    <phoneticPr fontId="5"/>
  </si>
  <si>
    <t>(一般財源計)</t>
    <phoneticPr fontId="5"/>
  </si>
  <si>
    <t>-</t>
    <phoneticPr fontId="5"/>
  </si>
  <si>
    <t>　人件費</t>
    <phoneticPr fontId="5"/>
  </si>
  <si>
    <t>　法定外目的税</t>
    <phoneticPr fontId="5"/>
  </si>
  <si>
    <t>　特別交付税</t>
    <phoneticPr fontId="5"/>
  </si>
  <si>
    <t>　　水利地益税等</t>
    <phoneticPr fontId="5"/>
  </si>
  <si>
    <t>　普通交付税</t>
    <phoneticPr fontId="5"/>
  </si>
  <si>
    <t>充当一般財源等</t>
    <phoneticPr fontId="5"/>
  </si>
  <si>
    <t>構成比</t>
    <phoneticPr fontId="5"/>
  </si>
  <si>
    <t>　　都市計画税</t>
    <phoneticPr fontId="5"/>
  </si>
  <si>
    <t>　　事業所税</t>
    <phoneticPr fontId="5"/>
  </si>
  <si>
    <t>　新型コロナウイルス感染症対策地方税減収補塡特別交付金</t>
    <phoneticPr fontId="5"/>
  </si>
  <si>
    <t>　　入湯税</t>
    <phoneticPr fontId="5"/>
  </si>
  <si>
    <t>　法定目的税</t>
    <phoneticPr fontId="5"/>
  </si>
  <si>
    <t>-</t>
    <phoneticPr fontId="5"/>
  </si>
  <si>
    <t>前年度繰上充用金</t>
    <phoneticPr fontId="5"/>
  </si>
  <si>
    <t>　個人住民税減収補塡特例交付金</t>
    <phoneticPr fontId="5"/>
  </si>
  <si>
    <t>-</t>
    <phoneticPr fontId="5"/>
  </si>
  <si>
    <t>　法定外普通税</t>
    <phoneticPr fontId="5"/>
  </si>
  <si>
    <t>法人事業税交付金</t>
    <phoneticPr fontId="16"/>
  </si>
  <si>
    <t>-</t>
    <phoneticPr fontId="5"/>
  </si>
  <si>
    <t>　　鉱産税</t>
    <phoneticPr fontId="5"/>
  </si>
  <si>
    <t>自動車税環境性能割交付金</t>
    <phoneticPr fontId="5"/>
  </si>
  <si>
    <t>　　市町村たばこ税</t>
    <phoneticPr fontId="5"/>
  </si>
  <si>
    <t>　　軽自動車税</t>
    <phoneticPr fontId="5"/>
  </si>
  <si>
    <t>　　　うち純固定資産税</t>
    <phoneticPr fontId="5"/>
  </si>
  <si>
    <t>　　固定資産税</t>
    <phoneticPr fontId="5"/>
  </si>
  <si>
    <t>　　　法人税割</t>
    <phoneticPr fontId="5"/>
  </si>
  <si>
    <t>　　　法人均等割</t>
    <phoneticPr fontId="5"/>
  </si>
  <si>
    <t>分離課税所得割交付金</t>
    <phoneticPr fontId="25"/>
  </si>
  <si>
    <t>　　　所得割</t>
    <phoneticPr fontId="5"/>
  </si>
  <si>
    <t>　　　個人均等割</t>
    <phoneticPr fontId="5"/>
  </si>
  <si>
    <t>　　市町村民税</t>
    <phoneticPr fontId="5"/>
  </si>
  <si>
    <t>　法定普通税</t>
    <phoneticPr fontId="5"/>
  </si>
  <si>
    <t>地方譲与税</t>
    <phoneticPr fontId="5"/>
  </si>
  <si>
    <t>目的別歳出の状況（単位 千円・％）</t>
    <phoneticPr fontId="5"/>
  </si>
  <si>
    <t>歳出の状況（単位 千円・％）</t>
    <phoneticPr fontId="5"/>
  </si>
  <si>
    <t>徳島県小松島市</t>
    <phoneticPr fontId="25"/>
  </si>
  <si>
    <t>令和3年度</t>
    <phoneticPr fontId="2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</si>
  <si>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</si>
  <si>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</si>
  <si>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</si>
  <si>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</si>
  <si>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</si>
  <si>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</si>
  <si>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</si>
  <si>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</si>
  <si>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</si>
  <si>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有形固定資産減価償却率は類似団体平均と比較してここ数年高い値で推移している。将来負担比率については、財源不足を補うために基金の取り崩しが続き、充当可能基金が減少したことが要因となり、類似団体平均より高い状況にあるが、地方債の新規発行の抑制に伴い、１９．２ポイントの改善がみられた。今後、耐用年数を迎える施設が多数ある現状を考慮し、投資的経費については事業の「選択と集中」を進めるなかで平準化に努めていくとともに、令和２年度末に策定した個別施設計画に基づき、各施設の長寿命化を図りながら、施設保有量の適正化に係る取組を進めていく。</t>
    <rPh sb="1" eb="3">
      <t>ユウケイ</t>
    </rPh>
    <rPh sb="3" eb="7">
      <t>コテイシサン</t>
    </rPh>
    <rPh sb="7" eb="9">
      <t>ゲンカ</t>
    </rPh>
    <rPh sb="9" eb="11">
      <t>ショウキャク</t>
    </rPh>
    <rPh sb="11" eb="12">
      <t>リツ</t>
    </rPh>
    <rPh sb="13" eb="15">
      <t>ルイジ</t>
    </rPh>
    <rPh sb="15" eb="17">
      <t>ダンタイ</t>
    </rPh>
    <rPh sb="17" eb="19">
      <t>ヘイキン</t>
    </rPh>
    <rPh sb="20" eb="22">
      <t>ヒカク</t>
    </rPh>
    <rPh sb="26" eb="28">
      <t>スウネン</t>
    </rPh>
    <rPh sb="28" eb="29">
      <t>タカ</t>
    </rPh>
    <rPh sb="30" eb="31">
      <t>アタイ</t>
    </rPh>
    <rPh sb="32" eb="34">
      <t>スイイ</t>
    </rPh>
    <rPh sb="39" eb="41">
      <t>ショウライ</t>
    </rPh>
    <rPh sb="41" eb="45">
      <t>フタンヒリツ</t>
    </rPh>
    <rPh sb="51" eb="53">
      <t>ザイゲン</t>
    </rPh>
    <rPh sb="53" eb="55">
      <t>フソク</t>
    </rPh>
    <rPh sb="56" eb="57">
      <t>オギナ</t>
    </rPh>
    <rPh sb="61" eb="63">
      <t>キキン</t>
    </rPh>
    <rPh sb="64" eb="65">
      <t>ト</t>
    </rPh>
    <rPh sb="66" eb="67">
      <t>クズ</t>
    </rPh>
    <rPh sb="69" eb="70">
      <t>ツヅ</t>
    </rPh>
    <phoneticPr fontId="5"/>
  </si>
  <si>
    <t>　将来負担比率・実質公債費比率とも類似団体平均と比較して高い水準が続いている。地方債の新規発行の抑制により、一部改善が見られたが、さらなる改善を目指し、基金に依存しない財政運営に努める。実質公債費比率については、投資的経費について「選択と集中」を行い、地方債の新規発行抑制及び公債費の縮減を図る中で、交付税措置のある有利な地方債の活用に努める。</t>
    <rPh sb="1" eb="3">
      <t>ショウライ</t>
    </rPh>
    <rPh sb="3" eb="7">
      <t>フタンヒリツ</t>
    </rPh>
    <rPh sb="8" eb="10">
      <t>ジッシツ</t>
    </rPh>
    <rPh sb="10" eb="13">
      <t>コウサイヒ</t>
    </rPh>
    <rPh sb="13" eb="15">
      <t>ヒリツ</t>
    </rPh>
    <rPh sb="17" eb="19">
      <t>ルイジ</t>
    </rPh>
    <rPh sb="19" eb="21">
      <t>ダンタイ</t>
    </rPh>
    <rPh sb="21" eb="23">
      <t>ヘイキン</t>
    </rPh>
    <rPh sb="24" eb="26">
      <t>ヒカク</t>
    </rPh>
    <rPh sb="28" eb="29">
      <t>タカ</t>
    </rPh>
    <rPh sb="30" eb="32">
      <t>スイジュン</t>
    </rPh>
    <rPh sb="33" eb="34">
      <t>ツヅ</t>
    </rPh>
    <rPh sb="39" eb="42">
      <t>チホウサイ</t>
    </rPh>
    <rPh sb="43" eb="45">
      <t>シンキ</t>
    </rPh>
    <rPh sb="45" eb="47">
      <t>ハッコウ</t>
    </rPh>
    <rPh sb="48" eb="50">
      <t>ヨクセイ</t>
    </rPh>
    <rPh sb="54" eb="56">
      <t>イチブ</t>
    </rPh>
    <rPh sb="56" eb="58">
      <t>カイゼン</t>
    </rPh>
    <rPh sb="59" eb="60">
      <t>ミ</t>
    </rPh>
    <rPh sb="69" eb="71">
      <t>カイゼン</t>
    </rPh>
    <rPh sb="72" eb="74">
      <t>メザ</t>
    </rPh>
    <rPh sb="76" eb="78">
      <t>キキン</t>
    </rPh>
    <rPh sb="79" eb="81">
      <t>イゾン</t>
    </rPh>
    <rPh sb="84" eb="86">
      <t>ザイセイ</t>
    </rPh>
    <rPh sb="86" eb="88">
      <t>ウンエイ</t>
    </rPh>
    <rPh sb="89" eb="90">
      <t>ツト</t>
    </rPh>
    <rPh sb="93" eb="95">
      <t>ジッシツ</t>
    </rPh>
    <rPh sb="95" eb="97">
      <t>コウサイ</t>
    </rPh>
    <rPh sb="97" eb="98">
      <t>ヒ</t>
    </rPh>
    <rPh sb="106" eb="109">
      <t>トウシテキ</t>
    </rPh>
    <rPh sb="109" eb="111">
      <t>ケイヒ</t>
    </rPh>
    <rPh sb="116" eb="118">
      <t>センタク</t>
    </rPh>
    <rPh sb="119" eb="121">
      <t>シュウチュウ</t>
    </rPh>
    <rPh sb="123" eb="124">
      <t>オコナ</t>
    </rPh>
    <rPh sb="126" eb="129">
      <t>チホウサイ</t>
    </rPh>
    <rPh sb="130" eb="134">
      <t>シンキハッコウ</t>
    </rPh>
    <rPh sb="134" eb="136">
      <t>ヨクセイ</t>
    </rPh>
    <rPh sb="136" eb="137">
      <t>オヨ</t>
    </rPh>
    <rPh sb="138" eb="141">
      <t>コウサイヒ</t>
    </rPh>
    <rPh sb="142" eb="144">
      <t>シュクゲン</t>
    </rPh>
    <rPh sb="145" eb="146">
      <t>ハカ</t>
    </rPh>
    <rPh sb="147" eb="148">
      <t>ナカ</t>
    </rPh>
    <rPh sb="150" eb="153">
      <t>コウフゼイ</t>
    </rPh>
    <rPh sb="153" eb="155">
      <t>ソチ</t>
    </rPh>
    <rPh sb="158" eb="160">
      <t>ユウリ</t>
    </rPh>
    <rPh sb="161" eb="164">
      <t>チホウサイ</t>
    </rPh>
    <rPh sb="165" eb="167">
      <t>カツヨウ</t>
    </rPh>
    <rPh sb="168" eb="169">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</si>
</sst>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wrapText="1"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4F61F1BA-755C-4F32-989D-548964A80FE5}"/>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88968</c:v>
                </c:pt>
                <c:pt idx="1">
                  <c:v>85173</c:v>
                </c:pt>
                <c:pt idx="2">
                  <c:v>94081</c:v>
                </c:pt>
                <c:pt idx="3">
                  <c:v>92632</c:v>
                </c:pt>
                <c:pt idx="4">
                  <c:v>96469</c:v>
                </c:pt>
              </c:numCache>
            </c:numRef>
          </c:val>
          <c:smooth val="0"/>
          <c:extLst>
            <c:ext xmlns:c16="http://schemas.microsoft.com/office/drawing/2014/chart" uri="{C3380CC4-5D6E-409C-BE32-E72D297353CC}">
              <c16:uniqueId val="{00000000-2665-4787-B8DA-CB0D3F0FF55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67987</c:v>
                </c:pt>
                <c:pt idx="1">
                  <c:v>57410</c:v>
                </c:pt>
                <c:pt idx="2">
                  <c:v>59464</c:v>
                </c:pt>
                <c:pt idx="3">
                  <c:v>52820</c:v>
                </c:pt>
                <c:pt idx="4">
                  <c:v>53166</c:v>
                </c:pt>
              </c:numCache>
            </c:numRef>
          </c:val>
          <c:smooth val="0"/>
          <c:extLst>
            <c:ext xmlns:c16="http://schemas.microsoft.com/office/drawing/2014/chart" uri="{C3380CC4-5D6E-409C-BE32-E72D297353CC}">
              <c16:uniqueId val="{00000001-2665-4787-B8DA-CB0D3F0FF555}"/>
            </c:ext>
          </c:extLst>
        </c:ser>
        <c:dLbls>
          <c:showLegendKey val="0"/>
          <c:showVal val="0"/>
          <c:showCatName val="0"/>
          <c:showSerName val="0"/>
          <c:showPercent val="0"/>
          <c:showBubbleSize val="0"/>
        </c:dLbls>
        <c:marker val="1"/>
        <c:smooth val="0"/>
        <c:axId val="-742320976"/>
        <c:axId val="-742319888"/>
      </c:lineChart>
      <c:catAx>
        <c:axId val="-7423209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42319888"/>
        <c:crosses val="autoZero"/>
        <c:auto val="1"/>
        <c:lblAlgn val="ctr"/>
        <c:lblOffset val="100"/>
        <c:tickLblSkip val="1"/>
        <c:tickMarkSkip val="1"/>
        <c:noMultiLvlLbl val="0"/>
      </c:catAx>
      <c:valAx>
        <c:axId val="-74231988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423209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1.21</c:v>
                </c:pt>
                <c:pt idx="1">
                  <c:v>1.66</c:v>
                </c:pt>
                <c:pt idx="2">
                  <c:v>2.29</c:v>
                </c:pt>
                <c:pt idx="3">
                  <c:v>3.73</c:v>
                </c:pt>
                <c:pt idx="4">
                  <c:v>6.3</c:v>
                </c:pt>
              </c:numCache>
            </c:numRef>
          </c:val>
          <c:extLst>
            <c:ext xmlns:c16="http://schemas.microsoft.com/office/drawing/2014/chart" uri="{C3380CC4-5D6E-409C-BE32-E72D297353CC}">
              <c16:uniqueId val="{00000000-A840-4AF0-9D2A-35350C5F753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19.27</c:v>
                </c:pt>
                <c:pt idx="1">
                  <c:v>15.19</c:v>
                </c:pt>
                <c:pt idx="2">
                  <c:v>8.32</c:v>
                </c:pt>
                <c:pt idx="3">
                  <c:v>5.26</c:v>
                </c:pt>
                <c:pt idx="4">
                  <c:v>7.61</c:v>
                </c:pt>
              </c:numCache>
            </c:numRef>
          </c:val>
          <c:extLst>
            <c:ext xmlns:c16="http://schemas.microsoft.com/office/drawing/2014/chart" uri="{C3380CC4-5D6E-409C-BE32-E72D297353CC}">
              <c16:uniqueId val="{00000001-A840-4AF0-9D2A-35350C5F7535}"/>
            </c:ext>
          </c:extLst>
        </c:ser>
        <c:dLbls>
          <c:showLegendKey val="0"/>
          <c:showVal val="0"/>
          <c:showCatName val="0"/>
          <c:showSerName val="0"/>
          <c:showPercent val="0"/>
          <c:showBubbleSize val="0"/>
        </c:dLbls>
        <c:gapWidth val="250"/>
        <c:overlap val="100"/>
        <c:axId val="-742322064"/>
        <c:axId val="-10045764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-4.84</c:v>
                </c:pt>
                <c:pt idx="1">
                  <c:v>-3.64</c:v>
                </c:pt>
                <c:pt idx="2">
                  <c:v>-6.22</c:v>
                </c:pt>
                <c:pt idx="3">
                  <c:v>-0.18</c:v>
                </c:pt>
                <c:pt idx="4">
                  <c:v>5.51</c:v>
                </c:pt>
              </c:numCache>
            </c:numRef>
          </c:val>
          <c:smooth val="0"/>
          <c:extLst>
            <c:ext xmlns:c16="http://schemas.microsoft.com/office/drawing/2014/chart" uri="{C3380CC4-5D6E-409C-BE32-E72D297353CC}">
              <c16:uniqueId val="{00000002-A840-4AF0-9D2A-35350C5F7535}"/>
            </c:ext>
          </c:extLst>
        </c:ser>
        <c:dLbls>
          <c:showLegendKey val="0"/>
          <c:showVal val="0"/>
          <c:showCatName val="0"/>
          <c:showSerName val="0"/>
          <c:showPercent val="0"/>
          <c:showBubbleSize val="0"/>
        </c:dLbls>
        <c:marker val="1"/>
        <c:smooth val="0"/>
        <c:axId val="-742322064"/>
        <c:axId val="-1004576400"/>
      </c:lineChart>
      <c:catAx>
        <c:axId val="-742322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04576400"/>
        <c:crosses val="autoZero"/>
        <c:auto val="1"/>
        <c:lblAlgn val="ctr"/>
        <c:lblOffset val="100"/>
        <c:tickLblSkip val="1"/>
        <c:tickMarkSkip val="1"/>
        <c:noMultiLvlLbl val="0"/>
      </c:catAx>
      <c:valAx>
        <c:axId val="-1004576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42322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0.13</c:v>
                </c:pt>
                <c:pt idx="6">
                  <c:v>#N/A</c:v>
                </c:pt>
                <c:pt idx="7">
                  <c:v>0</c:v>
                </c:pt>
                <c:pt idx="8">
                  <c:v>#N/A</c:v>
                </c:pt>
                <c:pt idx="9">
                  <c:v>0</c:v>
                </c:pt>
              </c:numCache>
            </c:numRef>
          </c:val>
          <c:extLst>
            <c:ext xmlns:c16="http://schemas.microsoft.com/office/drawing/2014/chart" uri="{C3380CC4-5D6E-409C-BE32-E72D297353CC}">
              <c16:uniqueId val="{00000000-90E1-4CFA-BBF8-E91156FCA75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0E1-4CFA-BBF8-E91156FCA755}"/>
            </c:ext>
          </c:extLst>
        </c:ser>
        <c:ser>
          <c:idx val="2"/>
          <c:order val="2"/>
          <c:tx>
            <c:strRef>
              <c:f>データシート!$A$29</c:f>
              <c:strCache>
                <c:ptCount val="1"/>
                <c:pt idx="0">
                  <c:v>小松島市後期高齢者医療特別会計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0.11</c:v>
                </c:pt>
                <c:pt idx="2">
                  <c:v>#N/A</c:v>
                </c:pt>
                <c:pt idx="3">
                  <c:v>0.11</c:v>
                </c:pt>
                <c:pt idx="4">
                  <c:v>#N/A</c:v>
                </c:pt>
                <c:pt idx="5">
                  <c:v>0.11</c:v>
                </c:pt>
                <c:pt idx="6">
                  <c:v>#N/A</c:v>
                </c:pt>
                <c:pt idx="7">
                  <c:v>0.09</c:v>
                </c:pt>
                <c:pt idx="8">
                  <c:v>#N/A</c:v>
                </c:pt>
                <c:pt idx="9">
                  <c:v>0.11</c:v>
                </c:pt>
              </c:numCache>
            </c:numRef>
          </c:val>
          <c:extLst>
            <c:ext xmlns:c16="http://schemas.microsoft.com/office/drawing/2014/chart" uri="{C3380CC4-5D6E-409C-BE32-E72D297353CC}">
              <c16:uniqueId val="{00000002-90E1-4CFA-BBF8-E91156FCA755}"/>
            </c:ext>
          </c:extLst>
        </c:ser>
        <c:ser>
          <c:idx val="3"/>
          <c:order val="3"/>
          <c:tx>
            <c:strRef>
              <c:f>データシート!$A$30</c:f>
              <c:strCache>
                <c:ptCount val="1"/>
                <c:pt idx="0">
                  <c:v>小松島市下水道事業会計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#N/A</c:v>
                </c:pt>
                <c:pt idx="7">
                  <c:v>0.32</c:v>
                </c:pt>
                <c:pt idx="8">
                  <c:v>#N/A</c:v>
                </c:pt>
                <c:pt idx="9">
                  <c:v>0.3</c:v>
                </c:pt>
              </c:numCache>
            </c:numRef>
          </c:val>
          <c:extLst>
            <c:ext xmlns:c16="http://schemas.microsoft.com/office/drawing/2014/chart" uri="{C3380CC4-5D6E-409C-BE32-E72D297353CC}">
              <c16:uniqueId val="{00000003-90E1-4CFA-BBF8-E91156FCA755}"/>
            </c:ext>
          </c:extLst>
        </c:ser>
        <c:ser>
          <c:idx val="4"/>
          <c:order val="4"/>
          <c:tx>
            <c:strRef>
              <c:f>データシート!$A$31</c:f>
              <c:strCache>
                <c:ptCount val="1"/>
                <c:pt idx="0">
                  <c:v>小松島市競輪事業特別会計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0.27</c:v>
                </c:pt>
                <c:pt idx="2">
                  <c:v>#N/A</c:v>
                </c:pt>
                <c:pt idx="3">
                  <c:v>0.66</c:v>
                </c:pt>
                <c:pt idx="4">
                  <c:v>#N/A</c:v>
                </c:pt>
                <c:pt idx="5">
                  <c:v>0.94</c:v>
                </c:pt>
                <c:pt idx="6">
                  <c:v>#N/A</c:v>
                </c:pt>
                <c:pt idx="7">
                  <c:v>1.1399999999999999</c:v>
                </c:pt>
                <c:pt idx="8">
                  <c:v>#N/A</c:v>
                </c:pt>
                <c:pt idx="9">
                  <c:v>1.26</c:v>
                </c:pt>
              </c:numCache>
            </c:numRef>
          </c:val>
          <c:extLst>
            <c:ext xmlns:c16="http://schemas.microsoft.com/office/drawing/2014/chart" uri="{C3380CC4-5D6E-409C-BE32-E72D297353CC}">
              <c16:uniqueId val="{00000004-90E1-4CFA-BBF8-E91156FCA755}"/>
            </c:ext>
          </c:extLst>
        </c:ser>
        <c:ser>
          <c:idx val="5"/>
          <c:order val="5"/>
          <c:tx>
            <c:strRef>
              <c:f>データシート!$A$32</c:f>
              <c:strCache>
                <c:ptCount val="1"/>
                <c:pt idx="0">
                  <c:v>小松島市国民健康保険特別会計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0.71</c:v>
                </c:pt>
                <c:pt idx="2">
                  <c:v>#N/A</c:v>
                </c:pt>
                <c:pt idx="3">
                  <c:v>0.12</c:v>
                </c:pt>
                <c:pt idx="4">
                  <c:v>#N/A</c:v>
                </c:pt>
                <c:pt idx="5">
                  <c:v>0.72</c:v>
                </c:pt>
                <c:pt idx="6">
                  <c:v>#N/A</c:v>
                </c:pt>
                <c:pt idx="7">
                  <c:v>1.71</c:v>
                </c:pt>
                <c:pt idx="8">
                  <c:v>#N/A</c:v>
                </c:pt>
                <c:pt idx="9">
                  <c:v>1.66</c:v>
                </c:pt>
              </c:numCache>
            </c:numRef>
          </c:val>
          <c:extLst>
            <c:ext xmlns:c16="http://schemas.microsoft.com/office/drawing/2014/chart" uri="{C3380CC4-5D6E-409C-BE32-E72D297353CC}">
              <c16:uniqueId val="{00000005-90E1-4CFA-BBF8-E91156FCA755}"/>
            </c:ext>
          </c:extLst>
        </c:ser>
        <c:ser>
          <c:idx val="6"/>
          <c:order val="6"/>
          <c:tx>
            <c:strRef>
              <c:f>データシート!$A$33</c:f>
              <c:strCache>
                <c:ptCount val="1"/>
                <c:pt idx="0">
                  <c:v>小松島市介護保険特別会計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1.59</c:v>
                </c:pt>
                <c:pt idx="2">
                  <c:v>#N/A</c:v>
                </c:pt>
                <c:pt idx="3">
                  <c:v>2.67</c:v>
                </c:pt>
                <c:pt idx="4">
                  <c:v>#N/A</c:v>
                </c:pt>
                <c:pt idx="5">
                  <c:v>2.85</c:v>
                </c:pt>
                <c:pt idx="6">
                  <c:v>#N/A</c:v>
                </c:pt>
                <c:pt idx="7">
                  <c:v>3.69</c:v>
                </c:pt>
                <c:pt idx="8">
                  <c:v>#N/A</c:v>
                </c:pt>
                <c:pt idx="9">
                  <c:v>3.65</c:v>
                </c:pt>
              </c:numCache>
            </c:numRef>
          </c:val>
          <c:extLst>
            <c:ext xmlns:c16="http://schemas.microsoft.com/office/drawing/2014/chart" uri="{C3380CC4-5D6E-409C-BE32-E72D297353CC}">
              <c16:uniqueId val="{00000006-90E1-4CFA-BBF8-E91156FCA755}"/>
            </c:ext>
          </c:extLst>
        </c:ser>
        <c:ser>
          <c:idx val="7"/>
          <c:order val="7"/>
          <c:tx>
            <c:strRef>
              <c:f>データシート!$A$34</c:f>
              <c:strCache>
                <c:ptCount val="1"/>
                <c:pt idx="0">
                  <c:v>小松島市水道事業会計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3.03</c:v>
                </c:pt>
                <c:pt idx="2">
                  <c:v>#N/A</c:v>
                </c:pt>
                <c:pt idx="3">
                  <c:v>3.76</c:v>
                </c:pt>
                <c:pt idx="4">
                  <c:v>#N/A</c:v>
                </c:pt>
                <c:pt idx="5">
                  <c:v>5.85</c:v>
                </c:pt>
                <c:pt idx="6">
                  <c:v>#N/A</c:v>
                </c:pt>
                <c:pt idx="7">
                  <c:v>6.22</c:v>
                </c:pt>
                <c:pt idx="8">
                  <c:v>#N/A</c:v>
                </c:pt>
                <c:pt idx="9">
                  <c:v>5.78</c:v>
                </c:pt>
              </c:numCache>
            </c:numRef>
          </c:val>
          <c:extLst>
            <c:ext xmlns:c16="http://schemas.microsoft.com/office/drawing/2014/chart" uri="{C3380CC4-5D6E-409C-BE32-E72D297353CC}">
              <c16:uniqueId val="{00000007-90E1-4CFA-BBF8-E91156FCA75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3.76</c:v>
                </c:pt>
                <c:pt idx="2">
                  <c:v>#N/A</c:v>
                </c:pt>
                <c:pt idx="3">
                  <c:v>3.9</c:v>
                </c:pt>
                <c:pt idx="4">
                  <c:v>#N/A</c:v>
                </c:pt>
                <c:pt idx="5">
                  <c:v>3.98</c:v>
                </c:pt>
                <c:pt idx="6">
                  <c:v>#N/A</c:v>
                </c:pt>
                <c:pt idx="7">
                  <c:v>5.0599999999999996</c:v>
                </c:pt>
                <c:pt idx="8">
                  <c:v>#N/A</c:v>
                </c:pt>
                <c:pt idx="9">
                  <c:v>7.46</c:v>
                </c:pt>
              </c:numCache>
            </c:numRef>
          </c:val>
          <c:extLst>
            <c:ext xmlns:c16="http://schemas.microsoft.com/office/drawing/2014/chart" uri="{C3380CC4-5D6E-409C-BE32-E72D297353CC}">
              <c16:uniqueId val="{00000008-90E1-4CFA-BBF8-E91156FCA755}"/>
            </c:ext>
          </c:extLst>
        </c:ser>
        <c:ser>
          <c:idx val="9"/>
          <c:order val="9"/>
          <c:tx>
            <c:strRef>
              <c:f>データシート!$A$36</c:f>
              <c:strCache>
                <c:ptCount val="1"/>
                <c:pt idx="0">
                  <c:v>小松島市住宅新築資金等貸付事業特別会計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2.5499999999999998</c:v>
                </c:pt>
                <c:pt idx="1">
                  <c:v>#N/A</c:v>
                </c:pt>
                <c:pt idx="2">
                  <c:v>2.2400000000000002</c:v>
                </c:pt>
                <c:pt idx="3">
                  <c:v>#N/A</c:v>
                </c:pt>
                <c:pt idx="4">
                  <c:v>1.69</c:v>
                </c:pt>
                <c:pt idx="5">
                  <c:v>#N/A</c:v>
                </c:pt>
                <c:pt idx="6">
                  <c:v>1.33</c:v>
                </c:pt>
                <c:pt idx="7">
                  <c:v>#N/A</c:v>
                </c:pt>
                <c:pt idx="8">
                  <c:v>1.1599999999999999</c:v>
                </c:pt>
                <c:pt idx="9">
                  <c:v>#N/A</c:v>
                </c:pt>
              </c:numCache>
            </c:numRef>
          </c:val>
          <c:extLst>
            <c:ext xmlns:c16="http://schemas.microsoft.com/office/drawing/2014/chart" uri="{C3380CC4-5D6E-409C-BE32-E72D297353CC}">
              <c16:uniqueId val="{00000009-90E1-4CFA-BBF8-E91156FCA755}"/>
            </c:ext>
          </c:extLst>
        </c:ser>
        <c:dLbls>
          <c:showLegendKey val="0"/>
          <c:showVal val="0"/>
          <c:showCatName val="0"/>
          <c:showSerName val="0"/>
          <c:showPercent val="0"/>
          <c:showBubbleSize val="0"/>
        </c:dLbls>
        <c:gapWidth val="150"/>
        <c:overlap val="100"/>
        <c:axId val="-1004580208"/>
        <c:axId val="-1004577488"/>
      </c:barChart>
      <c:catAx>
        <c:axId val="-1004580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04577488"/>
        <c:crosses val="autoZero"/>
        <c:auto val="1"/>
        <c:lblAlgn val="ctr"/>
        <c:lblOffset val="100"/>
        <c:tickLblSkip val="1"/>
        <c:tickMarkSkip val="1"/>
        <c:noMultiLvlLbl val="0"/>
      </c:catAx>
      <c:valAx>
        <c:axId val="-100457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45802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1071</c:v>
                </c:pt>
                <c:pt idx="5">
                  <c:v>1067</c:v>
                </c:pt>
                <c:pt idx="8">
                  <c:v>1060</c:v>
                </c:pt>
                <c:pt idx="11">
                  <c:v>1022</c:v>
                </c:pt>
                <c:pt idx="14">
                  <c:v>1030</c:v>
                </c:pt>
              </c:numCache>
            </c:numRef>
          </c:val>
          <c:extLst>
            <c:ext xmlns:c16="http://schemas.microsoft.com/office/drawing/2014/chart" uri="{C3380CC4-5D6E-409C-BE32-E72D297353CC}">
              <c16:uniqueId val="{00000000-0902-43FA-8CC2-9A4435143E9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902-43FA-8CC2-9A4435143E9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902-43FA-8CC2-9A4435143E9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8</c:v>
                </c:pt>
                <c:pt idx="3">
                  <c:v>8</c:v>
                </c:pt>
                <c:pt idx="6">
                  <c:v>8</c:v>
                </c:pt>
                <c:pt idx="9">
                  <c:v>8</c:v>
                </c:pt>
                <c:pt idx="12">
                  <c:v>8</c:v>
                </c:pt>
              </c:numCache>
            </c:numRef>
          </c:val>
          <c:extLst>
            <c:ext xmlns:c16="http://schemas.microsoft.com/office/drawing/2014/chart" uri="{C3380CC4-5D6E-409C-BE32-E72D297353CC}">
              <c16:uniqueId val="{00000003-0902-43FA-8CC2-9A4435143E9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153</c:v>
                </c:pt>
                <c:pt idx="3">
                  <c:v>171</c:v>
                </c:pt>
                <c:pt idx="6">
                  <c:v>206</c:v>
                </c:pt>
                <c:pt idx="9">
                  <c:v>244</c:v>
                </c:pt>
                <c:pt idx="12">
                  <c:v>240</c:v>
                </c:pt>
              </c:numCache>
            </c:numRef>
          </c:val>
          <c:extLst>
            <c:ext xmlns:c16="http://schemas.microsoft.com/office/drawing/2014/chart" uri="{C3380CC4-5D6E-409C-BE32-E72D297353CC}">
              <c16:uniqueId val="{00000004-0902-43FA-8CC2-9A4435143E9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902-43FA-8CC2-9A4435143E9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902-43FA-8CC2-9A4435143E9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1899</c:v>
                </c:pt>
                <c:pt idx="3">
                  <c:v>1885</c:v>
                </c:pt>
                <c:pt idx="6">
                  <c:v>1897</c:v>
                </c:pt>
                <c:pt idx="9">
                  <c:v>1833</c:v>
                </c:pt>
                <c:pt idx="12">
                  <c:v>1799</c:v>
                </c:pt>
              </c:numCache>
            </c:numRef>
          </c:val>
          <c:extLst>
            <c:ext xmlns:c16="http://schemas.microsoft.com/office/drawing/2014/chart" uri="{C3380CC4-5D6E-409C-BE32-E72D297353CC}">
              <c16:uniqueId val="{00000007-0902-43FA-8CC2-9A4435143E95}"/>
            </c:ext>
          </c:extLst>
        </c:ser>
        <c:dLbls>
          <c:showLegendKey val="0"/>
          <c:showVal val="0"/>
          <c:showCatName val="0"/>
          <c:showSerName val="0"/>
          <c:showPercent val="0"/>
          <c:showBubbleSize val="0"/>
        </c:dLbls>
        <c:gapWidth val="100"/>
        <c:overlap val="100"/>
        <c:axId val="-1004573680"/>
        <c:axId val="-10045796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989</c:v>
                </c:pt>
                <c:pt idx="2">
                  <c:v>#N/A</c:v>
                </c:pt>
                <c:pt idx="3">
                  <c:v>#N/A</c:v>
                </c:pt>
                <c:pt idx="4">
                  <c:v>997</c:v>
                </c:pt>
                <c:pt idx="5">
                  <c:v>#N/A</c:v>
                </c:pt>
                <c:pt idx="6">
                  <c:v>#N/A</c:v>
                </c:pt>
                <c:pt idx="7">
                  <c:v>1051</c:v>
                </c:pt>
                <c:pt idx="8">
                  <c:v>#N/A</c:v>
                </c:pt>
                <c:pt idx="9">
                  <c:v>#N/A</c:v>
                </c:pt>
                <c:pt idx="10">
                  <c:v>1063</c:v>
                </c:pt>
                <c:pt idx="11">
                  <c:v>#N/A</c:v>
                </c:pt>
                <c:pt idx="12">
                  <c:v>#N/A</c:v>
                </c:pt>
                <c:pt idx="13">
                  <c:v>1017</c:v>
                </c:pt>
                <c:pt idx="14">
                  <c:v>#N/A</c:v>
                </c:pt>
              </c:numCache>
            </c:numRef>
          </c:val>
          <c:smooth val="0"/>
          <c:extLst>
            <c:ext xmlns:c16="http://schemas.microsoft.com/office/drawing/2014/chart" uri="{C3380CC4-5D6E-409C-BE32-E72D297353CC}">
              <c16:uniqueId val="{00000008-0902-43FA-8CC2-9A4435143E95}"/>
            </c:ext>
          </c:extLst>
        </c:ser>
        <c:dLbls>
          <c:showLegendKey val="0"/>
          <c:showVal val="0"/>
          <c:showCatName val="0"/>
          <c:showSerName val="0"/>
          <c:showPercent val="0"/>
          <c:showBubbleSize val="0"/>
        </c:dLbls>
        <c:marker val="1"/>
        <c:smooth val="0"/>
        <c:axId val="-1004573680"/>
        <c:axId val="-1004579664"/>
      </c:lineChart>
      <c:catAx>
        <c:axId val="-1004573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04579664"/>
        <c:crosses val="autoZero"/>
        <c:auto val="1"/>
        <c:lblAlgn val="ctr"/>
        <c:lblOffset val="100"/>
        <c:tickLblSkip val="1"/>
        <c:tickMarkSkip val="1"/>
        <c:noMultiLvlLbl val="0"/>
      </c:catAx>
      <c:valAx>
        <c:axId val="-1004579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4573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11803</c:v>
                </c:pt>
                <c:pt idx="5">
                  <c:v>11755</c:v>
                </c:pt>
                <c:pt idx="8">
                  <c:v>11445</c:v>
                </c:pt>
                <c:pt idx="11">
                  <c:v>11173</c:v>
                </c:pt>
                <c:pt idx="14">
                  <c:v>10935</c:v>
                </c:pt>
              </c:numCache>
            </c:numRef>
          </c:val>
          <c:extLst>
            <c:ext xmlns:c16="http://schemas.microsoft.com/office/drawing/2014/chart" uri="{C3380CC4-5D6E-409C-BE32-E72D297353CC}">
              <c16:uniqueId val="{00000000-4FFD-49CA-BB2C-38A2D7F5AE1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429</c:v>
                </c:pt>
                <c:pt idx="5">
                  <c:v>444</c:v>
                </c:pt>
                <c:pt idx="8">
                  <c:v>421</c:v>
                </c:pt>
                <c:pt idx="11">
                  <c:v>372</c:v>
                </c:pt>
                <c:pt idx="14">
                  <c:v>531</c:v>
                </c:pt>
              </c:numCache>
            </c:numRef>
          </c:val>
          <c:extLst>
            <c:ext xmlns:c16="http://schemas.microsoft.com/office/drawing/2014/chart" uri="{C3380CC4-5D6E-409C-BE32-E72D297353CC}">
              <c16:uniqueId val="{00000001-4FFD-49CA-BB2C-38A2D7F5AE1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4618</c:v>
                </c:pt>
                <c:pt idx="5">
                  <c:v>4107</c:v>
                </c:pt>
                <c:pt idx="8">
                  <c:v>3369</c:v>
                </c:pt>
                <c:pt idx="11">
                  <c:v>2876</c:v>
                </c:pt>
                <c:pt idx="14">
                  <c:v>3546</c:v>
                </c:pt>
              </c:numCache>
            </c:numRef>
          </c:val>
          <c:extLst>
            <c:ext xmlns:c16="http://schemas.microsoft.com/office/drawing/2014/chart" uri="{C3380CC4-5D6E-409C-BE32-E72D297353CC}">
              <c16:uniqueId val="{00000002-4FFD-49CA-BB2C-38A2D7F5AE1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FFD-49CA-BB2C-38A2D7F5AE1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FFD-49CA-BB2C-38A2D7F5AE1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3</c:v>
                </c:pt>
                <c:pt idx="3">
                  <c:v>0</c:v>
                </c:pt>
                <c:pt idx="6">
                  <c:v>0</c:v>
                </c:pt>
                <c:pt idx="9">
                  <c:v>0</c:v>
                </c:pt>
                <c:pt idx="12">
                  <c:v>0</c:v>
                </c:pt>
              </c:numCache>
            </c:numRef>
          </c:val>
          <c:extLst>
            <c:ext xmlns:c16="http://schemas.microsoft.com/office/drawing/2014/chart" uri="{C3380CC4-5D6E-409C-BE32-E72D297353CC}">
              <c16:uniqueId val="{00000005-4FFD-49CA-BB2C-38A2D7F5AE1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2149</c:v>
                </c:pt>
                <c:pt idx="3">
                  <c:v>2152</c:v>
                </c:pt>
                <c:pt idx="6">
                  <c:v>2232</c:v>
                </c:pt>
                <c:pt idx="9">
                  <c:v>2281</c:v>
                </c:pt>
                <c:pt idx="12">
                  <c:v>2386</c:v>
                </c:pt>
              </c:numCache>
            </c:numRef>
          </c:val>
          <c:extLst>
            <c:ext xmlns:c16="http://schemas.microsoft.com/office/drawing/2014/chart" uri="{C3380CC4-5D6E-409C-BE32-E72D297353CC}">
              <c16:uniqueId val="{00000006-4FFD-49CA-BB2C-38A2D7F5AE1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39</c:v>
                </c:pt>
                <c:pt idx="3">
                  <c:v>31</c:v>
                </c:pt>
                <c:pt idx="6">
                  <c:v>23</c:v>
                </c:pt>
                <c:pt idx="9">
                  <c:v>15</c:v>
                </c:pt>
                <c:pt idx="12">
                  <c:v>8</c:v>
                </c:pt>
              </c:numCache>
            </c:numRef>
          </c:val>
          <c:extLst>
            <c:ext xmlns:c16="http://schemas.microsoft.com/office/drawing/2014/chart" uri="{C3380CC4-5D6E-409C-BE32-E72D297353CC}">
              <c16:uniqueId val="{00000007-4FFD-49CA-BB2C-38A2D7F5AE1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4774</c:v>
                </c:pt>
                <c:pt idx="3">
                  <c:v>4711</c:v>
                </c:pt>
                <c:pt idx="6">
                  <c:v>4577</c:v>
                </c:pt>
                <c:pt idx="9">
                  <c:v>4434</c:v>
                </c:pt>
                <c:pt idx="12">
                  <c:v>4306</c:v>
                </c:pt>
              </c:numCache>
            </c:numRef>
          </c:val>
          <c:extLst>
            <c:ext xmlns:c16="http://schemas.microsoft.com/office/drawing/2014/chart" uri="{C3380CC4-5D6E-409C-BE32-E72D297353CC}">
              <c16:uniqueId val="{00000008-4FFD-49CA-BB2C-38A2D7F5AE1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FFD-49CA-BB2C-38A2D7F5AE1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17374</c:v>
                </c:pt>
                <c:pt idx="3">
                  <c:v>17345</c:v>
                </c:pt>
                <c:pt idx="6">
                  <c:v>17096</c:v>
                </c:pt>
                <c:pt idx="9">
                  <c:v>16615</c:v>
                </c:pt>
                <c:pt idx="12">
                  <c:v>16341</c:v>
                </c:pt>
              </c:numCache>
            </c:numRef>
          </c:val>
          <c:extLst>
            <c:ext xmlns:c16="http://schemas.microsoft.com/office/drawing/2014/chart" uri="{C3380CC4-5D6E-409C-BE32-E72D297353CC}">
              <c16:uniqueId val="{0000000A-4FFD-49CA-BB2C-38A2D7F5AE1E}"/>
            </c:ext>
          </c:extLst>
        </c:ser>
        <c:dLbls>
          <c:showLegendKey val="0"/>
          <c:showVal val="0"/>
          <c:showCatName val="0"/>
          <c:showSerName val="0"/>
          <c:showPercent val="0"/>
          <c:showBubbleSize val="0"/>
        </c:dLbls>
        <c:gapWidth val="100"/>
        <c:overlap val="100"/>
        <c:axId val="-1004575312"/>
        <c:axId val="-10045747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7489</c:v>
                </c:pt>
                <c:pt idx="2">
                  <c:v>#N/A</c:v>
                </c:pt>
                <c:pt idx="3">
                  <c:v>#N/A</c:v>
                </c:pt>
                <c:pt idx="4">
                  <c:v>7934</c:v>
                </c:pt>
                <c:pt idx="5">
                  <c:v>#N/A</c:v>
                </c:pt>
                <c:pt idx="6">
                  <c:v>#N/A</c:v>
                </c:pt>
                <c:pt idx="7">
                  <c:v>8693</c:v>
                </c:pt>
                <c:pt idx="8">
                  <c:v>#N/A</c:v>
                </c:pt>
                <c:pt idx="9">
                  <c:v>#N/A</c:v>
                </c:pt>
                <c:pt idx="10">
                  <c:v>8924</c:v>
                </c:pt>
                <c:pt idx="11">
                  <c:v>#N/A</c:v>
                </c:pt>
                <c:pt idx="12">
                  <c:v>#N/A</c:v>
                </c:pt>
                <c:pt idx="13">
                  <c:v>8029</c:v>
                </c:pt>
                <c:pt idx="14">
                  <c:v>#N/A</c:v>
                </c:pt>
              </c:numCache>
            </c:numRef>
          </c:val>
          <c:smooth val="0"/>
          <c:extLst>
            <c:ext xmlns:c16="http://schemas.microsoft.com/office/drawing/2014/chart" uri="{C3380CC4-5D6E-409C-BE32-E72D297353CC}">
              <c16:uniqueId val="{0000000B-4FFD-49CA-BB2C-38A2D7F5AE1E}"/>
            </c:ext>
          </c:extLst>
        </c:ser>
        <c:dLbls>
          <c:showLegendKey val="0"/>
          <c:showVal val="0"/>
          <c:showCatName val="0"/>
          <c:showSerName val="0"/>
          <c:showPercent val="0"/>
          <c:showBubbleSize val="0"/>
        </c:dLbls>
        <c:marker val="1"/>
        <c:smooth val="0"/>
        <c:axId val="-1004575312"/>
        <c:axId val="-1004574768"/>
      </c:lineChart>
      <c:catAx>
        <c:axId val="-1004575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04574768"/>
        <c:crosses val="autoZero"/>
        <c:auto val="1"/>
        <c:lblAlgn val="ctr"/>
        <c:lblOffset val="100"/>
        <c:tickLblSkip val="1"/>
        <c:tickMarkSkip val="1"/>
        <c:noMultiLvlLbl val="0"/>
      </c:catAx>
      <c:valAx>
        <c:axId val="-1004574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4575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707</c:v>
                </c:pt>
                <c:pt idx="1">
                  <c:v>460</c:v>
                </c:pt>
                <c:pt idx="2">
                  <c:v>712</c:v>
                </c:pt>
              </c:numCache>
            </c:numRef>
          </c:val>
          <c:extLst>
            <c:ext xmlns:c16="http://schemas.microsoft.com/office/drawing/2014/chart" uri="{C3380CC4-5D6E-409C-BE32-E72D297353CC}">
              <c16:uniqueId val="{00000000-2E0E-4FAE-9A97-7FA70F971B7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685</c:v>
                </c:pt>
                <c:pt idx="1">
                  <c:v>537</c:v>
                </c:pt>
                <c:pt idx="2">
                  <c:v>746</c:v>
                </c:pt>
              </c:numCache>
            </c:numRef>
          </c:val>
          <c:extLst>
            <c:ext xmlns:c16="http://schemas.microsoft.com/office/drawing/2014/chart" uri="{C3380CC4-5D6E-409C-BE32-E72D297353CC}">
              <c16:uniqueId val="{00000001-2E0E-4FAE-9A97-7FA70F971B7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203</c:v>
                </c:pt>
                <c:pt idx="1">
                  <c:v>207</c:v>
                </c:pt>
                <c:pt idx="2">
                  <c:v>210</c:v>
                </c:pt>
              </c:numCache>
            </c:numRef>
          </c:val>
          <c:extLst>
            <c:ext xmlns:c16="http://schemas.microsoft.com/office/drawing/2014/chart" uri="{C3380CC4-5D6E-409C-BE32-E72D297353CC}">
              <c16:uniqueId val="{00000002-2E0E-4FAE-9A97-7FA70F971B7E}"/>
            </c:ext>
          </c:extLst>
        </c:ser>
        <c:dLbls>
          <c:showLegendKey val="0"/>
          <c:showVal val="0"/>
          <c:showCatName val="0"/>
          <c:showSerName val="0"/>
          <c:showPercent val="0"/>
          <c:showBubbleSize val="0"/>
        </c:dLbls>
        <c:gapWidth val="120"/>
        <c:overlap val="100"/>
        <c:axId val="-1004576944"/>
        <c:axId val="-1004580752"/>
      </c:barChart>
      <c:catAx>
        <c:axId val="-1004576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004580752"/>
        <c:crosses val="autoZero"/>
        <c:auto val="1"/>
        <c:lblAlgn val="ctr"/>
        <c:lblOffset val="100"/>
        <c:tickLblSkip val="1"/>
        <c:tickMarkSkip val="1"/>
        <c:noMultiLvlLbl val="0"/>
      </c:catAx>
      <c:valAx>
        <c:axId val="-10045807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004576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{2F11335E-CCAA-42FC-A415-F0582C6D442E}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BBBE-49C0-9BAF-1282EE30DCB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{61789F4A-85B2-412B-B8B3-4FEBFABF004A}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BBE-49C0-9BAF-1282EE30DCB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{9ECF5B28-6ECB-4A40-ADB4-A30D61F85132}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BBE-49C0-9BAF-1282EE30DCB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{303108CF-D97A-4BC4-99EA-D79B857404C7}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BBE-49C0-9BAF-1282EE30DCB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{E0F0A5BF-B6C5-4BCA-B373-AC739E42DC30}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BBE-49C0-9BAF-1282EE30DCBE}"/>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{0A9BA5AB-F4E2-47BF-A2CA-DA7B87AB2A49}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BBBE-49C0-9BAF-1282EE30DCBE}"/>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{89699A07-64A0-4615-9E6D-9BBBFEA7B2D7}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BBBE-49C0-9BAF-1282EE30DCBE}"/>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{56423B5B-9F43-402A-9A71-C97E2A9BF187}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BBBE-49C0-9BAF-1282EE30DCBE}"/>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{218BEF58-EE70-491C-9EF8-36A5415328CB}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BBBE-49C0-9BAF-1282EE30DCB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59.8</c:v>
                </c:pt>
                <c:pt idx="8">
                  <c:v>60.6</c:v>
                </c:pt>
                <c:pt idx="16">
                  <c:v>61.8</c:v>
                </c:pt>
                <c:pt idx="24">
                  <c:v>63</c:v>
                </c:pt>
                <c:pt idx="32">
                  <c:v>64.599999999999994</c:v>
                </c:pt>
              </c:numCache>
            </c:numRef>
          </c:xVal>
          <c:yVal>
            <c:numRef>
              <c:f>公会計指標分析・財政指標組合せ分析表!$BP$51:$DC$51</c:f>
              <c:numCache>
                <c:formatCode>#,##0.0;"▲ "#,##0.0</c:formatCode>
                <c:ptCount val="40"/>
                <c:pt idx="0">
                  <c:v>99.9</c:v>
                </c:pt>
                <c:pt idx="8">
                  <c:v>105.9</c:v>
                </c:pt>
                <c:pt idx="16">
                  <c:v>115.8</c:v>
                </c:pt>
                <c:pt idx="24">
                  <c:v>114.6</c:v>
                </c:pt>
                <c:pt idx="32">
                  <c:v>95.4</c:v>
                </c:pt>
              </c:numCache>
            </c:numRef>
          </c:yVal>
          <c:smooth val="0"/>
          <c:extLst>
            <c:ext xmlns:c16="http://schemas.microsoft.com/office/drawing/2014/chart" uri="{C3380CC4-5D6E-409C-BE32-E72D297353CC}">
              <c16:uniqueId val="{00000009-BBBE-49C0-9BAF-1282EE30DCB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{48EEBDB4-BB22-4558-ADDC-C6E5C3EE56C6}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BBBE-49C0-9BAF-1282EE30DCB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{F6376DC5-B65A-42D8-8623-1908F0988EE0}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BBE-49C0-9BAF-1282EE30DCB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{B82F3313-9199-4073-8DED-86D52757D970}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BBE-49C0-9BAF-1282EE30DCB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{A7A19CA1-8EF8-4A6B-BB33-CCC1AF35952B}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BBE-49C0-9BAF-1282EE30DCB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{E2CC1FD2-9E14-4490-8F55-8577656D81C3}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BBE-49C0-9BAF-1282EE30DCBE}"/>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{4E7123D9-6349-4F32-89D2-8348D12E0AE1}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BBBE-49C0-9BAF-1282EE30DCBE}"/>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{F895CA69-96A7-4403-BBFE-48922E95F366}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BBBE-49C0-9BAF-1282EE30DCBE}"/>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{AE31757F-DFC1-4E7C-B884-71522B1DF3E3}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BBBE-49C0-9BAF-1282EE30DCBE}"/>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{BE883BEB-07A4-4F8B-9B72-2255F5568BE8}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BBBE-49C0-9BAF-1282EE30DCB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59.6</c:v>
                </c:pt>
                <c:pt idx="8">
                  <c:v>60.8</c:v>
                </c:pt>
                <c:pt idx="16">
                  <c:v>61</c:v>
                </c:pt>
                <c:pt idx="24">
                  <c:v>61.7</c:v>
                </c:pt>
                <c:pt idx="32">
                  <c:v>62.4</c:v>
                </c:pt>
              </c:numCache>
            </c:numRef>
          </c:xVal>
          <c:yVal>
            <c:numRef>
              <c:f>公会計指標分析・財政指標組合せ分析表!$BP$55:$DC$55</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BBBE-49C0-9BAF-1282EE30DCBE}"/>
            </c:ext>
          </c:extLst>
        </c:ser>
        <c:dLbls>
          <c:showLegendKey val="0"/>
          <c:showVal val="1"/>
          <c:showCatName val="0"/>
          <c:showSerName val="0"/>
          <c:showPercent val="0"/>
          <c:showBubbleSize val="0"/>
        </c:dLbls>
        <c:axId val="46179840"/>
        <c:axId val="46181760"/>
      </c:scatterChart>
      <c:valAx>
        <c:axId val="46179840"/>
        <c:scaling>
          <c:orientation val="maxMin"/>
          <c:max val="65"/>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{5E3E2BA1-1E62-45AF-9E38-F9A216C1ADB8}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B033-4740-9C02-92885EEF4E4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{D0EB55D9-B345-46E3-9E0C-4E6D92D396A4}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033-4740-9C02-92885EEF4E4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{7182FBC9-0128-40D2-90CB-B0DC171517F3}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033-4740-9C02-92885EEF4E4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{FC4225DE-144B-463C-8259-2780FD3338F7}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033-4740-9C02-92885EEF4E4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{C7C53B1F-EA11-497D-956A-BC21B8842146}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033-4740-9C02-92885EEF4E4A}"/>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{17DC0495-AF20-4CD6-B8ED-94851E19AB25}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B033-4740-9C02-92885EEF4E4A}"/>
                </c:ext>
              </c:extLst>
            </c:dLbl>
            <c:dLbl>
              <c:idx val="16"/>
              <c:layout>
                <c:manualLayout>
                  <c:x val="-2.5298460057526753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{A06E8AEE-E385-4E31-B4C1-1A852B577DCA}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B033-4740-9C02-92885EEF4E4A}"/>
                </c:ext>
              </c:extLst>
            </c:dLbl>
            <c:dLbl>
              <c:idx val="24"/>
              <c:layout>
                <c:manualLayout>
                  <c:x val="-3.7842225392624447E-2"/>
                  <c:y val="-6.241664708779395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{DABA945D-727C-4546-AFEF-81413C33D288}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B033-4740-9C02-92885EEF4E4A}"/>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{F25045C8-7981-4545-8424-51D37ED8E8C5}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B033-4740-9C02-92885EEF4E4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11.8</c:v>
                </c:pt>
                <c:pt idx="8">
                  <c:v>12.7</c:v>
                </c:pt>
                <c:pt idx="16">
                  <c:v>13.5</c:v>
                </c:pt>
                <c:pt idx="24">
                  <c:v>13.6</c:v>
                </c:pt>
                <c:pt idx="32">
                  <c:v>13.2</c:v>
                </c:pt>
              </c:numCache>
            </c:numRef>
          </c:xVal>
          <c:yVal>
            <c:numRef>
              <c:f>公会計指標分析・財政指標組合せ分析表!$BP$73:$DC$73</c:f>
              <c:numCache>
                <c:formatCode>#,##0.0;"▲ "#,##0.0</c:formatCode>
                <c:ptCount val="40"/>
                <c:pt idx="0">
                  <c:v>99.9</c:v>
                </c:pt>
                <c:pt idx="8">
                  <c:v>105.9</c:v>
                </c:pt>
                <c:pt idx="16">
                  <c:v>115.8</c:v>
                </c:pt>
                <c:pt idx="24">
                  <c:v>114.6</c:v>
                </c:pt>
                <c:pt idx="32">
                  <c:v>95.4</c:v>
                </c:pt>
              </c:numCache>
            </c:numRef>
          </c:yVal>
          <c:smooth val="0"/>
          <c:extLst>
            <c:ext xmlns:c16="http://schemas.microsoft.com/office/drawing/2014/chart" uri="{C3380CC4-5D6E-409C-BE32-E72D297353CC}">
              <c16:uniqueId val="{00000009-B033-4740-9C02-92885EEF4E4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4202580661465372E-2"/>
                  <c:y val="-5.967794523897759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{224A0D83-0331-48DC-89AA-E39C9A58B160}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B033-4740-9C02-92885EEF4E4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{96EE3CEE-5EB9-451F-AB78-3855C19B8601}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033-4740-9C02-92885EEF4E4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{0004C149-712D-4C93-A7E7-7C4B32A60116}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033-4740-9C02-92885EEF4E4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{5E2E4048-6894-49DE-A36B-1DD01786D8F2}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033-4740-9C02-92885EEF4E4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{17E6D23B-491D-4DC8-87B4-E50596EEA989}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033-4740-9C02-92885EEF4E4A}"/>
                </c:ext>
              </c:extLst>
            </c:dLbl>
            <c:dLbl>
              <c:idx val="8"/>
              <c:layout>
                <c:manualLayout>
                  <c:x val="-3.5529037897793721E-2"/>
                  <c:y val="-7.9410195306961334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{DFF4499A-AD7A-48A8-80A7-E0A004C6B731}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B033-4740-9C02-92885EEF4E4A}"/>
                </c:ext>
              </c:extLst>
            </c:dLbl>
            <c:dLbl>
              <c:idx val="16"/>
              <c:layout>
                <c:manualLayout>
                  <c:x val="-2.5234635610509329E-2"/>
                  <c:y val="-4.8161286986088882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{127069DD-C210-423C-A1C9-69A2377F9C78}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B033-4740-9C02-92885EEF4E4A}"/>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{D5BD4685-3244-49CB-AE6E-48AA725D8721}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B033-4740-9C02-92885EEF4E4A}"/>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{F028DE2E-87BB-4E56-B44A-8F1D15F243C4}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B033-4740-9C02-92885EEF4E4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9.6</c:v>
                </c:pt>
                <c:pt idx="16">
                  <c:v>9.5</c:v>
                </c:pt>
                <c:pt idx="24">
                  <c:v>9.1999999999999993</c:v>
                </c:pt>
                <c:pt idx="32">
                  <c:v>8.9</c:v>
                </c:pt>
              </c:numCache>
            </c:numRef>
          </c:xVal>
          <c:yVal>
            <c:numRef>
              <c:f>公会計指標分析・財政指標組合せ分析表!$BP$77:$DC$77</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B033-4740-9C02-92885EEF4E4A}"/>
            </c:ext>
          </c:extLst>
        </c:ser>
        <c:dLbls>
          <c:showLegendKey val="0"/>
          <c:showVal val="1"/>
          <c:showCatName val="0"/>
          <c:showSerName val="0"/>
          <c:showPercent val="0"/>
          <c:showBubbleSize val="0"/>
        </c:dLbls>
        <c:axId val="84219776"/>
        <c:axId val="84234240"/>
      </c:scatterChart>
      <c:valAx>
        <c:axId val="84219776"/>
        <c:scaling>
          <c:orientation val="maxMin"/>
          <c:max val="14"/>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twoCellAnchor>
    <xdr:from>
      <xdr:col>45</xdr:col>
      <xdr:colOff>38100</xdr:colOff>
      <xdr:row>30</xdr:row>
      <xdr:rowOff>19050</xdr:rowOff>
    </xdr:from>
    <xdr:to>
      <xdr:col>47</xdr:col>
      <xdr:colOff>104775</xdr:colOff>
      <xdr:row>32</xdr:row>
      <xdr:rowOff>114300</xdr:rowOff>
    </xdr:to>
    <xdr:sp macro="" textlink="">
      <xdr:nvSpPr>
        <xdr:cNvPr id="4" name="AutoShape 1">
          <a:extLst>
            <a:ext uri="{FF2B5EF4-FFF2-40B4-BE49-F238E27FC236}">
              <a16:creationId xmlns:a16="http://schemas.microsoft.com/office/drawing/2014/main" id="{00000000-0008-0000-0100-000004000000}"/>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5" name="AutoShape 2">
          <a:extLst>
            <a:ext uri="{FF2B5EF4-FFF2-40B4-BE49-F238E27FC236}">
              <a16:creationId xmlns:a16="http://schemas.microsoft.com/office/drawing/2014/main" id="{00000000-0008-0000-0100-00000500000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徳島県小松島市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過去の普通建設事業の財源として発行した地方債等の元利償還金の返済額が大きく、依然として実質公債費比率は高水準となっている。今後の財政見通しについては、継続的な大型建設事業の実施に伴い、新発債の増加が見込まれるため、より一層の計画内容や規模等について精査を行い、元利償還金の低減を目指す。</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徳島県小松島市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過去の大型建設事業の財源として発行した地方債の元利償還金が大きく、実質公債費比率が高水準の状態が続いている。地方債残高については、平成２９年度をピークに減少傾向となっているものの、今後の財政見通しについては、継続的な大型建設事業の実施に伴い、新発債の増加が見込まれるため、今後の財政需要について精査を行い、新規発行を極力抑えることで、元利償還金の低減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徳島県小松島市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各基金において基金利子等の積み立てを行い、財政調整基金、減債基金から取り崩しを行わなかったことにより基金全体として４億６千４百万円の増となった。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今後の見通しについては、厳しい財政状況が続く中において、短期的には基金の減少が想定されるため、行政改革プランを着実に実施し、更なる行政改革を行っていく。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・金磯地区整備基金：金磯地区基本計画に係る公共・公益施設の整備促進。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・地域福祉基金：高齢者等の在宅福祉、生きがい、健康づくりなど保健福祉の増進に関する施策の推進。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・奨学基金：経済的理由により就学が困難な高校生等への奨学金給付によって、教育の機会均等を推進。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・森林環境整備基金：森林の整備等に関する施策の推進。</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・金磯地区整備基金：金磯地区基本計画の公共・公益施設整備のための負担金など、約５８万円を基金に積立したことによる増加。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・森林環境整備基金：庁舎の木質化等のため約８７万円を取り崩し、森林環境譲与税として交付された約３２４万円を基金に積み立てたことによる増加。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・森林環境整備基金：木製玩具や生ごみ分解型処理容器の製作に県産材の木材の利用や、森林病害虫対策等、森林の整備や木材関連産業の振興に資するような事業に充当していく予定。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普通交付税の追加交付等により決算上余剰金が発生したため基金に積み立てたものである。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扶助費や特別会計への繰出金の増加傾向があと数年は続くと見込まれるため、短期的には取り崩しが避けられない見込みである。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令和３年度に追加交付を受けた普通交付税のうち、臨時財政対策債償還基金費として交付された１億５，８７０万２千円などを積み立てたことによるものである。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型建設事業の継続的な実施に伴い、短期的には公債費の償還財源としての取り崩しが想定される。基金残高に配意し、投資的経費について事業の選択と集中を行い、まずは取り崩しが不要となるような財政構造をめざ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25E5ACD-9B6D-4016-8D39-FCE4B45679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9FEE74D-2256-4D2E-96C8-8572486A63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D5885F5C-CFDA-4DBD-B2A7-486140DEB3CC}"/>
            </a:ext>
          </a:extLst>
        </xdr:cNvPr>
        <xdr:cNvSpPr/>
      </xdr:nvSpPr>
      <xdr:spPr>
        <a:xfrm>
          <a:off x="359410" y="59690"/>
          <a:ext cx="11391265" cy="638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C75B9A25-C536-48B5-96B7-B45981C33E3D}"/>
            </a:ext>
          </a:extLst>
        </xdr:cNvPr>
        <xdr:cNvSpPr/>
      </xdr:nvSpPr>
      <xdr:spPr>
        <a:xfrm>
          <a:off x="15346680" y="190500"/>
          <a:ext cx="355155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80B2E620-0B82-4DBB-9028-2C8823C4CC43}"/>
            </a:ext>
          </a:extLst>
        </xdr:cNvPr>
        <xdr:cNvSpPr/>
      </xdr:nvSpPr>
      <xdr:spPr>
        <a:xfrm>
          <a:off x="15351125" y="212090"/>
          <a:ext cx="3524250"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C3CEEF29-7C0C-41A6-9291-32C469CDC325}"/>
            </a:ext>
          </a:extLst>
        </xdr:cNvPr>
        <xdr:cNvSpPr/>
      </xdr:nvSpPr>
      <xdr:spPr>
        <a:xfrm>
          <a:off x="15372715" y="245110"/>
          <a:ext cx="3470910" cy="4387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徳島県小松島市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1D50D1DD-5744-450D-96C6-CADA6262D480}"/>
            </a:ext>
          </a:extLst>
        </xdr:cNvPr>
        <xdr:cNvSpPr/>
      </xdr:nvSpPr>
      <xdr:spPr>
        <a:xfrm>
          <a:off x="12817475" y="190500"/>
          <a:ext cx="239204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2A58F31E-B016-4A99-A038-012A5D817564}"/>
            </a:ext>
          </a:extLst>
        </xdr:cNvPr>
        <xdr:cNvSpPr/>
      </xdr:nvSpPr>
      <xdr:spPr>
        <a:xfrm>
          <a:off x="12839065" y="212090"/>
          <a:ext cx="2355215"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B45F2FB5-181B-4CEE-9926-E77568F00FF8}"/>
            </a:ext>
          </a:extLst>
        </xdr:cNvPr>
        <xdr:cNvSpPr/>
      </xdr:nvSpPr>
      <xdr:spPr>
        <a:xfrm>
          <a:off x="12870180" y="245110"/>
          <a:ext cx="2313305"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B0287577-8EB7-4C8E-A300-94C5BB7E96FB}"/>
            </a:ext>
          </a:extLst>
        </xdr:cNvPr>
        <xdr:cNvSpPr/>
      </xdr:nvSpPr>
      <xdr:spPr>
        <a:xfrm>
          <a:off x="440690" y="885190"/>
          <a:ext cx="9081135" cy="17799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EE4795F4-7D5A-45E4-9F14-F8176C14650B}"/>
            </a:ext>
          </a:extLst>
        </xdr:cNvPr>
        <xdr:cNvSpPr/>
      </xdr:nvSpPr>
      <xdr:spPr>
        <a:xfrm>
          <a:off x="563880" y="924560"/>
          <a:ext cx="1242695"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60C048A8-2522-4DCA-90F5-A1331A3C27A9}"/>
            </a:ext>
          </a:extLst>
        </xdr:cNvPr>
        <xdr:cNvSpPr/>
      </xdr:nvSpPr>
      <xdr:spPr>
        <a:xfrm>
          <a:off x="1764030" y="924560"/>
          <a:ext cx="120015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36,391
36,189
45.37
18,888,849
18,099,005
589,539
9,356,853
16,341,164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2088B4E7-67FD-4815-8920-C77FCF044AC7}"/>
            </a:ext>
          </a:extLst>
        </xdr:cNvPr>
        <xdr:cNvSpPr/>
      </xdr:nvSpPr>
      <xdr:spPr>
        <a:xfrm>
          <a:off x="2964180" y="924560"/>
          <a:ext cx="137160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99A3F8BE-7209-4E5A-9067-A06B991CF95A}"/>
            </a:ext>
          </a:extLst>
        </xdr:cNvPr>
        <xdr:cNvSpPr/>
      </xdr:nvSpPr>
      <xdr:spPr>
        <a:xfrm>
          <a:off x="4335780" y="939800"/>
          <a:ext cx="181673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DC5818A2-4EF8-430C-8C14-5B154B1A5E41}"/>
            </a:ext>
          </a:extLst>
        </xdr:cNvPr>
        <xdr:cNvSpPr/>
      </xdr:nvSpPr>
      <xdr:spPr>
        <a:xfrm>
          <a:off x="6152515" y="939800"/>
          <a:ext cx="114046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95.4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AB8EC4E0-E69B-4000-A97A-9CADAF9364E3}"/>
            </a:ext>
          </a:extLst>
        </xdr:cNvPr>
        <xdr:cNvSpPr/>
      </xdr:nvSpPr>
      <xdr:spPr>
        <a:xfrm>
          <a:off x="7352665" y="954405"/>
          <a:ext cx="583565"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B2DCAFB8-8AB5-4B4E-93B5-F67B6B84DE96}"/>
            </a:ext>
          </a:extLst>
        </xdr:cNvPr>
        <xdr:cNvSpPr/>
      </xdr:nvSpPr>
      <xdr:spPr>
        <a:xfrm>
          <a:off x="4335780" y="1716405"/>
          <a:ext cx="181673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3458B027-C4FC-4026-8B2B-F335309234BA}"/>
            </a:ext>
          </a:extLst>
        </xdr:cNvPr>
        <xdr:cNvSpPr/>
      </xdr:nvSpPr>
      <xdr:spPr>
        <a:xfrm>
          <a:off x="6221730" y="1716405"/>
          <a:ext cx="330009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F35C6184-A56C-4024-9169-CF182AB39F5F}"/>
            </a:ext>
          </a:extLst>
        </xdr:cNvPr>
        <xdr:cNvSpPr/>
      </xdr:nvSpPr>
      <xdr:spPr>
        <a:xfrm>
          <a:off x="9979025" y="885190"/>
          <a:ext cx="1371600" cy="127381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DA86823B-485F-47C0-A2AF-B81D852520AF}"/>
            </a:ext>
          </a:extLst>
        </xdr:cNvPr>
        <xdr:cNvSpPr/>
      </xdr:nvSpPr>
      <xdr:spPr>
        <a:xfrm>
          <a:off x="10208895" y="954405"/>
          <a:ext cx="120015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C4DC5CCE-C0A6-4357-8B29-BC08D0FA1626}"/>
            </a:ext>
          </a:extLst>
        </xdr:cNvPr>
        <xdr:cNvSpPr/>
      </xdr:nvSpPr>
      <xdr:spPr>
        <a:xfrm>
          <a:off x="10208895" y="1217295"/>
          <a:ext cx="1200150" cy="5226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F1B038BE-DB3C-4232-9886-296227AE503E}"/>
            </a:ext>
          </a:extLst>
        </xdr:cNvPr>
        <xdr:cNvSpPr/>
      </xdr:nvSpPr>
      <xdr:spPr>
        <a:xfrm>
          <a:off x="10208895" y="1560195"/>
          <a:ext cx="1319530" cy="6515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6535A635-AC7C-4B15-B13D-940AC67626D3}"/>
            </a:ext>
          </a:extLst>
        </xdr:cNvPr>
        <xdr:cNvCxnSpPr/>
      </xdr:nvCxnSpPr>
      <xdr:spPr>
        <a:xfrm flipH="1">
          <a:off x="10042525" y="103759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DEC4979A-9B6C-4FB3-A67F-BC3889A73100}"/>
            </a:ext>
          </a:extLst>
        </xdr:cNvPr>
        <xdr:cNvSpPr/>
      </xdr:nvSpPr>
      <xdr:spPr>
        <a:xfrm>
          <a:off x="10092690" y="999490"/>
          <a:ext cx="10731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33EE0C19-DD3C-4E96-99E8-E79588BF5510}"/>
            </a:ext>
          </a:extLst>
        </xdr:cNvPr>
        <xdr:cNvSpPr/>
      </xdr:nvSpPr>
      <xdr:spPr>
        <a:xfrm>
          <a:off x="10092690" y="1308100"/>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9A93003-F9A9-41A3-A9B0-874B20E1E1DB}"/>
            </a:ext>
          </a:extLst>
        </xdr:cNvPr>
        <xdr:cNvCxnSpPr/>
      </xdr:nvCxnSpPr>
      <xdr:spPr>
        <a:xfrm>
          <a:off x="10137140" y="1560195"/>
          <a:ext cx="0" cy="14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ACE4E5CB-912C-4339-97D7-8D115A7FA3A3}"/>
            </a:ext>
          </a:extLst>
        </xdr:cNvPr>
        <xdr:cNvCxnSpPr/>
      </xdr:nvCxnSpPr>
      <xdr:spPr>
        <a:xfrm>
          <a:off x="10057765" y="1560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92F8BDCF-FC3C-4964-89EE-50BE4A32739C}"/>
            </a:ext>
          </a:extLst>
        </xdr:cNvPr>
        <xdr:cNvCxnSpPr/>
      </xdr:nvCxnSpPr>
      <xdr:spPr>
        <a:xfrm flipV="1">
          <a:off x="10137140" y="179641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6E67D993-CFEA-4EF3-8ADF-C9FA32957811}"/>
            </a:ext>
          </a:extLst>
        </xdr:cNvPr>
        <xdr:cNvCxnSpPr/>
      </xdr:nvCxnSpPr>
      <xdr:spPr>
        <a:xfrm>
          <a:off x="10057765" y="1941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C18A02B7-8BB0-4263-BEDB-2EE6B2D20FE7}"/>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9492DD2D-11AE-47CC-965F-4BCD64317BFA}"/>
            </a:ext>
          </a:extLst>
        </xdr:cNvPr>
        <xdr:cNvSpPr txBox="1"/>
      </xdr:nvSpPr>
      <xdr:spPr>
        <a:xfrm>
          <a:off x="419100" y="30079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7FDC742F-2030-48B5-9C7D-41870B76D422}"/>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1AAE84EA-A196-4001-A0C9-BEA7C4F813F4}"/>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8F095368-E4E3-4D30-819C-5FDEC76976D1}"/>
            </a:ext>
          </a:extLst>
        </xdr:cNvPr>
        <xdr:cNvSpPr txBox="1"/>
      </xdr:nvSpPr>
      <xdr:spPr>
        <a:xfrm>
          <a:off x="419100" y="37318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11017780-E2DC-4659-9224-7FB7D278AE87}"/>
            </a:ext>
          </a:extLst>
        </xdr:cNvPr>
        <xdr:cNvSpPr/>
      </xdr:nvSpPr>
      <xdr:spPr>
        <a:xfrm>
          <a:off x="1142365" y="4254500"/>
          <a:ext cx="3826510"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A773424A-1761-406D-8E74-AF8DBC13E212}"/>
            </a:ext>
          </a:extLst>
        </xdr:cNvPr>
        <xdr:cNvSpPr/>
      </xdr:nvSpPr>
      <xdr:spPr>
        <a:xfrm>
          <a:off x="1808974" y="4607497"/>
          <a:ext cx="1550316"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74291460-156A-4D41-B868-42C73B458FFD}"/>
            </a:ext>
          </a:extLst>
        </xdr:cNvPr>
        <xdr:cNvSpPr/>
      </xdr:nvSpPr>
      <xdr:spPr>
        <a:xfrm>
          <a:off x="3451854" y="4585111"/>
          <a:ext cx="765186"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8D5E3E43-7D0E-4780-9624-0875050865AC}"/>
            </a:ext>
          </a:extLst>
        </xdr:cNvPr>
        <xdr:cNvSpPr/>
      </xdr:nvSpPr>
      <xdr:spPr>
        <a:xfrm>
          <a:off x="49142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A3778104-DB75-4B33-9F7C-090608B68CB8}"/>
            </a:ext>
          </a:extLst>
        </xdr:cNvPr>
        <xdr:cNvSpPr/>
      </xdr:nvSpPr>
      <xdr:spPr>
        <a:xfrm>
          <a:off x="49142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8F4492E9-4C27-4443-A555-9EEEB2F1DB8E}"/>
            </a:ext>
          </a:extLst>
        </xdr:cNvPr>
        <xdr:cNvSpPr/>
      </xdr:nvSpPr>
      <xdr:spPr>
        <a:xfrm>
          <a:off x="62858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92913F67-1C7B-460B-9234-DB6E5D077022}"/>
            </a:ext>
          </a:extLst>
        </xdr:cNvPr>
        <xdr:cNvSpPr/>
      </xdr:nvSpPr>
      <xdr:spPr>
        <a:xfrm>
          <a:off x="62858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18E46D7D-03A4-46A2-B48B-B0AF17A715EF}"/>
            </a:ext>
          </a:extLst>
        </xdr:cNvPr>
        <xdr:cNvSpPr/>
      </xdr:nvSpPr>
      <xdr:spPr>
        <a:xfrm>
          <a:off x="77882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D6516A39-EEBA-4C9A-B0D8-557E0C04FDC8}"/>
            </a:ext>
          </a:extLst>
        </xdr:cNvPr>
        <xdr:cNvSpPr/>
      </xdr:nvSpPr>
      <xdr:spPr>
        <a:xfrm>
          <a:off x="77882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22C0BD81-85BC-4B1E-9C5A-316ED76033E9}"/>
            </a:ext>
          </a:extLst>
        </xdr:cNvPr>
        <xdr:cNvSpPr/>
      </xdr:nvSpPr>
      <xdr:spPr>
        <a:xfrm>
          <a:off x="1142365" y="4932045"/>
          <a:ext cx="3826510"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768E731-9B9A-402A-A59E-8E5982E76F27}"/>
            </a:ext>
          </a:extLst>
        </xdr:cNvPr>
        <xdr:cNvSpPr/>
      </xdr:nvSpPr>
      <xdr:spPr>
        <a:xfrm>
          <a:off x="5216525"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4C0136E6-3EB7-4528-9324-55D0D7161557}"/>
            </a:ext>
          </a:extLst>
        </xdr:cNvPr>
        <xdr:cNvSpPr/>
      </xdr:nvSpPr>
      <xdr:spPr>
        <a:xfrm>
          <a:off x="5216525"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C9E454A-29D2-4FFF-950D-2E96024ABF48}"/>
            </a:ext>
          </a:extLst>
        </xdr:cNvPr>
        <xdr:cNvSpPr txBox="1"/>
      </xdr:nvSpPr>
      <xdr:spPr>
        <a:xfrm>
          <a:off x="5273675" y="5229860"/>
          <a:ext cx="4098290"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は、類似団体、全国平均、県内平均より若干高く、資産の老朽化が進んでいる。令和２年度末に策定した「小松島市公共施設個別施設計画」に基づき、予防保全的な改修により長寿命化を図るとともに、将来予測される人口減少等を見据え、施設保有量の適正化にも取り組む。</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487B1F3-0C3A-4BC7-9B95-6586B07A5CFC}"/>
            </a:ext>
          </a:extLst>
        </xdr:cNvPr>
        <xdr:cNvSpPr txBox="1"/>
      </xdr:nvSpPr>
      <xdr:spPr>
        <a:xfrm>
          <a:off x="112331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3039BEBE-7BCB-4FB6-A5CB-7F6E7471C570}"/>
            </a:ext>
          </a:extLst>
        </xdr:cNvPr>
        <xdr:cNvCxnSpPr/>
      </xdr:nvCxnSpPr>
      <xdr:spPr>
        <a:xfrm>
          <a:off x="1142365" y="709676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6896512F-D7E3-43F5-94E9-1DFED96570F0}"/>
            </a:ext>
          </a:extLst>
        </xdr:cNvPr>
        <xdr:cNvSpPr txBox="1"/>
      </xdr:nvSpPr>
      <xdr:spPr>
        <a:xfrm>
          <a:off x="731041" y="699914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2D9ACDC7-3D89-4217-A035-3DDD86E77E20}"/>
            </a:ext>
          </a:extLst>
        </xdr:cNvPr>
        <xdr:cNvCxnSpPr/>
      </xdr:nvCxnSpPr>
      <xdr:spPr>
        <a:xfrm>
          <a:off x="1142365" y="6733117"/>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33E2E92A-20D7-479E-A269-DA1C08B90A8C}"/>
            </a:ext>
          </a:extLst>
        </xdr:cNvPr>
        <xdr:cNvSpPr txBox="1"/>
      </xdr:nvSpPr>
      <xdr:spPr>
        <a:xfrm>
          <a:off x="731041" y="663550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C6262E67-A1C1-4CC1-AE2E-236CDB6AD558}"/>
            </a:ext>
          </a:extLst>
        </xdr:cNvPr>
        <xdr:cNvCxnSpPr/>
      </xdr:nvCxnSpPr>
      <xdr:spPr>
        <a:xfrm>
          <a:off x="1142365" y="6369473"/>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67B50259-9062-4798-A7FD-9D4CB6884CFD}"/>
            </a:ext>
          </a:extLst>
        </xdr:cNvPr>
        <xdr:cNvSpPr txBox="1"/>
      </xdr:nvSpPr>
      <xdr:spPr>
        <a:xfrm>
          <a:off x="784241" y="627948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121FBABE-4004-4CE1-9275-E5AD242C045F}"/>
            </a:ext>
          </a:extLst>
        </xdr:cNvPr>
        <xdr:cNvCxnSpPr/>
      </xdr:nvCxnSpPr>
      <xdr:spPr>
        <a:xfrm>
          <a:off x="1142365" y="601345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A149A2D4-FB0D-4441-9088-100FC499811C}"/>
            </a:ext>
          </a:extLst>
        </xdr:cNvPr>
        <xdr:cNvSpPr txBox="1"/>
      </xdr:nvSpPr>
      <xdr:spPr>
        <a:xfrm>
          <a:off x="784241" y="591583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56494640-E4E5-4C51-B328-F8686B743A75}"/>
            </a:ext>
          </a:extLst>
        </xdr:cNvPr>
        <xdr:cNvCxnSpPr/>
      </xdr:nvCxnSpPr>
      <xdr:spPr>
        <a:xfrm>
          <a:off x="1142365" y="5649807"/>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273E1CC0-84D4-47EC-B458-4A9937F24A5C}"/>
            </a:ext>
          </a:extLst>
        </xdr:cNvPr>
        <xdr:cNvSpPr txBox="1"/>
      </xdr:nvSpPr>
      <xdr:spPr>
        <a:xfrm>
          <a:off x="784241" y="556172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FA660884-E572-4734-8A9B-CBEB29B126DE}"/>
            </a:ext>
          </a:extLst>
        </xdr:cNvPr>
        <xdr:cNvCxnSpPr/>
      </xdr:nvCxnSpPr>
      <xdr:spPr>
        <a:xfrm>
          <a:off x="1142365" y="5295688"/>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C5D9727D-04BA-481E-8937-545218C10914}"/>
            </a:ext>
          </a:extLst>
        </xdr:cNvPr>
        <xdr:cNvSpPr txBox="1"/>
      </xdr:nvSpPr>
      <xdr:spPr>
        <a:xfrm>
          <a:off x="784241" y="520188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2154C7C1-97BF-4ED4-85F3-2429CF3647DC}"/>
            </a:ext>
          </a:extLst>
        </xdr:cNvPr>
        <xdr:cNvCxnSpPr/>
      </xdr:nvCxnSpPr>
      <xdr:spPr>
        <a:xfrm>
          <a:off x="1142365" y="493204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0A864EB2-644B-4963-8877-813E65AA25AD}"/>
            </a:ext>
          </a:extLst>
        </xdr:cNvPr>
        <xdr:cNvSpPr txBox="1"/>
      </xdr:nvSpPr>
      <xdr:spPr>
        <a:xfrm>
          <a:off x="810773" y="483824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672F59F9-4FCE-4BDE-8CAD-949E1C1CC20D}"/>
            </a:ext>
          </a:extLst>
        </xdr:cNvPr>
        <xdr:cNvSpPr/>
      </xdr:nvSpPr>
      <xdr:spPr>
        <a:xfrm>
          <a:off x="1142365" y="4932045"/>
          <a:ext cx="3826510"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11642</xdr:rowOff>
    </xdr:from>
    <xdr:to>
      <xdr:col>23</xdr:col>
      <xdr:colOff>85090</xdr:colOff>
      <xdr:row>33</xdr:row>
      <xdr:rowOff>148272</xdr:rowOff>
    </xdr:to>
    <xdr:cxnSp macro="">
      <xdr:nvCxnSpPr>
        <xdr:cNvPr id="65" name="直線コネクタ 64">
          <a:extLst>
            <a:ext uri="{FF2B5EF4-FFF2-40B4-BE49-F238E27FC236}">
              <a16:creationId xmlns:a16="http://schemas.microsoft.com/office/drawing/2014/main" id="{88F9E75F-0E4B-453F-BB53-9421E0D07BF7}"/>
            </a:ext>
          </a:extLst>
        </xdr:cNvPr>
        <xdr:cNvCxnSpPr/>
      </xdr:nvCxnSpPr>
      <xdr:spPr>
        <a:xfrm flipV="1">
          <a:off x="4295775" y="5225627"/>
          <a:ext cx="1270" cy="1331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152099</xdr:rowOff>
    </xdr:from>
    <xdr:ext cx="405111" cy="259045"/>
    <xdr:sp macro="" textlink="">
      <xdr:nvSpPr>
        <xdr:cNvPr id="66" name="有形固定資産減価償却率最小値テキスト">
          <a:extLst>
            <a:ext uri="{FF2B5EF4-FFF2-40B4-BE49-F238E27FC236}">
              <a16:creationId xmlns:a16="http://schemas.microsoft.com/office/drawing/2014/main" id="{EAA2A620-4AA8-4E82-8A92-F035985C1953}"/>
            </a:ext>
          </a:extLst>
        </xdr:cNvPr>
        <xdr:cNvSpPr txBox="1"/>
      </xdr:nvSpPr>
      <xdr:spPr>
        <a:xfrm>
          <a:off x="4342765" y="6562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148272</xdr:rowOff>
    </xdr:from>
    <xdr:to>
      <xdr:col>23</xdr:col>
      <xdr:colOff>174625</xdr:colOff>
      <xdr:row>33</xdr:row>
      <xdr:rowOff>148272</xdr:rowOff>
    </xdr:to>
    <xdr:cxnSp macro="">
      <xdr:nvCxnSpPr>
        <xdr:cNvPr id="67" name="直線コネクタ 66">
          <a:extLst>
            <a:ext uri="{FF2B5EF4-FFF2-40B4-BE49-F238E27FC236}">
              <a16:creationId xmlns:a16="http://schemas.microsoft.com/office/drawing/2014/main" id="{9A01BB8A-72FC-4748-A8B2-119570FEF9B3}"/>
            </a:ext>
          </a:extLst>
        </xdr:cNvPr>
        <xdr:cNvCxnSpPr/>
      </xdr:nvCxnSpPr>
      <xdr:spPr>
        <a:xfrm>
          <a:off x="4206875" y="6556692"/>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129769</xdr:rowOff>
    </xdr:from>
    <xdr:ext cx="405111" cy="259045"/>
    <xdr:sp macro="" textlink="">
      <xdr:nvSpPr>
        <xdr:cNvPr id="68" name="有形固定資産減価償却率最大値テキスト">
          <a:extLst>
            <a:ext uri="{FF2B5EF4-FFF2-40B4-BE49-F238E27FC236}">
              <a16:creationId xmlns:a16="http://schemas.microsoft.com/office/drawing/2014/main" id="{BEA92E12-70F6-411A-BE97-1D955AC30805}"/>
            </a:ext>
          </a:extLst>
        </xdr:cNvPr>
        <xdr:cNvSpPr txBox="1"/>
      </xdr:nvSpPr>
      <xdr:spPr>
        <a:xfrm>
          <a:off x="4342765" y="5000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11642</xdr:rowOff>
    </xdr:from>
    <xdr:to>
      <xdr:col>23</xdr:col>
      <xdr:colOff>174625</xdr:colOff>
      <xdr:row>26</xdr:row>
      <xdr:rowOff>11642</xdr:rowOff>
    </xdr:to>
    <xdr:cxnSp macro="">
      <xdr:nvCxnSpPr>
        <xdr:cNvPr id="69" name="直線コネクタ 68">
          <a:extLst>
            <a:ext uri="{FF2B5EF4-FFF2-40B4-BE49-F238E27FC236}">
              <a16:creationId xmlns:a16="http://schemas.microsoft.com/office/drawing/2014/main" id="{1629E5B3-6ED1-4F7D-854A-D3E43399F89C}"/>
            </a:ext>
          </a:extLst>
        </xdr:cNvPr>
        <xdr:cNvCxnSpPr/>
      </xdr:nvCxnSpPr>
      <xdr:spPr>
        <a:xfrm>
          <a:off x="4206875" y="5225627"/>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132732</xdr:rowOff>
    </xdr:from>
    <xdr:ext cx="405111" cy="259045"/>
    <xdr:sp macro="" textlink="">
      <xdr:nvSpPr>
        <xdr:cNvPr id="70" name="有形固定資産減価償却率平均値テキスト">
          <a:extLst>
            <a:ext uri="{FF2B5EF4-FFF2-40B4-BE49-F238E27FC236}">
              <a16:creationId xmlns:a16="http://schemas.microsoft.com/office/drawing/2014/main" id="{F3CDA931-F1D8-4F61-B7AA-6D9820FAD0F4}"/>
            </a:ext>
          </a:extLst>
        </xdr:cNvPr>
        <xdr:cNvSpPr txBox="1"/>
      </xdr:nvSpPr>
      <xdr:spPr>
        <a:xfrm>
          <a:off x="4342765" y="5861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71" name="フローチャート: 判断 70">
          <a:extLst>
            <a:ext uri="{FF2B5EF4-FFF2-40B4-BE49-F238E27FC236}">
              <a16:creationId xmlns:a16="http://schemas.microsoft.com/office/drawing/2014/main" id="{D624966E-66B4-42B4-B3C6-BE829E92938C}"/>
            </a:ext>
          </a:extLst>
        </xdr:cNvPr>
        <xdr:cNvSpPr/>
      </xdr:nvSpPr>
      <xdr:spPr>
        <a:xfrm>
          <a:off x="4244975" y="600392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97261</xdr:rowOff>
    </xdr:from>
    <xdr:to>
      <xdr:col>19</xdr:col>
      <xdr:colOff>187325</xdr:colOff>
      <xdr:row>31</xdr:row>
      <xdr:rowOff>27411</xdr:rowOff>
    </xdr:to>
    <xdr:sp macro="" textlink="">
      <xdr:nvSpPr>
        <xdr:cNvPr id="72" name="フローチャート: 判断 71">
          <a:extLst>
            <a:ext uri="{FF2B5EF4-FFF2-40B4-BE49-F238E27FC236}">
              <a16:creationId xmlns:a16="http://schemas.microsoft.com/office/drawing/2014/main" id="{ED20A97E-7CE3-460F-A038-07EE8429C737}"/>
            </a:ext>
          </a:extLst>
        </xdr:cNvPr>
        <xdr:cNvSpPr/>
      </xdr:nvSpPr>
      <xdr:spPr>
        <a:xfrm>
          <a:off x="3611880" y="5989426"/>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84667</xdr:rowOff>
    </xdr:from>
    <xdr:to>
      <xdr:col>15</xdr:col>
      <xdr:colOff>187325</xdr:colOff>
      <xdr:row>31</xdr:row>
      <xdr:rowOff>14817</xdr:rowOff>
    </xdr:to>
    <xdr:sp macro="" textlink="">
      <xdr:nvSpPr>
        <xdr:cNvPr id="73" name="フローチャート: 判断 72">
          <a:extLst>
            <a:ext uri="{FF2B5EF4-FFF2-40B4-BE49-F238E27FC236}">
              <a16:creationId xmlns:a16="http://schemas.microsoft.com/office/drawing/2014/main" id="{F3F2F96D-6642-4ABE-8E38-B400BAB26829}"/>
            </a:ext>
          </a:extLst>
        </xdr:cNvPr>
        <xdr:cNvSpPr/>
      </xdr:nvSpPr>
      <xdr:spPr>
        <a:xfrm>
          <a:off x="2926080" y="5982547"/>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81068</xdr:rowOff>
    </xdr:from>
    <xdr:to>
      <xdr:col>11</xdr:col>
      <xdr:colOff>187325</xdr:colOff>
      <xdr:row>31</xdr:row>
      <xdr:rowOff>11218</xdr:rowOff>
    </xdr:to>
    <xdr:sp macro="" textlink="">
      <xdr:nvSpPr>
        <xdr:cNvPr id="74" name="フローチャート: 判断 73">
          <a:extLst>
            <a:ext uri="{FF2B5EF4-FFF2-40B4-BE49-F238E27FC236}">
              <a16:creationId xmlns:a16="http://schemas.microsoft.com/office/drawing/2014/main" id="{1A93A691-C214-43C0-9D88-590AF5734519}"/>
            </a:ext>
          </a:extLst>
        </xdr:cNvPr>
        <xdr:cNvSpPr/>
      </xdr:nvSpPr>
      <xdr:spPr>
        <a:xfrm>
          <a:off x="2240280" y="5978948"/>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59478</xdr:rowOff>
    </xdr:from>
    <xdr:to>
      <xdr:col>7</xdr:col>
      <xdr:colOff>187325</xdr:colOff>
      <xdr:row>30</xdr:row>
      <xdr:rowOff>161078</xdr:rowOff>
    </xdr:to>
    <xdr:sp macro="" textlink="">
      <xdr:nvSpPr>
        <xdr:cNvPr id="75" name="フローチャート: 判断 74">
          <a:extLst>
            <a:ext uri="{FF2B5EF4-FFF2-40B4-BE49-F238E27FC236}">
              <a16:creationId xmlns:a16="http://schemas.microsoft.com/office/drawing/2014/main" id="{1B6439E3-B199-4894-86F5-4BA0683C7BEC}"/>
            </a:ext>
          </a:extLst>
        </xdr:cNvPr>
        <xdr:cNvSpPr/>
      </xdr:nvSpPr>
      <xdr:spPr>
        <a:xfrm>
          <a:off x="1554480" y="5951643"/>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8E0C5212-F95E-4C40-B05E-BEB5F2F43424}"/>
            </a:ext>
          </a:extLst>
        </xdr:cNvPr>
        <xdr:cNvSpPr txBox="1"/>
      </xdr:nvSpPr>
      <xdr:spPr>
        <a:xfrm>
          <a:off x="413321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FA987A8F-12EC-43DE-A929-301BEF536F87}"/>
            </a:ext>
          </a:extLst>
        </xdr:cNvPr>
        <xdr:cNvSpPr txBox="1"/>
      </xdr:nvSpPr>
      <xdr:spPr>
        <a:xfrm>
          <a:off x="35020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20D1342D-5FEF-4BF3-9050-B6011095875E}"/>
            </a:ext>
          </a:extLst>
        </xdr:cNvPr>
        <xdr:cNvSpPr txBox="1"/>
      </xdr:nvSpPr>
      <xdr:spPr>
        <a:xfrm>
          <a:off x="28162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32AD8F3D-2E00-4212-8103-2708DBBA089A}"/>
            </a:ext>
          </a:extLst>
        </xdr:cNvPr>
        <xdr:cNvSpPr txBox="1"/>
      </xdr:nvSpPr>
      <xdr:spPr>
        <a:xfrm>
          <a:off x="21304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77568B6F-945F-4026-8E4B-8D6452DB50CB}"/>
            </a:ext>
          </a:extLst>
        </xdr:cNvPr>
        <xdr:cNvSpPr txBox="1"/>
      </xdr:nvSpPr>
      <xdr:spPr>
        <a:xfrm>
          <a:off x="14446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149437</xdr:rowOff>
    </xdr:from>
    <xdr:to>
      <xdr:col>23</xdr:col>
      <xdr:colOff>136525</xdr:colOff>
      <xdr:row>31</xdr:row>
      <xdr:rowOff>79587</xdr:rowOff>
    </xdr:to>
    <xdr:sp macro="" textlink="">
      <xdr:nvSpPr>
        <xdr:cNvPr id="81" name="楕円 80">
          <a:extLst>
            <a:ext uri="{FF2B5EF4-FFF2-40B4-BE49-F238E27FC236}">
              <a16:creationId xmlns:a16="http://schemas.microsoft.com/office/drawing/2014/main" id="{10ED59AE-8C32-4D95-93A6-BA64D7D89D50}"/>
            </a:ext>
          </a:extLst>
        </xdr:cNvPr>
        <xdr:cNvSpPr/>
      </xdr:nvSpPr>
      <xdr:spPr>
        <a:xfrm>
          <a:off x="4244975" y="6045412"/>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127864</xdr:rowOff>
    </xdr:from>
    <xdr:ext cx="405111" cy="259045"/>
    <xdr:sp macro="" textlink="">
      <xdr:nvSpPr>
        <xdr:cNvPr id="82" name="有形固定資産減価償却率該当値テキスト">
          <a:extLst>
            <a:ext uri="{FF2B5EF4-FFF2-40B4-BE49-F238E27FC236}">
              <a16:creationId xmlns:a16="http://schemas.microsoft.com/office/drawing/2014/main" id="{805E01BD-B6C0-4F93-A23B-6977FE4611BC}"/>
            </a:ext>
          </a:extLst>
        </xdr:cNvPr>
        <xdr:cNvSpPr txBox="1"/>
      </xdr:nvSpPr>
      <xdr:spPr>
        <a:xfrm>
          <a:off x="4342765" y="6027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120650</xdr:rowOff>
    </xdr:from>
    <xdr:to>
      <xdr:col>19</xdr:col>
      <xdr:colOff>187325</xdr:colOff>
      <xdr:row>31</xdr:row>
      <xdr:rowOff>50800</xdr:rowOff>
    </xdr:to>
    <xdr:sp macro="" textlink="">
      <xdr:nvSpPr>
        <xdr:cNvPr id="83" name="楕円 82">
          <a:extLst>
            <a:ext uri="{FF2B5EF4-FFF2-40B4-BE49-F238E27FC236}">
              <a16:creationId xmlns:a16="http://schemas.microsoft.com/office/drawing/2014/main" id="{9135EA5A-EE00-4FBF-9E41-27ABE69BC013}"/>
            </a:ext>
          </a:extLst>
        </xdr:cNvPr>
        <xdr:cNvSpPr/>
      </xdr:nvSpPr>
      <xdr:spPr>
        <a:xfrm>
          <a:off x="3611880" y="6018530"/>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0</xdr:rowOff>
    </xdr:from>
    <xdr:to>
      <xdr:col>23</xdr:col>
      <xdr:colOff>85725</xdr:colOff>
      <xdr:row>31</xdr:row>
      <xdr:rowOff>28787</xdr:rowOff>
    </xdr:to>
    <xdr:cxnSp macro="">
      <xdr:nvCxnSpPr>
        <xdr:cNvPr id="84" name="直線コネクタ 83">
          <a:extLst>
            <a:ext uri="{FF2B5EF4-FFF2-40B4-BE49-F238E27FC236}">
              <a16:creationId xmlns:a16="http://schemas.microsoft.com/office/drawing/2014/main" id="{8956ACE3-0FD6-4121-8328-11765EC7B336}"/>
            </a:ext>
          </a:extLst>
        </xdr:cNvPr>
        <xdr:cNvCxnSpPr/>
      </xdr:nvCxnSpPr>
      <xdr:spPr>
        <a:xfrm>
          <a:off x="3656965" y="6067425"/>
          <a:ext cx="640715" cy="26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99060</xdr:rowOff>
    </xdr:from>
    <xdr:to>
      <xdr:col>15</xdr:col>
      <xdr:colOff>187325</xdr:colOff>
      <xdr:row>31</xdr:row>
      <xdr:rowOff>29210</xdr:rowOff>
    </xdr:to>
    <xdr:sp macro="" textlink="">
      <xdr:nvSpPr>
        <xdr:cNvPr id="85" name="楕円 84">
          <a:extLst>
            <a:ext uri="{FF2B5EF4-FFF2-40B4-BE49-F238E27FC236}">
              <a16:creationId xmlns:a16="http://schemas.microsoft.com/office/drawing/2014/main" id="{BA2D5F4F-8C82-40B6-B6A9-2942B464F8FC}"/>
            </a:ext>
          </a:extLst>
        </xdr:cNvPr>
        <xdr:cNvSpPr/>
      </xdr:nvSpPr>
      <xdr:spPr>
        <a:xfrm>
          <a:off x="2926080" y="5991225"/>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149860</xdr:rowOff>
    </xdr:from>
    <xdr:to>
      <xdr:col>19</xdr:col>
      <xdr:colOff>136525</xdr:colOff>
      <xdr:row>31</xdr:row>
      <xdr:rowOff>0</xdr:rowOff>
    </xdr:to>
    <xdr:cxnSp macro="">
      <xdr:nvCxnSpPr>
        <xdr:cNvPr id="86" name="直線コネクタ 85">
          <a:extLst>
            <a:ext uri="{FF2B5EF4-FFF2-40B4-BE49-F238E27FC236}">
              <a16:creationId xmlns:a16="http://schemas.microsoft.com/office/drawing/2014/main" id="{14084BB6-7242-4728-A271-8BDECCDA2212}"/>
            </a:ext>
          </a:extLst>
        </xdr:cNvPr>
        <xdr:cNvCxnSpPr/>
      </xdr:nvCxnSpPr>
      <xdr:spPr>
        <a:xfrm>
          <a:off x="2971165" y="6045835"/>
          <a:ext cx="6858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77470</xdr:rowOff>
    </xdr:from>
    <xdr:to>
      <xdr:col>11</xdr:col>
      <xdr:colOff>187325</xdr:colOff>
      <xdr:row>31</xdr:row>
      <xdr:rowOff>7620</xdr:rowOff>
    </xdr:to>
    <xdr:sp macro="" textlink="">
      <xdr:nvSpPr>
        <xdr:cNvPr id="87" name="楕円 86">
          <a:extLst>
            <a:ext uri="{FF2B5EF4-FFF2-40B4-BE49-F238E27FC236}">
              <a16:creationId xmlns:a16="http://schemas.microsoft.com/office/drawing/2014/main" id="{B134DDDF-9B40-4C38-B571-55BBF1A37FFA}"/>
            </a:ext>
          </a:extLst>
        </xdr:cNvPr>
        <xdr:cNvSpPr/>
      </xdr:nvSpPr>
      <xdr:spPr>
        <a:xfrm>
          <a:off x="2240280" y="5973445"/>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128270</xdr:rowOff>
    </xdr:from>
    <xdr:to>
      <xdr:col>15</xdr:col>
      <xdr:colOff>136525</xdr:colOff>
      <xdr:row>30</xdr:row>
      <xdr:rowOff>149860</xdr:rowOff>
    </xdr:to>
    <xdr:cxnSp macro="">
      <xdr:nvCxnSpPr>
        <xdr:cNvPr id="88" name="直線コネクタ 87">
          <a:extLst>
            <a:ext uri="{FF2B5EF4-FFF2-40B4-BE49-F238E27FC236}">
              <a16:creationId xmlns:a16="http://schemas.microsoft.com/office/drawing/2014/main" id="{8816F7BA-1066-4B49-9E99-7EBC61995A39}"/>
            </a:ext>
          </a:extLst>
        </xdr:cNvPr>
        <xdr:cNvCxnSpPr/>
      </xdr:nvCxnSpPr>
      <xdr:spPr>
        <a:xfrm>
          <a:off x="2285365" y="6028055"/>
          <a:ext cx="6858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63077</xdr:rowOff>
    </xdr:from>
    <xdr:to>
      <xdr:col>7</xdr:col>
      <xdr:colOff>187325</xdr:colOff>
      <xdr:row>30</xdr:row>
      <xdr:rowOff>164677</xdr:rowOff>
    </xdr:to>
    <xdr:sp macro="" textlink="">
      <xdr:nvSpPr>
        <xdr:cNvPr id="89" name="楕円 88">
          <a:extLst>
            <a:ext uri="{FF2B5EF4-FFF2-40B4-BE49-F238E27FC236}">
              <a16:creationId xmlns:a16="http://schemas.microsoft.com/office/drawing/2014/main" id="{F9D56FB6-AA27-4848-8E98-28B0F2E88F6E}"/>
            </a:ext>
          </a:extLst>
        </xdr:cNvPr>
        <xdr:cNvSpPr/>
      </xdr:nvSpPr>
      <xdr:spPr>
        <a:xfrm>
          <a:off x="1554480" y="5955242"/>
          <a:ext cx="80645"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113877</xdr:rowOff>
    </xdr:from>
    <xdr:to>
      <xdr:col>11</xdr:col>
      <xdr:colOff>136525</xdr:colOff>
      <xdr:row>30</xdr:row>
      <xdr:rowOff>128270</xdr:rowOff>
    </xdr:to>
    <xdr:cxnSp macro="">
      <xdr:nvCxnSpPr>
        <xdr:cNvPr id="90" name="直線コネクタ 89">
          <a:extLst>
            <a:ext uri="{FF2B5EF4-FFF2-40B4-BE49-F238E27FC236}">
              <a16:creationId xmlns:a16="http://schemas.microsoft.com/office/drawing/2014/main" id="{3B84B1C1-D665-4E7E-8304-1EB17062E9FD}"/>
            </a:ext>
          </a:extLst>
        </xdr:cNvPr>
        <xdr:cNvCxnSpPr/>
      </xdr:nvCxnSpPr>
      <xdr:spPr>
        <a:xfrm>
          <a:off x="1599565" y="6009852"/>
          <a:ext cx="685800" cy="18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43938</xdr:rowOff>
    </xdr:from>
    <xdr:ext cx="405111" cy="259045"/>
    <xdr:sp macro="" textlink="">
      <xdr:nvSpPr>
        <xdr:cNvPr id="91" name="n_1aveValue有形固定資産減価償却率">
          <a:extLst>
            <a:ext uri="{FF2B5EF4-FFF2-40B4-BE49-F238E27FC236}">
              <a16:creationId xmlns:a16="http://schemas.microsoft.com/office/drawing/2014/main" id="{4DFA035F-7F72-4132-8764-A2C3A71D7461}"/>
            </a:ext>
          </a:extLst>
        </xdr:cNvPr>
        <xdr:cNvSpPr txBox="1"/>
      </xdr:nvSpPr>
      <xdr:spPr>
        <a:xfrm>
          <a:off x="3464569" y="5770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31344</xdr:rowOff>
    </xdr:from>
    <xdr:ext cx="405111" cy="259045"/>
    <xdr:sp macro="" textlink="">
      <xdr:nvSpPr>
        <xdr:cNvPr id="92" name="n_2aveValue有形固定資産減価償却率">
          <a:extLst>
            <a:ext uri="{FF2B5EF4-FFF2-40B4-BE49-F238E27FC236}">
              <a16:creationId xmlns:a16="http://schemas.microsoft.com/office/drawing/2014/main" id="{55B0A562-33C6-4390-A3D7-78CA4DCD2EE4}"/>
            </a:ext>
          </a:extLst>
        </xdr:cNvPr>
        <xdr:cNvSpPr txBox="1"/>
      </xdr:nvSpPr>
      <xdr:spPr>
        <a:xfrm>
          <a:off x="2793374" y="5753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2345</xdr:rowOff>
    </xdr:from>
    <xdr:ext cx="405111" cy="259045"/>
    <xdr:sp macro="" textlink="">
      <xdr:nvSpPr>
        <xdr:cNvPr id="93" name="n_3aveValue有形固定資産減価償却率">
          <a:extLst>
            <a:ext uri="{FF2B5EF4-FFF2-40B4-BE49-F238E27FC236}">
              <a16:creationId xmlns:a16="http://schemas.microsoft.com/office/drawing/2014/main" id="{5E65662C-179D-4BD6-950A-70D1783B4193}"/>
            </a:ext>
          </a:extLst>
        </xdr:cNvPr>
        <xdr:cNvSpPr txBox="1"/>
      </xdr:nvSpPr>
      <xdr:spPr>
        <a:xfrm>
          <a:off x="2107574" y="6069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6155</xdr:rowOff>
    </xdr:from>
    <xdr:ext cx="405111" cy="259045"/>
    <xdr:sp macro="" textlink="">
      <xdr:nvSpPr>
        <xdr:cNvPr id="94" name="n_4aveValue有形固定資産減価償却率">
          <a:extLst>
            <a:ext uri="{FF2B5EF4-FFF2-40B4-BE49-F238E27FC236}">
              <a16:creationId xmlns:a16="http://schemas.microsoft.com/office/drawing/2014/main" id="{DAC5ECAA-3096-4CE3-9983-6540809F2A92}"/>
            </a:ext>
          </a:extLst>
        </xdr:cNvPr>
        <xdr:cNvSpPr txBox="1"/>
      </xdr:nvSpPr>
      <xdr:spPr>
        <a:xfrm>
          <a:off x="1421774" y="5732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41927</xdr:rowOff>
    </xdr:from>
    <xdr:ext cx="405111" cy="259045"/>
    <xdr:sp macro="" textlink="">
      <xdr:nvSpPr>
        <xdr:cNvPr id="95" name="n_1mainValue有形固定資産減価償却率">
          <a:extLst>
            <a:ext uri="{FF2B5EF4-FFF2-40B4-BE49-F238E27FC236}">
              <a16:creationId xmlns:a16="http://schemas.microsoft.com/office/drawing/2014/main" id="{F2D5F4B8-F8C9-42BB-AE7D-F364B66A9BE8}"/>
            </a:ext>
          </a:extLst>
        </xdr:cNvPr>
        <xdr:cNvSpPr txBox="1"/>
      </xdr:nvSpPr>
      <xdr:spPr>
        <a:xfrm>
          <a:off x="3464569" y="6111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20337</xdr:rowOff>
    </xdr:from>
    <xdr:ext cx="405111" cy="259045"/>
    <xdr:sp macro="" textlink="">
      <xdr:nvSpPr>
        <xdr:cNvPr id="96" name="n_2mainValue有形固定資産減価償却率">
          <a:extLst>
            <a:ext uri="{FF2B5EF4-FFF2-40B4-BE49-F238E27FC236}">
              <a16:creationId xmlns:a16="http://schemas.microsoft.com/office/drawing/2014/main" id="{D57862D9-5316-4E74-96D6-76D5E0B4DC12}"/>
            </a:ext>
          </a:extLst>
        </xdr:cNvPr>
        <xdr:cNvSpPr txBox="1"/>
      </xdr:nvSpPr>
      <xdr:spPr>
        <a:xfrm>
          <a:off x="2793374" y="6083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24147</xdr:rowOff>
    </xdr:from>
    <xdr:ext cx="405111" cy="259045"/>
    <xdr:sp macro="" textlink="">
      <xdr:nvSpPr>
        <xdr:cNvPr id="97" name="n_3mainValue有形固定資産減価償却率">
          <a:extLst>
            <a:ext uri="{FF2B5EF4-FFF2-40B4-BE49-F238E27FC236}">
              <a16:creationId xmlns:a16="http://schemas.microsoft.com/office/drawing/2014/main" id="{93CFF496-54C6-4346-96EA-AF714A74D489}"/>
            </a:ext>
          </a:extLst>
        </xdr:cNvPr>
        <xdr:cNvSpPr txBox="1"/>
      </xdr:nvSpPr>
      <xdr:spPr>
        <a:xfrm>
          <a:off x="2107574" y="5744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155804</xdr:rowOff>
    </xdr:from>
    <xdr:ext cx="405111" cy="259045"/>
    <xdr:sp macro="" textlink="">
      <xdr:nvSpPr>
        <xdr:cNvPr id="98" name="n_4mainValue有形固定資産減価償却率">
          <a:extLst>
            <a:ext uri="{FF2B5EF4-FFF2-40B4-BE49-F238E27FC236}">
              <a16:creationId xmlns:a16="http://schemas.microsoft.com/office/drawing/2014/main" id="{06C138F0-9EB0-475F-B6E3-2D799C9F8C26}"/>
            </a:ext>
          </a:extLst>
        </xdr:cNvPr>
        <xdr:cNvSpPr txBox="1"/>
      </xdr:nvSpPr>
      <xdr:spPr>
        <a:xfrm>
          <a:off x="1421774" y="6051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48916BCC-C12C-4F99-A789-B8A14A55FCBD}"/>
            </a:ext>
          </a:extLst>
        </xdr:cNvPr>
        <xdr:cNvSpPr/>
      </xdr:nvSpPr>
      <xdr:spPr>
        <a:xfrm>
          <a:off x="10188575" y="4254500"/>
          <a:ext cx="3805555"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7254B8FC-9427-46AC-B755-0D0358ED47E2}"/>
            </a:ext>
          </a:extLst>
        </xdr:cNvPr>
        <xdr:cNvSpPr/>
      </xdr:nvSpPr>
      <xdr:spPr>
        <a:xfrm>
          <a:off x="11144518" y="4607497"/>
          <a:ext cx="941169"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9073E97D-81B5-450C-9DAB-1EF1514CA630}"/>
            </a:ext>
          </a:extLst>
        </xdr:cNvPr>
        <xdr:cNvSpPr/>
      </xdr:nvSpPr>
      <xdr:spPr>
        <a:xfrm>
          <a:off x="12437015" y="4585111"/>
          <a:ext cx="858709"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45FD2C76-0BF9-4D0D-8678-BF3D4BE4F93E}"/>
            </a:ext>
          </a:extLst>
        </xdr:cNvPr>
        <xdr:cNvSpPr/>
      </xdr:nvSpPr>
      <xdr:spPr>
        <a:xfrm>
          <a:off x="139604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762A4A45-BFC5-494D-82A7-531F824C6015}"/>
            </a:ext>
          </a:extLst>
        </xdr:cNvPr>
        <xdr:cNvSpPr/>
      </xdr:nvSpPr>
      <xdr:spPr>
        <a:xfrm>
          <a:off x="139604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3AF682AF-71C9-4149-891F-964E69567C5E}"/>
            </a:ext>
          </a:extLst>
        </xdr:cNvPr>
        <xdr:cNvSpPr/>
      </xdr:nvSpPr>
      <xdr:spPr>
        <a:xfrm>
          <a:off x="153320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5FE74C98-208E-4E68-8C95-C29B066600F4}"/>
            </a:ext>
          </a:extLst>
        </xdr:cNvPr>
        <xdr:cNvSpPr/>
      </xdr:nvSpPr>
      <xdr:spPr>
        <a:xfrm>
          <a:off x="153320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DCB77448-0F70-412E-9D3C-1A72007AE996}"/>
            </a:ext>
          </a:extLst>
        </xdr:cNvPr>
        <xdr:cNvSpPr/>
      </xdr:nvSpPr>
      <xdr:spPr>
        <a:xfrm>
          <a:off x="16813530"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AC6AA15D-EF4E-4C50-8E98-9FEBF91AAD55}"/>
            </a:ext>
          </a:extLst>
        </xdr:cNvPr>
        <xdr:cNvSpPr/>
      </xdr:nvSpPr>
      <xdr:spPr>
        <a:xfrm>
          <a:off x="16813530"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5407A0D9-48FF-4733-B907-62D85A418116}"/>
            </a:ext>
          </a:extLst>
        </xdr:cNvPr>
        <xdr:cNvSpPr/>
      </xdr:nvSpPr>
      <xdr:spPr>
        <a:xfrm>
          <a:off x="10188575" y="4932045"/>
          <a:ext cx="3805555"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CC49950C-6E44-4B99-8F11-356D162F894E}"/>
            </a:ext>
          </a:extLst>
        </xdr:cNvPr>
        <xdr:cNvSpPr/>
      </xdr:nvSpPr>
      <xdr:spPr>
        <a:xfrm>
          <a:off x="14241780"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956585AB-A086-480A-B40D-79BB045E9B49}"/>
            </a:ext>
          </a:extLst>
        </xdr:cNvPr>
        <xdr:cNvSpPr/>
      </xdr:nvSpPr>
      <xdr:spPr>
        <a:xfrm>
          <a:off x="14241780"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CDF2E898-D02F-4B7A-B9F7-270DD0CE755D}"/>
            </a:ext>
          </a:extLst>
        </xdr:cNvPr>
        <xdr:cNvSpPr txBox="1"/>
      </xdr:nvSpPr>
      <xdr:spPr>
        <a:xfrm>
          <a:off x="14317980" y="5229860"/>
          <a:ext cx="4100195"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については、地方債の新規発行を抑制したことにより前年度と比較して３０１．６ポイント改善したが、以前として類似団体平均等と比べてかなり高い状況にある。引き続き、投資的事業の「選択と集中」を徹底し、新規地方債の発行抑制及び地方債残高の縮減に努め、将来におけるコストの削減を図る。</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AC5F7A5-627C-45C6-A230-E60146B2FD59}"/>
            </a:ext>
          </a:extLst>
        </xdr:cNvPr>
        <xdr:cNvSpPr txBox="1"/>
      </xdr:nvSpPr>
      <xdr:spPr>
        <a:xfrm>
          <a:off x="1015047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71DD79F9-92C5-4C31-89A5-8791BF265AF8}"/>
            </a:ext>
          </a:extLst>
        </xdr:cNvPr>
        <xdr:cNvCxnSpPr/>
      </xdr:nvCxnSpPr>
      <xdr:spPr>
        <a:xfrm>
          <a:off x="10188575" y="7096760"/>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F6BCF208-FA85-472F-9F64-AF4BCC2F123C}"/>
            </a:ext>
          </a:extLst>
        </xdr:cNvPr>
        <xdr:cNvSpPr txBox="1"/>
      </xdr:nvSpPr>
      <xdr:spPr>
        <a:xfrm>
          <a:off x="9695591" y="699914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073FCB03-8AB2-4EA3-B2D2-6055D2711A8F}"/>
            </a:ext>
          </a:extLst>
        </xdr:cNvPr>
        <xdr:cNvCxnSpPr/>
      </xdr:nvCxnSpPr>
      <xdr:spPr>
        <a:xfrm>
          <a:off x="10188575" y="678261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DFDD00FF-20EF-426C-B9D3-92824FA9E449}"/>
            </a:ext>
          </a:extLst>
        </xdr:cNvPr>
        <xdr:cNvSpPr txBox="1"/>
      </xdr:nvSpPr>
      <xdr:spPr>
        <a:xfrm>
          <a:off x="9695591" y="668881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FB06F357-DEC3-4398-8FA2-F323E212AA6B}"/>
            </a:ext>
          </a:extLst>
        </xdr:cNvPr>
        <xdr:cNvCxnSpPr/>
      </xdr:nvCxnSpPr>
      <xdr:spPr>
        <a:xfrm>
          <a:off x="10188575" y="6474188"/>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13179BCC-AF8E-468A-B934-C2EA1AC0EBFE}"/>
            </a:ext>
          </a:extLst>
        </xdr:cNvPr>
        <xdr:cNvSpPr txBox="1"/>
      </xdr:nvSpPr>
      <xdr:spPr>
        <a:xfrm>
          <a:off x="9756296" y="638038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237F9E86-5635-49EB-AB6E-CFCCD72B0E01}"/>
            </a:ext>
          </a:extLst>
        </xdr:cNvPr>
        <xdr:cNvCxnSpPr/>
      </xdr:nvCxnSpPr>
      <xdr:spPr>
        <a:xfrm>
          <a:off x="10188575" y="6163854"/>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53CCF38A-BC4F-41CF-9CA8-28087BEC1476}"/>
            </a:ext>
          </a:extLst>
        </xdr:cNvPr>
        <xdr:cNvSpPr txBox="1"/>
      </xdr:nvSpPr>
      <xdr:spPr>
        <a:xfrm>
          <a:off x="9756296" y="607576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7DB6A706-9DC7-47B7-93BA-E801493F4FB6}"/>
            </a:ext>
          </a:extLst>
        </xdr:cNvPr>
        <xdr:cNvCxnSpPr/>
      </xdr:nvCxnSpPr>
      <xdr:spPr>
        <a:xfrm>
          <a:off x="10188575" y="5855426"/>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EF0D6504-61C6-4391-A225-771994CB39E5}"/>
            </a:ext>
          </a:extLst>
        </xdr:cNvPr>
        <xdr:cNvSpPr txBox="1"/>
      </xdr:nvSpPr>
      <xdr:spPr>
        <a:xfrm>
          <a:off x="9756296" y="576543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BC2C9102-319E-4DEA-9D5D-2F31C1CA8BA1}"/>
            </a:ext>
          </a:extLst>
        </xdr:cNvPr>
        <xdr:cNvCxnSpPr/>
      </xdr:nvCxnSpPr>
      <xdr:spPr>
        <a:xfrm>
          <a:off x="10188575" y="555461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592CE29E-CDC2-401B-BBD8-A166D32587D9}"/>
            </a:ext>
          </a:extLst>
        </xdr:cNvPr>
        <xdr:cNvSpPr txBox="1"/>
      </xdr:nvSpPr>
      <xdr:spPr>
        <a:xfrm>
          <a:off x="9756296" y="545700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6CB2500E-E607-444F-8371-A2A6E43204BB}"/>
            </a:ext>
          </a:extLst>
        </xdr:cNvPr>
        <xdr:cNvCxnSpPr/>
      </xdr:nvCxnSpPr>
      <xdr:spPr>
        <a:xfrm>
          <a:off x="10188575" y="5240473"/>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7C0943A0-7C96-4259-8BFD-4FE5AF791668}"/>
            </a:ext>
          </a:extLst>
        </xdr:cNvPr>
        <xdr:cNvSpPr txBox="1"/>
      </xdr:nvSpPr>
      <xdr:spPr>
        <a:xfrm>
          <a:off x="9856983" y="514667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AD2AC156-0F73-4875-9D71-6FF43987301F}"/>
            </a:ext>
          </a:extLst>
        </xdr:cNvPr>
        <xdr:cNvCxnSpPr/>
      </xdr:nvCxnSpPr>
      <xdr:spPr>
        <a:xfrm>
          <a:off x="10188575" y="4932045"/>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8FE918BE-B379-4ED4-8061-2D586F920489}"/>
            </a:ext>
          </a:extLst>
        </xdr:cNvPr>
        <xdr:cNvSpPr/>
      </xdr:nvSpPr>
      <xdr:spPr>
        <a:xfrm>
          <a:off x="10188575" y="4932045"/>
          <a:ext cx="3805555"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30852</xdr:rowOff>
    </xdr:from>
    <xdr:to>
      <xdr:col>76</xdr:col>
      <xdr:colOff>21589</xdr:colOff>
      <xdr:row>34</xdr:row>
      <xdr:rowOff>78912</xdr:rowOff>
    </xdr:to>
    <xdr:cxnSp macro="">
      <xdr:nvCxnSpPr>
        <xdr:cNvPr id="129" name="直線コネクタ 128">
          <a:extLst>
            <a:ext uri="{FF2B5EF4-FFF2-40B4-BE49-F238E27FC236}">
              <a16:creationId xmlns:a16="http://schemas.microsoft.com/office/drawing/2014/main" id="{867F49C1-6E50-4BA9-A9EA-735A4CA9EE02}"/>
            </a:ext>
          </a:extLst>
        </xdr:cNvPr>
        <xdr:cNvCxnSpPr/>
      </xdr:nvCxnSpPr>
      <xdr:spPr>
        <a:xfrm flipV="1">
          <a:off x="13313410" y="5410572"/>
          <a:ext cx="1269" cy="1250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82739</xdr:rowOff>
    </xdr:from>
    <xdr:ext cx="469744" cy="259045"/>
    <xdr:sp macro="" textlink="">
      <xdr:nvSpPr>
        <xdr:cNvPr id="130" name="債務償還比率最小値テキスト">
          <a:extLst>
            <a:ext uri="{FF2B5EF4-FFF2-40B4-BE49-F238E27FC236}">
              <a16:creationId xmlns:a16="http://schemas.microsoft.com/office/drawing/2014/main" id="{4E8EACA7-4D54-45AA-B01E-0B2408ACA757}"/>
            </a:ext>
          </a:extLst>
        </xdr:cNvPr>
        <xdr:cNvSpPr txBox="1"/>
      </xdr:nvSpPr>
      <xdr:spPr>
        <a:xfrm>
          <a:off x="13369925" y="666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78912</xdr:rowOff>
    </xdr:from>
    <xdr:to>
      <xdr:col>76</xdr:col>
      <xdr:colOff>111125</xdr:colOff>
      <xdr:row>34</xdr:row>
      <xdr:rowOff>78912</xdr:rowOff>
    </xdr:to>
    <xdr:cxnSp macro="">
      <xdr:nvCxnSpPr>
        <xdr:cNvPr id="131" name="直線コネクタ 130">
          <a:extLst>
            <a:ext uri="{FF2B5EF4-FFF2-40B4-BE49-F238E27FC236}">
              <a16:creationId xmlns:a16="http://schemas.microsoft.com/office/drawing/2014/main" id="{50F93637-D221-422E-B9E2-64135F7AB3F3}"/>
            </a:ext>
          </a:extLst>
        </xdr:cNvPr>
        <xdr:cNvCxnSpPr/>
      </xdr:nvCxnSpPr>
      <xdr:spPr>
        <a:xfrm>
          <a:off x="13251180" y="6660687"/>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148979</xdr:rowOff>
    </xdr:from>
    <xdr:ext cx="469744" cy="259045"/>
    <xdr:sp macro="" textlink="">
      <xdr:nvSpPr>
        <xdr:cNvPr id="132" name="債務償還比率最大値テキスト">
          <a:extLst>
            <a:ext uri="{FF2B5EF4-FFF2-40B4-BE49-F238E27FC236}">
              <a16:creationId xmlns:a16="http://schemas.microsoft.com/office/drawing/2014/main" id="{58FB968B-D7B3-4661-B7BF-68E76F989A58}"/>
            </a:ext>
          </a:extLst>
        </xdr:cNvPr>
        <xdr:cNvSpPr txBox="1"/>
      </xdr:nvSpPr>
      <xdr:spPr>
        <a:xfrm>
          <a:off x="13369925" y="5187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30852</xdr:rowOff>
    </xdr:from>
    <xdr:to>
      <xdr:col>76</xdr:col>
      <xdr:colOff>111125</xdr:colOff>
      <xdr:row>27</xdr:row>
      <xdr:rowOff>30852</xdr:rowOff>
    </xdr:to>
    <xdr:cxnSp macro="">
      <xdr:nvCxnSpPr>
        <xdr:cNvPr id="133" name="直線コネクタ 132">
          <a:extLst>
            <a:ext uri="{FF2B5EF4-FFF2-40B4-BE49-F238E27FC236}">
              <a16:creationId xmlns:a16="http://schemas.microsoft.com/office/drawing/2014/main" id="{22A246A9-7382-4897-BDB8-DFED9F3F0F62}"/>
            </a:ext>
          </a:extLst>
        </xdr:cNvPr>
        <xdr:cNvCxnSpPr/>
      </xdr:nvCxnSpPr>
      <xdr:spPr>
        <a:xfrm>
          <a:off x="13251180" y="5410572"/>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126409</xdr:rowOff>
    </xdr:from>
    <xdr:ext cx="469744" cy="259045"/>
    <xdr:sp macro="" textlink="">
      <xdr:nvSpPr>
        <xdr:cNvPr id="134" name="債務償還比率平均値テキスト">
          <a:extLst>
            <a:ext uri="{FF2B5EF4-FFF2-40B4-BE49-F238E27FC236}">
              <a16:creationId xmlns:a16="http://schemas.microsoft.com/office/drawing/2014/main" id="{C465A0DE-B19C-4BB7-BCEA-056AFB74B849}"/>
            </a:ext>
          </a:extLst>
        </xdr:cNvPr>
        <xdr:cNvSpPr txBox="1"/>
      </xdr:nvSpPr>
      <xdr:spPr>
        <a:xfrm>
          <a:off x="13369925" y="58547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103532</xdr:rowOff>
    </xdr:from>
    <xdr:to>
      <xdr:col>76</xdr:col>
      <xdr:colOff>73025</xdr:colOff>
      <xdr:row>31</xdr:row>
      <xdr:rowOff>33682</xdr:rowOff>
    </xdr:to>
    <xdr:sp macro="" textlink="">
      <xdr:nvSpPr>
        <xdr:cNvPr id="135" name="フローチャート: 判断 134">
          <a:extLst>
            <a:ext uri="{FF2B5EF4-FFF2-40B4-BE49-F238E27FC236}">
              <a16:creationId xmlns:a16="http://schemas.microsoft.com/office/drawing/2014/main" id="{BD72FBD3-F1AC-407C-9062-95C7D970E13A}"/>
            </a:ext>
          </a:extLst>
        </xdr:cNvPr>
        <xdr:cNvSpPr/>
      </xdr:nvSpPr>
      <xdr:spPr>
        <a:xfrm>
          <a:off x="13289280" y="5997602"/>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153534</xdr:rowOff>
    </xdr:from>
    <xdr:to>
      <xdr:col>72</xdr:col>
      <xdr:colOff>123825</xdr:colOff>
      <xdr:row>32</xdr:row>
      <xdr:rowOff>83684</xdr:rowOff>
    </xdr:to>
    <xdr:sp macro="" textlink="">
      <xdr:nvSpPr>
        <xdr:cNvPr id="136" name="フローチャート: 判断 135">
          <a:extLst>
            <a:ext uri="{FF2B5EF4-FFF2-40B4-BE49-F238E27FC236}">
              <a16:creationId xmlns:a16="http://schemas.microsoft.com/office/drawing/2014/main" id="{EFA47FF1-B8ED-4B64-AF55-B2534AF9E654}"/>
            </a:ext>
          </a:extLst>
        </xdr:cNvPr>
        <xdr:cNvSpPr/>
      </xdr:nvSpPr>
      <xdr:spPr>
        <a:xfrm>
          <a:off x="12629515" y="6220959"/>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56878</xdr:rowOff>
    </xdr:from>
    <xdr:to>
      <xdr:col>68</xdr:col>
      <xdr:colOff>123825</xdr:colOff>
      <xdr:row>32</xdr:row>
      <xdr:rowOff>158478</xdr:rowOff>
    </xdr:to>
    <xdr:sp macro="" textlink="">
      <xdr:nvSpPr>
        <xdr:cNvPr id="137" name="フローチャート: 判断 136">
          <a:extLst>
            <a:ext uri="{FF2B5EF4-FFF2-40B4-BE49-F238E27FC236}">
              <a16:creationId xmlns:a16="http://schemas.microsoft.com/office/drawing/2014/main" id="{B71645F1-3A64-4140-9391-D0550BDCB5E6}"/>
            </a:ext>
          </a:extLst>
        </xdr:cNvPr>
        <xdr:cNvSpPr/>
      </xdr:nvSpPr>
      <xdr:spPr>
        <a:xfrm>
          <a:off x="11943715" y="6299563"/>
          <a:ext cx="10731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22334</xdr:rowOff>
    </xdr:from>
    <xdr:to>
      <xdr:col>64</xdr:col>
      <xdr:colOff>123825</xdr:colOff>
      <xdr:row>32</xdr:row>
      <xdr:rowOff>123934</xdr:rowOff>
    </xdr:to>
    <xdr:sp macro="" textlink="">
      <xdr:nvSpPr>
        <xdr:cNvPr id="138" name="フローチャート: 判断 137">
          <a:extLst>
            <a:ext uri="{FF2B5EF4-FFF2-40B4-BE49-F238E27FC236}">
              <a16:creationId xmlns:a16="http://schemas.microsoft.com/office/drawing/2014/main" id="{9CA30805-C61B-40DB-90F7-F9941B749F15}"/>
            </a:ext>
          </a:extLst>
        </xdr:cNvPr>
        <xdr:cNvSpPr/>
      </xdr:nvSpPr>
      <xdr:spPr>
        <a:xfrm>
          <a:off x="11257915" y="6257399"/>
          <a:ext cx="10731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5524</xdr:rowOff>
    </xdr:from>
    <xdr:to>
      <xdr:col>60</xdr:col>
      <xdr:colOff>123825</xdr:colOff>
      <xdr:row>32</xdr:row>
      <xdr:rowOff>107124</xdr:rowOff>
    </xdr:to>
    <xdr:sp macro="" textlink="">
      <xdr:nvSpPr>
        <xdr:cNvPr id="139" name="フローチャート: 判断 138">
          <a:extLst>
            <a:ext uri="{FF2B5EF4-FFF2-40B4-BE49-F238E27FC236}">
              <a16:creationId xmlns:a16="http://schemas.microsoft.com/office/drawing/2014/main" id="{695F53BF-0869-4B44-9DA2-C1EA44B1508C}"/>
            </a:ext>
          </a:extLst>
        </xdr:cNvPr>
        <xdr:cNvSpPr/>
      </xdr:nvSpPr>
      <xdr:spPr>
        <a:xfrm>
          <a:off x="10572115" y="6246304"/>
          <a:ext cx="10731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37033DF7-6870-40BE-BE71-2A9A11B4B383}"/>
            </a:ext>
          </a:extLst>
        </xdr:cNvPr>
        <xdr:cNvSpPr txBox="1"/>
      </xdr:nvSpPr>
      <xdr:spPr>
        <a:xfrm>
          <a:off x="1316037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4489857F-120B-4521-8548-00DB084DC9AA}"/>
            </a:ext>
          </a:extLst>
        </xdr:cNvPr>
        <xdr:cNvSpPr txBox="1"/>
      </xdr:nvSpPr>
      <xdr:spPr>
        <a:xfrm>
          <a:off x="125272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BE81B2C5-43B0-4142-888D-33CCCDCF845D}"/>
            </a:ext>
          </a:extLst>
        </xdr:cNvPr>
        <xdr:cNvSpPr txBox="1"/>
      </xdr:nvSpPr>
      <xdr:spPr>
        <a:xfrm>
          <a:off x="118414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3E49C137-7DC9-450F-80E4-E5A3BB8503BA}"/>
            </a:ext>
          </a:extLst>
        </xdr:cNvPr>
        <xdr:cNvSpPr txBox="1"/>
      </xdr:nvSpPr>
      <xdr:spPr>
        <a:xfrm>
          <a:off x="111556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80550A0C-1B45-433D-BF4A-94C336D7086D}"/>
            </a:ext>
          </a:extLst>
        </xdr:cNvPr>
        <xdr:cNvSpPr txBox="1"/>
      </xdr:nvSpPr>
      <xdr:spPr>
        <a:xfrm>
          <a:off x="104698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168647</xdr:rowOff>
    </xdr:from>
    <xdr:to>
      <xdr:col>76</xdr:col>
      <xdr:colOff>73025</xdr:colOff>
      <xdr:row>32</xdr:row>
      <xdr:rowOff>98797</xdr:rowOff>
    </xdr:to>
    <xdr:sp macro="" textlink="">
      <xdr:nvSpPr>
        <xdr:cNvPr id="145" name="楕円 144">
          <a:extLst>
            <a:ext uri="{FF2B5EF4-FFF2-40B4-BE49-F238E27FC236}">
              <a16:creationId xmlns:a16="http://schemas.microsoft.com/office/drawing/2014/main" id="{3B96E660-BFB9-4B02-BCBF-EA4ABD3D2593}"/>
            </a:ext>
          </a:extLst>
        </xdr:cNvPr>
        <xdr:cNvSpPr/>
      </xdr:nvSpPr>
      <xdr:spPr>
        <a:xfrm>
          <a:off x="13289280" y="6239882"/>
          <a:ext cx="8064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147074</xdr:rowOff>
    </xdr:from>
    <xdr:ext cx="469744" cy="259045"/>
    <xdr:sp macro="" textlink="">
      <xdr:nvSpPr>
        <xdr:cNvPr id="146" name="債務償還比率該当値テキスト">
          <a:extLst>
            <a:ext uri="{FF2B5EF4-FFF2-40B4-BE49-F238E27FC236}">
              <a16:creationId xmlns:a16="http://schemas.microsoft.com/office/drawing/2014/main" id="{04675CFA-C909-4252-ACBE-AFF692ED67B2}"/>
            </a:ext>
          </a:extLst>
        </xdr:cNvPr>
        <xdr:cNvSpPr txBox="1"/>
      </xdr:nvSpPr>
      <xdr:spPr>
        <a:xfrm>
          <a:off x="13369925" y="6212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119407</xdr:rowOff>
    </xdr:from>
    <xdr:to>
      <xdr:col>72</xdr:col>
      <xdr:colOff>123825</xdr:colOff>
      <xdr:row>35</xdr:row>
      <xdr:rowOff>49557</xdr:rowOff>
    </xdr:to>
    <xdr:sp macro="" textlink="">
      <xdr:nvSpPr>
        <xdr:cNvPr id="147" name="楕円 146">
          <a:extLst>
            <a:ext uri="{FF2B5EF4-FFF2-40B4-BE49-F238E27FC236}">
              <a16:creationId xmlns:a16="http://schemas.microsoft.com/office/drawing/2014/main" id="{7C548711-2641-469D-B2CA-4F6B21B411D9}"/>
            </a:ext>
          </a:extLst>
        </xdr:cNvPr>
        <xdr:cNvSpPr/>
      </xdr:nvSpPr>
      <xdr:spPr>
        <a:xfrm>
          <a:off x="12629515" y="6703087"/>
          <a:ext cx="10731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47997</xdr:rowOff>
    </xdr:from>
    <xdr:to>
      <xdr:col>76</xdr:col>
      <xdr:colOff>22225</xdr:colOff>
      <xdr:row>34</xdr:row>
      <xdr:rowOff>170207</xdr:rowOff>
    </xdr:to>
    <xdr:cxnSp macro="">
      <xdr:nvCxnSpPr>
        <xdr:cNvPr id="148" name="直線コネクタ 147">
          <a:extLst>
            <a:ext uri="{FF2B5EF4-FFF2-40B4-BE49-F238E27FC236}">
              <a16:creationId xmlns:a16="http://schemas.microsoft.com/office/drawing/2014/main" id="{542B0821-BF95-43CA-90D6-0BA4E0C92D6E}"/>
            </a:ext>
          </a:extLst>
        </xdr:cNvPr>
        <xdr:cNvCxnSpPr/>
      </xdr:nvCxnSpPr>
      <xdr:spPr>
        <a:xfrm flipV="1">
          <a:off x="12684125" y="6288777"/>
          <a:ext cx="631190" cy="467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35</xdr:row>
      <xdr:rowOff>22751</xdr:rowOff>
    </xdr:from>
    <xdr:to>
      <xdr:col>68</xdr:col>
      <xdr:colOff>123825</xdr:colOff>
      <xdr:row>35</xdr:row>
      <xdr:rowOff>124351</xdr:rowOff>
    </xdr:to>
    <xdr:sp macro="" textlink="">
      <xdr:nvSpPr>
        <xdr:cNvPr id="149" name="楕円 148">
          <a:extLst>
            <a:ext uri="{FF2B5EF4-FFF2-40B4-BE49-F238E27FC236}">
              <a16:creationId xmlns:a16="http://schemas.microsoft.com/office/drawing/2014/main" id="{00203ED8-AF33-4914-9C36-B414B7A5D059}"/>
            </a:ext>
          </a:extLst>
        </xdr:cNvPr>
        <xdr:cNvSpPr/>
      </xdr:nvSpPr>
      <xdr:spPr>
        <a:xfrm>
          <a:off x="11943715" y="6772166"/>
          <a:ext cx="10731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34</xdr:row>
      <xdr:rowOff>170207</xdr:rowOff>
    </xdr:from>
    <xdr:to>
      <xdr:col>72</xdr:col>
      <xdr:colOff>73025</xdr:colOff>
      <xdr:row>35</xdr:row>
      <xdr:rowOff>73551</xdr:rowOff>
    </xdr:to>
    <xdr:cxnSp macro="">
      <xdr:nvCxnSpPr>
        <xdr:cNvPr id="150" name="直線コネクタ 149">
          <a:extLst>
            <a:ext uri="{FF2B5EF4-FFF2-40B4-BE49-F238E27FC236}">
              <a16:creationId xmlns:a16="http://schemas.microsoft.com/office/drawing/2014/main" id="{65C4A0A5-3904-43C0-B53A-286D15786951}"/>
            </a:ext>
          </a:extLst>
        </xdr:cNvPr>
        <xdr:cNvCxnSpPr/>
      </xdr:nvCxnSpPr>
      <xdr:spPr>
        <a:xfrm flipV="1">
          <a:off x="11998325" y="6755792"/>
          <a:ext cx="685800" cy="70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35</xdr:row>
      <xdr:rowOff>29537</xdr:rowOff>
    </xdr:from>
    <xdr:to>
      <xdr:col>64</xdr:col>
      <xdr:colOff>123825</xdr:colOff>
      <xdr:row>35</xdr:row>
      <xdr:rowOff>131137</xdr:rowOff>
    </xdr:to>
    <xdr:sp macro="" textlink="">
      <xdr:nvSpPr>
        <xdr:cNvPr id="151" name="楕円 150">
          <a:extLst>
            <a:ext uri="{FF2B5EF4-FFF2-40B4-BE49-F238E27FC236}">
              <a16:creationId xmlns:a16="http://schemas.microsoft.com/office/drawing/2014/main" id="{802D680C-24E3-46C0-B810-E7E12488161B}"/>
            </a:ext>
          </a:extLst>
        </xdr:cNvPr>
        <xdr:cNvSpPr/>
      </xdr:nvSpPr>
      <xdr:spPr>
        <a:xfrm>
          <a:off x="11257915" y="6780857"/>
          <a:ext cx="10731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35</xdr:row>
      <xdr:rowOff>73551</xdr:rowOff>
    </xdr:from>
    <xdr:to>
      <xdr:col>68</xdr:col>
      <xdr:colOff>73025</xdr:colOff>
      <xdr:row>35</xdr:row>
      <xdr:rowOff>80337</xdr:rowOff>
    </xdr:to>
    <xdr:cxnSp macro="">
      <xdr:nvCxnSpPr>
        <xdr:cNvPr id="152" name="直線コネクタ 151">
          <a:extLst>
            <a:ext uri="{FF2B5EF4-FFF2-40B4-BE49-F238E27FC236}">
              <a16:creationId xmlns:a16="http://schemas.microsoft.com/office/drawing/2014/main" id="{8216B521-5A96-4071-AFDF-2C7CC52CCC0D}"/>
            </a:ext>
          </a:extLst>
        </xdr:cNvPr>
        <xdr:cNvCxnSpPr/>
      </xdr:nvCxnSpPr>
      <xdr:spPr>
        <a:xfrm flipV="1">
          <a:off x="11312525" y="6826776"/>
          <a:ext cx="685800" cy="8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34</xdr:row>
      <xdr:rowOff>49702</xdr:rowOff>
    </xdr:from>
    <xdr:to>
      <xdr:col>60</xdr:col>
      <xdr:colOff>123825</xdr:colOff>
      <xdr:row>34</xdr:row>
      <xdr:rowOff>151302</xdr:rowOff>
    </xdr:to>
    <xdr:sp macro="" textlink="">
      <xdr:nvSpPr>
        <xdr:cNvPr id="153" name="楕円 152">
          <a:extLst>
            <a:ext uri="{FF2B5EF4-FFF2-40B4-BE49-F238E27FC236}">
              <a16:creationId xmlns:a16="http://schemas.microsoft.com/office/drawing/2014/main" id="{76209105-5125-4350-944F-54E3FDDB0B94}"/>
            </a:ext>
          </a:extLst>
        </xdr:cNvPr>
        <xdr:cNvSpPr/>
      </xdr:nvSpPr>
      <xdr:spPr>
        <a:xfrm>
          <a:off x="10572115" y="6635287"/>
          <a:ext cx="10731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34</xdr:row>
      <xdr:rowOff>100502</xdr:rowOff>
    </xdr:from>
    <xdr:to>
      <xdr:col>64</xdr:col>
      <xdr:colOff>73025</xdr:colOff>
      <xdr:row>35</xdr:row>
      <xdr:rowOff>80337</xdr:rowOff>
    </xdr:to>
    <xdr:cxnSp macro="">
      <xdr:nvCxnSpPr>
        <xdr:cNvPr id="154" name="直線コネクタ 153">
          <a:extLst>
            <a:ext uri="{FF2B5EF4-FFF2-40B4-BE49-F238E27FC236}">
              <a16:creationId xmlns:a16="http://schemas.microsoft.com/office/drawing/2014/main" id="{B9B62DDD-953D-46E8-98F3-FE352A046666}"/>
            </a:ext>
          </a:extLst>
        </xdr:cNvPr>
        <xdr:cNvCxnSpPr/>
      </xdr:nvCxnSpPr>
      <xdr:spPr>
        <a:xfrm>
          <a:off x="10626725" y="6678467"/>
          <a:ext cx="685800" cy="15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100211</xdr:rowOff>
    </xdr:from>
    <xdr:ext cx="469744" cy="259045"/>
    <xdr:sp macro="" textlink="">
      <xdr:nvSpPr>
        <xdr:cNvPr id="155" name="n_1aveValue債務償還比率">
          <a:extLst>
            <a:ext uri="{FF2B5EF4-FFF2-40B4-BE49-F238E27FC236}">
              <a16:creationId xmlns:a16="http://schemas.microsoft.com/office/drawing/2014/main" id="{3568D1AD-5056-4E9C-A82B-1974EB4037A3}"/>
            </a:ext>
          </a:extLst>
        </xdr:cNvPr>
        <xdr:cNvSpPr txBox="1"/>
      </xdr:nvSpPr>
      <xdr:spPr>
        <a:xfrm>
          <a:off x="12459412" y="5992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3555</xdr:rowOff>
    </xdr:from>
    <xdr:ext cx="469744" cy="259045"/>
    <xdr:sp macro="" textlink="">
      <xdr:nvSpPr>
        <xdr:cNvPr id="156" name="n_2aveValue債務償還比率">
          <a:extLst>
            <a:ext uri="{FF2B5EF4-FFF2-40B4-BE49-F238E27FC236}">
              <a16:creationId xmlns:a16="http://schemas.microsoft.com/office/drawing/2014/main" id="{C1DF7195-A821-4FE9-ADEC-EE391884444F}"/>
            </a:ext>
          </a:extLst>
        </xdr:cNvPr>
        <xdr:cNvSpPr txBox="1"/>
      </xdr:nvSpPr>
      <xdr:spPr>
        <a:xfrm>
          <a:off x="11780597" y="6070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140461</xdr:rowOff>
    </xdr:from>
    <xdr:ext cx="469744" cy="259045"/>
    <xdr:sp macro="" textlink="">
      <xdr:nvSpPr>
        <xdr:cNvPr id="157" name="n_3aveValue債務償還比率">
          <a:extLst>
            <a:ext uri="{FF2B5EF4-FFF2-40B4-BE49-F238E27FC236}">
              <a16:creationId xmlns:a16="http://schemas.microsoft.com/office/drawing/2014/main" id="{2BDCD0E5-C1C3-4DF8-AD58-5B206F68A014}"/>
            </a:ext>
          </a:extLst>
        </xdr:cNvPr>
        <xdr:cNvSpPr txBox="1"/>
      </xdr:nvSpPr>
      <xdr:spPr>
        <a:xfrm>
          <a:off x="11094797" y="603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123651</xdr:rowOff>
    </xdr:from>
    <xdr:ext cx="469744" cy="259045"/>
    <xdr:sp macro="" textlink="">
      <xdr:nvSpPr>
        <xdr:cNvPr id="158" name="n_4aveValue債務償還比率">
          <a:extLst>
            <a:ext uri="{FF2B5EF4-FFF2-40B4-BE49-F238E27FC236}">
              <a16:creationId xmlns:a16="http://schemas.microsoft.com/office/drawing/2014/main" id="{4D2CFC62-F6F0-4825-92BC-439A8A373E57}"/>
            </a:ext>
          </a:extLst>
        </xdr:cNvPr>
        <xdr:cNvSpPr txBox="1"/>
      </xdr:nvSpPr>
      <xdr:spPr>
        <a:xfrm>
          <a:off x="10408997" y="602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35</xdr:row>
      <xdr:rowOff>40684</xdr:rowOff>
    </xdr:from>
    <xdr:ext cx="469744" cy="259045"/>
    <xdr:sp macro="" textlink="">
      <xdr:nvSpPr>
        <xdr:cNvPr id="159" name="n_1mainValue債務償還比率">
          <a:extLst>
            <a:ext uri="{FF2B5EF4-FFF2-40B4-BE49-F238E27FC236}">
              <a16:creationId xmlns:a16="http://schemas.microsoft.com/office/drawing/2014/main" id="{05A66AC5-14AF-4D9A-AC65-96C3819D95AA}"/>
            </a:ext>
          </a:extLst>
        </xdr:cNvPr>
        <xdr:cNvSpPr txBox="1"/>
      </xdr:nvSpPr>
      <xdr:spPr>
        <a:xfrm>
          <a:off x="12459412" y="6793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35</xdr:row>
      <xdr:rowOff>115478</xdr:rowOff>
    </xdr:from>
    <xdr:ext cx="560923" cy="259045"/>
    <xdr:sp macro="" textlink="">
      <xdr:nvSpPr>
        <xdr:cNvPr id="160" name="n_2mainValue債務償還比率">
          <a:extLst>
            <a:ext uri="{FF2B5EF4-FFF2-40B4-BE49-F238E27FC236}">
              <a16:creationId xmlns:a16="http://schemas.microsoft.com/office/drawing/2014/main" id="{9F5E59B1-BE95-41D4-B326-A8A0EDA8A7C5}"/>
            </a:ext>
          </a:extLst>
        </xdr:cNvPr>
        <xdr:cNvSpPr txBox="1"/>
      </xdr:nvSpPr>
      <xdr:spPr>
        <a:xfrm>
          <a:off x="11752153" y="686870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35</xdr:row>
      <xdr:rowOff>122264</xdr:rowOff>
    </xdr:from>
    <xdr:ext cx="560923" cy="259045"/>
    <xdr:sp macro="" textlink="">
      <xdr:nvSpPr>
        <xdr:cNvPr id="161" name="n_3mainValue債務償還比率">
          <a:extLst>
            <a:ext uri="{FF2B5EF4-FFF2-40B4-BE49-F238E27FC236}">
              <a16:creationId xmlns:a16="http://schemas.microsoft.com/office/drawing/2014/main" id="{A7FA4D91-E3D6-4E08-9AD3-35F3D1515196}"/>
            </a:ext>
          </a:extLst>
        </xdr:cNvPr>
        <xdr:cNvSpPr txBox="1"/>
      </xdr:nvSpPr>
      <xdr:spPr>
        <a:xfrm>
          <a:off x="11066353" y="68773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142429</xdr:rowOff>
    </xdr:from>
    <xdr:ext cx="469744" cy="259045"/>
    <xdr:sp macro="" textlink="">
      <xdr:nvSpPr>
        <xdr:cNvPr id="162" name="n_4mainValue債務償還比率">
          <a:extLst>
            <a:ext uri="{FF2B5EF4-FFF2-40B4-BE49-F238E27FC236}">
              <a16:creationId xmlns:a16="http://schemas.microsoft.com/office/drawing/2014/main" id="{14E40C86-DBC5-4A0A-8425-97AB1EFE9E45}"/>
            </a:ext>
          </a:extLst>
        </xdr:cNvPr>
        <xdr:cNvSpPr txBox="1"/>
      </xdr:nvSpPr>
      <xdr:spPr>
        <a:xfrm>
          <a:off x="10408997" y="672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CB88F06F-047C-47EF-BD82-EAFEFEC81E02}"/>
            </a:ext>
          </a:extLst>
        </xdr:cNvPr>
        <xdr:cNvSpPr/>
      </xdr:nvSpPr>
      <xdr:spPr>
        <a:xfrm>
          <a:off x="1142365" y="797242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6F0A3845-10A7-4249-934F-DE82BAEDC756}"/>
            </a:ext>
          </a:extLst>
        </xdr:cNvPr>
        <xdr:cNvSpPr/>
      </xdr:nvSpPr>
      <xdr:spPr>
        <a:xfrm>
          <a:off x="1142365" y="1177099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B518C8F7-39C6-4578-BBA8-A4E4F6406349}"/>
            </a:ext>
          </a:extLst>
        </xdr:cNvPr>
        <xdr:cNvSpPr txBox="1"/>
      </xdr:nvSpPr>
      <xdr:spPr>
        <a:xfrm>
          <a:off x="830580" y="82226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95894A12-3A0C-474A-A17F-0C51E0C0D652}"/>
            </a:ext>
          </a:extLst>
        </xdr:cNvPr>
        <xdr:cNvSpPr txBox="1"/>
      </xdr:nvSpPr>
      <xdr:spPr>
        <a:xfrm>
          <a:off x="6285865" y="1089533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735164C0-286F-489A-848D-18810893FEBF}"/>
            </a:ext>
          </a:extLst>
        </xdr:cNvPr>
        <xdr:cNvSpPr txBox="1"/>
      </xdr:nvSpPr>
      <xdr:spPr>
        <a:xfrm>
          <a:off x="830580" y="119995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6F81E732-5C10-4C28-87F2-30187086DE2B}"/>
            </a:ext>
          </a:extLst>
        </xdr:cNvPr>
        <xdr:cNvSpPr txBox="1"/>
      </xdr:nvSpPr>
      <xdr:spPr>
        <a:xfrm>
          <a:off x="6285865" y="147574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08AF29B-47E8-4DDC-B8C8-3B978EC618BF}"/>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351B9F3-CB84-4E7D-852A-002C940CF561}"/>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3ADDD6A-D027-4287-803F-943AE2F5A9E2}"/>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20007A2-41DB-4252-ABA2-29BD2806235F}"/>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徳島県小松島市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5C6A48A-B04B-4873-AF2D-02DB7437596E}"/>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F1D488D-69B5-4B5C-B139-1692E6E9D245}"/>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9E20DA4-72D2-4F59-A4FA-E1A4911BB02D}"/>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55F5612-3A8C-49EB-8262-042E16A8B014}"/>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10929F7-73D4-40A1-A6F8-6E7505E26FA4}"/>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753C710-62F6-4CCB-BAAC-0305200E73FF}"/>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36,391
36,189
45.37
18,888,849
18,099,005
589,539
9,356,853
16,341,164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26571BB-CBE1-4C4F-9D8A-549CF8DBAAD7}"/>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0AC3F59-6718-47D3-8EBA-D047A9E5EEBB}"/>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25A83E9-547D-47FC-9098-6CFC214ADDEC}"/>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95.4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930D5F2-FFDE-4338-BE77-DE6EAF6602AE}"/>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A050E78-7BCD-4226-BC41-9B900DE05E24}"/>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5B5685D2-914B-4F91-97B1-A8C4103DEB8C}"/>
            </a:ext>
          </a:extLst>
        </xdr:cNvPr>
        <xdr:cNvSpPr/>
      </xdr:nvSpPr>
      <xdr:spPr>
        <a:xfrm>
          <a:off x="6474460" y="1714500"/>
          <a:ext cx="329819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1346583-4B2F-4598-8C93-BF31227E18F8}"/>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27DF867-8246-45F4-A816-E89956B29FC7}"/>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24B24BC-8436-4AE0-BD29-027472793473}"/>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D4D0129-C892-4CA8-A595-32833DF60E40}"/>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D77A7FC-56F8-4CF6-BEDC-BBF9883EB104}"/>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ECA7D05-FE24-44E3-9515-7761988CFBBD}"/>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2DD6586-AC69-41C3-877A-9B2B5B7B8FB0}"/>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DA9848B-11A1-4D9E-908C-2BFEFACFAB04}"/>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F3DA5B7-67BC-46D2-9B9A-2BB9F9652640}"/>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8BC1171-2125-4537-867E-B4D9FA3AC29A}"/>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878B73A-D176-42C1-A22D-61BA639DDAC0}"/>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F4B6FA2-8474-4376-8554-745594646B65}"/>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3DCBC88-24CF-4502-8A81-DF9305A56E16}"/>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ECF74D90-03D1-44D8-AB1B-D0AA1C54A561}"/>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C9C9D63-3FFA-44C3-A2CC-A7F58F432326}"/>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E8A7006-6180-4253-8B2E-694EEBD18E8A}"/>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1C1BEFB-A11E-40DD-ADDA-CC04AAB8515D}"/>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4444ED6-EED9-4685-A83C-75E004F404B3}"/>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25F48D1-BC23-4A24-8357-4645A22F150B}"/>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CA715A8-A754-43E0-B842-4EB07044863B}"/>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E53BE95-2E14-46D7-A55C-F3D67DA14FE4}"/>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B4E481B-23B8-4839-BA3A-382099DC90B8}"/>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26298D1-021F-445F-8437-9CCE655204C1}"/>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F1B2084-80F5-404F-AA93-6E8793C29DC0}"/>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3F2D269-C212-434D-ACC8-6013AE24EF55}"/>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835E7CD-3940-40AC-BA86-054BF7191775}"/>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AA8DFDED-78BF-4366-9340-9A4545EBA98B}"/>
            </a:ext>
          </a:extLst>
        </xdr:cNvPr>
        <xdr:cNvCxnSpPr/>
      </xdr:nvCxnSpPr>
      <xdr:spPr>
        <a:xfrm>
          <a:off x="68580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E119C6F4-5363-4491-A4CD-88B844D71928}"/>
            </a:ext>
          </a:extLst>
        </xdr:cNvPr>
        <xdr:cNvSpPr txBox="1"/>
      </xdr:nvSpPr>
      <xdr:spPr>
        <a:xfrm>
          <a:off x="273866"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5FAE9DF1-BDE6-4114-BC0F-A0A28C2E5B68}"/>
            </a:ext>
          </a:extLst>
        </xdr:cNvPr>
        <xdr:cNvCxnSpPr/>
      </xdr:nvCxnSpPr>
      <xdr:spPr>
        <a:xfrm>
          <a:off x="6858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34191C6B-D697-46CC-9511-01F0709DC81B}"/>
            </a:ext>
          </a:extLst>
        </xdr:cNvPr>
        <xdr:cNvSpPr txBox="1"/>
      </xdr:nvSpPr>
      <xdr:spPr>
        <a:xfrm>
          <a:off x="343701" y="671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63145AEA-3B12-4AA1-9532-96B72A7649D3}"/>
            </a:ext>
          </a:extLst>
        </xdr:cNvPr>
        <xdr:cNvCxnSpPr/>
      </xdr:nvCxnSpPr>
      <xdr:spPr>
        <a:xfrm>
          <a:off x="68580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F5692C61-DFE1-426B-8809-5407EDE58D57}"/>
            </a:ext>
          </a:extLst>
        </xdr:cNvPr>
        <xdr:cNvSpPr txBox="1"/>
      </xdr:nvSpPr>
      <xdr:spPr>
        <a:xfrm>
          <a:off x="343701" y="6336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B8628A15-80FE-4AAF-AC95-E9E51088F025}"/>
            </a:ext>
          </a:extLst>
        </xdr:cNvPr>
        <xdr:cNvCxnSpPr/>
      </xdr:nvCxnSpPr>
      <xdr:spPr>
        <a:xfrm>
          <a:off x="68580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330085C1-8A1A-42BC-81BB-4882D33103A6}"/>
            </a:ext>
          </a:extLst>
        </xdr:cNvPr>
        <xdr:cNvSpPr txBox="1"/>
      </xdr:nvSpPr>
      <xdr:spPr>
        <a:xfrm>
          <a:off x="343701" y="595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D21BC3F4-5CF8-4943-A372-5BF6B460C7DF}"/>
            </a:ext>
          </a:extLst>
        </xdr:cNvPr>
        <xdr:cNvCxnSpPr/>
      </xdr:nvCxnSpPr>
      <xdr:spPr>
        <a:xfrm>
          <a:off x="68580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BEBFD02D-0637-4460-A240-518FCBB10B02}"/>
            </a:ext>
          </a:extLst>
        </xdr:cNvPr>
        <xdr:cNvSpPr txBox="1"/>
      </xdr:nvSpPr>
      <xdr:spPr>
        <a:xfrm>
          <a:off x="343701" y="557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701FB1D9-6986-44C6-A48C-D4942B25AEFC}"/>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FAF91C1C-3A34-4DD5-8258-C4163C7ED738}"/>
            </a:ext>
          </a:extLst>
        </xdr:cNvPr>
        <xdr:cNvSpPr txBox="1"/>
      </xdr:nvSpPr>
      <xdr:spPr>
        <a:xfrm>
          <a:off x="386866" y="519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D1818009-6D81-4067-8DCB-9096A1FFD058}"/>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42</xdr:row>
      <xdr:rowOff>34290</xdr:rowOff>
    </xdr:to>
    <xdr:cxnSp macro="">
      <xdr:nvCxnSpPr>
        <xdr:cNvPr id="57" name="直線コネクタ 56">
          <a:extLst>
            <a:ext uri="{FF2B5EF4-FFF2-40B4-BE49-F238E27FC236}">
              <a16:creationId xmlns:a16="http://schemas.microsoft.com/office/drawing/2014/main" id="{4E06E970-F9E5-455A-A9A6-02E1D2619D43}"/>
            </a:ext>
          </a:extLst>
        </xdr:cNvPr>
        <xdr:cNvCxnSpPr/>
      </xdr:nvCxnSpPr>
      <xdr:spPr>
        <a:xfrm flipV="1">
          <a:off x="4173855" y="5760720"/>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道路】&#10;有形固定資産減価償却率最小値テキスト">
          <a:extLst>
            <a:ext uri="{FF2B5EF4-FFF2-40B4-BE49-F238E27FC236}">
              <a16:creationId xmlns:a16="http://schemas.microsoft.com/office/drawing/2014/main" id="{F10D2BC3-2968-42BE-BDE9-D0AA7DA4EF33}"/>
            </a:ext>
          </a:extLst>
        </xdr:cNvPr>
        <xdr:cNvSpPr txBox="1"/>
      </xdr:nvSpPr>
      <xdr:spPr>
        <a:xfrm>
          <a:off x="421259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a:extLst>
            <a:ext uri="{FF2B5EF4-FFF2-40B4-BE49-F238E27FC236}">
              <a16:creationId xmlns:a16="http://schemas.microsoft.com/office/drawing/2014/main" id="{193F9253-E099-4F00-8014-1AA13D43520E}"/>
            </a:ext>
          </a:extLst>
        </xdr:cNvPr>
        <xdr:cNvCxnSpPr/>
      </xdr:nvCxnSpPr>
      <xdr:spPr>
        <a:xfrm>
          <a:off x="4112260" y="7235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60" name="【道路】&#10;有形固定資産減価償却率最大値テキスト">
          <a:extLst>
            <a:ext uri="{FF2B5EF4-FFF2-40B4-BE49-F238E27FC236}">
              <a16:creationId xmlns:a16="http://schemas.microsoft.com/office/drawing/2014/main" id="{4F7BE7EF-BA49-408A-B5D8-668D02F5030B}"/>
            </a:ext>
          </a:extLst>
        </xdr:cNvPr>
        <xdr:cNvSpPr txBox="1"/>
      </xdr:nvSpPr>
      <xdr:spPr>
        <a:xfrm>
          <a:off x="4212590" y="5541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1" name="直線コネクタ 60">
          <a:extLst>
            <a:ext uri="{FF2B5EF4-FFF2-40B4-BE49-F238E27FC236}">
              <a16:creationId xmlns:a16="http://schemas.microsoft.com/office/drawing/2014/main" id="{ABD42766-2FCA-4DBC-A41E-4C3749AEE03B}"/>
            </a:ext>
          </a:extLst>
        </xdr:cNvPr>
        <xdr:cNvCxnSpPr/>
      </xdr:nvCxnSpPr>
      <xdr:spPr>
        <a:xfrm>
          <a:off x="4112260" y="57607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158132</xdr:rowOff>
    </xdr:from>
    <xdr:ext cx="405111" cy="259045"/>
    <xdr:sp macro="" textlink="">
      <xdr:nvSpPr>
        <xdr:cNvPr id="62" name="【道路】&#10;有形固定資産減価償却率平均値テキスト">
          <a:extLst>
            <a:ext uri="{FF2B5EF4-FFF2-40B4-BE49-F238E27FC236}">
              <a16:creationId xmlns:a16="http://schemas.microsoft.com/office/drawing/2014/main" id="{249D284B-509E-4CCF-91C6-29AB0DF059BA}"/>
            </a:ext>
          </a:extLst>
        </xdr:cNvPr>
        <xdr:cNvSpPr txBox="1"/>
      </xdr:nvSpPr>
      <xdr:spPr>
        <a:xfrm>
          <a:off x="421259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a:extLst>
            <a:ext uri="{FF2B5EF4-FFF2-40B4-BE49-F238E27FC236}">
              <a16:creationId xmlns:a16="http://schemas.microsoft.com/office/drawing/2014/main" id="{7971BE45-46D9-40E8-84F5-4172D31FAF00}"/>
            </a:ext>
          </a:extLst>
        </xdr:cNvPr>
        <xdr:cNvSpPr/>
      </xdr:nvSpPr>
      <xdr:spPr>
        <a:xfrm>
          <a:off x="4131310" y="652526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a:extLst>
            <a:ext uri="{FF2B5EF4-FFF2-40B4-BE49-F238E27FC236}">
              <a16:creationId xmlns:a16="http://schemas.microsoft.com/office/drawing/2014/main" id="{9FB3CBB5-A14B-4629-AAF7-E983B0A6E68E}"/>
            </a:ext>
          </a:extLst>
        </xdr:cNvPr>
        <xdr:cNvSpPr/>
      </xdr:nvSpPr>
      <xdr:spPr>
        <a:xfrm>
          <a:off x="3388360" y="64738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a:extLst>
            <a:ext uri="{FF2B5EF4-FFF2-40B4-BE49-F238E27FC236}">
              <a16:creationId xmlns:a16="http://schemas.microsoft.com/office/drawing/2014/main" id="{406336AD-E0D1-4488-823A-86D4B93E1EFE}"/>
            </a:ext>
          </a:extLst>
        </xdr:cNvPr>
        <xdr:cNvSpPr/>
      </xdr:nvSpPr>
      <xdr:spPr>
        <a:xfrm>
          <a:off x="2571750" y="645668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105410</xdr:rowOff>
    </xdr:from>
    <xdr:to>
      <xdr:col>10</xdr:col>
      <xdr:colOff>165100</xdr:colOff>
      <xdr:row>38</xdr:row>
      <xdr:rowOff>35560</xdr:rowOff>
    </xdr:to>
    <xdr:sp macro="" textlink="">
      <xdr:nvSpPr>
        <xdr:cNvPr id="66" name="フローチャート: 判断 65">
          <a:extLst>
            <a:ext uri="{FF2B5EF4-FFF2-40B4-BE49-F238E27FC236}">
              <a16:creationId xmlns:a16="http://schemas.microsoft.com/office/drawing/2014/main" id="{5BBD47BC-06B7-4F4F-96C7-BAE8CA1D16B2}"/>
            </a:ext>
          </a:extLst>
        </xdr:cNvPr>
        <xdr:cNvSpPr/>
      </xdr:nvSpPr>
      <xdr:spPr>
        <a:xfrm>
          <a:off x="1774190" y="644715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78740</xdr:rowOff>
    </xdr:from>
    <xdr:to>
      <xdr:col>6</xdr:col>
      <xdr:colOff>38100</xdr:colOff>
      <xdr:row>38</xdr:row>
      <xdr:rowOff>8890</xdr:rowOff>
    </xdr:to>
    <xdr:sp macro="" textlink="">
      <xdr:nvSpPr>
        <xdr:cNvPr id="67" name="フローチャート: 判断 66">
          <a:extLst>
            <a:ext uri="{FF2B5EF4-FFF2-40B4-BE49-F238E27FC236}">
              <a16:creationId xmlns:a16="http://schemas.microsoft.com/office/drawing/2014/main" id="{D5F849FC-AAA4-411F-8D42-E24E99CEE9F5}"/>
            </a:ext>
          </a:extLst>
        </xdr:cNvPr>
        <xdr:cNvSpPr/>
      </xdr:nvSpPr>
      <xdr:spPr>
        <a:xfrm>
          <a:off x="988060" y="642239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CC1556B2-FA11-4AD0-B62C-0E03B403ACC7}"/>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41B8C8C-4DD3-46BE-9C16-5B0803B099AF}"/>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80A79B3-F1DA-4846-B43F-A634C01A3B70}"/>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B201B976-1521-4D57-BDCE-5B1348DDF48F}"/>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454B9857-3FAA-4255-BF8B-433ECDBACE04}"/>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133985</xdr:rowOff>
    </xdr:from>
    <xdr:to>
      <xdr:col>24</xdr:col>
      <xdr:colOff>114300</xdr:colOff>
      <xdr:row>38</xdr:row>
      <xdr:rowOff>64135</xdr:rowOff>
    </xdr:to>
    <xdr:sp macro="" textlink="">
      <xdr:nvSpPr>
        <xdr:cNvPr id="73" name="楕円 72">
          <a:extLst>
            <a:ext uri="{FF2B5EF4-FFF2-40B4-BE49-F238E27FC236}">
              <a16:creationId xmlns:a16="http://schemas.microsoft.com/office/drawing/2014/main" id="{62F57626-B817-4625-BCFB-1B274D045E63}"/>
            </a:ext>
          </a:extLst>
        </xdr:cNvPr>
        <xdr:cNvSpPr/>
      </xdr:nvSpPr>
      <xdr:spPr>
        <a:xfrm>
          <a:off x="4131310" y="647382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156862</xdr:rowOff>
    </xdr:from>
    <xdr:ext cx="405111" cy="259045"/>
    <xdr:sp macro="" textlink="">
      <xdr:nvSpPr>
        <xdr:cNvPr id="74" name="【道路】&#10;有形固定資産減価償却率該当値テキスト">
          <a:extLst>
            <a:ext uri="{FF2B5EF4-FFF2-40B4-BE49-F238E27FC236}">
              <a16:creationId xmlns:a16="http://schemas.microsoft.com/office/drawing/2014/main" id="{317D139D-FD6D-442A-B2D6-B5F6C1E97D34}"/>
            </a:ext>
          </a:extLst>
        </xdr:cNvPr>
        <xdr:cNvSpPr txBox="1"/>
      </xdr:nvSpPr>
      <xdr:spPr>
        <a:xfrm>
          <a:off x="4212590" y="633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97790</xdr:rowOff>
    </xdr:from>
    <xdr:to>
      <xdr:col>20</xdr:col>
      <xdr:colOff>38100</xdr:colOff>
      <xdr:row>38</xdr:row>
      <xdr:rowOff>27940</xdr:rowOff>
    </xdr:to>
    <xdr:sp macro="" textlink="">
      <xdr:nvSpPr>
        <xdr:cNvPr id="75" name="楕円 74">
          <a:extLst>
            <a:ext uri="{FF2B5EF4-FFF2-40B4-BE49-F238E27FC236}">
              <a16:creationId xmlns:a16="http://schemas.microsoft.com/office/drawing/2014/main" id="{0D81BB6B-E231-4406-A3F7-4243B4BF0AB9}"/>
            </a:ext>
          </a:extLst>
        </xdr:cNvPr>
        <xdr:cNvSpPr/>
      </xdr:nvSpPr>
      <xdr:spPr>
        <a:xfrm>
          <a:off x="3388360" y="643763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148590</xdr:rowOff>
    </xdr:from>
    <xdr:to>
      <xdr:col>24</xdr:col>
      <xdr:colOff>63500</xdr:colOff>
      <xdr:row>38</xdr:row>
      <xdr:rowOff>13335</xdr:rowOff>
    </xdr:to>
    <xdr:cxnSp macro="">
      <xdr:nvCxnSpPr>
        <xdr:cNvPr id="76" name="直線コネクタ 75">
          <a:extLst>
            <a:ext uri="{FF2B5EF4-FFF2-40B4-BE49-F238E27FC236}">
              <a16:creationId xmlns:a16="http://schemas.microsoft.com/office/drawing/2014/main" id="{98F3124D-4257-47E4-90A7-C212A55AD612}"/>
            </a:ext>
          </a:extLst>
        </xdr:cNvPr>
        <xdr:cNvCxnSpPr/>
      </xdr:nvCxnSpPr>
      <xdr:spPr>
        <a:xfrm>
          <a:off x="3431540" y="6492240"/>
          <a:ext cx="74295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63500</xdr:rowOff>
    </xdr:from>
    <xdr:to>
      <xdr:col>15</xdr:col>
      <xdr:colOff>101600</xdr:colOff>
      <xdr:row>37</xdr:row>
      <xdr:rowOff>165100</xdr:rowOff>
    </xdr:to>
    <xdr:sp macro="" textlink="">
      <xdr:nvSpPr>
        <xdr:cNvPr id="77" name="楕円 76">
          <a:extLst>
            <a:ext uri="{FF2B5EF4-FFF2-40B4-BE49-F238E27FC236}">
              <a16:creationId xmlns:a16="http://schemas.microsoft.com/office/drawing/2014/main" id="{ADA12477-51F0-4EE7-BE48-B892730831D3}"/>
            </a:ext>
          </a:extLst>
        </xdr:cNvPr>
        <xdr:cNvSpPr/>
      </xdr:nvSpPr>
      <xdr:spPr>
        <a:xfrm>
          <a:off x="2571750" y="6403340"/>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114300</xdr:rowOff>
    </xdr:from>
    <xdr:to>
      <xdr:col>19</xdr:col>
      <xdr:colOff>177800</xdr:colOff>
      <xdr:row>37</xdr:row>
      <xdr:rowOff>148590</xdr:rowOff>
    </xdr:to>
    <xdr:cxnSp macro="">
      <xdr:nvCxnSpPr>
        <xdr:cNvPr id="78" name="直線コネクタ 77">
          <a:extLst>
            <a:ext uri="{FF2B5EF4-FFF2-40B4-BE49-F238E27FC236}">
              <a16:creationId xmlns:a16="http://schemas.microsoft.com/office/drawing/2014/main" id="{57557F6E-EE1D-4637-B998-050CD7649214}"/>
            </a:ext>
          </a:extLst>
        </xdr:cNvPr>
        <xdr:cNvCxnSpPr/>
      </xdr:nvCxnSpPr>
      <xdr:spPr>
        <a:xfrm>
          <a:off x="2626360" y="6457950"/>
          <a:ext cx="80518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34925</xdr:rowOff>
    </xdr:from>
    <xdr:to>
      <xdr:col>10</xdr:col>
      <xdr:colOff>165100</xdr:colOff>
      <xdr:row>37</xdr:row>
      <xdr:rowOff>136525</xdr:rowOff>
    </xdr:to>
    <xdr:sp macro="" textlink="">
      <xdr:nvSpPr>
        <xdr:cNvPr id="79" name="楕円 78">
          <a:extLst>
            <a:ext uri="{FF2B5EF4-FFF2-40B4-BE49-F238E27FC236}">
              <a16:creationId xmlns:a16="http://schemas.microsoft.com/office/drawing/2014/main" id="{70CB4715-C06F-4806-B2CF-845C5D9A9CC9}"/>
            </a:ext>
          </a:extLst>
        </xdr:cNvPr>
        <xdr:cNvSpPr/>
      </xdr:nvSpPr>
      <xdr:spPr>
        <a:xfrm>
          <a:off x="1774190" y="6378575"/>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85725</xdr:rowOff>
    </xdr:from>
    <xdr:to>
      <xdr:col>15</xdr:col>
      <xdr:colOff>50800</xdr:colOff>
      <xdr:row>37</xdr:row>
      <xdr:rowOff>114300</xdr:rowOff>
    </xdr:to>
    <xdr:cxnSp macro="">
      <xdr:nvCxnSpPr>
        <xdr:cNvPr id="80" name="直線コネクタ 79">
          <a:extLst>
            <a:ext uri="{FF2B5EF4-FFF2-40B4-BE49-F238E27FC236}">
              <a16:creationId xmlns:a16="http://schemas.microsoft.com/office/drawing/2014/main" id="{D2D6E7D1-7D96-4311-AC71-0E024E80AB80}"/>
            </a:ext>
          </a:extLst>
        </xdr:cNvPr>
        <xdr:cNvCxnSpPr/>
      </xdr:nvCxnSpPr>
      <xdr:spPr>
        <a:xfrm>
          <a:off x="1828800" y="6431280"/>
          <a:ext cx="79756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2540</xdr:rowOff>
    </xdr:from>
    <xdr:to>
      <xdr:col>6</xdr:col>
      <xdr:colOff>38100</xdr:colOff>
      <xdr:row>37</xdr:row>
      <xdr:rowOff>104140</xdr:rowOff>
    </xdr:to>
    <xdr:sp macro="" textlink="">
      <xdr:nvSpPr>
        <xdr:cNvPr id="81" name="楕円 80">
          <a:extLst>
            <a:ext uri="{FF2B5EF4-FFF2-40B4-BE49-F238E27FC236}">
              <a16:creationId xmlns:a16="http://schemas.microsoft.com/office/drawing/2014/main" id="{5372F693-B116-49A2-BCA8-1B5E92A7190E}"/>
            </a:ext>
          </a:extLst>
        </xdr:cNvPr>
        <xdr:cNvSpPr/>
      </xdr:nvSpPr>
      <xdr:spPr>
        <a:xfrm>
          <a:off x="988060" y="6346190"/>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53340</xdr:rowOff>
    </xdr:from>
    <xdr:to>
      <xdr:col>10</xdr:col>
      <xdr:colOff>114300</xdr:colOff>
      <xdr:row>37</xdr:row>
      <xdr:rowOff>85725</xdr:rowOff>
    </xdr:to>
    <xdr:cxnSp macro="">
      <xdr:nvCxnSpPr>
        <xdr:cNvPr id="82" name="直線コネクタ 81">
          <a:extLst>
            <a:ext uri="{FF2B5EF4-FFF2-40B4-BE49-F238E27FC236}">
              <a16:creationId xmlns:a16="http://schemas.microsoft.com/office/drawing/2014/main" id="{C158CEE3-E381-4104-B57E-BFEE77E54E04}"/>
            </a:ext>
          </a:extLst>
        </xdr:cNvPr>
        <xdr:cNvCxnSpPr/>
      </xdr:nvCxnSpPr>
      <xdr:spPr>
        <a:xfrm>
          <a:off x="1031240" y="6400800"/>
          <a:ext cx="79756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55262</xdr:rowOff>
    </xdr:from>
    <xdr:ext cx="405111" cy="259045"/>
    <xdr:sp macro="" textlink="">
      <xdr:nvSpPr>
        <xdr:cNvPr id="83" name="n_1aveValue【道路】&#10;有形固定資産減価償却率">
          <a:extLst>
            <a:ext uri="{FF2B5EF4-FFF2-40B4-BE49-F238E27FC236}">
              <a16:creationId xmlns:a16="http://schemas.microsoft.com/office/drawing/2014/main" id="{62294A02-29FB-440E-9B06-54C69B37145E}"/>
            </a:ext>
          </a:extLst>
        </xdr:cNvPr>
        <xdr:cNvSpPr txBox="1"/>
      </xdr:nvSpPr>
      <xdr:spPr>
        <a:xfrm>
          <a:off x="3239144" y="657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34307</xdr:rowOff>
    </xdr:from>
    <xdr:ext cx="405111" cy="259045"/>
    <xdr:sp macro="" textlink="">
      <xdr:nvSpPr>
        <xdr:cNvPr id="84" name="n_2aveValue【道路】&#10;有形固定資産減価償却率">
          <a:extLst>
            <a:ext uri="{FF2B5EF4-FFF2-40B4-BE49-F238E27FC236}">
              <a16:creationId xmlns:a16="http://schemas.microsoft.com/office/drawing/2014/main" id="{8C0E943A-2929-414D-8B40-9A6C653607DA}"/>
            </a:ext>
          </a:extLst>
        </xdr:cNvPr>
        <xdr:cNvSpPr txBox="1"/>
      </xdr:nvSpPr>
      <xdr:spPr>
        <a:xfrm>
          <a:off x="24390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26687</xdr:rowOff>
    </xdr:from>
    <xdr:ext cx="405111" cy="259045"/>
    <xdr:sp macro="" textlink="">
      <xdr:nvSpPr>
        <xdr:cNvPr id="85" name="n_3aveValue【道路】&#10;有形固定資産減価償却率">
          <a:extLst>
            <a:ext uri="{FF2B5EF4-FFF2-40B4-BE49-F238E27FC236}">
              <a16:creationId xmlns:a16="http://schemas.microsoft.com/office/drawing/2014/main" id="{085F30F6-0850-4A47-BF82-FFD23385799B}"/>
            </a:ext>
          </a:extLst>
        </xdr:cNvPr>
        <xdr:cNvSpPr txBox="1"/>
      </xdr:nvSpPr>
      <xdr:spPr>
        <a:xfrm>
          <a:off x="164148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17</xdr:rowOff>
    </xdr:from>
    <xdr:ext cx="405111" cy="259045"/>
    <xdr:sp macro="" textlink="">
      <xdr:nvSpPr>
        <xdr:cNvPr id="86" name="n_4aveValue【道路】&#10;有形固定資産減価償却率">
          <a:extLst>
            <a:ext uri="{FF2B5EF4-FFF2-40B4-BE49-F238E27FC236}">
              <a16:creationId xmlns:a16="http://schemas.microsoft.com/office/drawing/2014/main" id="{737E8032-A83F-45D3-94B9-C7057C78B7AB}"/>
            </a:ext>
          </a:extLst>
        </xdr:cNvPr>
        <xdr:cNvSpPr txBox="1"/>
      </xdr:nvSpPr>
      <xdr:spPr>
        <a:xfrm>
          <a:off x="85535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44467</xdr:rowOff>
    </xdr:from>
    <xdr:ext cx="405111" cy="259045"/>
    <xdr:sp macro="" textlink="">
      <xdr:nvSpPr>
        <xdr:cNvPr id="87" name="n_1mainValue【道路】&#10;有形固定資産減価償却率">
          <a:extLst>
            <a:ext uri="{FF2B5EF4-FFF2-40B4-BE49-F238E27FC236}">
              <a16:creationId xmlns:a16="http://schemas.microsoft.com/office/drawing/2014/main" id="{FE89DC01-AB7D-44E1-8B51-8E5B131FA8C1}"/>
            </a:ext>
          </a:extLst>
        </xdr:cNvPr>
        <xdr:cNvSpPr txBox="1"/>
      </xdr:nvSpPr>
      <xdr:spPr>
        <a:xfrm>
          <a:off x="3239144"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10177</xdr:rowOff>
    </xdr:from>
    <xdr:ext cx="405111" cy="259045"/>
    <xdr:sp macro="" textlink="">
      <xdr:nvSpPr>
        <xdr:cNvPr id="88" name="n_2mainValue【道路】&#10;有形固定資産減価償却率">
          <a:extLst>
            <a:ext uri="{FF2B5EF4-FFF2-40B4-BE49-F238E27FC236}">
              <a16:creationId xmlns:a16="http://schemas.microsoft.com/office/drawing/2014/main" id="{F605E9F7-7069-4373-BB6B-39E418549F56}"/>
            </a:ext>
          </a:extLst>
        </xdr:cNvPr>
        <xdr:cNvSpPr txBox="1"/>
      </xdr:nvSpPr>
      <xdr:spPr>
        <a:xfrm>
          <a:off x="24390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153052</xdr:rowOff>
    </xdr:from>
    <xdr:ext cx="405111" cy="259045"/>
    <xdr:sp macro="" textlink="">
      <xdr:nvSpPr>
        <xdr:cNvPr id="89" name="n_3mainValue【道路】&#10;有形固定資産減価償却率">
          <a:extLst>
            <a:ext uri="{FF2B5EF4-FFF2-40B4-BE49-F238E27FC236}">
              <a16:creationId xmlns:a16="http://schemas.microsoft.com/office/drawing/2014/main" id="{A1D0F3F5-18C1-4EAE-962D-A83EF95D9A8F}"/>
            </a:ext>
          </a:extLst>
        </xdr:cNvPr>
        <xdr:cNvSpPr txBox="1"/>
      </xdr:nvSpPr>
      <xdr:spPr>
        <a:xfrm>
          <a:off x="164148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120667</xdr:rowOff>
    </xdr:from>
    <xdr:ext cx="405111" cy="259045"/>
    <xdr:sp macro="" textlink="">
      <xdr:nvSpPr>
        <xdr:cNvPr id="90" name="n_4mainValue【道路】&#10;有形固定資産減価償却率">
          <a:extLst>
            <a:ext uri="{FF2B5EF4-FFF2-40B4-BE49-F238E27FC236}">
              <a16:creationId xmlns:a16="http://schemas.microsoft.com/office/drawing/2014/main" id="{83051231-5776-4847-9091-1F4ABCB8A002}"/>
            </a:ext>
          </a:extLst>
        </xdr:cNvPr>
        <xdr:cNvSpPr txBox="1"/>
      </xdr:nvSpPr>
      <xdr:spPr>
        <a:xfrm>
          <a:off x="85535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1B89E51D-0846-4D53-A510-55F05B60AE8B}"/>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AD0689C1-4424-4FD3-9202-2D278C64FE0C}"/>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86060379-5399-483C-9AB9-9F13DC110B17}"/>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997EB14-D2BC-498E-93A4-B3063AD2E985}"/>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28EEA2AC-E9E2-49D7-B2D3-38DAD9102A5F}"/>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98834C33-E1CB-4BB8-B540-12FCD98FD059}"/>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BC1F4B7E-19C7-4471-8EA7-2675977E6E48}"/>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7199573-3C21-42DC-B496-C9D824171910}"/>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4ACC0C8F-0085-4D81-823D-AE605DD8AFF7}"/>
            </a:ext>
          </a:extLst>
        </xdr:cNvPr>
        <xdr:cNvSpPr txBox="1"/>
      </xdr:nvSpPr>
      <xdr:spPr>
        <a:xfrm>
          <a:off x="592201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84017775-5E03-4BF9-8F90-759D6BA0E13B}"/>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4980F2E7-A4AF-4390-AD43-BCEDBC9D4802}"/>
            </a:ext>
          </a:extLst>
        </xdr:cNvPr>
        <xdr:cNvCxnSpPr/>
      </xdr:nvCxnSpPr>
      <xdr:spPr>
        <a:xfrm>
          <a:off x="5960110" y="71589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55DCF851-6EBC-4B39-A643-B6725CBF675A}"/>
            </a:ext>
          </a:extLst>
        </xdr:cNvPr>
        <xdr:cNvSpPr txBox="1"/>
      </xdr:nvSpPr>
      <xdr:spPr>
        <a:xfrm>
          <a:off x="5527221" y="70224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C80ADF9C-E569-4A74-B70E-A8851DB71CAF}"/>
            </a:ext>
          </a:extLst>
        </xdr:cNvPr>
        <xdr:cNvCxnSpPr/>
      </xdr:nvCxnSpPr>
      <xdr:spPr>
        <a:xfrm>
          <a:off x="5960110" y="67017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4B4458C0-B842-4B34-AC2D-F17E42A8382A}"/>
            </a:ext>
          </a:extLst>
        </xdr:cNvPr>
        <xdr:cNvSpPr txBox="1"/>
      </xdr:nvSpPr>
      <xdr:spPr>
        <a:xfrm>
          <a:off x="5485961" y="65652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BB4016AC-D02D-45B9-81F2-99BAEADA681E}"/>
            </a:ext>
          </a:extLst>
        </xdr:cNvPr>
        <xdr:cNvCxnSpPr/>
      </xdr:nvCxnSpPr>
      <xdr:spPr>
        <a:xfrm>
          <a:off x="596011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0E8FBA08-C456-4313-A292-C26FC4B79465}"/>
            </a:ext>
          </a:extLst>
        </xdr:cNvPr>
        <xdr:cNvSpPr txBox="1"/>
      </xdr:nvSpPr>
      <xdr:spPr>
        <a:xfrm>
          <a:off x="5416126" y="61042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F2BF9805-F2BC-413F-9977-52E93AD2B8BD}"/>
            </a:ext>
          </a:extLst>
        </xdr:cNvPr>
        <xdr:cNvCxnSpPr/>
      </xdr:nvCxnSpPr>
      <xdr:spPr>
        <a:xfrm>
          <a:off x="5960110" y="57873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2B5FEA28-A0DB-48CF-9DC0-494F44DA432C}"/>
            </a:ext>
          </a:extLst>
        </xdr:cNvPr>
        <xdr:cNvSpPr txBox="1"/>
      </xdr:nvSpPr>
      <xdr:spPr>
        <a:xfrm>
          <a:off x="5416126" y="56508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A119A75B-48A9-4412-9892-DE1F026656EA}"/>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F81B6684-0271-4FB2-9A71-241176944D4D}"/>
            </a:ext>
          </a:extLst>
        </xdr:cNvPr>
        <xdr:cNvSpPr txBox="1"/>
      </xdr:nvSpPr>
      <xdr:spPr>
        <a:xfrm>
          <a:off x="5416126" y="5193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99C484F9-8C96-4E59-A1BA-749065F84B7F}"/>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55718</xdr:rowOff>
    </xdr:from>
    <xdr:to>
      <xdr:col>54</xdr:col>
      <xdr:colOff>189865</xdr:colOff>
      <xdr:row>41</xdr:row>
      <xdr:rowOff>129400</xdr:rowOff>
    </xdr:to>
    <xdr:cxnSp macro="">
      <xdr:nvCxnSpPr>
        <xdr:cNvPr id="112" name="直線コネクタ 111">
          <a:extLst>
            <a:ext uri="{FF2B5EF4-FFF2-40B4-BE49-F238E27FC236}">
              <a16:creationId xmlns:a16="http://schemas.microsoft.com/office/drawing/2014/main" id="{D762C691-E507-4B00-99B1-225AD3A4BCCE}"/>
            </a:ext>
          </a:extLst>
        </xdr:cNvPr>
        <xdr:cNvCxnSpPr/>
      </xdr:nvCxnSpPr>
      <xdr:spPr>
        <a:xfrm flipV="1">
          <a:off x="9429115" y="5717378"/>
          <a:ext cx="0" cy="144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133227</xdr:rowOff>
    </xdr:from>
    <xdr:ext cx="469744" cy="259045"/>
    <xdr:sp macro="" textlink="">
      <xdr:nvSpPr>
        <xdr:cNvPr id="113" name="【道路】&#10;一人当たり延長最小値テキスト">
          <a:extLst>
            <a:ext uri="{FF2B5EF4-FFF2-40B4-BE49-F238E27FC236}">
              <a16:creationId xmlns:a16="http://schemas.microsoft.com/office/drawing/2014/main" id="{F1944205-AE83-47A1-946E-8338F02D6173}"/>
            </a:ext>
          </a:extLst>
        </xdr:cNvPr>
        <xdr:cNvSpPr txBox="1"/>
      </xdr:nvSpPr>
      <xdr:spPr>
        <a:xfrm>
          <a:off x="9467850" y="7166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129400</xdr:rowOff>
    </xdr:from>
    <xdr:to>
      <xdr:col>55</xdr:col>
      <xdr:colOff>88900</xdr:colOff>
      <xdr:row>41</xdr:row>
      <xdr:rowOff>129400</xdr:rowOff>
    </xdr:to>
    <xdr:cxnSp macro="">
      <xdr:nvCxnSpPr>
        <xdr:cNvPr id="114" name="直線コネクタ 113">
          <a:extLst>
            <a:ext uri="{FF2B5EF4-FFF2-40B4-BE49-F238E27FC236}">
              <a16:creationId xmlns:a16="http://schemas.microsoft.com/office/drawing/2014/main" id="{64BE23BC-647A-4F6A-AD57-8465AA5F3261}"/>
            </a:ext>
          </a:extLst>
        </xdr:cNvPr>
        <xdr:cNvCxnSpPr/>
      </xdr:nvCxnSpPr>
      <xdr:spPr>
        <a:xfrm>
          <a:off x="9356090" y="716266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2395</xdr:rowOff>
    </xdr:from>
    <xdr:ext cx="599010" cy="259045"/>
    <xdr:sp macro="" textlink="">
      <xdr:nvSpPr>
        <xdr:cNvPr id="115" name="【道路】&#10;一人当たり延長最大値テキスト">
          <a:extLst>
            <a:ext uri="{FF2B5EF4-FFF2-40B4-BE49-F238E27FC236}">
              <a16:creationId xmlns:a16="http://schemas.microsoft.com/office/drawing/2014/main" id="{2DB863FC-5337-47E9-A7F1-FD4C14718617}"/>
            </a:ext>
          </a:extLst>
        </xdr:cNvPr>
        <xdr:cNvSpPr txBox="1"/>
      </xdr:nvSpPr>
      <xdr:spPr>
        <a:xfrm>
          <a:off x="9467850" y="5488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55718</xdr:rowOff>
    </xdr:from>
    <xdr:to>
      <xdr:col>55</xdr:col>
      <xdr:colOff>88900</xdr:colOff>
      <xdr:row>33</xdr:row>
      <xdr:rowOff>55718</xdr:rowOff>
    </xdr:to>
    <xdr:cxnSp macro="">
      <xdr:nvCxnSpPr>
        <xdr:cNvPr id="116" name="直線コネクタ 115">
          <a:extLst>
            <a:ext uri="{FF2B5EF4-FFF2-40B4-BE49-F238E27FC236}">
              <a16:creationId xmlns:a16="http://schemas.microsoft.com/office/drawing/2014/main" id="{78832F4B-3B94-49C2-8AFB-E0E322CB6E4A}"/>
            </a:ext>
          </a:extLst>
        </xdr:cNvPr>
        <xdr:cNvCxnSpPr/>
      </xdr:nvCxnSpPr>
      <xdr:spPr>
        <a:xfrm>
          <a:off x="9356090" y="5717378"/>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21622</xdr:rowOff>
    </xdr:from>
    <xdr:ext cx="534377" cy="259045"/>
    <xdr:sp macro="" textlink="">
      <xdr:nvSpPr>
        <xdr:cNvPr id="117" name="【道路】&#10;一人当たり延長平均値テキスト">
          <a:extLst>
            <a:ext uri="{FF2B5EF4-FFF2-40B4-BE49-F238E27FC236}">
              <a16:creationId xmlns:a16="http://schemas.microsoft.com/office/drawing/2014/main" id="{1D251005-A721-492D-906B-9BBCD588FBBE}"/>
            </a:ext>
          </a:extLst>
        </xdr:cNvPr>
        <xdr:cNvSpPr txBox="1"/>
      </xdr:nvSpPr>
      <xdr:spPr>
        <a:xfrm>
          <a:off x="9467850" y="6704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170195</xdr:rowOff>
    </xdr:from>
    <xdr:to>
      <xdr:col>55</xdr:col>
      <xdr:colOff>50800</xdr:colOff>
      <xdr:row>40</xdr:row>
      <xdr:rowOff>100345</xdr:rowOff>
    </xdr:to>
    <xdr:sp macro="" textlink="">
      <xdr:nvSpPr>
        <xdr:cNvPr id="118" name="フローチャート: 判断 117">
          <a:extLst>
            <a:ext uri="{FF2B5EF4-FFF2-40B4-BE49-F238E27FC236}">
              <a16:creationId xmlns:a16="http://schemas.microsoft.com/office/drawing/2014/main" id="{998F70AA-E65A-41A2-AE0D-14F4E7C17DE1}"/>
            </a:ext>
          </a:extLst>
        </xdr:cNvPr>
        <xdr:cNvSpPr/>
      </xdr:nvSpPr>
      <xdr:spPr>
        <a:xfrm>
          <a:off x="9394190" y="6860555"/>
          <a:ext cx="9017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15122</xdr:rowOff>
    </xdr:from>
    <xdr:to>
      <xdr:col>50</xdr:col>
      <xdr:colOff>165100</xdr:colOff>
      <xdr:row>40</xdr:row>
      <xdr:rowOff>116722</xdr:rowOff>
    </xdr:to>
    <xdr:sp macro="" textlink="">
      <xdr:nvSpPr>
        <xdr:cNvPr id="119" name="フローチャート: 判断 118">
          <a:extLst>
            <a:ext uri="{FF2B5EF4-FFF2-40B4-BE49-F238E27FC236}">
              <a16:creationId xmlns:a16="http://schemas.microsoft.com/office/drawing/2014/main" id="{ECD57690-1FA1-40C5-96B3-01E56135E255}"/>
            </a:ext>
          </a:extLst>
        </xdr:cNvPr>
        <xdr:cNvSpPr/>
      </xdr:nvSpPr>
      <xdr:spPr>
        <a:xfrm>
          <a:off x="8632190" y="6876932"/>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19301</xdr:rowOff>
    </xdr:from>
    <xdr:to>
      <xdr:col>46</xdr:col>
      <xdr:colOff>38100</xdr:colOff>
      <xdr:row>40</xdr:row>
      <xdr:rowOff>120901</xdr:rowOff>
    </xdr:to>
    <xdr:sp macro="" textlink="">
      <xdr:nvSpPr>
        <xdr:cNvPr id="120" name="フローチャート: 判断 119">
          <a:extLst>
            <a:ext uri="{FF2B5EF4-FFF2-40B4-BE49-F238E27FC236}">
              <a16:creationId xmlns:a16="http://schemas.microsoft.com/office/drawing/2014/main" id="{6FD7FC45-779F-4CB8-8FDE-10C971F1E6A0}"/>
            </a:ext>
          </a:extLst>
        </xdr:cNvPr>
        <xdr:cNvSpPr/>
      </xdr:nvSpPr>
      <xdr:spPr>
        <a:xfrm>
          <a:off x="7846060" y="6873491"/>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28088</xdr:rowOff>
    </xdr:from>
    <xdr:to>
      <xdr:col>41</xdr:col>
      <xdr:colOff>101600</xdr:colOff>
      <xdr:row>40</xdr:row>
      <xdr:rowOff>129688</xdr:rowOff>
    </xdr:to>
    <xdr:sp macro="" textlink="">
      <xdr:nvSpPr>
        <xdr:cNvPr id="121" name="フローチャート: 判断 120">
          <a:extLst>
            <a:ext uri="{FF2B5EF4-FFF2-40B4-BE49-F238E27FC236}">
              <a16:creationId xmlns:a16="http://schemas.microsoft.com/office/drawing/2014/main" id="{1BD68D22-3C55-424A-B6FC-B15120175D40}"/>
            </a:ext>
          </a:extLst>
        </xdr:cNvPr>
        <xdr:cNvSpPr/>
      </xdr:nvSpPr>
      <xdr:spPr>
        <a:xfrm>
          <a:off x="7029450" y="6884183"/>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40991</xdr:rowOff>
    </xdr:from>
    <xdr:to>
      <xdr:col>36</xdr:col>
      <xdr:colOff>165100</xdr:colOff>
      <xdr:row>40</xdr:row>
      <xdr:rowOff>142591</xdr:rowOff>
    </xdr:to>
    <xdr:sp macro="" textlink="">
      <xdr:nvSpPr>
        <xdr:cNvPr id="122" name="フローチャート: 判断 121">
          <a:extLst>
            <a:ext uri="{FF2B5EF4-FFF2-40B4-BE49-F238E27FC236}">
              <a16:creationId xmlns:a16="http://schemas.microsoft.com/office/drawing/2014/main" id="{EFA9E60C-2768-4CC7-BE20-8A7FF42FF534}"/>
            </a:ext>
          </a:extLst>
        </xdr:cNvPr>
        <xdr:cNvSpPr/>
      </xdr:nvSpPr>
      <xdr:spPr>
        <a:xfrm>
          <a:off x="6231890" y="6898991"/>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8262D3BF-50BD-4AC4-AEC0-E65EA0163F50}"/>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83804EF0-7710-462E-8A1C-5BC15E802646}"/>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FFB33046-6E37-489F-B514-A564B1E6C957}"/>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E5FE31F9-F3B3-42FA-9A43-78DE503248CD}"/>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5ACFD4C3-5F12-482E-BF87-5FC356CF2A7D}"/>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14866</xdr:rowOff>
    </xdr:from>
    <xdr:to>
      <xdr:col>55</xdr:col>
      <xdr:colOff>50800</xdr:colOff>
      <xdr:row>41</xdr:row>
      <xdr:rowOff>116466</xdr:rowOff>
    </xdr:to>
    <xdr:sp macro="" textlink="">
      <xdr:nvSpPr>
        <xdr:cNvPr id="128" name="楕円 127">
          <a:extLst>
            <a:ext uri="{FF2B5EF4-FFF2-40B4-BE49-F238E27FC236}">
              <a16:creationId xmlns:a16="http://schemas.microsoft.com/office/drawing/2014/main" id="{B1057566-79F9-4E28-AC99-5D73E33E45EE}"/>
            </a:ext>
          </a:extLst>
        </xdr:cNvPr>
        <xdr:cNvSpPr/>
      </xdr:nvSpPr>
      <xdr:spPr>
        <a:xfrm>
          <a:off x="9394190" y="7048126"/>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101243</xdr:rowOff>
    </xdr:from>
    <xdr:ext cx="469744" cy="259045"/>
    <xdr:sp macro="" textlink="">
      <xdr:nvSpPr>
        <xdr:cNvPr id="129" name="【道路】&#10;一人当たり延長該当値テキスト">
          <a:extLst>
            <a:ext uri="{FF2B5EF4-FFF2-40B4-BE49-F238E27FC236}">
              <a16:creationId xmlns:a16="http://schemas.microsoft.com/office/drawing/2014/main" id="{98B174F6-EE73-4468-88D0-9C49DD677AC3}"/>
            </a:ext>
          </a:extLst>
        </xdr:cNvPr>
        <xdr:cNvSpPr txBox="1"/>
      </xdr:nvSpPr>
      <xdr:spPr>
        <a:xfrm>
          <a:off x="9467850" y="6955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15799</xdr:rowOff>
    </xdr:from>
    <xdr:to>
      <xdr:col>50</xdr:col>
      <xdr:colOff>165100</xdr:colOff>
      <xdr:row>41</xdr:row>
      <xdr:rowOff>117399</xdr:rowOff>
    </xdr:to>
    <xdr:sp macro="" textlink="">
      <xdr:nvSpPr>
        <xdr:cNvPr id="130" name="楕円 129">
          <a:extLst>
            <a:ext uri="{FF2B5EF4-FFF2-40B4-BE49-F238E27FC236}">
              <a16:creationId xmlns:a16="http://schemas.microsoft.com/office/drawing/2014/main" id="{2F9085BE-C884-4FEA-9F71-186B0B7DA26C}"/>
            </a:ext>
          </a:extLst>
        </xdr:cNvPr>
        <xdr:cNvSpPr/>
      </xdr:nvSpPr>
      <xdr:spPr>
        <a:xfrm>
          <a:off x="8632190" y="7049059"/>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65666</xdr:rowOff>
    </xdr:from>
    <xdr:to>
      <xdr:col>55</xdr:col>
      <xdr:colOff>0</xdr:colOff>
      <xdr:row>41</xdr:row>
      <xdr:rowOff>66599</xdr:rowOff>
    </xdr:to>
    <xdr:cxnSp macro="">
      <xdr:nvCxnSpPr>
        <xdr:cNvPr id="131" name="直線コネクタ 130">
          <a:extLst>
            <a:ext uri="{FF2B5EF4-FFF2-40B4-BE49-F238E27FC236}">
              <a16:creationId xmlns:a16="http://schemas.microsoft.com/office/drawing/2014/main" id="{502AFF86-EFB2-458F-956E-CC7CA5860077}"/>
            </a:ext>
          </a:extLst>
        </xdr:cNvPr>
        <xdr:cNvCxnSpPr/>
      </xdr:nvCxnSpPr>
      <xdr:spPr>
        <a:xfrm flipV="1">
          <a:off x="8686800" y="7093211"/>
          <a:ext cx="742950" cy="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17006</xdr:rowOff>
    </xdr:from>
    <xdr:to>
      <xdr:col>46</xdr:col>
      <xdr:colOff>38100</xdr:colOff>
      <xdr:row>41</xdr:row>
      <xdr:rowOff>118606</xdr:rowOff>
    </xdr:to>
    <xdr:sp macro="" textlink="">
      <xdr:nvSpPr>
        <xdr:cNvPr id="132" name="楕円 131">
          <a:extLst>
            <a:ext uri="{FF2B5EF4-FFF2-40B4-BE49-F238E27FC236}">
              <a16:creationId xmlns:a16="http://schemas.microsoft.com/office/drawing/2014/main" id="{949AF24F-8623-4000-A64F-DA3466A4AA03}"/>
            </a:ext>
          </a:extLst>
        </xdr:cNvPr>
        <xdr:cNvSpPr/>
      </xdr:nvSpPr>
      <xdr:spPr>
        <a:xfrm>
          <a:off x="7846060" y="7050266"/>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66599</xdr:rowOff>
    </xdr:from>
    <xdr:to>
      <xdr:col>50</xdr:col>
      <xdr:colOff>114300</xdr:colOff>
      <xdr:row>41</xdr:row>
      <xdr:rowOff>67806</xdr:rowOff>
    </xdr:to>
    <xdr:cxnSp macro="">
      <xdr:nvCxnSpPr>
        <xdr:cNvPr id="133" name="直線コネクタ 132">
          <a:extLst>
            <a:ext uri="{FF2B5EF4-FFF2-40B4-BE49-F238E27FC236}">
              <a16:creationId xmlns:a16="http://schemas.microsoft.com/office/drawing/2014/main" id="{35224897-1C52-4691-A0F8-D65BC660F41C}"/>
            </a:ext>
          </a:extLst>
        </xdr:cNvPr>
        <xdr:cNvCxnSpPr/>
      </xdr:nvCxnSpPr>
      <xdr:spPr>
        <a:xfrm flipV="1">
          <a:off x="7889240" y="7094144"/>
          <a:ext cx="79756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17637</xdr:rowOff>
    </xdr:from>
    <xdr:to>
      <xdr:col>41</xdr:col>
      <xdr:colOff>101600</xdr:colOff>
      <xdr:row>41</xdr:row>
      <xdr:rowOff>119237</xdr:rowOff>
    </xdr:to>
    <xdr:sp macro="" textlink="">
      <xdr:nvSpPr>
        <xdr:cNvPr id="134" name="楕円 133">
          <a:extLst>
            <a:ext uri="{FF2B5EF4-FFF2-40B4-BE49-F238E27FC236}">
              <a16:creationId xmlns:a16="http://schemas.microsoft.com/office/drawing/2014/main" id="{DBBECB67-90C4-415C-B5A0-65D17B850A79}"/>
            </a:ext>
          </a:extLst>
        </xdr:cNvPr>
        <xdr:cNvSpPr/>
      </xdr:nvSpPr>
      <xdr:spPr>
        <a:xfrm>
          <a:off x="7029450" y="7050897"/>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67806</xdr:rowOff>
    </xdr:from>
    <xdr:to>
      <xdr:col>45</xdr:col>
      <xdr:colOff>177800</xdr:colOff>
      <xdr:row>41</xdr:row>
      <xdr:rowOff>68437</xdr:rowOff>
    </xdr:to>
    <xdr:cxnSp macro="">
      <xdr:nvCxnSpPr>
        <xdr:cNvPr id="135" name="直線コネクタ 134">
          <a:extLst>
            <a:ext uri="{FF2B5EF4-FFF2-40B4-BE49-F238E27FC236}">
              <a16:creationId xmlns:a16="http://schemas.microsoft.com/office/drawing/2014/main" id="{E9348D59-EA2A-40FC-94CF-CCC78261FF88}"/>
            </a:ext>
          </a:extLst>
        </xdr:cNvPr>
        <xdr:cNvCxnSpPr/>
      </xdr:nvCxnSpPr>
      <xdr:spPr>
        <a:xfrm flipV="1">
          <a:off x="7084060" y="7095351"/>
          <a:ext cx="805180" cy="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18451</xdr:rowOff>
    </xdr:from>
    <xdr:to>
      <xdr:col>36</xdr:col>
      <xdr:colOff>165100</xdr:colOff>
      <xdr:row>41</xdr:row>
      <xdr:rowOff>120051</xdr:rowOff>
    </xdr:to>
    <xdr:sp macro="" textlink="">
      <xdr:nvSpPr>
        <xdr:cNvPr id="136" name="楕円 135">
          <a:extLst>
            <a:ext uri="{FF2B5EF4-FFF2-40B4-BE49-F238E27FC236}">
              <a16:creationId xmlns:a16="http://schemas.microsoft.com/office/drawing/2014/main" id="{1B40D7FB-5DF8-424B-ACD5-6B8D02CD6037}"/>
            </a:ext>
          </a:extLst>
        </xdr:cNvPr>
        <xdr:cNvSpPr/>
      </xdr:nvSpPr>
      <xdr:spPr>
        <a:xfrm>
          <a:off x="6231890" y="7051711"/>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68437</xdr:rowOff>
    </xdr:from>
    <xdr:to>
      <xdr:col>41</xdr:col>
      <xdr:colOff>50800</xdr:colOff>
      <xdr:row>41</xdr:row>
      <xdr:rowOff>69251</xdr:rowOff>
    </xdr:to>
    <xdr:cxnSp macro="">
      <xdr:nvCxnSpPr>
        <xdr:cNvPr id="137" name="直線コネクタ 136">
          <a:extLst>
            <a:ext uri="{FF2B5EF4-FFF2-40B4-BE49-F238E27FC236}">
              <a16:creationId xmlns:a16="http://schemas.microsoft.com/office/drawing/2014/main" id="{CAFFC5CD-1824-4D14-9646-6078F25D90E1}"/>
            </a:ext>
          </a:extLst>
        </xdr:cNvPr>
        <xdr:cNvCxnSpPr/>
      </xdr:nvCxnSpPr>
      <xdr:spPr>
        <a:xfrm flipV="1">
          <a:off x="6286500" y="7095982"/>
          <a:ext cx="797560" cy="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133249</xdr:rowOff>
    </xdr:from>
    <xdr:ext cx="534377" cy="259045"/>
    <xdr:sp macro="" textlink="">
      <xdr:nvSpPr>
        <xdr:cNvPr id="138" name="n_1aveValue【道路】&#10;一人当たり延長">
          <a:extLst>
            <a:ext uri="{FF2B5EF4-FFF2-40B4-BE49-F238E27FC236}">
              <a16:creationId xmlns:a16="http://schemas.microsoft.com/office/drawing/2014/main" id="{CC3AF038-F172-41D8-83C0-F25E68897BB0}"/>
            </a:ext>
          </a:extLst>
        </xdr:cNvPr>
        <xdr:cNvSpPr txBox="1"/>
      </xdr:nvSpPr>
      <xdr:spPr>
        <a:xfrm>
          <a:off x="8422151" y="665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137428</xdr:rowOff>
    </xdr:from>
    <xdr:ext cx="534377" cy="259045"/>
    <xdr:sp macro="" textlink="">
      <xdr:nvSpPr>
        <xdr:cNvPr id="139" name="n_2aveValue【道路】&#10;一人当たり延長">
          <a:extLst>
            <a:ext uri="{FF2B5EF4-FFF2-40B4-BE49-F238E27FC236}">
              <a16:creationId xmlns:a16="http://schemas.microsoft.com/office/drawing/2014/main" id="{E9250E69-2D40-4FE0-A749-90367C94E60D}"/>
            </a:ext>
          </a:extLst>
        </xdr:cNvPr>
        <xdr:cNvSpPr txBox="1"/>
      </xdr:nvSpPr>
      <xdr:spPr>
        <a:xfrm>
          <a:off x="7641101" y="664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146215</xdr:rowOff>
    </xdr:from>
    <xdr:ext cx="534377" cy="259045"/>
    <xdr:sp macro="" textlink="">
      <xdr:nvSpPr>
        <xdr:cNvPr id="140" name="n_3aveValue【道路】&#10;一人当たり延長">
          <a:extLst>
            <a:ext uri="{FF2B5EF4-FFF2-40B4-BE49-F238E27FC236}">
              <a16:creationId xmlns:a16="http://schemas.microsoft.com/office/drawing/2014/main" id="{0464CD01-7F02-4EDB-9B49-055573DDF9BC}"/>
            </a:ext>
          </a:extLst>
        </xdr:cNvPr>
        <xdr:cNvSpPr txBox="1"/>
      </xdr:nvSpPr>
      <xdr:spPr>
        <a:xfrm>
          <a:off x="6854971" y="665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159118</xdr:rowOff>
    </xdr:from>
    <xdr:ext cx="534377" cy="259045"/>
    <xdr:sp macro="" textlink="">
      <xdr:nvSpPr>
        <xdr:cNvPr id="141" name="n_4aveValue【道路】&#10;一人当たり延長">
          <a:extLst>
            <a:ext uri="{FF2B5EF4-FFF2-40B4-BE49-F238E27FC236}">
              <a16:creationId xmlns:a16="http://schemas.microsoft.com/office/drawing/2014/main" id="{CBB68C52-8FC9-4250-8EBF-4A5F32FDE51D}"/>
            </a:ext>
          </a:extLst>
        </xdr:cNvPr>
        <xdr:cNvSpPr txBox="1"/>
      </xdr:nvSpPr>
      <xdr:spPr>
        <a:xfrm>
          <a:off x="6038361" y="667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108526</xdr:rowOff>
    </xdr:from>
    <xdr:ext cx="469744" cy="259045"/>
    <xdr:sp macro="" textlink="">
      <xdr:nvSpPr>
        <xdr:cNvPr id="142" name="n_1mainValue【道路】&#10;一人当たり延長">
          <a:extLst>
            <a:ext uri="{FF2B5EF4-FFF2-40B4-BE49-F238E27FC236}">
              <a16:creationId xmlns:a16="http://schemas.microsoft.com/office/drawing/2014/main" id="{FA492777-B9EA-4CDE-9E64-10E2BA794FB7}"/>
            </a:ext>
          </a:extLst>
        </xdr:cNvPr>
        <xdr:cNvSpPr txBox="1"/>
      </xdr:nvSpPr>
      <xdr:spPr>
        <a:xfrm>
          <a:off x="8454467" y="7136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109733</xdr:rowOff>
    </xdr:from>
    <xdr:ext cx="469744" cy="259045"/>
    <xdr:sp macro="" textlink="">
      <xdr:nvSpPr>
        <xdr:cNvPr id="143" name="n_2mainValue【道路】&#10;一人当たり延長">
          <a:extLst>
            <a:ext uri="{FF2B5EF4-FFF2-40B4-BE49-F238E27FC236}">
              <a16:creationId xmlns:a16="http://schemas.microsoft.com/office/drawing/2014/main" id="{0DB83344-8A06-406F-BD23-0DD4A555F27A}"/>
            </a:ext>
          </a:extLst>
        </xdr:cNvPr>
        <xdr:cNvSpPr txBox="1"/>
      </xdr:nvSpPr>
      <xdr:spPr>
        <a:xfrm>
          <a:off x="7673417" y="713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110364</xdr:rowOff>
    </xdr:from>
    <xdr:ext cx="469744" cy="259045"/>
    <xdr:sp macro="" textlink="">
      <xdr:nvSpPr>
        <xdr:cNvPr id="144" name="n_3mainValue【道路】&#10;一人当たり延長">
          <a:extLst>
            <a:ext uri="{FF2B5EF4-FFF2-40B4-BE49-F238E27FC236}">
              <a16:creationId xmlns:a16="http://schemas.microsoft.com/office/drawing/2014/main" id="{38736A7F-F65F-408A-966A-46190805C0C6}"/>
            </a:ext>
          </a:extLst>
        </xdr:cNvPr>
        <xdr:cNvSpPr txBox="1"/>
      </xdr:nvSpPr>
      <xdr:spPr>
        <a:xfrm>
          <a:off x="6866332" y="7137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111178</xdr:rowOff>
    </xdr:from>
    <xdr:ext cx="469744" cy="259045"/>
    <xdr:sp macro="" textlink="">
      <xdr:nvSpPr>
        <xdr:cNvPr id="145" name="n_4mainValue【道路】&#10;一人当たり延長">
          <a:extLst>
            <a:ext uri="{FF2B5EF4-FFF2-40B4-BE49-F238E27FC236}">
              <a16:creationId xmlns:a16="http://schemas.microsoft.com/office/drawing/2014/main" id="{2A6567CC-2F8C-47E5-9EC6-3859F42F8D4E}"/>
            </a:ext>
          </a:extLst>
        </xdr:cNvPr>
        <xdr:cNvSpPr txBox="1"/>
      </xdr:nvSpPr>
      <xdr:spPr>
        <a:xfrm>
          <a:off x="6068772" y="7140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4F61E968-E1BF-47D1-A8D6-26835B4BF010}"/>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94F50421-A3E2-4BCB-85B7-EB8292256847}"/>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2FBEC735-6853-40F4-A7C5-710C03CBC491}"/>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D09F637F-8B94-4489-8A13-F008D92B3C4F}"/>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37B5667F-321F-417D-B3BC-6558F62AEC49}"/>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A36D67CB-13EC-47E5-B57D-D53F2B71A9F6}"/>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755C1F6-81E2-440D-8F1E-782B5E76C640}"/>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27FD39E8-B86D-4741-BE42-F74DC2891928}"/>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79C7C61C-6AFC-4899-9452-E0CD0E9BD034}"/>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BFE3FC0E-4A12-4312-A05C-0ED78BD2A075}"/>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862E0051-9D8E-4796-8556-75D502AC7C3B}"/>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AE6E8F10-D6BD-41FE-B91C-8F6157B326FE}"/>
            </a:ext>
          </a:extLst>
        </xdr:cNvPr>
        <xdr:cNvCxnSpPr/>
      </xdr:nvCxnSpPr>
      <xdr:spPr>
        <a:xfrm>
          <a:off x="6858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8B3607A6-B292-4FF4-8227-4DC3D11D8DF1}"/>
            </a:ext>
          </a:extLst>
        </xdr:cNvPr>
        <xdr:cNvSpPr txBox="1"/>
      </xdr:nvSpPr>
      <xdr:spPr>
        <a:xfrm>
          <a:off x="2738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91A0D87A-7B78-4BB2-BB8B-46A5731B1FA0}"/>
            </a:ext>
          </a:extLst>
        </xdr:cNvPr>
        <xdr:cNvCxnSpPr/>
      </xdr:nvCxnSpPr>
      <xdr:spPr>
        <a:xfrm>
          <a:off x="6858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9F1D7665-8227-4AB7-BC29-797ABD3D2493}"/>
            </a:ext>
          </a:extLst>
        </xdr:cNvPr>
        <xdr:cNvSpPr txBox="1"/>
      </xdr:nvSpPr>
      <xdr:spPr>
        <a:xfrm>
          <a:off x="34370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C83CC2BE-4A8A-4CCB-927B-C00C8E055CAA}"/>
            </a:ext>
          </a:extLst>
        </xdr:cNvPr>
        <xdr:cNvCxnSpPr/>
      </xdr:nvCxnSpPr>
      <xdr:spPr>
        <a:xfrm>
          <a:off x="6858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B7271FC9-30F1-4607-848C-ABD538B31C47}"/>
            </a:ext>
          </a:extLst>
        </xdr:cNvPr>
        <xdr:cNvSpPr txBox="1"/>
      </xdr:nvSpPr>
      <xdr:spPr>
        <a:xfrm>
          <a:off x="34370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EDF7A235-7ED4-4622-ADD3-F091FF6A3716}"/>
            </a:ext>
          </a:extLst>
        </xdr:cNvPr>
        <xdr:cNvCxnSpPr/>
      </xdr:nvCxnSpPr>
      <xdr:spPr>
        <a:xfrm>
          <a:off x="6858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65E30171-B609-44BB-8FFC-46F0C66748E2}"/>
            </a:ext>
          </a:extLst>
        </xdr:cNvPr>
        <xdr:cNvSpPr txBox="1"/>
      </xdr:nvSpPr>
      <xdr:spPr>
        <a:xfrm>
          <a:off x="34370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4155B525-AE32-4DD9-8DD9-D3A8D5E66E49}"/>
            </a:ext>
          </a:extLst>
        </xdr:cNvPr>
        <xdr:cNvCxnSpPr/>
      </xdr:nvCxnSpPr>
      <xdr:spPr>
        <a:xfrm>
          <a:off x="6858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57B533E8-AF3A-4378-8009-BC04B7A897D6}"/>
            </a:ext>
          </a:extLst>
        </xdr:cNvPr>
        <xdr:cNvSpPr txBox="1"/>
      </xdr:nvSpPr>
      <xdr:spPr>
        <a:xfrm>
          <a:off x="34370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6FF86BE7-5DCC-4048-8CB4-5AB3170D685B}"/>
            </a:ext>
          </a:extLst>
        </xdr:cNvPr>
        <xdr:cNvCxnSpPr/>
      </xdr:nvCxnSpPr>
      <xdr:spPr>
        <a:xfrm>
          <a:off x="6858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5DF84AAE-1486-4393-B79E-FDCFACF1EB4A}"/>
            </a:ext>
          </a:extLst>
        </xdr:cNvPr>
        <xdr:cNvSpPr txBox="1"/>
      </xdr:nvSpPr>
      <xdr:spPr>
        <a:xfrm>
          <a:off x="38686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40CE87EC-D301-4204-AEA4-B26CCCEE45DC}"/>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98E046FF-7BA4-4ADB-8469-348B459E638C}"/>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6531</xdr:rowOff>
    </xdr:to>
    <xdr:cxnSp macro="">
      <xdr:nvCxnSpPr>
        <xdr:cNvPr id="171" name="直線コネクタ 170">
          <a:extLst>
            <a:ext uri="{FF2B5EF4-FFF2-40B4-BE49-F238E27FC236}">
              <a16:creationId xmlns:a16="http://schemas.microsoft.com/office/drawing/2014/main" id="{F4A6A697-F685-47E2-8602-F160C0351D42}"/>
            </a:ext>
          </a:extLst>
        </xdr:cNvPr>
        <xdr:cNvCxnSpPr/>
      </xdr:nvCxnSpPr>
      <xdr:spPr>
        <a:xfrm flipV="1">
          <a:off x="4173855" y="9528266"/>
          <a:ext cx="0" cy="1452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10358</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918C94BF-1940-45EF-A0FF-50437A838553}"/>
            </a:ext>
          </a:extLst>
        </xdr:cNvPr>
        <xdr:cNvSpPr txBox="1"/>
      </xdr:nvSpPr>
      <xdr:spPr>
        <a:xfrm>
          <a:off x="4212590" y="1098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xdr:rowOff>
    </xdr:from>
    <xdr:to>
      <xdr:col>24</xdr:col>
      <xdr:colOff>152400</xdr:colOff>
      <xdr:row>64</xdr:row>
      <xdr:rowOff>6531</xdr:rowOff>
    </xdr:to>
    <xdr:cxnSp macro="">
      <xdr:nvCxnSpPr>
        <xdr:cNvPr id="173" name="直線コネクタ 172">
          <a:extLst>
            <a:ext uri="{FF2B5EF4-FFF2-40B4-BE49-F238E27FC236}">
              <a16:creationId xmlns:a16="http://schemas.microsoft.com/office/drawing/2014/main" id="{FCBB697E-EB45-46A2-A4E6-FC0C119EBFF1}"/>
            </a:ext>
          </a:extLst>
        </xdr:cNvPr>
        <xdr:cNvCxnSpPr/>
      </xdr:nvCxnSpPr>
      <xdr:spPr>
        <a:xfrm>
          <a:off x="4112260" y="109812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B2A26C31-17EB-4BF7-9134-6D610C95D1AA}"/>
            </a:ext>
          </a:extLst>
        </xdr:cNvPr>
        <xdr:cNvSpPr txBox="1"/>
      </xdr:nvSpPr>
      <xdr:spPr>
        <a:xfrm>
          <a:off x="4212590" y="929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5" name="直線コネクタ 174">
          <a:extLst>
            <a:ext uri="{FF2B5EF4-FFF2-40B4-BE49-F238E27FC236}">
              <a16:creationId xmlns:a16="http://schemas.microsoft.com/office/drawing/2014/main" id="{F48B5B74-BFF5-4ADA-B7B7-A15B37095873}"/>
            </a:ext>
          </a:extLst>
        </xdr:cNvPr>
        <xdr:cNvCxnSpPr/>
      </xdr:nvCxnSpPr>
      <xdr:spPr>
        <a:xfrm>
          <a:off x="4112260" y="95282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126836</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CF221C5D-8769-4C91-BA42-D764FFB66B1B}"/>
            </a:ext>
          </a:extLst>
        </xdr:cNvPr>
        <xdr:cNvSpPr txBox="1"/>
      </xdr:nvSpPr>
      <xdr:spPr>
        <a:xfrm>
          <a:off x="4212590" y="104176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177" name="フローチャート: 判断 176">
          <a:extLst>
            <a:ext uri="{FF2B5EF4-FFF2-40B4-BE49-F238E27FC236}">
              <a16:creationId xmlns:a16="http://schemas.microsoft.com/office/drawing/2014/main" id="{15D5B91F-776F-4C6F-B6CB-91E146DA075F}"/>
            </a:ext>
          </a:extLst>
        </xdr:cNvPr>
        <xdr:cNvSpPr/>
      </xdr:nvSpPr>
      <xdr:spPr>
        <a:xfrm>
          <a:off x="4131310" y="1043350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119017</xdr:rowOff>
    </xdr:from>
    <xdr:to>
      <xdr:col>20</xdr:col>
      <xdr:colOff>38100</xdr:colOff>
      <xdr:row>61</xdr:row>
      <xdr:rowOff>49167</xdr:rowOff>
    </xdr:to>
    <xdr:sp macro="" textlink="">
      <xdr:nvSpPr>
        <xdr:cNvPr id="178" name="フローチャート: 判断 177">
          <a:extLst>
            <a:ext uri="{FF2B5EF4-FFF2-40B4-BE49-F238E27FC236}">
              <a16:creationId xmlns:a16="http://schemas.microsoft.com/office/drawing/2014/main" id="{10DEE702-D851-473B-99C4-FDB8DEC22A4F}"/>
            </a:ext>
          </a:extLst>
        </xdr:cNvPr>
        <xdr:cNvSpPr/>
      </xdr:nvSpPr>
      <xdr:spPr>
        <a:xfrm>
          <a:off x="3388360" y="1040792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110853</xdr:rowOff>
    </xdr:from>
    <xdr:to>
      <xdr:col>15</xdr:col>
      <xdr:colOff>101600</xdr:colOff>
      <xdr:row>61</xdr:row>
      <xdr:rowOff>41003</xdr:rowOff>
    </xdr:to>
    <xdr:sp macro="" textlink="">
      <xdr:nvSpPr>
        <xdr:cNvPr id="179" name="フローチャート: 判断 178">
          <a:extLst>
            <a:ext uri="{FF2B5EF4-FFF2-40B4-BE49-F238E27FC236}">
              <a16:creationId xmlns:a16="http://schemas.microsoft.com/office/drawing/2014/main" id="{B887DD64-2DC3-4EDD-8C53-8BC543348A82}"/>
            </a:ext>
          </a:extLst>
        </xdr:cNvPr>
        <xdr:cNvSpPr/>
      </xdr:nvSpPr>
      <xdr:spPr>
        <a:xfrm>
          <a:off x="2571750" y="1039785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97790</xdr:rowOff>
    </xdr:from>
    <xdr:to>
      <xdr:col>10</xdr:col>
      <xdr:colOff>165100</xdr:colOff>
      <xdr:row>61</xdr:row>
      <xdr:rowOff>27940</xdr:rowOff>
    </xdr:to>
    <xdr:sp macro="" textlink="">
      <xdr:nvSpPr>
        <xdr:cNvPr id="180" name="フローチャート: 判断 179">
          <a:extLst>
            <a:ext uri="{FF2B5EF4-FFF2-40B4-BE49-F238E27FC236}">
              <a16:creationId xmlns:a16="http://schemas.microsoft.com/office/drawing/2014/main" id="{660A2275-79AC-421A-B3FF-B03541C96294}"/>
            </a:ext>
          </a:extLst>
        </xdr:cNvPr>
        <xdr:cNvSpPr/>
      </xdr:nvSpPr>
      <xdr:spPr>
        <a:xfrm>
          <a:off x="1774190" y="1038098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73297</xdr:rowOff>
    </xdr:from>
    <xdr:to>
      <xdr:col>6</xdr:col>
      <xdr:colOff>38100</xdr:colOff>
      <xdr:row>61</xdr:row>
      <xdr:rowOff>3447</xdr:rowOff>
    </xdr:to>
    <xdr:sp macro="" textlink="">
      <xdr:nvSpPr>
        <xdr:cNvPr id="181" name="フローチャート: 判断 180">
          <a:extLst>
            <a:ext uri="{FF2B5EF4-FFF2-40B4-BE49-F238E27FC236}">
              <a16:creationId xmlns:a16="http://schemas.microsoft.com/office/drawing/2014/main" id="{78065363-F800-4AA4-92CC-CC400242FD78}"/>
            </a:ext>
          </a:extLst>
        </xdr:cNvPr>
        <xdr:cNvSpPr/>
      </xdr:nvSpPr>
      <xdr:spPr>
        <a:xfrm>
          <a:off x="988060" y="1036029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7FBB1F17-D875-4997-9C76-02160E64F6E2}"/>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5C653C4B-6705-4503-B2D8-C2961995C305}"/>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2FFD0C30-FD77-4DC7-A467-FAD555E8E60B}"/>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3F88A3F5-05DB-49A8-9C33-471C29D6C7C7}"/>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1D634E-5526-4C6D-B63E-CD18667136F5}"/>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42273</xdr:rowOff>
    </xdr:from>
    <xdr:to>
      <xdr:col>24</xdr:col>
      <xdr:colOff>114300</xdr:colOff>
      <xdr:row>60</xdr:row>
      <xdr:rowOff>143873</xdr:rowOff>
    </xdr:to>
    <xdr:sp macro="" textlink="">
      <xdr:nvSpPr>
        <xdr:cNvPr id="187" name="楕円 186">
          <a:extLst>
            <a:ext uri="{FF2B5EF4-FFF2-40B4-BE49-F238E27FC236}">
              <a16:creationId xmlns:a16="http://schemas.microsoft.com/office/drawing/2014/main" id="{FBCA62AE-47D8-4518-9DB9-67F6DFEBD481}"/>
            </a:ext>
          </a:extLst>
        </xdr:cNvPr>
        <xdr:cNvSpPr/>
      </xdr:nvSpPr>
      <xdr:spPr>
        <a:xfrm>
          <a:off x="4131310" y="1033117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65150</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85DE9162-7EE6-44B7-9C45-CF3CB282DDD4}"/>
            </a:ext>
          </a:extLst>
        </xdr:cNvPr>
        <xdr:cNvSpPr txBox="1"/>
      </xdr:nvSpPr>
      <xdr:spPr>
        <a:xfrm>
          <a:off x="4212590" y="10178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25944</xdr:rowOff>
    </xdr:from>
    <xdr:to>
      <xdr:col>20</xdr:col>
      <xdr:colOff>38100</xdr:colOff>
      <xdr:row>60</xdr:row>
      <xdr:rowOff>127544</xdr:rowOff>
    </xdr:to>
    <xdr:sp macro="" textlink="">
      <xdr:nvSpPr>
        <xdr:cNvPr id="189" name="楕円 188">
          <a:extLst>
            <a:ext uri="{FF2B5EF4-FFF2-40B4-BE49-F238E27FC236}">
              <a16:creationId xmlns:a16="http://schemas.microsoft.com/office/drawing/2014/main" id="{99F57CC7-EC82-4ECB-BCAF-A21EDB296680}"/>
            </a:ext>
          </a:extLst>
        </xdr:cNvPr>
        <xdr:cNvSpPr/>
      </xdr:nvSpPr>
      <xdr:spPr>
        <a:xfrm>
          <a:off x="3388360" y="10309134"/>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76744</xdr:rowOff>
    </xdr:from>
    <xdr:to>
      <xdr:col>24</xdr:col>
      <xdr:colOff>63500</xdr:colOff>
      <xdr:row>60</xdr:row>
      <xdr:rowOff>93073</xdr:rowOff>
    </xdr:to>
    <xdr:cxnSp macro="">
      <xdr:nvCxnSpPr>
        <xdr:cNvPr id="190" name="直線コネクタ 189">
          <a:extLst>
            <a:ext uri="{FF2B5EF4-FFF2-40B4-BE49-F238E27FC236}">
              <a16:creationId xmlns:a16="http://schemas.microsoft.com/office/drawing/2014/main" id="{C84672B6-3444-40C3-8A59-AF1A24C4C680}"/>
            </a:ext>
          </a:extLst>
        </xdr:cNvPr>
        <xdr:cNvCxnSpPr/>
      </xdr:nvCxnSpPr>
      <xdr:spPr>
        <a:xfrm>
          <a:off x="3431540" y="10363744"/>
          <a:ext cx="742950" cy="2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6350</xdr:rowOff>
    </xdr:from>
    <xdr:to>
      <xdr:col>15</xdr:col>
      <xdr:colOff>101600</xdr:colOff>
      <xdr:row>60</xdr:row>
      <xdr:rowOff>107950</xdr:rowOff>
    </xdr:to>
    <xdr:sp macro="" textlink="">
      <xdr:nvSpPr>
        <xdr:cNvPr id="191" name="楕円 190">
          <a:extLst>
            <a:ext uri="{FF2B5EF4-FFF2-40B4-BE49-F238E27FC236}">
              <a16:creationId xmlns:a16="http://schemas.microsoft.com/office/drawing/2014/main" id="{1E05BE78-01EB-4FA2-A683-030511285C99}"/>
            </a:ext>
          </a:extLst>
        </xdr:cNvPr>
        <xdr:cNvSpPr/>
      </xdr:nvSpPr>
      <xdr:spPr>
        <a:xfrm>
          <a:off x="2571750" y="1029525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57150</xdr:rowOff>
    </xdr:from>
    <xdr:to>
      <xdr:col>19</xdr:col>
      <xdr:colOff>177800</xdr:colOff>
      <xdr:row>60</xdr:row>
      <xdr:rowOff>76744</xdr:rowOff>
    </xdr:to>
    <xdr:cxnSp macro="">
      <xdr:nvCxnSpPr>
        <xdr:cNvPr id="192" name="直線コネクタ 191">
          <a:extLst>
            <a:ext uri="{FF2B5EF4-FFF2-40B4-BE49-F238E27FC236}">
              <a16:creationId xmlns:a16="http://schemas.microsoft.com/office/drawing/2014/main" id="{A836D0E7-B88D-4D3D-9ABC-F6B37B25A199}"/>
            </a:ext>
          </a:extLst>
        </xdr:cNvPr>
        <xdr:cNvCxnSpPr/>
      </xdr:nvCxnSpPr>
      <xdr:spPr>
        <a:xfrm>
          <a:off x="2626360" y="10340340"/>
          <a:ext cx="805180" cy="2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158206</xdr:rowOff>
    </xdr:from>
    <xdr:to>
      <xdr:col>10</xdr:col>
      <xdr:colOff>165100</xdr:colOff>
      <xdr:row>60</xdr:row>
      <xdr:rowOff>88356</xdr:rowOff>
    </xdr:to>
    <xdr:sp macro="" textlink="">
      <xdr:nvSpPr>
        <xdr:cNvPr id="193" name="楕円 192">
          <a:extLst>
            <a:ext uri="{FF2B5EF4-FFF2-40B4-BE49-F238E27FC236}">
              <a16:creationId xmlns:a16="http://schemas.microsoft.com/office/drawing/2014/main" id="{38AF61FB-921A-4690-A627-959CC5CDFE88}"/>
            </a:ext>
          </a:extLst>
        </xdr:cNvPr>
        <xdr:cNvSpPr/>
      </xdr:nvSpPr>
      <xdr:spPr>
        <a:xfrm>
          <a:off x="1774190" y="10275661"/>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37556</xdr:rowOff>
    </xdr:from>
    <xdr:to>
      <xdr:col>15</xdr:col>
      <xdr:colOff>50800</xdr:colOff>
      <xdr:row>60</xdr:row>
      <xdr:rowOff>57150</xdr:rowOff>
    </xdr:to>
    <xdr:cxnSp macro="">
      <xdr:nvCxnSpPr>
        <xdr:cNvPr id="194" name="直線コネクタ 193">
          <a:extLst>
            <a:ext uri="{FF2B5EF4-FFF2-40B4-BE49-F238E27FC236}">
              <a16:creationId xmlns:a16="http://schemas.microsoft.com/office/drawing/2014/main" id="{5955F0C1-43D2-4270-BCC6-AA672CC8766E}"/>
            </a:ext>
          </a:extLst>
        </xdr:cNvPr>
        <xdr:cNvCxnSpPr/>
      </xdr:nvCxnSpPr>
      <xdr:spPr>
        <a:xfrm>
          <a:off x="1828800" y="10324556"/>
          <a:ext cx="797560" cy="1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138612</xdr:rowOff>
    </xdr:from>
    <xdr:to>
      <xdr:col>6</xdr:col>
      <xdr:colOff>38100</xdr:colOff>
      <xdr:row>60</xdr:row>
      <xdr:rowOff>68762</xdr:rowOff>
    </xdr:to>
    <xdr:sp macro="" textlink="">
      <xdr:nvSpPr>
        <xdr:cNvPr id="195" name="楕円 194">
          <a:extLst>
            <a:ext uri="{FF2B5EF4-FFF2-40B4-BE49-F238E27FC236}">
              <a16:creationId xmlns:a16="http://schemas.microsoft.com/office/drawing/2014/main" id="{A2DE8E08-6827-4CEB-9EC8-EBA267FEFB7A}"/>
            </a:ext>
          </a:extLst>
        </xdr:cNvPr>
        <xdr:cNvSpPr/>
      </xdr:nvSpPr>
      <xdr:spPr>
        <a:xfrm>
          <a:off x="988060" y="10250352"/>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17962</xdr:rowOff>
    </xdr:from>
    <xdr:to>
      <xdr:col>10</xdr:col>
      <xdr:colOff>114300</xdr:colOff>
      <xdr:row>60</xdr:row>
      <xdr:rowOff>37556</xdr:rowOff>
    </xdr:to>
    <xdr:cxnSp macro="">
      <xdr:nvCxnSpPr>
        <xdr:cNvPr id="196" name="直線コネクタ 195">
          <a:extLst>
            <a:ext uri="{FF2B5EF4-FFF2-40B4-BE49-F238E27FC236}">
              <a16:creationId xmlns:a16="http://schemas.microsoft.com/office/drawing/2014/main" id="{D9BAA805-8C81-4EC7-8E29-0D6B6E26689D}"/>
            </a:ext>
          </a:extLst>
        </xdr:cNvPr>
        <xdr:cNvCxnSpPr/>
      </xdr:nvCxnSpPr>
      <xdr:spPr>
        <a:xfrm>
          <a:off x="1031240" y="10308772"/>
          <a:ext cx="797560" cy="1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40294</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F6B424DC-24DD-4205-AC99-30D17CB5309A}"/>
            </a:ext>
          </a:extLst>
        </xdr:cNvPr>
        <xdr:cNvSpPr txBox="1"/>
      </xdr:nvSpPr>
      <xdr:spPr>
        <a:xfrm>
          <a:off x="3239144"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32130</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BCFE4B76-CC39-42FB-8426-7E56B68F1FF0}"/>
            </a:ext>
          </a:extLst>
        </xdr:cNvPr>
        <xdr:cNvSpPr txBox="1"/>
      </xdr:nvSpPr>
      <xdr:spPr>
        <a:xfrm>
          <a:off x="2439044" y="10488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19067</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38BA6E3D-5F06-43DC-9C54-DAC7B658A1C2}"/>
            </a:ext>
          </a:extLst>
        </xdr:cNvPr>
        <xdr:cNvSpPr txBox="1"/>
      </xdr:nvSpPr>
      <xdr:spPr>
        <a:xfrm>
          <a:off x="1641484" y="1047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166024</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8B119248-DE34-42BA-9C5F-93355082E9E2}"/>
            </a:ext>
          </a:extLst>
        </xdr:cNvPr>
        <xdr:cNvSpPr txBox="1"/>
      </xdr:nvSpPr>
      <xdr:spPr>
        <a:xfrm>
          <a:off x="855354" y="10456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144071</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3B6A3A0-CD36-44EC-B760-E9F641637FBA}"/>
            </a:ext>
          </a:extLst>
        </xdr:cNvPr>
        <xdr:cNvSpPr txBox="1"/>
      </xdr:nvSpPr>
      <xdr:spPr>
        <a:xfrm>
          <a:off x="3239144" y="10086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124477</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CEEC2EFC-14F3-48BF-8B27-2D4CE641B80D}"/>
            </a:ext>
          </a:extLst>
        </xdr:cNvPr>
        <xdr:cNvSpPr txBox="1"/>
      </xdr:nvSpPr>
      <xdr:spPr>
        <a:xfrm>
          <a:off x="2439044"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104883</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198B3CA6-97D4-47FA-80E6-6824B514D8F2}"/>
            </a:ext>
          </a:extLst>
        </xdr:cNvPr>
        <xdr:cNvSpPr txBox="1"/>
      </xdr:nvSpPr>
      <xdr:spPr>
        <a:xfrm>
          <a:off x="1641484" y="10047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85289</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D6B06C2A-C57E-4D49-9DA4-8DFF46EF09BC}"/>
            </a:ext>
          </a:extLst>
        </xdr:cNvPr>
        <xdr:cNvSpPr txBox="1"/>
      </xdr:nvSpPr>
      <xdr:spPr>
        <a:xfrm>
          <a:off x="855354" y="10031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F53E6984-CB1F-44A1-B513-9EFC9231E1B5}"/>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D41833BB-7B5E-4F76-835F-AF004613B83A}"/>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1EB6F0D4-2B10-43BB-91E7-05BF295598A8}"/>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902B7A5F-9663-4AD7-A231-BFF06DFB0B7D}"/>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A3A90D58-95DD-480F-BCD9-FB924AF9DBE1}"/>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B19C7E7F-E2DE-4AE5-85E0-F1A97B66C118}"/>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3F070F78-3E95-405D-9FAB-2B1AE78095C0}"/>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664436A2-20F5-428D-B41C-2100F5996EA9}"/>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725FEF8E-BB10-4B48-AF3E-C2BC5A57C682}"/>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C0F2C622-719B-4B26-8C01-3FC945457FBA}"/>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EAFD1646-4DCB-4B2A-B015-B421C29F5C8F}"/>
            </a:ext>
          </a:extLst>
        </xdr:cNvPr>
        <xdr:cNvCxnSpPr/>
      </xdr:nvCxnSpPr>
      <xdr:spPr>
        <a:xfrm>
          <a:off x="5960110" y="1104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6CF25DAD-BC8A-4FFC-987B-45F42732A144}"/>
            </a:ext>
          </a:extLst>
        </xdr:cNvPr>
        <xdr:cNvSpPr txBox="1"/>
      </xdr:nvSpPr>
      <xdr:spPr>
        <a:xfrm>
          <a:off x="5724659" y="1090487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4C948E3A-1D2E-4DA9-8C3A-3AB2EDFEB738}"/>
            </a:ext>
          </a:extLst>
        </xdr:cNvPr>
        <xdr:cNvCxnSpPr/>
      </xdr:nvCxnSpPr>
      <xdr:spPr>
        <a:xfrm>
          <a:off x="5960110" y="1066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9EF7E51C-300F-4F90-ADBA-5AB770331271}"/>
            </a:ext>
          </a:extLst>
        </xdr:cNvPr>
        <xdr:cNvSpPr txBox="1"/>
      </xdr:nvSpPr>
      <xdr:spPr>
        <a:xfrm>
          <a:off x="5416126" y="105238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2E196B98-C440-4D11-91E2-3404C5816558}"/>
            </a:ext>
          </a:extLst>
        </xdr:cNvPr>
        <xdr:cNvCxnSpPr/>
      </xdr:nvCxnSpPr>
      <xdr:spPr>
        <a:xfrm>
          <a:off x="5960110" y="1028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id="{0F84E22E-A2E1-49B2-A6BA-6C27844BCE96}"/>
            </a:ext>
          </a:extLst>
        </xdr:cNvPr>
        <xdr:cNvSpPr txBox="1"/>
      </xdr:nvSpPr>
      <xdr:spPr>
        <a:xfrm>
          <a:off x="5331688" y="1014287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A45249D0-B3DF-4D34-A489-C5AD49849EB9}"/>
            </a:ext>
          </a:extLst>
        </xdr:cNvPr>
        <xdr:cNvCxnSpPr/>
      </xdr:nvCxnSpPr>
      <xdr:spPr>
        <a:xfrm>
          <a:off x="5960110" y="990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id="{72EEAAA5-D437-4E88-BE03-7804DF2DE90E}"/>
            </a:ext>
          </a:extLst>
        </xdr:cNvPr>
        <xdr:cNvSpPr txBox="1"/>
      </xdr:nvSpPr>
      <xdr:spPr>
        <a:xfrm>
          <a:off x="5331688" y="9765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5EBE9FE4-821B-4988-958D-F9B719381124}"/>
            </a:ext>
          </a:extLst>
        </xdr:cNvPr>
        <xdr:cNvCxnSpPr/>
      </xdr:nvCxnSpPr>
      <xdr:spPr>
        <a:xfrm>
          <a:off x="5960110" y="952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13F48CFE-59AD-4CB9-92DA-15B29BDCADDA}"/>
            </a:ext>
          </a:extLst>
        </xdr:cNvPr>
        <xdr:cNvSpPr txBox="1"/>
      </xdr:nvSpPr>
      <xdr:spPr>
        <a:xfrm>
          <a:off x="5331688" y="9384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D331BCA9-FE36-4D1F-A8B4-B508DE02F309}"/>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00A8E823-476C-47C2-9D27-AA9D5E4D473F}"/>
            </a:ext>
          </a:extLst>
        </xdr:cNvPr>
        <xdr:cNvSpPr txBox="1"/>
      </xdr:nvSpPr>
      <xdr:spPr>
        <a:xfrm>
          <a:off x="5331688" y="9003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92526496-89D6-4AD5-A79E-3B9BE64DBD5B}"/>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159852</xdr:rowOff>
    </xdr:from>
    <xdr:to>
      <xdr:col>54</xdr:col>
      <xdr:colOff>189865</xdr:colOff>
      <xdr:row>64</xdr:row>
      <xdr:rowOff>68203</xdr:rowOff>
    </xdr:to>
    <xdr:cxnSp macro="">
      <xdr:nvCxnSpPr>
        <xdr:cNvPr id="228" name="直線コネクタ 227">
          <a:extLst>
            <a:ext uri="{FF2B5EF4-FFF2-40B4-BE49-F238E27FC236}">
              <a16:creationId xmlns:a16="http://schemas.microsoft.com/office/drawing/2014/main" id="{F4C2C519-5538-45C0-BBC9-E303047F5107}"/>
            </a:ext>
          </a:extLst>
        </xdr:cNvPr>
        <xdr:cNvCxnSpPr/>
      </xdr:nvCxnSpPr>
      <xdr:spPr>
        <a:xfrm flipV="1">
          <a:off x="9429115" y="9762957"/>
          <a:ext cx="0" cy="1276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72030</xdr:rowOff>
    </xdr:from>
    <xdr:ext cx="534377" cy="259045"/>
    <xdr:sp macro="" textlink="">
      <xdr:nvSpPr>
        <xdr:cNvPr id="229" name="【橋りょう・トンネル】&#10;一人当たり有形固定資産（償却資産）額最小値テキスト">
          <a:extLst>
            <a:ext uri="{FF2B5EF4-FFF2-40B4-BE49-F238E27FC236}">
              <a16:creationId xmlns:a16="http://schemas.microsoft.com/office/drawing/2014/main" id="{289B19CA-1754-4C38-AB6E-31123CB12775}"/>
            </a:ext>
          </a:extLst>
        </xdr:cNvPr>
        <xdr:cNvSpPr txBox="1"/>
      </xdr:nvSpPr>
      <xdr:spPr>
        <a:xfrm>
          <a:off x="9467850" y="1104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68203</xdr:rowOff>
    </xdr:from>
    <xdr:to>
      <xdr:col>55</xdr:col>
      <xdr:colOff>88900</xdr:colOff>
      <xdr:row>64</xdr:row>
      <xdr:rowOff>68203</xdr:rowOff>
    </xdr:to>
    <xdr:cxnSp macro="">
      <xdr:nvCxnSpPr>
        <xdr:cNvPr id="230" name="直線コネクタ 229">
          <a:extLst>
            <a:ext uri="{FF2B5EF4-FFF2-40B4-BE49-F238E27FC236}">
              <a16:creationId xmlns:a16="http://schemas.microsoft.com/office/drawing/2014/main" id="{A84C8695-228D-4416-B1E3-9F9C71804738}"/>
            </a:ext>
          </a:extLst>
        </xdr:cNvPr>
        <xdr:cNvCxnSpPr/>
      </xdr:nvCxnSpPr>
      <xdr:spPr>
        <a:xfrm>
          <a:off x="9356090" y="11039098"/>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106529</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93E441CF-9B0A-4C67-903B-666D00BC2104}"/>
            </a:ext>
          </a:extLst>
        </xdr:cNvPr>
        <xdr:cNvSpPr txBox="1"/>
      </xdr:nvSpPr>
      <xdr:spPr>
        <a:xfrm>
          <a:off x="9467850" y="95343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159852</xdr:rowOff>
    </xdr:from>
    <xdr:to>
      <xdr:col>55</xdr:col>
      <xdr:colOff>88900</xdr:colOff>
      <xdr:row>56</xdr:row>
      <xdr:rowOff>159852</xdr:rowOff>
    </xdr:to>
    <xdr:cxnSp macro="">
      <xdr:nvCxnSpPr>
        <xdr:cNvPr id="232" name="直線コネクタ 231">
          <a:extLst>
            <a:ext uri="{FF2B5EF4-FFF2-40B4-BE49-F238E27FC236}">
              <a16:creationId xmlns:a16="http://schemas.microsoft.com/office/drawing/2014/main" id="{B4E7E808-AF45-4175-B2D0-D2AE6EE48708}"/>
            </a:ext>
          </a:extLst>
        </xdr:cNvPr>
        <xdr:cNvCxnSpPr/>
      </xdr:nvCxnSpPr>
      <xdr:spPr>
        <a:xfrm>
          <a:off x="9356090" y="9762957"/>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101488</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EA976765-5AC6-4465-BAC6-6B7345D77A20}"/>
            </a:ext>
          </a:extLst>
        </xdr:cNvPr>
        <xdr:cNvSpPr txBox="1"/>
      </xdr:nvSpPr>
      <xdr:spPr>
        <a:xfrm>
          <a:off x="9467850" y="105561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78611</xdr:rowOff>
    </xdr:from>
    <xdr:to>
      <xdr:col>55</xdr:col>
      <xdr:colOff>50800</xdr:colOff>
      <xdr:row>63</xdr:row>
      <xdr:rowOff>8761</xdr:rowOff>
    </xdr:to>
    <xdr:sp macro="" textlink="">
      <xdr:nvSpPr>
        <xdr:cNvPr id="234" name="フローチャート: 判断 233">
          <a:extLst>
            <a:ext uri="{FF2B5EF4-FFF2-40B4-BE49-F238E27FC236}">
              <a16:creationId xmlns:a16="http://schemas.microsoft.com/office/drawing/2014/main" id="{E7B3F89B-3642-4869-B0E5-221268CCDFE6}"/>
            </a:ext>
          </a:extLst>
        </xdr:cNvPr>
        <xdr:cNvSpPr/>
      </xdr:nvSpPr>
      <xdr:spPr>
        <a:xfrm>
          <a:off x="9394190" y="10708511"/>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91170</xdr:rowOff>
    </xdr:from>
    <xdr:to>
      <xdr:col>50</xdr:col>
      <xdr:colOff>165100</xdr:colOff>
      <xdr:row>63</xdr:row>
      <xdr:rowOff>21320</xdr:rowOff>
    </xdr:to>
    <xdr:sp macro="" textlink="">
      <xdr:nvSpPr>
        <xdr:cNvPr id="235" name="フローチャート: 判断 234">
          <a:extLst>
            <a:ext uri="{FF2B5EF4-FFF2-40B4-BE49-F238E27FC236}">
              <a16:creationId xmlns:a16="http://schemas.microsoft.com/office/drawing/2014/main" id="{CC615E63-2B8D-418D-A245-F7CAB37DE7D4}"/>
            </a:ext>
          </a:extLst>
        </xdr:cNvPr>
        <xdr:cNvSpPr/>
      </xdr:nvSpPr>
      <xdr:spPr>
        <a:xfrm>
          <a:off x="8632190" y="1072488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90906</xdr:rowOff>
    </xdr:from>
    <xdr:to>
      <xdr:col>46</xdr:col>
      <xdr:colOff>38100</xdr:colOff>
      <xdr:row>63</xdr:row>
      <xdr:rowOff>21056</xdr:rowOff>
    </xdr:to>
    <xdr:sp macro="" textlink="">
      <xdr:nvSpPr>
        <xdr:cNvPr id="236" name="フローチャート: 判断 235">
          <a:extLst>
            <a:ext uri="{FF2B5EF4-FFF2-40B4-BE49-F238E27FC236}">
              <a16:creationId xmlns:a16="http://schemas.microsoft.com/office/drawing/2014/main" id="{D049EF85-DB25-4A02-BBD8-4BC7E0C7C83C}"/>
            </a:ext>
          </a:extLst>
        </xdr:cNvPr>
        <xdr:cNvSpPr/>
      </xdr:nvSpPr>
      <xdr:spPr>
        <a:xfrm>
          <a:off x="7846060" y="10724616"/>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93907</xdr:rowOff>
    </xdr:from>
    <xdr:to>
      <xdr:col>41</xdr:col>
      <xdr:colOff>101600</xdr:colOff>
      <xdr:row>63</xdr:row>
      <xdr:rowOff>24057</xdr:rowOff>
    </xdr:to>
    <xdr:sp macro="" textlink="">
      <xdr:nvSpPr>
        <xdr:cNvPr id="237" name="フローチャート: 判断 236">
          <a:extLst>
            <a:ext uri="{FF2B5EF4-FFF2-40B4-BE49-F238E27FC236}">
              <a16:creationId xmlns:a16="http://schemas.microsoft.com/office/drawing/2014/main" id="{8751E842-C2A1-4249-954A-5E70E96410B6}"/>
            </a:ext>
          </a:extLst>
        </xdr:cNvPr>
        <xdr:cNvSpPr/>
      </xdr:nvSpPr>
      <xdr:spPr>
        <a:xfrm>
          <a:off x="7029450" y="10727617"/>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98289</xdr:rowOff>
    </xdr:from>
    <xdr:to>
      <xdr:col>36</xdr:col>
      <xdr:colOff>165100</xdr:colOff>
      <xdr:row>63</xdr:row>
      <xdr:rowOff>28439</xdr:rowOff>
    </xdr:to>
    <xdr:sp macro="" textlink="">
      <xdr:nvSpPr>
        <xdr:cNvPr id="238" name="フローチャート: 判断 237">
          <a:extLst>
            <a:ext uri="{FF2B5EF4-FFF2-40B4-BE49-F238E27FC236}">
              <a16:creationId xmlns:a16="http://schemas.microsoft.com/office/drawing/2014/main" id="{AC986E2D-877E-44E3-B738-206E0F07DB40}"/>
            </a:ext>
          </a:extLst>
        </xdr:cNvPr>
        <xdr:cNvSpPr/>
      </xdr:nvSpPr>
      <xdr:spPr>
        <a:xfrm>
          <a:off x="6231890" y="10724379"/>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C653A202-0EE7-493A-B039-D9A4DFE23D43}"/>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9C99F0FC-6F32-4165-98AF-8D146FF70325}"/>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7D052DCD-657F-4291-AF16-2ED290B492F5}"/>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1CC7EDDC-FD26-4722-8246-27C0F9046F2D}"/>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C6C5EE80-B91D-4FED-97F7-870DF6151528}"/>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133511</xdr:rowOff>
    </xdr:from>
    <xdr:to>
      <xdr:col>55</xdr:col>
      <xdr:colOff>50800</xdr:colOff>
      <xdr:row>64</xdr:row>
      <xdr:rowOff>63661</xdr:rowOff>
    </xdr:to>
    <xdr:sp macro="" textlink="">
      <xdr:nvSpPr>
        <xdr:cNvPr id="244" name="楕円 243">
          <a:extLst>
            <a:ext uri="{FF2B5EF4-FFF2-40B4-BE49-F238E27FC236}">
              <a16:creationId xmlns:a16="http://schemas.microsoft.com/office/drawing/2014/main" id="{07491742-075E-429B-82A6-47730018E7A1}"/>
            </a:ext>
          </a:extLst>
        </xdr:cNvPr>
        <xdr:cNvSpPr/>
      </xdr:nvSpPr>
      <xdr:spPr>
        <a:xfrm>
          <a:off x="9394190" y="10931051"/>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48438</xdr:rowOff>
    </xdr:from>
    <xdr:ext cx="534377" cy="259045"/>
    <xdr:sp macro="" textlink="">
      <xdr:nvSpPr>
        <xdr:cNvPr id="245" name="【橋りょう・トンネル】&#10;一人当たり有形固定資産（償却資産）額該当値テキスト">
          <a:extLst>
            <a:ext uri="{FF2B5EF4-FFF2-40B4-BE49-F238E27FC236}">
              <a16:creationId xmlns:a16="http://schemas.microsoft.com/office/drawing/2014/main" id="{97233A6E-CADF-4BD5-897D-52ED80333122}"/>
            </a:ext>
          </a:extLst>
        </xdr:cNvPr>
        <xdr:cNvSpPr txBox="1"/>
      </xdr:nvSpPr>
      <xdr:spPr>
        <a:xfrm>
          <a:off x="9467850" y="10851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134750</xdr:rowOff>
    </xdr:from>
    <xdr:to>
      <xdr:col>50</xdr:col>
      <xdr:colOff>165100</xdr:colOff>
      <xdr:row>64</xdr:row>
      <xdr:rowOff>64900</xdr:rowOff>
    </xdr:to>
    <xdr:sp macro="" textlink="">
      <xdr:nvSpPr>
        <xdr:cNvPr id="246" name="楕円 245">
          <a:extLst>
            <a:ext uri="{FF2B5EF4-FFF2-40B4-BE49-F238E27FC236}">
              <a16:creationId xmlns:a16="http://schemas.microsoft.com/office/drawing/2014/main" id="{90AB6AA0-1C98-4286-AC32-141C617A26B9}"/>
            </a:ext>
          </a:extLst>
        </xdr:cNvPr>
        <xdr:cNvSpPr/>
      </xdr:nvSpPr>
      <xdr:spPr>
        <a:xfrm>
          <a:off x="8632190" y="1093229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12861</xdr:rowOff>
    </xdr:from>
    <xdr:to>
      <xdr:col>55</xdr:col>
      <xdr:colOff>0</xdr:colOff>
      <xdr:row>64</xdr:row>
      <xdr:rowOff>14100</xdr:rowOff>
    </xdr:to>
    <xdr:cxnSp macro="">
      <xdr:nvCxnSpPr>
        <xdr:cNvPr id="247" name="直線コネクタ 246">
          <a:extLst>
            <a:ext uri="{FF2B5EF4-FFF2-40B4-BE49-F238E27FC236}">
              <a16:creationId xmlns:a16="http://schemas.microsoft.com/office/drawing/2014/main" id="{A495186D-80D3-49DB-A08A-572A457697D1}"/>
            </a:ext>
          </a:extLst>
        </xdr:cNvPr>
        <xdr:cNvCxnSpPr/>
      </xdr:nvCxnSpPr>
      <xdr:spPr>
        <a:xfrm flipV="1">
          <a:off x="8686800" y="10989471"/>
          <a:ext cx="742950" cy="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135918</xdr:rowOff>
    </xdr:from>
    <xdr:to>
      <xdr:col>46</xdr:col>
      <xdr:colOff>38100</xdr:colOff>
      <xdr:row>64</xdr:row>
      <xdr:rowOff>66068</xdr:rowOff>
    </xdr:to>
    <xdr:sp macro="" textlink="">
      <xdr:nvSpPr>
        <xdr:cNvPr id="248" name="楕円 247">
          <a:extLst>
            <a:ext uri="{FF2B5EF4-FFF2-40B4-BE49-F238E27FC236}">
              <a16:creationId xmlns:a16="http://schemas.microsoft.com/office/drawing/2014/main" id="{7733F32F-8F44-4B64-ACB7-9FB7671F7385}"/>
            </a:ext>
          </a:extLst>
        </xdr:cNvPr>
        <xdr:cNvSpPr/>
      </xdr:nvSpPr>
      <xdr:spPr>
        <a:xfrm>
          <a:off x="7846060" y="10933458"/>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14100</xdr:rowOff>
    </xdr:from>
    <xdr:to>
      <xdr:col>50</xdr:col>
      <xdr:colOff>114300</xdr:colOff>
      <xdr:row>64</xdr:row>
      <xdr:rowOff>15268</xdr:rowOff>
    </xdr:to>
    <xdr:cxnSp macro="">
      <xdr:nvCxnSpPr>
        <xdr:cNvPr id="249" name="直線コネクタ 248">
          <a:extLst>
            <a:ext uri="{FF2B5EF4-FFF2-40B4-BE49-F238E27FC236}">
              <a16:creationId xmlns:a16="http://schemas.microsoft.com/office/drawing/2014/main" id="{0F3EC04B-86E9-464B-9F2C-30091B3D2E63}"/>
            </a:ext>
          </a:extLst>
        </xdr:cNvPr>
        <xdr:cNvCxnSpPr/>
      </xdr:nvCxnSpPr>
      <xdr:spPr>
        <a:xfrm flipV="1">
          <a:off x="7889240" y="10990710"/>
          <a:ext cx="797560" cy="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136897</xdr:rowOff>
    </xdr:from>
    <xdr:to>
      <xdr:col>41</xdr:col>
      <xdr:colOff>101600</xdr:colOff>
      <xdr:row>64</xdr:row>
      <xdr:rowOff>67047</xdr:rowOff>
    </xdr:to>
    <xdr:sp macro="" textlink="">
      <xdr:nvSpPr>
        <xdr:cNvPr id="250" name="楕円 249">
          <a:extLst>
            <a:ext uri="{FF2B5EF4-FFF2-40B4-BE49-F238E27FC236}">
              <a16:creationId xmlns:a16="http://schemas.microsoft.com/office/drawing/2014/main" id="{4001D1EF-51F0-4BC3-A77B-FB648EDC8BD1}"/>
            </a:ext>
          </a:extLst>
        </xdr:cNvPr>
        <xdr:cNvSpPr/>
      </xdr:nvSpPr>
      <xdr:spPr>
        <a:xfrm>
          <a:off x="7029450" y="1093443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15268</xdr:rowOff>
    </xdr:from>
    <xdr:to>
      <xdr:col>45</xdr:col>
      <xdr:colOff>177800</xdr:colOff>
      <xdr:row>64</xdr:row>
      <xdr:rowOff>16247</xdr:rowOff>
    </xdr:to>
    <xdr:cxnSp macro="">
      <xdr:nvCxnSpPr>
        <xdr:cNvPr id="251" name="直線コネクタ 250">
          <a:extLst>
            <a:ext uri="{FF2B5EF4-FFF2-40B4-BE49-F238E27FC236}">
              <a16:creationId xmlns:a16="http://schemas.microsoft.com/office/drawing/2014/main" id="{8A2CEC81-4448-4498-BB34-2FC7057ED899}"/>
            </a:ext>
          </a:extLst>
        </xdr:cNvPr>
        <xdr:cNvCxnSpPr/>
      </xdr:nvCxnSpPr>
      <xdr:spPr>
        <a:xfrm flipV="1">
          <a:off x="7084060" y="10991878"/>
          <a:ext cx="80518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137668</xdr:rowOff>
    </xdr:from>
    <xdr:to>
      <xdr:col>36</xdr:col>
      <xdr:colOff>165100</xdr:colOff>
      <xdr:row>64</xdr:row>
      <xdr:rowOff>67818</xdr:rowOff>
    </xdr:to>
    <xdr:sp macro="" textlink="">
      <xdr:nvSpPr>
        <xdr:cNvPr id="252" name="楕円 251">
          <a:extLst>
            <a:ext uri="{FF2B5EF4-FFF2-40B4-BE49-F238E27FC236}">
              <a16:creationId xmlns:a16="http://schemas.microsoft.com/office/drawing/2014/main" id="{9843BA23-9426-4AF2-825D-D027D06330EE}"/>
            </a:ext>
          </a:extLst>
        </xdr:cNvPr>
        <xdr:cNvSpPr/>
      </xdr:nvSpPr>
      <xdr:spPr>
        <a:xfrm>
          <a:off x="6231890" y="10935208"/>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16247</xdr:rowOff>
    </xdr:from>
    <xdr:to>
      <xdr:col>41</xdr:col>
      <xdr:colOff>50800</xdr:colOff>
      <xdr:row>64</xdr:row>
      <xdr:rowOff>17018</xdr:rowOff>
    </xdr:to>
    <xdr:cxnSp macro="">
      <xdr:nvCxnSpPr>
        <xdr:cNvPr id="253" name="直線コネクタ 252">
          <a:extLst>
            <a:ext uri="{FF2B5EF4-FFF2-40B4-BE49-F238E27FC236}">
              <a16:creationId xmlns:a16="http://schemas.microsoft.com/office/drawing/2014/main" id="{9E9ACE99-2FE7-4567-9D4F-EB12B79797BA}"/>
            </a:ext>
          </a:extLst>
        </xdr:cNvPr>
        <xdr:cNvCxnSpPr/>
      </xdr:nvCxnSpPr>
      <xdr:spPr>
        <a:xfrm flipV="1">
          <a:off x="6286500" y="10992857"/>
          <a:ext cx="797560" cy="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37847</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8F58B586-010F-4EA1-AB5D-9AC551B2512F}"/>
            </a:ext>
          </a:extLst>
        </xdr:cNvPr>
        <xdr:cNvSpPr txBox="1"/>
      </xdr:nvSpPr>
      <xdr:spPr>
        <a:xfrm>
          <a:off x="8401265" y="10496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37583</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D8287E3B-A2E0-4F85-BD9E-311DF60B365B}"/>
            </a:ext>
          </a:extLst>
        </xdr:cNvPr>
        <xdr:cNvSpPr txBox="1"/>
      </xdr:nvSpPr>
      <xdr:spPr>
        <a:xfrm>
          <a:off x="7610690" y="1049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40584</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7482D3D2-517E-4516-BBDD-C197F81DBE44}"/>
            </a:ext>
          </a:extLst>
        </xdr:cNvPr>
        <xdr:cNvSpPr txBox="1"/>
      </xdr:nvSpPr>
      <xdr:spPr>
        <a:xfrm>
          <a:off x="6822655" y="10499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44966</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1225909C-C5DB-44D5-8B3D-A9E870438727}"/>
            </a:ext>
          </a:extLst>
        </xdr:cNvPr>
        <xdr:cNvSpPr txBox="1"/>
      </xdr:nvSpPr>
      <xdr:spPr>
        <a:xfrm>
          <a:off x="6007950" y="10505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56027</xdr:rowOff>
    </xdr:from>
    <xdr:ext cx="534377" cy="259045"/>
    <xdr:sp macro="" textlink="">
      <xdr:nvSpPr>
        <xdr:cNvPr id="258" name="n_1mainValue【橋りょう・トンネル】&#10;一人当たり有形固定資産（償却資産）額">
          <a:extLst>
            <a:ext uri="{FF2B5EF4-FFF2-40B4-BE49-F238E27FC236}">
              <a16:creationId xmlns:a16="http://schemas.microsoft.com/office/drawing/2014/main" id="{3CA5E197-2170-43AD-AB4F-F0473D873A6C}"/>
            </a:ext>
          </a:extLst>
        </xdr:cNvPr>
        <xdr:cNvSpPr txBox="1"/>
      </xdr:nvSpPr>
      <xdr:spPr>
        <a:xfrm>
          <a:off x="8422151" y="1103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57195</xdr:rowOff>
    </xdr:from>
    <xdr:ext cx="534377" cy="259045"/>
    <xdr:sp macro="" textlink="">
      <xdr:nvSpPr>
        <xdr:cNvPr id="259" name="n_2mainValue【橋りょう・トンネル】&#10;一人当たり有形固定資産（償却資産）額">
          <a:extLst>
            <a:ext uri="{FF2B5EF4-FFF2-40B4-BE49-F238E27FC236}">
              <a16:creationId xmlns:a16="http://schemas.microsoft.com/office/drawing/2014/main" id="{B756541B-A9AD-42E9-9FA2-BC1F6157CE6B}"/>
            </a:ext>
          </a:extLst>
        </xdr:cNvPr>
        <xdr:cNvSpPr txBox="1"/>
      </xdr:nvSpPr>
      <xdr:spPr>
        <a:xfrm>
          <a:off x="7641101" y="1102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58174</xdr:rowOff>
    </xdr:from>
    <xdr:ext cx="534377" cy="259045"/>
    <xdr:sp macro="" textlink="">
      <xdr:nvSpPr>
        <xdr:cNvPr id="260" name="n_3mainValue【橋りょう・トンネル】&#10;一人当たり有形固定資産（償却資産）額">
          <a:extLst>
            <a:ext uri="{FF2B5EF4-FFF2-40B4-BE49-F238E27FC236}">
              <a16:creationId xmlns:a16="http://schemas.microsoft.com/office/drawing/2014/main" id="{EE697D0E-B9E9-41D8-A23A-D23F8A429130}"/>
            </a:ext>
          </a:extLst>
        </xdr:cNvPr>
        <xdr:cNvSpPr txBox="1"/>
      </xdr:nvSpPr>
      <xdr:spPr>
        <a:xfrm>
          <a:off x="6854971" y="1102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58945</xdr:rowOff>
    </xdr:from>
    <xdr:ext cx="534377" cy="259045"/>
    <xdr:sp macro="" textlink="">
      <xdr:nvSpPr>
        <xdr:cNvPr id="261" name="n_4mainValue【橋りょう・トンネル】&#10;一人当たり有形固定資産（償却資産）額">
          <a:extLst>
            <a:ext uri="{FF2B5EF4-FFF2-40B4-BE49-F238E27FC236}">
              <a16:creationId xmlns:a16="http://schemas.microsoft.com/office/drawing/2014/main" id="{95D33713-0E7D-42E0-80FD-075DAB105475}"/>
            </a:ext>
          </a:extLst>
        </xdr:cNvPr>
        <xdr:cNvSpPr txBox="1"/>
      </xdr:nvSpPr>
      <xdr:spPr>
        <a:xfrm>
          <a:off x="6038361" y="1102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32F03E9-66BB-436D-8AA9-0C78695FFC36}"/>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FCE86F75-3367-4C39-9BE4-4E9D3C02FE9B}"/>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793D69A6-E821-4667-844B-144A8F82AFA0}"/>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5F95F97-57F7-4FBC-9E65-EB1439CD0CAE}"/>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EE275F23-AC03-40F3-846A-053A433A34EE}"/>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358D5205-AF54-4804-AAC9-7468B0A6E329}"/>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C0B808CF-DAD0-4E10-8A95-2940F0056B40}"/>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81CCC7C1-D7F5-405B-8D42-27E2D675463A}"/>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18B293C-9CBA-4783-9C9D-62471FAF1924}"/>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8525C72D-A2FE-4B17-8659-B2372E34E107}"/>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EF599CBA-7D31-4404-AC9B-59025F401233}"/>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7B8F3313-AFA2-4743-980A-B5B0FADC5EC8}"/>
            </a:ext>
          </a:extLst>
        </xdr:cNvPr>
        <xdr:cNvCxnSpPr/>
      </xdr:nvCxnSpPr>
      <xdr:spPr>
        <a:xfrm>
          <a:off x="6858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C534C652-A396-4DDA-8C6E-58716968DA6C}"/>
            </a:ext>
          </a:extLst>
        </xdr:cNvPr>
        <xdr:cNvSpPr txBox="1"/>
      </xdr:nvSpPr>
      <xdr:spPr>
        <a:xfrm>
          <a:off x="2738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7C0229C8-EFCC-4095-ADFD-11AD48686F7D}"/>
            </a:ext>
          </a:extLst>
        </xdr:cNvPr>
        <xdr:cNvCxnSpPr/>
      </xdr:nvCxnSpPr>
      <xdr:spPr>
        <a:xfrm>
          <a:off x="6858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946A79DD-5773-43B8-9611-DA315B240C17}"/>
            </a:ext>
          </a:extLst>
        </xdr:cNvPr>
        <xdr:cNvSpPr txBox="1"/>
      </xdr:nvSpPr>
      <xdr:spPr>
        <a:xfrm>
          <a:off x="343701" y="1433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E6BEE912-CDCF-4CD1-ACE8-BF97DFC77E37}"/>
            </a:ext>
          </a:extLst>
        </xdr:cNvPr>
        <xdr:cNvCxnSpPr/>
      </xdr:nvCxnSpPr>
      <xdr:spPr>
        <a:xfrm>
          <a:off x="6858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C6C5E36E-70A3-4040-BC32-A6FA464AD09F}"/>
            </a:ext>
          </a:extLst>
        </xdr:cNvPr>
        <xdr:cNvSpPr txBox="1"/>
      </xdr:nvSpPr>
      <xdr:spPr>
        <a:xfrm>
          <a:off x="343701" y="1395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23309DCD-C00F-49A0-B1F8-C35E41401035}"/>
            </a:ext>
          </a:extLst>
        </xdr:cNvPr>
        <xdr:cNvCxnSpPr/>
      </xdr:nvCxnSpPr>
      <xdr:spPr>
        <a:xfrm>
          <a:off x="6858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2E776532-CDC4-42FB-B241-73989AC0B738}"/>
            </a:ext>
          </a:extLst>
        </xdr:cNvPr>
        <xdr:cNvSpPr txBox="1"/>
      </xdr:nvSpPr>
      <xdr:spPr>
        <a:xfrm>
          <a:off x="343701" y="1357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BB5695A7-2B10-47E4-8DAF-E50FB149A965}"/>
            </a:ext>
          </a:extLst>
        </xdr:cNvPr>
        <xdr:cNvCxnSpPr/>
      </xdr:nvCxnSpPr>
      <xdr:spPr>
        <a:xfrm>
          <a:off x="6858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4A67FB49-D7F5-4B67-8F70-A3527F5123CF}"/>
            </a:ext>
          </a:extLst>
        </xdr:cNvPr>
        <xdr:cNvSpPr txBox="1"/>
      </xdr:nvSpPr>
      <xdr:spPr>
        <a:xfrm>
          <a:off x="343701" y="1319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BAC8604-3D12-403D-B14B-43EA00531D40}"/>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A5E98D22-E91F-43B1-8957-18D977E621AE}"/>
            </a:ext>
          </a:extLst>
        </xdr:cNvPr>
        <xdr:cNvSpPr txBox="1"/>
      </xdr:nvSpPr>
      <xdr:spPr>
        <a:xfrm>
          <a:off x="386866" y="1281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184F1549-A6F2-485C-88A1-D099282E8F61}"/>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id="{0AE8CBA3-720A-4561-AC81-D29740458FBD}"/>
            </a:ext>
          </a:extLst>
        </xdr:cNvPr>
        <xdr:cNvCxnSpPr/>
      </xdr:nvCxnSpPr>
      <xdr:spPr>
        <a:xfrm flipV="1">
          <a:off x="4173855" y="13430249"/>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644B7CD5-4D23-4899-A6D8-97626D354012}"/>
            </a:ext>
          </a:extLst>
        </xdr:cNvPr>
        <xdr:cNvSpPr txBox="1"/>
      </xdr:nvSpPr>
      <xdr:spPr>
        <a:xfrm>
          <a:off x="4212590" y="1486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id="{2347C700-0A52-4297-AE22-E34380369EF3}"/>
            </a:ext>
          </a:extLst>
        </xdr:cNvPr>
        <xdr:cNvCxnSpPr/>
      </xdr:nvCxnSpPr>
      <xdr:spPr>
        <a:xfrm>
          <a:off x="4112260" y="1485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F749E1BE-C16C-4E82-986F-09CD449CB627}"/>
            </a:ext>
          </a:extLst>
        </xdr:cNvPr>
        <xdr:cNvSpPr txBox="1"/>
      </xdr:nvSpPr>
      <xdr:spPr>
        <a:xfrm>
          <a:off x="421259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90" name="直線コネクタ 289">
          <a:extLst>
            <a:ext uri="{FF2B5EF4-FFF2-40B4-BE49-F238E27FC236}">
              <a16:creationId xmlns:a16="http://schemas.microsoft.com/office/drawing/2014/main" id="{E1D9E022-1913-40CC-957A-F0358547E960}"/>
            </a:ext>
          </a:extLst>
        </xdr:cNvPr>
        <xdr:cNvCxnSpPr/>
      </xdr:nvCxnSpPr>
      <xdr:spPr>
        <a:xfrm>
          <a:off x="4112260" y="134302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2557</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FC8CDA09-A033-4EEC-A23D-E099984984FC}"/>
            </a:ext>
          </a:extLst>
        </xdr:cNvPr>
        <xdr:cNvSpPr txBox="1"/>
      </xdr:nvSpPr>
      <xdr:spPr>
        <a:xfrm>
          <a:off x="4212590" y="14061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92" name="フローチャート: 判断 291">
          <a:extLst>
            <a:ext uri="{FF2B5EF4-FFF2-40B4-BE49-F238E27FC236}">
              <a16:creationId xmlns:a16="http://schemas.microsoft.com/office/drawing/2014/main" id="{E5B62B5C-D05B-44F4-B0F1-A22D9775B187}"/>
            </a:ext>
          </a:extLst>
        </xdr:cNvPr>
        <xdr:cNvSpPr/>
      </xdr:nvSpPr>
      <xdr:spPr>
        <a:xfrm>
          <a:off x="4131310" y="1421003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141605</xdr:rowOff>
    </xdr:from>
    <xdr:to>
      <xdr:col>20</xdr:col>
      <xdr:colOff>38100</xdr:colOff>
      <xdr:row>83</xdr:row>
      <xdr:rowOff>71755</xdr:rowOff>
    </xdr:to>
    <xdr:sp macro="" textlink="">
      <xdr:nvSpPr>
        <xdr:cNvPr id="293" name="フローチャート: 判断 292">
          <a:extLst>
            <a:ext uri="{FF2B5EF4-FFF2-40B4-BE49-F238E27FC236}">
              <a16:creationId xmlns:a16="http://schemas.microsoft.com/office/drawing/2014/main" id="{8DD5F978-7CF0-4D40-B7C7-0832CF4DCBBC}"/>
            </a:ext>
          </a:extLst>
        </xdr:cNvPr>
        <xdr:cNvSpPr/>
      </xdr:nvSpPr>
      <xdr:spPr>
        <a:xfrm>
          <a:off x="3388360" y="141986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128270</xdr:rowOff>
    </xdr:from>
    <xdr:to>
      <xdr:col>15</xdr:col>
      <xdr:colOff>101600</xdr:colOff>
      <xdr:row>83</xdr:row>
      <xdr:rowOff>58420</xdr:rowOff>
    </xdr:to>
    <xdr:sp macro="" textlink="">
      <xdr:nvSpPr>
        <xdr:cNvPr id="294" name="フローチャート: 判断 293">
          <a:extLst>
            <a:ext uri="{FF2B5EF4-FFF2-40B4-BE49-F238E27FC236}">
              <a16:creationId xmlns:a16="http://schemas.microsoft.com/office/drawing/2014/main" id="{2DF307AB-C3B3-464F-A95F-B8365D910AA5}"/>
            </a:ext>
          </a:extLst>
        </xdr:cNvPr>
        <xdr:cNvSpPr/>
      </xdr:nvSpPr>
      <xdr:spPr>
        <a:xfrm>
          <a:off x="2571750" y="1419098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105411</xdr:rowOff>
    </xdr:from>
    <xdr:to>
      <xdr:col>10</xdr:col>
      <xdr:colOff>165100</xdr:colOff>
      <xdr:row>83</xdr:row>
      <xdr:rowOff>35561</xdr:rowOff>
    </xdr:to>
    <xdr:sp macro="" textlink="">
      <xdr:nvSpPr>
        <xdr:cNvPr id="295" name="フローチャート: 判断 294">
          <a:extLst>
            <a:ext uri="{FF2B5EF4-FFF2-40B4-BE49-F238E27FC236}">
              <a16:creationId xmlns:a16="http://schemas.microsoft.com/office/drawing/2014/main" id="{4765E9A1-ACEA-4A0C-9992-27FF5A215C37}"/>
            </a:ext>
          </a:extLst>
        </xdr:cNvPr>
        <xdr:cNvSpPr/>
      </xdr:nvSpPr>
      <xdr:spPr>
        <a:xfrm>
          <a:off x="1774190" y="1416240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96" name="フローチャート: 判断 295">
          <a:extLst>
            <a:ext uri="{FF2B5EF4-FFF2-40B4-BE49-F238E27FC236}">
              <a16:creationId xmlns:a16="http://schemas.microsoft.com/office/drawing/2014/main" id="{832C7440-6A53-4E80-AD8D-2AD19E79D015}"/>
            </a:ext>
          </a:extLst>
        </xdr:cNvPr>
        <xdr:cNvSpPr/>
      </xdr:nvSpPr>
      <xdr:spPr>
        <a:xfrm>
          <a:off x="988060" y="1414335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3F8F7736-B4A7-4C89-9092-F93AB320DA22}"/>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6868C76E-0AAF-4832-9D52-CAE85D5C4EF2}"/>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8066A384-957E-4ECF-8C3A-0DA659C22EDE}"/>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CEDD5CBB-C971-4CD8-8682-143CADCADEBD}"/>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3BF1CECF-0BFB-42E4-9E6E-914DB65783C4}"/>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48261</xdr:rowOff>
    </xdr:from>
    <xdr:to>
      <xdr:col>24</xdr:col>
      <xdr:colOff>114300</xdr:colOff>
      <xdr:row>83</xdr:row>
      <xdr:rowOff>149861</xdr:rowOff>
    </xdr:to>
    <xdr:sp macro="" textlink="">
      <xdr:nvSpPr>
        <xdr:cNvPr id="302" name="楕円 301">
          <a:extLst>
            <a:ext uri="{FF2B5EF4-FFF2-40B4-BE49-F238E27FC236}">
              <a16:creationId xmlns:a16="http://schemas.microsoft.com/office/drawing/2014/main" id="{216D98EB-501E-4D3E-A661-1E1CEFB1BC5C}"/>
            </a:ext>
          </a:extLst>
        </xdr:cNvPr>
        <xdr:cNvSpPr/>
      </xdr:nvSpPr>
      <xdr:spPr>
        <a:xfrm>
          <a:off x="4131310" y="14280516"/>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26688</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48A56887-E9CC-4A87-8712-527D67A0DA9B}"/>
            </a:ext>
          </a:extLst>
        </xdr:cNvPr>
        <xdr:cNvSpPr txBox="1"/>
      </xdr:nvSpPr>
      <xdr:spPr>
        <a:xfrm>
          <a:off x="4212590" y="1425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13970</xdr:rowOff>
    </xdr:from>
    <xdr:to>
      <xdr:col>20</xdr:col>
      <xdr:colOff>38100</xdr:colOff>
      <xdr:row>83</xdr:row>
      <xdr:rowOff>115570</xdr:rowOff>
    </xdr:to>
    <xdr:sp macro="" textlink="">
      <xdr:nvSpPr>
        <xdr:cNvPr id="304" name="楕円 303">
          <a:extLst>
            <a:ext uri="{FF2B5EF4-FFF2-40B4-BE49-F238E27FC236}">
              <a16:creationId xmlns:a16="http://schemas.microsoft.com/office/drawing/2014/main" id="{FB7BD98F-71A6-4D31-AAEE-693C0D739B93}"/>
            </a:ext>
          </a:extLst>
        </xdr:cNvPr>
        <xdr:cNvSpPr/>
      </xdr:nvSpPr>
      <xdr:spPr>
        <a:xfrm>
          <a:off x="3388360" y="142481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64770</xdr:rowOff>
    </xdr:from>
    <xdr:to>
      <xdr:col>24</xdr:col>
      <xdr:colOff>63500</xdr:colOff>
      <xdr:row>83</xdr:row>
      <xdr:rowOff>99061</xdr:rowOff>
    </xdr:to>
    <xdr:cxnSp macro="">
      <xdr:nvCxnSpPr>
        <xdr:cNvPr id="305" name="直線コネクタ 304">
          <a:extLst>
            <a:ext uri="{FF2B5EF4-FFF2-40B4-BE49-F238E27FC236}">
              <a16:creationId xmlns:a16="http://schemas.microsoft.com/office/drawing/2014/main" id="{044E76A5-A4C1-4137-8789-A679E7A1EE95}"/>
            </a:ext>
          </a:extLst>
        </xdr:cNvPr>
        <xdr:cNvCxnSpPr/>
      </xdr:nvCxnSpPr>
      <xdr:spPr>
        <a:xfrm>
          <a:off x="3431540" y="14293215"/>
          <a:ext cx="74295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156845</xdr:rowOff>
    </xdr:from>
    <xdr:to>
      <xdr:col>15</xdr:col>
      <xdr:colOff>101600</xdr:colOff>
      <xdr:row>83</xdr:row>
      <xdr:rowOff>86995</xdr:rowOff>
    </xdr:to>
    <xdr:sp macro="" textlink="">
      <xdr:nvSpPr>
        <xdr:cNvPr id="306" name="楕円 305">
          <a:extLst>
            <a:ext uri="{FF2B5EF4-FFF2-40B4-BE49-F238E27FC236}">
              <a16:creationId xmlns:a16="http://schemas.microsoft.com/office/drawing/2014/main" id="{9568C84C-67A2-4D59-88E9-A6D633393B75}"/>
            </a:ext>
          </a:extLst>
        </xdr:cNvPr>
        <xdr:cNvSpPr/>
      </xdr:nvSpPr>
      <xdr:spPr>
        <a:xfrm>
          <a:off x="2571750" y="1421765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36195</xdr:rowOff>
    </xdr:from>
    <xdr:to>
      <xdr:col>19</xdr:col>
      <xdr:colOff>177800</xdr:colOff>
      <xdr:row>83</xdr:row>
      <xdr:rowOff>64770</xdr:rowOff>
    </xdr:to>
    <xdr:cxnSp macro="">
      <xdr:nvCxnSpPr>
        <xdr:cNvPr id="307" name="直線コネクタ 306">
          <a:extLst>
            <a:ext uri="{FF2B5EF4-FFF2-40B4-BE49-F238E27FC236}">
              <a16:creationId xmlns:a16="http://schemas.microsoft.com/office/drawing/2014/main" id="{7E1A53C9-24B5-4510-B9DE-D59CAACB26C7}"/>
            </a:ext>
          </a:extLst>
        </xdr:cNvPr>
        <xdr:cNvCxnSpPr/>
      </xdr:nvCxnSpPr>
      <xdr:spPr>
        <a:xfrm>
          <a:off x="2626360" y="14266545"/>
          <a:ext cx="80518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118745</xdr:rowOff>
    </xdr:from>
    <xdr:to>
      <xdr:col>10</xdr:col>
      <xdr:colOff>165100</xdr:colOff>
      <xdr:row>83</xdr:row>
      <xdr:rowOff>48895</xdr:rowOff>
    </xdr:to>
    <xdr:sp macro="" textlink="">
      <xdr:nvSpPr>
        <xdr:cNvPr id="308" name="楕円 307">
          <a:extLst>
            <a:ext uri="{FF2B5EF4-FFF2-40B4-BE49-F238E27FC236}">
              <a16:creationId xmlns:a16="http://schemas.microsoft.com/office/drawing/2014/main" id="{ADDDBBBC-288E-4A3E-B8A1-899784C16053}"/>
            </a:ext>
          </a:extLst>
        </xdr:cNvPr>
        <xdr:cNvSpPr/>
      </xdr:nvSpPr>
      <xdr:spPr>
        <a:xfrm>
          <a:off x="1774190" y="14179550"/>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169545</xdr:rowOff>
    </xdr:from>
    <xdr:to>
      <xdr:col>15</xdr:col>
      <xdr:colOff>50800</xdr:colOff>
      <xdr:row>83</xdr:row>
      <xdr:rowOff>36195</xdr:rowOff>
    </xdr:to>
    <xdr:cxnSp macro="">
      <xdr:nvCxnSpPr>
        <xdr:cNvPr id="309" name="直線コネクタ 308">
          <a:extLst>
            <a:ext uri="{FF2B5EF4-FFF2-40B4-BE49-F238E27FC236}">
              <a16:creationId xmlns:a16="http://schemas.microsoft.com/office/drawing/2014/main" id="{AF81314E-24BA-4D4E-A440-0443E0DAB404}"/>
            </a:ext>
          </a:extLst>
        </xdr:cNvPr>
        <xdr:cNvCxnSpPr/>
      </xdr:nvCxnSpPr>
      <xdr:spPr>
        <a:xfrm>
          <a:off x="1828800" y="14232255"/>
          <a:ext cx="79756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111125</xdr:rowOff>
    </xdr:from>
    <xdr:to>
      <xdr:col>6</xdr:col>
      <xdr:colOff>38100</xdr:colOff>
      <xdr:row>83</xdr:row>
      <xdr:rowOff>41275</xdr:rowOff>
    </xdr:to>
    <xdr:sp macro="" textlink="">
      <xdr:nvSpPr>
        <xdr:cNvPr id="310" name="楕円 309">
          <a:extLst>
            <a:ext uri="{FF2B5EF4-FFF2-40B4-BE49-F238E27FC236}">
              <a16:creationId xmlns:a16="http://schemas.microsoft.com/office/drawing/2014/main" id="{F2869F1C-D89F-4D15-9646-D5DB72F95D45}"/>
            </a:ext>
          </a:extLst>
        </xdr:cNvPr>
        <xdr:cNvSpPr/>
      </xdr:nvSpPr>
      <xdr:spPr>
        <a:xfrm>
          <a:off x="988060" y="1417002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161925</xdr:rowOff>
    </xdr:from>
    <xdr:to>
      <xdr:col>10</xdr:col>
      <xdr:colOff>114300</xdr:colOff>
      <xdr:row>82</xdr:row>
      <xdr:rowOff>169545</xdr:rowOff>
    </xdr:to>
    <xdr:cxnSp macro="">
      <xdr:nvCxnSpPr>
        <xdr:cNvPr id="311" name="直線コネクタ 310">
          <a:extLst>
            <a:ext uri="{FF2B5EF4-FFF2-40B4-BE49-F238E27FC236}">
              <a16:creationId xmlns:a16="http://schemas.microsoft.com/office/drawing/2014/main" id="{C2B9CE2E-FB28-4020-9AB0-B5381410CFC1}"/>
            </a:ext>
          </a:extLst>
        </xdr:cNvPr>
        <xdr:cNvCxnSpPr/>
      </xdr:nvCxnSpPr>
      <xdr:spPr>
        <a:xfrm>
          <a:off x="1031240" y="14222730"/>
          <a:ext cx="79756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88282</xdr:rowOff>
    </xdr:from>
    <xdr:ext cx="405111" cy="259045"/>
    <xdr:sp macro="" textlink="">
      <xdr:nvSpPr>
        <xdr:cNvPr id="312" name="n_1aveValue【公営住宅】&#10;有形固定資産減価償却率">
          <a:extLst>
            <a:ext uri="{FF2B5EF4-FFF2-40B4-BE49-F238E27FC236}">
              <a16:creationId xmlns:a16="http://schemas.microsoft.com/office/drawing/2014/main" id="{F2EE2766-0191-42BF-BFBE-FABB075441CB}"/>
            </a:ext>
          </a:extLst>
        </xdr:cNvPr>
        <xdr:cNvSpPr txBox="1"/>
      </xdr:nvSpPr>
      <xdr:spPr>
        <a:xfrm>
          <a:off x="3239144" y="13979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74947</xdr:rowOff>
    </xdr:from>
    <xdr:ext cx="405111" cy="259045"/>
    <xdr:sp macro="" textlink="">
      <xdr:nvSpPr>
        <xdr:cNvPr id="313" name="n_2aveValue【公営住宅】&#10;有形固定資産減価償却率">
          <a:extLst>
            <a:ext uri="{FF2B5EF4-FFF2-40B4-BE49-F238E27FC236}">
              <a16:creationId xmlns:a16="http://schemas.microsoft.com/office/drawing/2014/main" id="{8972728D-451E-41F8-9ADF-738CBA417565}"/>
            </a:ext>
          </a:extLst>
        </xdr:cNvPr>
        <xdr:cNvSpPr txBox="1"/>
      </xdr:nvSpPr>
      <xdr:spPr>
        <a:xfrm>
          <a:off x="24390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52088</xdr:rowOff>
    </xdr:from>
    <xdr:ext cx="405111" cy="259045"/>
    <xdr:sp macro="" textlink="">
      <xdr:nvSpPr>
        <xdr:cNvPr id="314" name="n_3aveValue【公営住宅】&#10;有形固定資産減価償却率">
          <a:extLst>
            <a:ext uri="{FF2B5EF4-FFF2-40B4-BE49-F238E27FC236}">
              <a16:creationId xmlns:a16="http://schemas.microsoft.com/office/drawing/2014/main" id="{17204228-43A1-42FA-87DF-D94EBEFCB2E7}"/>
            </a:ext>
          </a:extLst>
        </xdr:cNvPr>
        <xdr:cNvSpPr txBox="1"/>
      </xdr:nvSpPr>
      <xdr:spPr>
        <a:xfrm>
          <a:off x="1641484" y="13943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29227</xdr:rowOff>
    </xdr:from>
    <xdr:ext cx="405111" cy="259045"/>
    <xdr:sp macro="" textlink="">
      <xdr:nvSpPr>
        <xdr:cNvPr id="315" name="n_4aveValue【公営住宅】&#10;有形固定資産減価償却率">
          <a:extLst>
            <a:ext uri="{FF2B5EF4-FFF2-40B4-BE49-F238E27FC236}">
              <a16:creationId xmlns:a16="http://schemas.microsoft.com/office/drawing/2014/main" id="{019572F2-F99B-4B39-AA92-F13C9D660CE3}"/>
            </a:ext>
          </a:extLst>
        </xdr:cNvPr>
        <xdr:cNvSpPr txBox="1"/>
      </xdr:nvSpPr>
      <xdr:spPr>
        <a:xfrm>
          <a:off x="855354" y="1391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106697</xdr:rowOff>
    </xdr:from>
    <xdr:ext cx="405111" cy="259045"/>
    <xdr:sp macro="" textlink="">
      <xdr:nvSpPr>
        <xdr:cNvPr id="316" name="n_1mainValue【公営住宅】&#10;有形固定資産減価償却率">
          <a:extLst>
            <a:ext uri="{FF2B5EF4-FFF2-40B4-BE49-F238E27FC236}">
              <a16:creationId xmlns:a16="http://schemas.microsoft.com/office/drawing/2014/main" id="{615FD96F-25B8-47CB-8619-C398567ABDA6}"/>
            </a:ext>
          </a:extLst>
        </xdr:cNvPr>
        <xdr:cNvSpPr txBox="1"/>
      </xdr:nvSpPr>
      <xdr:spPr>
        <a:xfrm>
          <a:off x="3239144" y="1433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78122</xdr:rowOff>
    </xdr:from>
    <xdr:ext cx="405111" cy="259045"/>
    <xdr:sp macro="" textlink="">
      <xdr:nvSpPr>
        <xdr:cNvPr id="317" name="n_2mainValue【公営住宅】&#10;有形固定資産減価償却率">
          <a:extLst>
            <a:ext uri="{FF2B5EF4-FFF2-40B4-BE49-F238E27FC236}">
              <a16:creationId xmlns:a16="http://schemas.microsoft.com/office/drawing/2014/main" id="{BCCC93B1-4D82-4969-9B00-3E1BE1067A46}"/>
            </a:ext>
          </a:extLst>
        </xdr:cNvPr>
        <xdr:cNvSpPr txBox="1"/>
      </xdr:nvSpPr>
      <xdr:spPr>
        <a:xfrm>
          <a:off x="2439044" y="1430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40022</xdr:rowOff>
    </xdr:from>
    <xdr:ext cx="405111" cy="259045"/>
    <xdr:sp macro="" textlink="">
      <xdr:nvSpPr>
        <xdr:cNvPr id="318" name="n_3mainValue【公営住宅】&#10;有形固定資産減価償却率">
          <a:extLst>
            <a:ext uri="{FF2B5EF4-FFF2-40B4-BE49-F238E27FC236}">
              <a16:creationId xmlns:a16="http://schemas.microsoft.com/office/drawing/2014/main" id="{550D6129-2ECF-4D7C-8DDE-F59B1932E754}"/>
            </a:ext>
          </a:extLst>
        </xdr:cNvPr>
        <xdr:cNvSpPr txBox="1"/>
      </xdr:nvSpPr>
      <xdr:spPr>
        <a:xfrm>
          <a:off x="1641484" y="1427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32402</xdr:rowOff>
    </xdr:from>
    <xdr:ext cx="405111" cy="259045"/>
    <xdr:sp macro="" textlink="">
      <xdr:nvSpPr>
        <xdr:cNvPr id="319" name="n_4mainValue【公営住宅】&#10;有形固定資産減価償却率">
          <a:extLst>
            <a:ext uri="{FF2B5EF4-FFF2-40B4-BE49-F238E27FC236}">
              <a16:creationId xmlns:a16="http://schemas.microsoft.com/office/drawing/2014/main" id="{93CE8A93-82CD-4064-A620-6A12DA879722}"/>
            </a:ext>
          </a:extLst>
        </xdr:cNvPr>
        <xdr:cNvSpPr txBox="1"/>
      </xdr:nvSpPr>
      <xdr:spPr>
        <a:xfrm>
          <a:off x="855354"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5B07F7DD-4CFC-4A8E-B242-246274761B78}"/>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258366B6-6588-49DF-9889-122519F5F72C}"/>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96361ECB-8889-4DDC-8BD8-E69784AE876B}"/>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F415DAF5-5629-4761-A55C-B1DB3F81B351}"/>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B690EB44-DEA0-41D4-A7DE-15564C622A56}"/>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4BB95BCE-436B-4D50-B2FD-573E79ADC682}"/>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ABB4408B-F9C6-4B17-AEC9-077A36B17FD7}"/>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1A7844A-0BAE-40B2-925E-B1064199E0A0}"/>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38217AFF-9497-445B-8E61-29B75069971B}"/>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A4AA4513-B393-479D-ADB7-12DCCAA15ADD}"/>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F0C1ACD8-12E0-481E-8B79-88BC12C57CC5}"/>
            </a:ext>
          </a:extLst>
        </xdr:cNvPr>
        <xdr:cNvCxnSpPr/>
      </xdr:nvCxnSpPr>
      <xdr:spPr>
        <a:xfrm>
          <a:off x="5960110" y="14782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C84E5A68-A83F-4DB4-903B-82F1CAB7B898}"/>
            </a:ext>
          </a:extLst>
        </xdr:cNvPr>
        <xdr:cNvSpPr txBox="1"/>
      </xdr:nvSpPr>
      <xdr:spPr>
        <a:xfrm>
          <a:off x="5527221" y="1463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136FCB6E-59CB-434D-A5F0-29AD1E12D724}"/>
            </a:ext>
          </a:extLst>
        </xdr:cNvPr>
        <xdr:cNvCxnSpPr/>
      </xdr:nvCxnSpPr>
      <xdr:spPr>
        <a:xfrm>
          <a:off x="5960110" y="143217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3" name="テキスト ボックス 332">
          <a:extLst>
            <a:ext uri="{FF2B5EF4-FFF2-40B4-BE49-F238E27FC236}">
              <a16:creationId xmlns:a16="http://schemas.microsoft.com/office/drawing/2014/main" id="{87453553-47F0-41E7-8F48-99F46CAA5C4B}"/>
            </a:ext>
          </a:extLst>
        </xdr:cNvPr>
        <xdr:cNvSpPr txBox="1"/>
      </xdr:nvSpPr>
      <xdr:spPr>
        <a:xfrm>
          <a:off x="5485961" y="141852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1D1D69DD-D598-4586-A3C7-7ECF9B31A9C5}"/>
            </a:ext>
          </a:extLst>
        </xdr:cNvPr>
        <xdr:cNvCxnSpPr/>
      </xdr:nvCxnSpPr>
      <xdr:spPr>
        <a:xfrm>
          <a:off x="5960110" y="1386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5" name="テキスト ボックス 334">
          <a:extLst>
            <a:ext uri="{FF2B5EF4-FFF2-40B4-BE49-F238E27FC236}">
              <a16:creationId xmlns:a16="http://schemas.microsoft.com/office/drawing/2014/main" id="{07E45096-A66D-41BC-9F96-68D0C7B232F4}"/>
            </a:ext>
          </a:extLst>
        </xdr:cNvPr>
        <xdr:cNvSpPr txBox="1"/>
      </xdr:nvSpPr>
      <xdr:spPr>
        <a:xfrm>
          <a:off x="5485961" y="137280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6D12044F-32E3-4F8A-9E00-DD986BEEDBC2}"/>
            </a:ext>
          </a:extLst>
        </xdr:cNvPr>
        <xdr:cNvCxnSpPr/>
      </xdr:nvCxnSpPr>
      <xdr:spPr>
        <a:xfrm>
          <a:off x="5960110" y="1341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7" name="テキスト ボックス 336">
          <a:extLst>
            <a:ext uri="{FF2B5EF4-FFF2-40B4-BE49-F238E27FC236}">
              <a16:creationId xmlns:a16="http://schemas.microsoft.com/office/drawing/2014/main" id="{D63ACF88-DF39-40F7-BE8B-732F0C2B9544}"/>
            </a:ext>
          </a:extLst>
        </xdr:cNvPr>
        <xdr:cNvSpPr txBox="1"/>
      </xdr:nvSpPr>
      <xdr:spPr>
        <a:xfrm>
          <a:off x="5485961" y="1326707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CB10A277-8D1D-451B-87D2-CB1660F6B90D}"/>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9" name="テキスト ボックス 338">
          <a:extLst>
            <a:ext uri="{FF2B5EF4-FFF2-40B4-BE49-F238E27FC236}">
              <a16:creationId xmlns:a16="http://schemas.microsoft.com/office/drawing/2014/main" id="{6154228A-DA4E-4429-9F91-0C1DC809270B}"/>
            </a:ext>
          </a:extLst>
        </xdr:cNvPr>
        <xdr:cNvSpPr txBox="1"/>
      </xdr:nvSpPr>
      <xdr:spPr>
        <a:xfrm>
          <a:off x="5485961" y="12813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a:extLst>
            <a:ext uri="{FF2B5EF4-FFF2-40B4-BE49-F238E27FC236}">
              <a16:creationId xmlns:a16="http://schemas.microsoft.com/office/drawing/2014/main" id="{21295E46-4A67-4D63-8DBA-7091A06A73B0}"/>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65669</xdr:rowOff>
    </xdr:from>
    <xdr:to>
      <xdr:col>54</xdr:col>
      <xdr:colOff>189865</xdr:colOff>
      <xdr:row>86</xdr:row>
      <xdr:rowOff>34168</xdr:rowOff>
    </xdr:to>
    <xdr:cxnSp macro="">
      <xdr:nvCxnSpPr>
        <xdr:cNvPr id="341" name="直線コネクタ 340">
          <a:extLst>
            <a:ext uri="{FF2B5EF4-FFF2-40B4-BE49-F238E27FC236}">
              <a16:creationId xmlns:a16="http://schemas.microsoft.com/office/drawing/2014/main" id="{2D25DEEA-A622-44FD-9DFA-E358352B07C4}"/>
            </a:ext>
          </a:extLst>
        </xdr:cNvPr>
        <xdr:cNvCxnSpPr/>
      </xdr:nvCxnSpPr>
      <xdr:spPr>
        <a:xfrm flipV="1">
          <a:off x="9429115" y="13608314"/>
          <a:ext cx="0" cy="1168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37995</xdr:rowOff>
    </xdr:from>
    <xdr:ext cx="469744" cy="259045"/>
    <xdr:sp macro="" textlink="">
      <xdr:nvSpPr>
        <xdr:cNvPr id="342" name="【公営住宅】&#10;一人当たり面積最小値テキスト">
          <a:extLst>
            <a:ext uri="{FF2B5EF4-FFF2-40B4-BE49-F238E27FC236}">
              <a16:creationId xmlns:a16="http://schemas.microsoft.com/office/drawing/2014/main" id="{7C15EE73-9C84-4102-95EC-12E5AF17FFB3}"/>
            </a:ext>
          </a:extLst>
        </xdr:cNvPr>
        <xdr:cNvSpPr txBox="1"/>
      </xdr:nvSpPr>
      <xdr:spPr>
        <a:xfrm>
          <a:off x="9467850" y="1478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34168</xdr:rowOff>
    </xdr:from>
    <xdr:to>
      <xdr:col>55</xdr:col>
      <xdr:colOff>88900</xdr:colOff>
      <xdr:row>86</xdr:row>
      <xdr:rowOff>34168</xdr:rowOff>
    </xdr:to>
    <xdr:cxnSp macro="">
      <xdr:nvCxnSpPr>
        <xdr:cNvPr id="343" name="直線コネクタ 342">
          <a:extLst>
            <a:ext uri="{FF2B5EF4-FFF2-40B4-BE49-F238E27FC236}">
              <a16:creationId xmlns:a16="http://schemas.microsoft.com/office/drawing/2014/main" id="{D26BB84F-BAE3-4273-A36F-957F07CE02A2}"/>
            </a:ext>
          </a:extLst>
        </xdr:cNvPr>
        <xdr:cNvCxnSpPr/>
      </xdr:nvCxnSpPr>
      <xdr:spPr>
        <a:xfrm>
          <a:off x="9356090" y="14776963"/>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12346</xdr:rowOff>
    </xdr:from>
    <xdr:ext cx="534377" cy="259045"/>
    <xdr:sp macro="" textlink="">
      <xdr:nvSpPr>
        <xdr:cNvPr id="344" name="【公営住宅】&#10;一人当たり面積最大値テキスト">
          <a:extLst>
            <a:ext uri="{FF2B5EF4-FFF2-40B4-BE49-F238E27FC236}">
              <a16:creationId xmlns:a16="http://schemas.microsoft.com/office/drawing/2014/main" id="{FC0A6B2D-B349-4B55-B9A4-03F35E89BAE5}"/>
            </a:ext>
          </a:extLst>
        </xdr:cNvPr>
        <xdr:cNvSpPr txBox="1"/>
      </xdr:nvSpPr>
      <xdr:spPr>
        <a:xfrm>
          <a:off x="9467850" y="1338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65669</xdr:rowOff>
    </xdr:from>
    <xdr:to>
      <xdr:col>55</xdr:col>
      <xdr:colOff>88900</xdr:colOff>
      <xdr:row>79</xdr:row>
      <xdr:rowOff>65669</xdr:rowOff>
    </xdr:to>
    <xdr:cxnSp macro="">
      <xdr:nvCxnSpPr>
        <xdr:cNvPr id="345" name="直線コネクタ 344">
          <a:extLst>
            <a:ext uri="{FF2B5EF4-FFF2-40B4-BE49-F238E27FC236}">
              <a16:creationId xmlns:a16="http://schemas.microsoft.com/office/drawing/2014/main" id="{21EE50A6-97BA-4B47-BC3B-58E11F5C0BCA}"/>
            </a:ext>
          </a:extLst>
        </xdr:cNvPr>
        <xdr:cNvCxnSpPr/>
      </xdr:nvCxnSpPr>
      <xdr:spPr>
        <a:xfrm>
          <a:off x="9356090" y="13608314"/>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79021</xdr:rowOff>
    </xdr:from>
    <xdr:ext cx="469744" cy="259045"/>
    <xdr:sp macro="" textlink="">
      <xdr:nvSpPr>
        <xdr:cNvPr id="346" name="【公営住宅】&#10;一人当たり面積平均値テキスト">
          <a:extLst>
            <a:ext uri="{FF2B5EF4-FFF2-40B4-BE49-F238E27FC236}">
              <a16:creationId xmlns:a16="http://schemas.microsoft.com/office/drawing/2014/main" id="{DEB9F28C-51F9-4AE0-9376-B1104B038A2E}"/>
            </a:ext>
          </a:extLst>
        </xdr:cNvPr>
        <xdr:cNvSpPr txBox="1"/>
      </xdr:nvSpPr>
      <xdr:spPr>
        <a:xfrm>
          <a:off x="9467850" y="14652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7" name="フローチャート: 判断 346">
          <a:extLst>
            <a:ext uri="{FF2B5EF4-FFF2-40B4-BE49-F238E27FC236}">
              <a16:creationId xmlns:a16="http://schemas.microsoft.com/office/drawing/2014/main" id="{D57F195D-BE97-4928-8284-0AE62B1DF70D}"/>
            </a:ext>
          </a:extLst>
        </xdr:cNvPr>
        <xdr:cNvSpPr/>
      </xdr:nvSpPr>
      <xdr:spPr>
        <a:xfrm>
          <a:off x="9394190" y="14670034"/>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101966</xdr:rowOff>
    </xdr:from>
    <xdr:to>
      <xdr:col>50</xdr:col>
      <xdr:colOff>165100</xdr:colOff>
      <xdr:row>86</xdr:row>
      <xdr:rowOff>32116</xdr:rowOff>
    </xdr:to>
    <xdr:sp macro="" textlink="">
      <xdr:nvSpPr>
        <xdr:cNvPr id="348" name="フローチャート: 判断 347">
          <a:extLst>
            <a:ext uri="{FF2B5EF4-FFF2-40B4-BE49-F238E27FC236}">
              <a16:creationId xmlns:a16="http://schemas.microsoft.com/office/drawing/2014/main" id="{0B964EDF-63FF-42CF-81A7-48D330B1AE9E}"/>
            </a:ext>
          </a:extLst>
        </xdr:cNvPr>
        <xdr:cNvSpPr/>
      </xdr:nvSpPr>
      <xdr:spPr>
        <a:xfrm>
          <a:off x="8632190" y="1467140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100457</xdr:rowOff>
    </xdr:from>
    <xdr:to>
      <xdr:col>46</xdr:col>
      <xdr:colOff>38100</xdr:colOff>
      <xdr:row>86</xdr:row>
      <xdr:rowOff>30607</xdr:rowOff>
    </xdr:to>
    <xdr:sp macro="" textlink="">
      <xdr:nvSpPr>
        <xdr:cNvPr id="349" name="フローチャート: 判断 348">
          <a:extLst>
            <a:ext uri="{FF2B5EF4-FFF2-40B4-BE49-F238E27FC236}">
              <a16:creationId xmlns:a16="http://schemas.microsoft.com/office/drawing/2014/main" id="{355D1F04-82EC-42BE-9C8B-88BA6E699688}"/>
            </a:ext>
          </a:extLst>
        </xdr:cNvPr>
        <xdr:cNvSpPr/>
      </xdr:nvSpPr>
      <xdr:spPr>
        <a:xfrm>
          <a:off x="7846060" y="14669897"/>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101828</xdr:rowOff>
    </xdr:from>
    <xdr:to>
      <xdr:col>41</xdr:col>
      <xdr:colOff>101600</xdr:colOff>
      <xdr:row>86</xdr:row>
      <xdr:rowOff>31978</xdr:rowOff>
    </xdr:to>
    <xdr:sp macro="" textlink="">
      <xdr:nvSpPr>
        <xdr:cNvPr id="350" name="フローチャート: 判断 349">
          <a:extLst>
            <a:ext uri="{FF2B5EF4-FFF2-40B4-BE49-F238E27FC236}">
              <a16:creationId xmlns:a16="http://schemas.microsoft.com/office/drawing/2014/main" id="{88102F17-B717-43B0-96E6-D76015510236}"/>
            </a:ext>
          </a:extLst>
        </xdr:cNvPr>
        <xdr:cNvSpPr/>
      </xdr:nvSpPr>
      <xdr:spPr>
        <a:xfrm>
          <a:off x="7029450" y="1467126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103338</xdr:rowOff>
    </xdr:from>
    <xdr:to>
      <xdr:col>36</xdr:col>
      <xdr:colOff>165100</xdr:colOff>
      <xdr:row>86</xdr:row>
      <xdr:rowOff>33488</xdr:rowOff>
    </xdr:to>
    <xdr:sp macro="" textlink="">
      <xdr:nvSpPr>
        <xdr:cNvPr id="351" name="フローチャート: 判断 350">
          <a:extLst>
            <a:ext uri="{FF2B5EF4-FFF2-40B4-BE49-F238E27FC236}">
              <a16:creationId xmlns:a16="http://schemas.microsoft.com/office/drawing/2014/main" id="{D15AD205-EE37-4577-8F59-704925E560CC}"/>
            </a:ext>
          </a:extLst>
        </xdr:cNvPr>
        <xdr:cNvSpPr/>
      </xdr:nvSpPr>
      <xdr:spPr>
        <a:xfrm>
          <a:off x="6231890" y="14674683"/>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7B0D2180-8299-4C28-B3E6-A1F6971B33BD}"/>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759A6090-37CF-49D2-AF51-E836B177DA30}"/>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4E6C2AB5-3A84-4C10-9012-888D64C5B0E4}"/>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DC3C0828-35DA-4F13-936B-12D5D0FF356D}"/>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2598066C-B874-45DE-8F02-042DF381FB91}"/>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84455</xdr:rowOff>
    </xdr:from>
    <xdr:to>
      <xdr:col>55</xdr:col>
      <xdr:colOff>50800</xdr:colOff>
      <xdr:row>86</xdr:row>
      <xdr:rowOff>14605</xdr:rowOff>
    </xdr:to>
    <xdr:sp macro="" textlink="">
      <xdr:nvSpPr>
        <xdr:cNvPr id="357" name="楕円 356">
          <a:extLst>
            <a:ext uri="{FF2B5EF4-FFF2-40B4-BE49-F238E27FC236}">
              <a16:creationId xmlns:a16="http://schemas.microsoft.com/office/drawing/2014/main" id="{3E6A7489-9791-439B-A011-8BEC03AAA958}"/>
            </a:ext>
          </a:extLst>
        </xdr:cNvPr>
        <xdr:cNvSpPr/>
      </xdr:nvSpPr>
      <xdr:spPr>
        <a:xfrm>
          <a:off x="9394190" y="14659610"/>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43832</xdr:rowOff>
    </xdr:from>
    <xdr:ext cx="469744" cy="259045"/>
    <xdr:sp macro="" textlink="">
      <xdr:nvSpPr>
        <xdr:cNvPr id="358" name="【公営住宅】&#10;一人当たり面積該当値テキスト">
          <a:extLst>
            <a:ext uri="{FF2B5EF4-FFF2-40B4-BE49-F238E27FC236}">
              <a16:creationId xmlns:a16="http://schemas.microsoft.com/office/drawing/2014/main" id="{D17D45F1-1552-45E7-BAFA-3C0CD82FDF1C}"/>
            </a:ext>
          </a:extLst>
        </xdr:cNvPr>
        <xdr:cNvSpPr txBox="1"/>
      </xdr:nvSpPr>
      <xdr:spPr>
        <a:xfrm>
          <a:off x="9467850" y="1444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85506</xdr:rowOff>
    </xdr:from>
    <xdr:to>
      <xdr:col>50</xdr:col>
      <xdr:colOff>165100</xdr:colOff>
      <xdr:row>86</xdr:row>
      <xdr:rowOff>15656</xdr:rowOff>
    </xdr:to>
    <xdr:sp macro="" textlink="">
      <xdr:nvSpPr>
        <xdr:cNvPr id="359" name="楕円 358">
          <a:extLst>
            <a:ext uri="{FF2B5EF4-FFF2-40B4-BE49-F238E27FC236}">
              <a16:creationId xmlns:a16="http://schemas.microsoft.com/office/drawing/2014/main" id="{D0084F21-D39C-4F91-BFC2-0B77BB3980DD}"/>
            </a:ext>
          </a:extLst>
        </xdr:cNvPr>
        <xdr:cNvSpPr/>
      </xdr:nvSpPr>
      <xdr:spPr>
        <a:xfrm>
          <a:off x="8632190" y="14660661"/>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135255</xdr:rowOff>
    </xdr:from>
    <xdr:to>
      <xdr:col>55</xdr:col>
      <xdr:colOff>0</xdr:colOff>
      <xdr:row>85</xdr:row>
      <xdr:rowOff>136306</xdr:rowOff>
    </xdr:to>
    <xdr:cxnSp macro="">
      <xdr:nvCxnSpPr>
        <xdr:cNvPr id="360" name="直線コネクタ 359">
          <a:extLst>
            <a:ext uri="{FF2B5EF4-FFF2-40B4-BE49-F238E27FC236}">
              <a16:creationId xmlns:a16="http://schemas.microsoft.com/office/drawing/2014/main" id="{51DF8904-DE0A-4E14-B783-0ED93FAC4F24}"/>
            </a:ext>
          </a:extLst>
        </xdr:cNvPr>
        <xdr:cNvCxnSpPr/>
      </xdr:nvCxnSpPr>
      <xdr:spPr>
        <a:xfrm flipV="1">
          <a:off x="8686800" y="14704695"/>
          <a:ext cx="74295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85689</xdr:rowOff>
    </xdr:from>
    <xdr:to>
      <xdr:col>46</xdr:col>
      <xdr:colOff>38100</xdr:colOff>
      <xdr:row>86</xdr:row>
      <xdr:rowOff>15839</xdr:rowOff>
    </xdr:to>
    <xdr:sp macro="" textlink="">
      <xdr:nvSpPr>
        <xdr:cNvPr id="361" name="楕円 360">
          <a:extLst>
            <a:ext uri="{FF2B5EF4-FFF2-40B4-BE49-F238E27FC236}">
              <a16:creationId xmlns:a16="http://schemas.microsoft.com/office/drawing/2014/main" id="{5DAA6F50-9D03-4C41-9FD4-8DFED74F270E}"/>
            </a:ext>
          </a:extLst>
        </xdr:cNvPr>
        <xdr:cNvSpPr/>
      </xdr:nvSpPr>
      <xdr:spPr>
        <a:xfrm>
          <a:off x="7846060" y="14660844"/>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136306</xdr:rowOff>
    </xdr:from>
    <xdr:to>
      <xdr:col>50</xdr:col>
      <xdr:colOff>114300</xdr:colOff>
      <xdr:row>85</xdr:row>
      <xdr:rowOff>136489</xdr:rowOff>
    </xdr:to>
    <xdr:cxnSp macro="">
      <xdr:nvCxnSpPr>
        <xdr:cNvPr id="362" name="直線コネクタ 361">
          <a:extLst>
            <a:ext uri="{FF2B5EF4-FFF2-40B4-BE49-F238E27FC236}">
              <a16:creationId xmlns:a16="http://schemas.microsoft.com/office/drawing/2014/main" id="{C0FBFB77-BF59-4CCB-A64D-363B613D1616}"/>
            </a:ext>
          </a:extLst>
        </xdr:cNvPr>
        <xdr:cNvCxnSpPr/>
      </xdr:nvCxnSpPr>
      <xdr:spPr>
        <a:xfrm flipV="1">
          <a:off x="7889240" y="14705746"/>
          <a:ext cx="79756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86740</xdr:rowOff>
    </xdr:from>
    <xdr:to>
      <xdr:col>41</xdr:col>
      <xdr:colOff>101600</xdr:colOff>
      <xdr:row>86</xdr:row>
      <xdr:rowOff>16890</xdr:rowOff>
    </xdr:to>
    <xdr:sp macro="" textlink="">
      <xdr:nvSpPr>
        <xdr:cNvPr id="363" name="楕円 362">
          <a:extLst>
            <a:ext uri="{FF2B5EF4-FFF2-40B4-BE49-F238E27FC236}">
              <a16:creationId xmlns:a16="http://schemas.microsoft.com/office/drawing/2014/main" id="{4BCFDF85-23C7-4CB9-87E0-1AB37B0C27F0}"/>
            </a:ext>
          </a:extLst>
        </xdr:cNvPr>
        <xdr:cNvSpPr/>
      </xdr:nvSpPr>
      <xdr:spPr>
        <a:xfrm>
          <a:off x="7029450" y="1466189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136489</xdr:rowOff>
    </xdr:from>
    <xdr:to>
      <xdr:col>45</xdr:col>
      <xdr:colOff>177800</xdr:colOff>
      <xdr:row>85</xdr:row>
      <xdr:rowOff>137540</xdr:rowOff>
    </xdr:to>
    <xdr:cxnSp macro="">
      <xdr:nvCxnSpPr>
        <xdr:cNvPr id="364" name="直線コネクタ 363">
          <a:extLst>
            <a:ext uri="{FF2B5EF4-FFF2-40B4-BE49-F238E27FC236}">
              <a16:creationId xmlns:a16="http://schemas.microsoft.com/office/drawing/2014/main" id="{009F4BF5-D97E-48EE-A05F-D2163816B222}"/>
            </a:ext>
          </a:extLst>
        </xdr:cNvPr>
        <xdr:cNvCxnSpPr/>
      </xdr:nvCxnSpPr>
      <xdr:spPr>
        <a:xfrm flipV="1">
          <a:off x="7084060" y="14705929"/>
          <a:ext cx="80518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88250</xdr:rowOff>
    </xdr:from>
    <xdr:to>
      <xdr:col>36</xdr:col>
      <xdr:colOff>165100</xdr:colOff>
      <xdr:row>86</xdr:row>
      <xdr:rowOff>18400</xdr:rowOff>
    </xdr:to>
    <xdr:sp macro="" textlink="">
      <xdr:nvSpPr>
        <xdr:cNvPr id="365" name="楕円 364">
          <a:extLst>
            <a:ext uri="{FF2B5EF4-FFF2-40B4-BE49-F238E27FC236}">
              <a16:creationId xmlns:a16="http://schemas.microsoft.com/office/drawing/2014/main" id="{D8A5A7AB-2A61-46DF-85F3-CC9A7CDC1362}"/>
            </a:ext>
          </a:extLst>
        </xdr:cNvPr>
        <xdr:cNvSpPr/>
      </xdr:nvSpPr>
      <xdr:spPr>
        <a:xfrm>
          <a:off x="6231890" y="14665310"/>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137540</xdr:rowOff>
    </xdr:from>
    <xdr:to>
      <xdr:col>41</xdr:col>
      <xdr:colOff>50800</xdr:colOff>
      <xdr:row>85</xdr:row>
      <xdr:rowOff>139050</xdr:rowOff>
    </xdr:to>
    <xdr:cxnSp macro="">
      <xdr:nvCxnSpPr>
        <xdr:cNvPr id="366" name="直線コネクタ 365">
          <a:extLst>
            <a:ext uri="{FF2B5EF4-FFF2-40B4-BE49-F238E27FC236}">
              <a16:creationId xmlns:a16="http://schemas.microsoft.com/office/drawing/2014/main" id="{8D6FDC7A-A3AB-4E7C-9BBA-EBE6DEA368A8}"/>
            </a:ext>
          </a:extLst>
        </xdr:cNvPr>
        <xdr:cNvCxnSpPr/>
      </xdr:nvCxnSpPr>
      <xdr:spPr>
        <a:xfrm flipV="1">
          <a:off x="6286500" y="14706980"/>
          <a:ext cx="797560" cy="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23243</xdr:rowOff>
    </xdr:from>
    <xdr:ext cx="469744" cy="259045"/>
    <xdr:sp macro="" textlink="">
      <xdr:nvSpPr>
        <xdr:cNvPr id="367" name="n_1aveValue【公営住宅】&#10;一人当たり面積">
          <a:extLst>
            <a:ext uri="{FF2B5EF4-FFF2-40B4-BE49-F238E27FC236}">
              <a16:creationId xmlns:a16="http://schemas.microsoft.com/office/drawing/2014/main" id="{86821D14-B3C2-4E24-AE76-FA34A5B6DA03}"/>
            </a:ext>
          </a:extLst>
        </xdr:cNvPr>
        <xdr:cNvSpPr txBox="1"/>
      </xdr:nvSpPr>
      <xdr:spPr>
        <a:xfrm>
          <a:off x="8454467" y="1476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21734</xdr:rowOff>
    </xdr:from>
    <xdr:ext cx="469744" cy="259045"/>
    <xdr:sp macro="" textlink="">
      <xdr:nvSpPr>
        <xdr:cNvPr id="368" name="n_2aveValue【公営住宅】&#10;一人当たり面積">
          <a:extLst>
            <a:ext uri="{FF2B5EF4-FFF2-40B4-BE49-F238E27FC236}">
              <a16:creationId xmlns:a16="http://schemas.microsoft.com/office/drawing/2014/main" id="{75D251BB-AAF2-4E71-B5F2-40F04899AF7C}"/>
            </a:ext>
          </a:extLst>
        </xdr:cNvPr>
        <xdr:cNvSpPr txBox="1"/>
      </xdr:nvSpPr>
      <xdr:spPr>
        <a:xfrm>
          <a:off x="7673417" y="14762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23105</xdr:rowOff>
    </xdr:from>
    <xdr:ext cx="469744" cy="259045"/>
    <xdr:sp macro="" textlink="">
      <xdr:nvSpPr>
        <xdr:cNvPr id="369" name="n_3aveValue【公営住宅】&#10;一人当たり面積">
          <a:extLst>
            <a:ext uri="{FF2B5EF4-FFF2-40B4-BE49-F238E27FC236}">
              <a16:creationId xmlns:a16="http://schemas.microsoft.com/office/drawing/2014/main" id="{E846AF63-A6EB-49A2-B8C2-2C352F0B4D5B}"/>
            </a:ext>
          </a:extLst>
        </xdr:cNvPr>
        <xdr:cNvSpPr txBox="1"/>
      </xdr:nvSpPr>
      <xdr:spPr>
        <a:xfrm>
          <a:off x="6866332" y="1476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24615</xdr:rowOff>
    </xdr:from>
    <xdr:ext cx="469744" cy="259045"/>
    <xdr:sp macro="" textlink="">
      <xdr:nvSpPr>
        <xdr:cNvPr id="370" name="n_4aveValue【公営住宅】&#10;一人当たり面積">
          <a:extLst>
            <a:ext uri="{FF2B5EF4-FFF2-40B4-BE49-F238E27FC236}">
              <a16:creationId xmlns:a16="http://schemas.microsoft.com/office/drawing/2014/main" id="{9B4D25AC-357E-47BA-BBC2-CF89FC77A13F}"/>
            </a:ext>
          </a:extLst>
        </xdr:cNvPr>
        <xdr:cNvSpPr txBox="1"/>
      </xdr:nvSpPr>
      <xdr:spPr>
        <a:xfrm>
          <a:off x="6068772" y="1476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32183</xdr:rowOff>
    </xdr:from>
    <xdr:ext cx="469744" cy="259045"/>
    <xdr:sp macro="" textlink="">
      <xdr:nvSpPr>
        <xdr:cNvPr id="371" name="n_1mainValue【公営住宅】&#10;一人当たり面積">
          <a:extLst>
            <a:ext uri="{FF2B5EF4-FFF2-40B4-BE49-F238E27FC236}">
              <a16:creationId xmlns:a16="http://schemas.microsoft.com/office/drawing/2014/main" id="{A1731C70-1A5B-4E75-8FE0-CD2FC94A887F}"/>
            </a:ext>
          </a:extLst>
        </xdr:cNvPr>
        <xdr:cNvSpPr txBox="1"/>
      </xdr:nvSpPr>
      <xdr:spPr>
        <a:xfrm>
          <a:off x="8454467" y="1443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32366</xdr:rowOff>
    </xdr:from>
    <xdr:ext cx="469744" cy="259045"/>
    <xdr:sp macro="" textlink="">
      <xdr:nvSpPr>
        <xdr:cNvPr id="372" name="n_2mainValue【公営住宅】&#10;一人当たり面積">
          <a:extLst>
            <a:ext uri="{FF2B5EF4-FFF2-40B4-BE49-F238E27FC236}">
              <a16:creationId xmlns:a16="http://schemas.microsoft.com/office/drawing/2014/main" id="{A848ECF3-1682-4CFF-9BA3-2748BFC6C903}"/>
            </a:ext>
          </a:extLst>
        </xdr:cNvPr>
        <xdr:cNvSpPr txBox="1"/>
      </xdr:nvSpPr>
      <xdr:spPr>
        <a:xfrm>
          <a:off x="7673417" y="14432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33417</xdr:rowOff>
    </xdr:from>
    <xdr:ext cx="469744" cy="259045"/>
    <xdr:sp macro="" textlink="">
      <xdr:nvSpPr>
        <xdr:cNvPr id="373" name="n_3mainValue【公営住宅】&#10;一人当たり面積">
          <a:extLst>
            <a:ext uri="{FF2B5EF4-FFF2-40B4-BE49-F238E27FC236}">
              <a16:creationId xmlns:a16="http://schemas.microsoft.com/office/drawing/2014/main" id="{64D114D4-2346-431A-842B-32A42E8A5E32}"/>
            </a:ext>
          </a:extLst>
        </xdr:cNvPr>
        <xdr:cNvSpPr txBox="1"/>
      </xdr:nvSpPr>
      <xdr:spPr>
        <a:xfrm>
          <a:off x="6866332" y="1443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34927</xdr:rowOff>
    </xdr:from>
    <xdr:ext cx="469744" cy="259045"/>
    <xdr:sp macro="" textlink="">
      <xdr:nvSpPr>
        <xdr:cNvPr id="374" name="n_4mainValue【公営住宅】&#10;一人当たり面積">
          <a:extLst>
            <a:ext uri="{FF2B5EF4-FFF2-40B4-BE49-F238E27FC236}">
              <a16:creationId xmlns:a16="http://schemas.microsoft.com/office/drawing/2014/main" id="{26BD071E-EE10-436A-97D3-E107F5DEB859}"/>
            </a:ext>
          </a:extLst>
        </xdr:cNvPr>
        <xdr:cNvSpPr txBox="1"/>
      </xdr:nvSpPr>
      <xdr:spPr>
        <a:xfrm>
          <a:off x="6068772" y="1443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C1CB210F-DE2F-4E83-9A6A-5F1577331C00}"/>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9571AE8E-8A83-45F0-A760-66BFEEBC16A1}"/>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12E013B2-CA05-4EBA-AC36-2CC10567952B}"/>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8755F099-9DA3-4919-B663-DB8C692F4D35}"/>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D5FC3129-9EE4-421B-9150-8138F357AE04}"/>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7269A439-FE59-4389-835D-9195C25D7DF6}"/>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F983B9BE-2B49-458A-95B2-771D9C4767E8}"/>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DC52942A-E486-44CC-92BD-5BBCF6BB0F7F}"/>
            </a:ext>
          </a:extLst>
        </xdr:cNvPr>
        <xdr:cNvSpPr/>
      </xdr:nvSpPr>
      <xdr:spPr>
        <a:xfrm>
          <a:off x="6858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a:extLst>
            <a:ext uri="{FF2B5EF4-FFF2-40B4-BE49-F238E27FC236}">
              <a16:creationId xmlns:a16="http://schemas.microsoft.com/office/drawing/2014/main" id="{D162B57C-562B-4AF4-97A7-406C019A7438}"/>
            </a:ext>
          </a:extLst>
        </xdr:cNvPr>
        <xdr:cNvSpPr txBox="1"/>
      </xdr:nvSpPr>
      <xdr:spPr>
        <a:xfrm>
          <a:off x="66675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a16="http://schemas.microsoft.com/office/drawing/2014/main" id="{060E19D8-36DB-4277-9EEC-E0294C1B2BEF}"/>
            </a:ext>
          </a:extLst>
        </xdr:cNvPr>
        <xdr:cNvCxnSpPr/>
      </xdr:nvCxnSpPr>
      <xdr:spPr>
        <a:xfrm>
          <a:off x="6858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a:extLst>
            <a:ext uri="{FF2B5EF4-FFF2-40B4-BE49-F238E27FC236}">
              <a16:creationId xmlns:a16="http://schemas.microsoft.com/office/drawing/2014/main" id="{35E613F1-F3EB-4BE6-A4AE-5DAD2752F806}"/>
            </a:ext>
          </a:extLst>
        </xdr:cNvPr>
        <xdr:cNvSpPr txBox="1"/>
      </xdr:nvSpPr>
      <xdr:spPr>
        <a:xfrm>
          <a:off x="273866"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6" name="直線コネクタ 385">
          <a:extLst>
            <a:ext uri="{FF2B5EF4-FFF2-40B4-BE49-F238E27FC236}">
              <a16:creationId xmlns:a16="http://schemas.microsoft.com/office/drawing/2014/main" id="{E4526E45-8A3C-4CE1-9657-5EA352280B95}"/>
            </a:ext>
          </a:extLst>
        </xdr:cNvPr>
        <xdr:cNvCxnSpPr/>
      </xdr:nvCxnSpPr>
      <xdr:spPr>
        <a:xfrm>
          <a:off x="68580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7" name="テキスト ボックス 386">
          <a:extLst>
            <a:ext uri="{FF2B5EF4-FFF2-40B4-BE49-F238E27FC236}">
              <a16:creationId xmlns:a16="http://schemas.microsoft.com/office/drawing/2014/main" id="{439600CD-98E7-49A1-85CF-15CA1C20FD96}"/>
            </a:ext>
          </a:extLst>
        </xdr:cNvPr>
        <xdr:cNvSpPr txBox="1"/>
      </xdr:nvSpPr>
      <xdr:spPr>
        <a:xfrm>
          <a:off x="273866"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8" name="直線コネクタ 387">
          <a:extLst>
            <a:ext uri="{FF2B5EF4-FFF2-40B4-BE49-F238E27FC236}">
              <a16:creationId xmlns:a16="http://schemas.microsoft.com/office/drawing/2014/main" id="{040DFFFD-B043-49BE-858D-76B300D7A3BF}"/>
            </a:ext>
          </a:extLst>
        </xdr:cNvPr>
        <xdr:cNvCxnSpPr/>
      </xdr:nvCxnSpPr>
      <xdr:spPr>
        <a:xfrm>
          <a:off x="68580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9" name="テキスト ボックス 388">
          <a:extLst>
            <a:ext uri="{FF2B5EF4-FFF2-40B4-BE49-F238E27FC236}">
              <a16:creationId xmlns:a16="http://schemas.microsoft.com/office/drawing/2014/main" id="{58A5D37F-6E1D-4D3A-BBEC-CE7D4E79CC23}"/>
            </a:ext>
          </a:extLst>
        </xdr:cNvPr>
        <xdr:cNvSpPr txBox="1"/>
      </xdr:nvSpPr>
      <xdr:spPr>
        <a:xfrm>
          <a:off x="343701" y="1814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0" name="直線コネクタ 389">
          <a:extLst>
            <a:ext uri="{FF2B5EF4-FFF2-40B4-BE49-F238E27FC236}">
              <a16:creationId xmlns:a16="http://schemas.microsoft.com/office/drawing/2014/main" id="{88C64FE3-5B58-47C3-A974-E6AEE13B7FD5}"/>
            </a:ext>
          </a:extLst>
        </xdr:cNvPr>
        <xdr:cNvCxnSpPr/>
      </xdr:nvCxnSpPr>
      <xdr:spPr>
        <a:xfrm>
          <a:off x="6858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1" name="テキスト ボックス 390">
          <a:extLst>
            <a:ext uri="{FF2B5EF4-FFF2-40B4-BE49-F238E27FC236}">
              <a16:creationId xmlns:a16="http://schemas.microsoft.com/office/drawing/2014/main" id="{17677FDD-899C-4AEA-9A59-9F72F53165CA}"/>
            </a:ext>
          </a:extLst>
        </xdr:cNvPr>
        <xdr:cNvSpPr txBox="1"/>
      </xdr:nvSpPr>
      <xdr:spPr>
        <a:xfrm>
          <a:off x="343701" y="1776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2" name="直線コネクタ 391">
          <a:extLst>
            <a:ext uri="{FF2B5EF4-FFF2-40B4-BE49-F238E27FC236}">
              <a16:creationId xmlns:a16="http://schemas.microsoft.com/office/drawing/2014/main" id="{6790DC1E-9CE2-4E44-BD7B-6C5FAD454E97}"/>
            </a:ext>
          </a:extLst>
        </xdr:cNvPr>
        <xdr:cNvCxnSpPr/>
      </xdr:nvCxnSpPr>
      <xdr:spPr>
        <a:xfrm>
          <a:off x="68580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3" name="テキスト ボックス 392">
          <a:extLst>
            <a:ext uri="{FF2B5EF4-FFF2-40B4-BE49-F238E27FC236}">
              <a16:creationId xmlns:a16="http://schemas.microsoft.com/office/drawing/2014/main" id="{DD04A821-80E3-460A-AFE6-9864F76ACD2E}"/>
            </a:ext>
          </a:extLst>
        </xdr:cNvPr>
        <xdr:cNvSpPr txBox="1"/>
      </xdr:nvSpPr>
      <xdr:spPr>
        <a:xfrm>
          <a:off x="343701" y="1738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4" name="直線コネクタ 393">
          <a:extLst>
            <a:ext uri="{FF2B5EF4-FFF2-40B4-BE49-F238E27FC236}">
              <a16:creationId xmlns:a16="http://schemas.microsoft.com/office/drawing/2014/main" id="{15379338-1D9A-4EF2-B270-61796596004A}"/>
            </a:ext>
          </a:extLst>
        </xdr:cNvPr>
        <xdr:cNvCxnSpPr/>
      </xdr:nvCxnSpPr>
      <xdr:spPr>
        <a:xfrm>
          <a:off x="68580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5" name="テキスト ボックス 394">
          <a:extLst>
            <a:ext uri="{FF2B5EF4-FFF2-40B4-BE49-F238E27FC236}">
              <a16:creationId xmlns:a16="http://schemas.microsoft.com/office/drawing/2014/main" id="{B1357B75-92A0-47E9-9A51-5E216236D3E1}"/>
            </a:ext>
          </a:extLst>
        </xdr:cNvPr>
        <xdr:cNvSpPr txBox="1"/>
      </xdr:nvSpPr>
      <xdr:spPr>
        <a:xfrm>
          <a:off x="386866" y="1700087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a:extLst>
            <a:ext uri="{FF2B5EF4-FFF2-40B4-BE49-F238E27FC236}">
              <a16:creationId xmlns:a16="http://schemas.microsoft.com/office/drawing/2014/main" id="{3243A9B2-6A3E-4BB2-8971-6AD6CD48652D}"/>
            </a:ext>
          </a:extLst>
        </xdr:cNvPr>
        <xdr:cNvCxnSpPr/>
      </xdr:nvCxnSpPr>
      <xdr:spPr>
        <a:xfrm>
          <a:off x="6858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7" name="【港湾・漁港】&#10;有形固定資産減価償却率グラフ枠">
          <a:extLst>
            <a:ext uri="{FF2B5EF4-FFF2-40B4-BE49-F238E27FC236}">
              <a16:creationId xmlns:a16="http://schemas.microsoft.com/office/drawing/2014/main" id="{C74AFC84-0E55-4021-8E25-814371E72053}"/>
            </a:ext>
          </a:extLst>
        </xdr:cNvPr>
        <xdr:cNvSpPr/>
      </xdr:nvSpPr>
      <xdr:spPr>
        <a:xfrm>
          <a:off x="6858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98" name="直線コネクタ 397">
          <a:extLst>
            <a:ext uri="{FF2B5EF4-FFF2-40B4-BE49-F238E27FC236}">
              <a16:creationId xmlns:a16="http://schemas.microsoft.com/office/drawing/2014/main" id="{2BEA1234-2F79-4EC6-8E86-B08D6284E53B}"/>
            </a:ext>
          </a:extLst>
        </xdr:cNvPr>
        <xdr:cNvCxnSpPr/>
      </xdr:nvCxnSpPr>
      <xdr:spPr>
        <a:xfrm flipV="1">
          <a:off x="4173855" y="17145000"/>
          <a:ext cx="0" cy="1268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99" name="【港湾・漁港】&#10;有形固定資産減価償却率最小値テキスト">
          <a:extLst>
            <a:ext uri="{FF2B5EF4-FFF2-40B4-BE49-F238E27FC236}">
              <a16:creationId xmlns:a16="http://schemas.microsoft.com/office/drawing/2014/main" id="{C001862E-0832-467A-89E6-1A36C20A9F16}"/>
            </a:ext>
          </a:extLst>
        </xdr:cNvPr>
        <xdr:cNvSpPr txBox="1"/>
      </xdr:nvSpPr>
      <xdr:spPr>
        <a:xfrm>
          <a:off x="421259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0" name="直線コネクタ 399">
          <a:extLst>
            <a:ext uri="{FF2B5EF4-FFF2-40B4-BE49-F238E27FC236}">
              <a16:creationId xmlns:a16="http://schemas.microsoft.com/office/drawing/2014/main" id="{EB50C26E-5954-465A-AE23-2376B08797B2}"/>
            </a:ext>
          </a:extLst>
        </xdr:cNvPr>
        <xdr:cNvCxnSpPr/>
      </xdr:nvCxnSpPr>
      <xdr:spPr>
        <a:xfrm>
          <a:off x="4112260" y="184130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401" name="【港湾・漁港】&#10;有形固定資産減価償却率最大値テキスト">
          <a:extLst>
            <a:ext uri="{FF2B5EF4-FFF2-40B4-BE49-F238E27FC236}">
              <a16:creationId xmlns:a16="http://schemas.microsoft.com/office/drawing/2014/main" id="{9D8444FC-6541-4DAF-A44B-9BFBD65F7219}"/>
            </a:ext>
          </a:extLst>
        </xdr:cNvPr>
        <xdr:cNvSpPr txBox="1"/>
      </xdr:nvSpPr>
      <xdr:spPr>
        <a:xfrm>
          <a:off x="4212590" y="1692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402" name="直線コネクタ 401">
          <a:extLst>
            <a:ext uri="{FF2B5EF4-FFF2-40B4-BE49-F238E27FC236}">
              <a16:creationId xmlns:a16="http://schemas.microsoft.com/office/drawing/2014/main" id="{D8165EED-28FA-42E4-AD36-DB0394823C5D}"/>
            </a:ext>
          </a:extLst>
        </xdr:cNvPr>
        <xdr:cNvCxnSpPr/>
      </xdr:nvCxnSpPr>
      <xdr:spPr>
        <a:xfrm>
          <a:off x="4112260" y="17145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19066</xdr:rowOff>
    </xdr:from>
    <xdr:ext cx="405111" cy="259045"/>
    <xdr:sp macro="" textlink="">
      <xdr:nvSpPr>
        <xdr:cNvPr id="403" name="【港湾・漁港】&#10;有形固定資産減価償却率平均値テキスト">
          <a:extLst>
            <a:ext uri="{FF2B5EF4-FFF2-40B4-BE49-F238E27FC236}">
              <a16:creationId xmlns:a16="http://schemas.microsoft.com/office/drawing/2014/main" id="{14A3A166-4996-465F-A87A-BFFDA2E1E90E}"/>
            </a:ext>
          </a:extLst>
        </xdr:cNvPr>
        <xdr:cNvSpPr txBox="1"/>
      </xdr:nvSpPr>
      <xdr:spPr>
        <a:xfrm>
          <a:off x="4212590" y="178460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40639</xdr:rowOff>
    </xdr:from>
    <xdr:to>
      <xdr:col>24</xdr:col>
      <xdr:colOff>114300</xdr:colOff>
      <xdr:row>104</xdr:row>
      <xdr:rowOff>142239</xdr:rowOff>
    </xdr:to>
    <xdr:sp macro="" textlink="">
      <xdr:nvSpPr>
        <xdr:cNvPr id="404" name="フローチャート: 判断 403">
          <a:extLst>
            <a:ext uri="{FF2B5EF4-FFF2-40B4-BE49-F238E27FC236}">
              <a16:creationId xmlns:a16="http://schemas.microsoft.com/office/drawing/2014/main" id="{390C0E64-113D-4B55-A0A9-06081AAD96ED}"/>
            </a:ext>
          </a:extLst>
        </xdr:cNvPr>
        <xdr:cNvSpPr/>
      </xdr:nvSpPr>
      <xdr:spPr>
        <a:xfrm>
          <a:off x="4131310" y="17871439"/>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2539</xdr:rowOff>
    </xdr:from>
    <xdr:to>
      <xdr:col>20</xdr:col>
      <xdr:colOff>38100</xdr:colOff>
      <xdr:row>104</xdr:row>
      <xdr:rowOff>104139</xdr:rowOff>
    </xdr:to>
    <xdr:sp macro="" textlink="">
      <xdr:nvSpPr>
        <xdr:cNvPr id="405" name="フローチャート: 判断 404">
          <a:extLst>
            <a:ext uri="{FF2B5EF4-FFF2-40B4-BE49-F238E27FC236}">
              <a16:creationId xmlns:a16="http://schemas.microsoft.com/office/drawing/2014/main" id="{6B025E4C-942D-4F42-BFEB-2D6B8215AEC2}"/>
            </a:ext>
          </a:extLst>
        </xdr:cNvPr>
        <xdr:cNvSpPr/>
      </xdr:nvSpPr>
      <xdr:spPr>
        <a:xfrm>
          <a:off x="3388360" y="17833339"/>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144780</xdr:rowOff>
    </xdr:from>
    <xdr:to>
      <xdr:col>15</xdr:col>
      <xdr:colOff>101600</xdr:colOff>
      <xdr:row>104</xdr:row>
      <xdr:rowOff>74930</xdr:rowOff>
    </xdr:to>
    <xdr:sp macro="" textlink="">
      <xdr:nvSpPr>
        <xdr:cNvPr id="406" name="フローチャート: 判断 405">
          <a:extLst>
            <a:ext uri="{FF2B5EF4-FFF2-40B4-BE49-F238E27FC236}">
              <a16:creationId xmlns:a16="http://schemas.microsoft.com/office/drawing/2014/main" id="{9232DE2E-CF84-450D-9A76-67ACACEF9094}"/>
            </a:ext>
          </a:extLst>
        </xdr:cNvPr>
        <xdr:cNvSpPr/>
      </xdr:nvSpPr>
      <xdr:spPr>
        <a:xfrm>
          <a:off x="2571750" y="1780222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124461</xdr:rowOff>
    </xdr:from>
    <xdr:to>
      <xdr:col>10</xdr:col>
      <xdr:colOff>165100</xdr:colOff>
      <xdr:row>104</xdr:row>
      <xdr:rowOff>54611</xdr:rowOff>
    </xdr:to>
    <xdr:sp macro="" textlink="">
      <xdr:nvSpPr>
        <xdr:cNvPr id="407" name="フローチャート: 判断 406">
          <a:extLst>
            <a:ext uri="{FF2B5EF4-FFF2-40B4-BE49-F238E27FC236}">
              <a16:creationId xmlns:a16="http://schemas.microsoft.com/office/drawing/2014/main" id="{81F587D8-BDE2-4F3A-9B3E-C9D5AA710440}"/>
            </a:ext>
          </a:extLst>
        </xdr:cNvPr>
        <xdr:cNvSpPr/>
      </xdr:nvSpPr>
      <xdr:spPr>
        <a:xfrm>
          <a:off x="1774190" y="1778571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127000</xdr:rowOff>
    </xdr:from>
    <xdr:to>
      <xdr:col>6</xdr:col>
      <xdr:colOff>38100</xdr:colOff>
      <xdr:row>104</xdr:row>
      <xdr:rowOff>57150</xdr:rowOff>
    </xdr:to>
    <xdr:sp macro="" textlink="">
      <xdr:nvSpPr>
        <xdr:cNvPr id="408" name="フローチャート: 判断 407">
          <a:extLst>
            <a:ext uri="{FF2B5EF4-FFF2-40B4-BE49-F238E27FC236}">
              <a16:creationId xmlns:a16="http://schemas.microsoft.com/office/drawing/2014/main" id="{EEE0E11B-A759-401D-BDE2-AE72D4102B46}"/>
            </a:ext>
          </a:extLst>
        </xdr:cNvPr>
        <xdr:cNvSpPr/>
      </xdr:nvSpPr>
      <xdr:spPr>
        <a:xfrm>
          <a:off x="988060" y="1779016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A6C9EC28-80D0-458A-B0EA-F3772EA03CC0}"/>
            </a:ext>
          </a:extLst>
        </xdr:cNvPr>
        <xdr:cNvSpPr txBox="1"/>
      </xdr:nvSpPr>
      <xdr:spPr>
        <a:xfrm>
          <a:off x="40030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2AA981EA-7847-4A49-ABE8-6B8114D53044}"/>
            </a:ext>
          </a:extLst>
        </xdr:cNvPr>
        <xdr:cNvSpPr txBox="1"/>
      </xdr:nvSpPr>
      <xdr:spPr>
        <a:xfrm>
          <a:off x="32600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EEABBD8D-4A48-4866-B003-9306CF207905}"/>
            </a:ext>
          </a:extLst>
        </xdr:cNvPr>
        <xdr:cNvSpPr txBox="1"/>
      </xdr:nvSpPr>
      <xdr:spPr>
        <a:xfrm>
          <a:off x="24549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70BCA137-EC1A-4384-A748-1A3823154638}"/>
            </a:ext>
          </a:extLst>
        </xdr:cNvPr>
        <xdr:cNvSpPr txBox="1"/>
      </xdr:nvSpPr>
      <xdr:spPr>
        <a:xfrm>
          <a:off x="1657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62904FAF-0C29-4289-846C-0D3FF63D55C8}"/>
            </a:ext>
          </a:extLst>
        </xdr:cNvPr>
        <xdr:cNvSpPr txBox="1"/>
      </xdr:nvSpPr>
      <xdr:spPr>
        <a:xfrm>
          <a:off x="859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162561</xdr:rowOff>
    </xdr:from>
    <xdr:to>
      <xdr:col>24</xdr:col>
      <xdr:colOff>114300</xdr:colOff>
      <xdr:row>104</xdr:row>
      <xdr:rowOff>92711</xdr:rowOff>
    </xdr:to>
    <xdr:sp macro="" textlink="">
      <xdr:nvSpPr>
        <xdr:cNvPr id="414" name="楕円 413">
          <a:extLst>
            <a:ext uri="{FF2B5EF4-FFF2-40B4-BE49-F238E27FC236}">
              <a16:creationId xmlns:a16="http://schemas.microsoft.com/office/drawing/2014/main" id="{2B6E51D6-5C72-4297-8670-CD9B6B6BCE93}"/>
            </a:ext>
          </a:extLst>
        </xdr:cNvPr>
        <xdr:cNvSpPr/>
      </xdr:nvSpPr>
      <xdr:spPr>
        <a:xfrm>
          <a:off x="4131310" y="1782381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13988</xdr:rowOff>
    </xdr:from>
    <xdr:ext cx="405111" cy="259045"/>
    <xdr:sp macro="" textlink="">
      <xdr:nvSpPr>
        <xdr:cNvPr id="415" name="【港湾・漁港】&#10;有形固定資産減価償却率該当値テキスト">
          <a:extLst>
            <a:ext uri="{FF2B5EF4-FFF2-40B4-BE49-F238E27FC236}">
              <a16:creationId xmlns:a16="http://schemas.microsoft.com/office/drawing/2014/main" id="{E6C31B4B-12C1-47C4-828E-DAFDF22D34E5}"/>
            </a:ext>
          </a:extLst>
        </xdr:cNvPr>
        <xdr:cNvSpPr txBox="1"/>
      </xdr:nvSpPr>
      <xdr:spPr>
        <a:xfrm>
          <a:off x="4212590" y="17677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127000</xdr:rowOff>
    </xdr:from>
    <xdr:to>
      <xdr:col>20</xdr:col>
      <xdr:colOff>38100</xdr:colOff>
      <xdr:row>104</xdr:row>
      <xdr:rowOff>57150</xdr:rowOff>
    </xdr:to>
    <xdr:sp macro="" textlink="">
      <xdr:nvSpPr>
        <xdr:cNvPr id="416" name="楕円 415">
          <a:extLst>
            <a:ext uri="{FF2B5EF4-FFF2-40B4-BE49-F238E27FC236}">
              <a16:creationId xmlns:a16="http://schemas.microsoft.com/office/drawing/2014/main" id="{707002C2-D9CD-447D-B548-A97EDC487493}"/>
            </a:ext>
          </a:extLst>
        </xdr:cNvPr>
        <xdr:cNvSpPr/>
      </xdr:nvSpPr>
      <xdr:spPr>
        <a:xfrm>
          <a:off x="3388360" y="1779016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6350</xdr:rowOff>
    </xdr:from>
    <xdr:to>
      <xdr:col>24</xdr:col>
      <xdr:colOff>63500</xdr:colOff>
      <xdr:row>104</xdr:row>
      <xdr:rowOff>41911</xdr:rowOff>
    </xdr:to>
    <xdr:cxnSp macro="">
      <xdr:nvCxnSpPr>
        <xdr:cNvPr id="417" name="直線コネクタ 416">
          <a:extLst>
            <a:ext uri="{FF2B5EF4-FFF2-40B4-BE49-F238E27FC236}">
              <a16:creationId xmlns:a16="http://schemas.microsoft.com/office/drawing/2014/main" id="{90F8F7D8-9363-449D-82DF-FFF6F7BBBD42}"/>
            </a:ext>
          </a:extLst>
        </xdr:cNvPr>
        <xdr:cNvCxnSpPr/>
      </xdr:nvCxnSpPr>
      <xdr:spPr>
        <a:xfrm>
          <a:off x="3431540" y="17839055"/>
          <a:ext cx="742950" cy="3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92711</xdr:rowOff>
    </xdr:from>
    <xdr:to>
      <xdr:col>15</xdr:col>
      <xdr:colOff>101600</xdr:colOff>
      <xdr:row>104</xdr:row>
      <xdr:rowOff>22861</xdr:rowOff>
    </xdr:to>
    <xdr:sp macro="" textlink="">
      <xdr:nvSpPr>
        <xdr:cNvPr id="418" name="楕円 417">
          <a:extLst>
            <a:ext uri="{FF2B5EF4-FFF2-40B4-BE49-F238E27FC236}">
              <a16:creationId xmlns:a16="http://schemas.microsoft.com/office/drawing/2014/main" id="{573E64E4-BF2A-4491-8238-13F88B794FBE}"/>
            </a:ext>
          </a:extLst>
        </xdr:cNvPr>
        <xdr:cNvSpPr/>
      </xdr:nvSpPr>
      <xdr:spPr>
        <a:xfrm>
          <a:off x="2571750" y="17755871"/>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143511</xdr:rowOff>
    </xdr:from>
    <xdr:to>
      <xdr:col>19</xdr:col>
      <xdr:colOff>177800</xdr:colOff>
      <xdr:row>104</xdr:row>
      <xdr:rowOff>6350</xdr:rowOff>
    </xdr:to>
    <xdr:cxnSp macro="">
      <xdr:nvCxnSpPr>
        <xdr:cNvPr id="419" name="直線コネクタ 418">
          <a:extLst>
            <a:ext uri="{FF2B5EF4-FFF2-40B4-BE49-F238E27FC236}">
              <a16:creationId xmlns:a16="http://schemas.microsoft.com/office/drawing/2014/main" id="{867E7CAA-D4EC-4668-B6B6-6096BF30B14D}"/>
            </a:ext>
          </a:extLst>
        </xdr:cNvPr>
        <xdr:cNvCxnSpPr/>
      </xdr:nvCxnSpPr>
      <xdr:spPr>
        <a:xfrm>
          <a:off x="2626360" y="17800956"/>
          <a:ext cx="805180" cy="3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91439</xdr:rowOff>
    </xdr:from>
    <xdr:to>
      <xdr:col>10</xdr:col>
      <xdr:colOff>165100</xdr:colOff>
      <xdr:row>104</xdr:row>
      <xdr:rowOff>21589</xdr:rowOff>
    </xdr:to>
    <xdr:sp macro="" textlink="">
      <xdr:nvSpPr>
        <xdr:cNvPr id="420" name="楕円 419">
          <a:extLst>
            <a:ext uri="{FF2B5EF4-FFF2-40B4-BE49-F238E27FC236}">
              <a16:creationId xmlns:a16="http://schemas.microsoft.com/office/drawing/2014/main" id="{D0F1D1D1-E9B2-48F2-9246-3F3804335B5A}"/>
            </a:ext>
          </a:extLst>
        </xdr:cNvPr>
        <xdr:cNvSpPr/>
      </xdr:nvSpPr>
      <xdr:spPr>
        <a:xfrm>
          <a:off x="1774190" y="17754599"/>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142239</xdr:rowOff>
    </xdr:from>
    <xdr:to>
      <xdr:col>15</xdr:col>
      <xdr:colOff>50800</xdr:colOff>
      <xdr:row>103</xdr:row>
      <xdr:rowOff>143511</xdr:rowOff>
    </xdr:to>
    <xdr:cxnSp macro="">
      <xdr:nvCxnSpPr>
        <xdr:cNvPr id="421" name="直線コネクタ 420">
          <a:extLst>
            <a:ext uri="{FF2B5EF4-FFF2-40B4-BE49-F238E27FC236}">
              <a16:creationId xmlns:a16="http://schemas.microsoft.com/office/drawing/2014/main" id="{8BA5DCE9-028F-4AEF-BE4F-C720250257F8}"/>
            </a:ext>
          </a:extLst>
        </xdr:cNvPr>
        <xdr:cNvCxnSpPr/>
      </xdr:nvCxnSpPr>
      <xdr:spPr>
        <a:xfrm>
          <a:off x="1828800" y="17799684"/>
          <a:ext cx="79756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68580</xdr:rowOff>
    </xdr:from>
    <xdr:to>
      <xdr:col>6</xdr:col>
      <xdr:colOff>38100</xdr:colOff>
      <xdr:row>103</xdr:row>
      <xdr:rowOff>170180</xdr:rowOff>
    </xdr:to>
    <xdr:sp macro="" textlink="">
      <xdr:nvSpPr>
        <xdr:cNvPr id="422" name="楕円 421">
          <a:extLst>
            <a:ext uri="{FF2B5EF4-FFF2-40B4-BE49-F238E27FC236}">
              <a16:creationId xmlns:a16="http://schemas.microsoft.com/office/drawing/2014/main" id="{2EA85CD0-CE5E-486E-AB00-9772E1FA00E8}"/>
            </a:ext>
          </a:extLst>
        </xdr:cNvPr>
        <xdr:cNvSpPr/>
      </xdr:nvSpPr>
      <xdr:spPr>
        <a:xfrm>
          <a:off x="988060" y="17726025"/>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119380</xdr:rowOff>
    </xdr:from>
    <xdr:to>
      <xdr:col>10</xdr:col>
      <xdr:colOff>114300</xdr:colOff>
      <xdr:row>103</xdr:row>
      <xdr:rowOff>142239</xdr:rowOff>
    </xdr:to>
    <xdr:cxnSp macro="">
      <xdr:nvCxnSpPr>
        <xdr:cNvPr id="423" name="直線コネクタ 422">
          <a:extLst>
            <a:ext uri="{FF2B5EF4-FFF2-40B4-BE49-F238E27FC236}">
              <a16:creationId xmlns:a16="http://schemas.microsoft.com/office/drawing/2014/main" id="{429E8294-F684-4F83-9B3A-667E9A5AA1E3}"/>
            </a:ext>
          </a:extLst>
        </xdr:cNvPr>
        <xdr:cNvCxnSpPr/>
      </xdr:nvCxnSpPr>
      <xdr:spPr>
        <a:xfrm>
          <a:off x="1031240" y="17780635"/>
          <a:ext cx="797560" cy="1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95266</xdr:rowOff>
    </xdr:from>
    <xdr:ext cx="405111" cy="259045"/>
    <xdr:sp macro="" textlink="">
      <xdr:nvSpPr>
        <xdr:cNvPr id="424" name="n_1aveValue【港湾・漁港】&#10;有形固定資産減価償却率">
          <a:extLst>
            <a:ext uri="{FF2B5EF4-FFF2-40B4-BE49-F238E27FC236}">
              <a16:creationId xmlns:a16="http://schemas.microsoft.com/office/drawing/2014/main" id="{2CA59440-EACA-4FC8-B59D-6CDB9AFD1340}"/>
            </a:ext>
          </a:extLst>
        </xdr:cNvPr>
        <xdr:cNvSpPr txBox="1"/>
      </xdr:nvSpPr>
      <xdr:spPr>
        <a:xfrm>
          <a:off x="3239144" y="17922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66057</xdr:rowOff>
    </xdr:from>
    <xdr:ext cx="405111" cy="259045"/>
    <xdr:sp macro="" textlink="">
      <xdr:nvSpPr>
        <xdr:cNvPr id="425" name="n_2aveValue【港湾・漁港】&#10;有形固定資産減価償却率">
          <a:extLst>
            <a:ext uri="{FF2B5EF4-FFF2-40B4-BE49-F238E27FC236}">
              <a16:creationId xmlns:a16="http://schemas.microsoft.com/office/drawing/2014/main" id="{B03FB028-5A49-4CC9-9657-719D8E32A140}"/>
            </a:ext>
          </a:extLst>
        </xdr:cNvPr>
        <xdr:cNvSpPr txBox="1"/>
      </xdr:nvSpPr>
      <xdr:spPr>
        <a:xfrm>
          <a:off x="2439044" y="17894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45738</xdr:rowOff>
    </xdr:from>
    <xdr:ext cx="405111" cy="259045"/>
    <xdr:sp macro="" textlink="">
      <xdr:nvSpPr>
        <xdr:cNvPr id="426" name="n_3aveValue【港湾・漁港】&#10;有形固定資産減価償却率">
          <a:extLst>
            <a:ext uri="{FF2B5EF4-FFF2-40B4-BE49-F238E27FC236}">
              <a16:creationId xmlns:a16="http://schemas.microsoft.com/office/drawing/2014/main" id="{A25F0638-08D3-4015-AF04-B852237F4305}"/>
            </a:ext>
          </a:extLst>
        </xdr:cNvPr>
        <xdr:cNvSpPr txBox="1"/>
      </xdr:nvSpPr>
      <xdr:spPr>
        <a:xfrm>
          <a:off x="1641484" y="17878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48277</xdr:rowOff>
    </xdr:from>
    <xdr:ext cx="405111" cy="259045"/>
    <xdr:sp macro="" textlink="">
      <xdr:nvSpPr>
        <xdr:cNvPr id="427" name="n_4aveValue【港湾・漁港】&#10;有形固定資産減価償却率">
          <a:extLst>
            <a:ext uri="{FF2B5EF4-FFF2-40B4-BE49-F238E27FC236}">
              <a16:creationId xmlns:a16="http://schemas.microsoft.com/office/drawing/2014/main" id="{6C044FA6-D448-4468-9C4D-4C8563A94356}"/>
            </a:ext>
          </a:extLst>
        </xdr:cNvPr>
        <xdr:cNvSpPr txBox="1"/>
      </xdr:nvSpPr>
      <xdr:spPr>
        <a:xfrm>
          <a:off x="855354" y="1788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73677</xdr:rowOff>
    </xdr:from>
    <xdr:ext cx="405111" cy="259045"/>
    <xdr:sp macro="" textlink="">
      <xdr:nvSpPr>
        <xdr:cNvPr id="428" name="n_1mainValue【港湾・漁港】&#10;有形固定資産減価償却率">
          <a:extLst>
            <a:ext uri="{FF2B5EF4-FFF2-40B4-BE49-F238E27FC236}">
              <a16:creationId xmlns:a16="http://schemas.microsoft.com/office/drawing/2014/main" id="{6AF46BB5-E766-4CF7-BBFE-8BF7957E7821}"/>
            </a:ext>
          </a:extLst>
        </xdr:cNvPr>
        <xdr:cNvSpPr txBox="1"/>
      </xdr:nvSpPr>
      <xdr:spPr>
        <a:xfrm>
          <a:off x="3239144" y="17561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39388</xdr:rowOff>
    </xdr:from>
    <xdr:ext cx="405111" cy="259045"/>
    <xdr:sp macro="" textlink="">
      <xdr:nvSpPr>
        <xdr:cNvPr id="429" name="n_2mainValue【港湾・漁港】&#10;有形固定資産減価償却率">
          <a:extLst>
            <a:ext uri="{FF2B5EF4-FFF2-40B4-BE49-F238E27FC236}">
              <a16:creationId xmlns:a16="http://schemas.microsoft.com/office/drawing/2014/main" id="{74747DE6-C59D-4F42-B890-2F80FEDA2DD7}"/>
            </a:ext>
          </a:extLst>
        </xdr:cNvPr>
        <xdr:cNvSpPr txBox="1"/>
      </xdr:nvSpPr>
      <xdr:spPr>
        <a:xfrm>
          <a:off x="2439044" y="17527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38116</xdr:rowOff>
    </xdr:from>
    <xdr:ext cx="405111" cy="259045"/>
    <xdr:sp macro="" textlink="">
      <xdr:nvSpPr>
        <xdr:cNvPr id="430" name="n_3mainValue【港湾・漁港】&#10;有形固定資産減価償却率">
          <a:extLst>
            <a:ext uri="{FF2B5EF4-FFF2-40B4-BE49-F238E27FC236}">
              <a16:creationId xmlns:a16="http://schemas.microsoft.com/office/drawing/2014/main" id="{747F8E60-6531-4B6A-8142-497E93922CB5}"/>
            </a:ext>
          </a:extLst>
        </xdr:cNvPr>
        <xdr:cNvSpPr txBox="1"/>
      </xdr:nvSpPr>
      <xdr:spPr>
        <a:xfrm>
          <a:off x="1641484" y="17526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15257</xdr:rowOff>
    </xdr:from>
    <xdr:ext cx="405111" cy="259045"/>
    <xdr:sp macro="" textlink="">
      <xdr:nvSpPr>
        <xdr:cNvPr id="431" name="n_4mainValue【港湾・漁港】&#10;有形固定資産減価償却率">
          <a:extLst>
            <a:ext uri="{FF2B5EF4-FFF2-40B4-BE49-F238E27FC236}">
              <a16:creationId xmlns:a16="http://schemas.microsoft.com/office/drawing/2014/main" id="{1D7F24E5-D283-4041-8630-E47D67E36376}"/>
            </a:ext>
          </a:extLst>
        </xdr:cNvPr>
        <xdr:cNvSpPr txBox="1"/>
      </xdr:nvSpPr>
      <xdr:spPr>
        <a:xfrm>
          <a:off x="855354" y="17506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a:extLst>
            <a:ext uri="{FF2B5EF4-FFF2-40B4-BE49-F238E27FC236}">
              <a16:creationId xmlns:a16="http://schemas.microsoft.com/office/drawing/2014/main" id="{4685E710-2361-4B02-AD12-CE43F57E0A09}"/>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a:extLst>
            <a:ext uri="{FF2B5EF4-FFF2-40B4-BE49-F238E27FC236}">
              <a16:creationId xmlns:a16="http://schemas.microsoft.com/office/drawing/2014/main" id="{C0D74279-70BE-4929-9A01-1A230140E1B4}"/>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a:extLst>
            <a:ext uri="{FF2B5EF4-FFF2-40B4-BE49-F238E27FC236}">
              <a16:creationId xmlns:a16="http://schemas.microsoft.com/office/drawing/2014/main" id="{D58C03CC-043C-48D7-99FF-16D49CED12BB}"/>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a:extLst>
            <a:ext uri="{FF2B5EF4-FFF2-40B4-BE49-F238E27FC236}">
              <a16:creationId xmlns:a16="http://schemas.microsoft.com/office/drawing/2014/main" id="{A09638F3-33FE-477A-8800-F47B121DCB6B}"/>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a:extLst>
            <a:ext uri="{FF2B5EF4-FFF2-40B4-BE49-F238E27FC236}">
              <a16:creationId xmlns:a16="http://schemas.microsoft.com/office/drawing/2014/main" id="{43E930BD-3CB1-45B5-9ABA-D329A5CC5237}"/>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a:extLst>
            <a:ext uri="{FF2B5EF4-FFF2-40B4-BE49-F238E27FC236}">
              <a16:creationId xmlns:a16="http://schemas.microsoft.com/office/drawing/2014/main" id="{0B2ECE56-4D7E-4D5E-A87F-51AECE1A348E}"/>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a:extLst>
            <a:ext uri="{FF2B5EF4-FFF2-40B4-BE49-F238E27FC236}">
              <a16:creationId xmlns:a16="http://schemas.microsoft.com/office/drawing/2014/main" id="{9FEAE8E7-6860-4E32-BF4B-1E15071D550F}"/>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a:extLst>
            <a:ext uri="{FF2B5EF4-FFF2-40B4-BE49-F238E27FC236}">
              <a16:creationId xmlns:a16="http://schemas.microsoft.com/office/drawing/2014/main" id="{E5547567-FE6A-4991-968F-C39DA615CBD4}"/>
            </a:ext>
          </a:extLst>
        </xdr:cNvPr>
        <xdr:cNvSpPr/>
      </xdr:nvSpPr>
      <xdr:spPr>
        <a:xfrm>
          <a:off x="596011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a:extLst>
            <a:ext uri="{FF2B5EF4-FFF2-40B4-BE49-F238E27FC236}">
              <a16:creationId xmlns:a16="http://schemas.microsoft.com/office/drawing/2014/main" id="{D41ABC19-9114-4127-B41C-5732CB18810A}"/>
            </a:ext>
          </a:extLst>
        </xdr:cNvPr>
        <xdr:cNvSpPr txBox="1"/>
      </xdr:nvSpPr>
      <xdr:spPr>
        <a:xfrm>
          <a:off x="592201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a:extLst>
            <a:ext uri="{FF2B5EF4-FFF2-40B4-BE49-F238E27FC236}">
              <a16:creationId xmlns:a16="http://schemas.microsoft.com/office/drawing/2014/main" id="{C3CF0DEA-344C-4776-8927-9F5A0828741A}"/>
            </a:ext>
          </a:extLst>
        </xdr:cNvPr>
        <xdr:cNvCxnSpPr/>
      </xdr:nvCxnSpPr>
      <xdr:spPr>
        <a:xfrm>
          <a:off x="5960110" y="19046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2" name="直線コネクタ 441">
          <a:extLst>
            <a:ext uri="{FF2B5EF4-FFF2-40B4-BE49-F238E27FC236}">
              <a16:creationId xmlns:a16="http://schemas.microsoft.com/office/drawing/2014/main" id="{D00E75E5-E2C3-4578-A40E-39CC66CD295C}"/>
            </a:ext>
          </a:extLst>
        </xdr:cNvPr>
        <xdr:cNvCxnSpPr/>
      </xdr:nvCxnSpPr>
      <xdr:spPr>
        <a:xfrm>
          <a:off x="5960110" y="18592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3" name="テキスト ボックス 442">
          <a:extLst>
            <a:ext uri="{FF2B5EF4-FFF2-40B4-BE49-F238E27FC236}">
              <a16:creationId xmlns:a16="http://schemas.microsoft.com/office/drawing/2014/main" id="{9B4F3F36-F85B-4BED-91C0-B04BAFC8502E}"/>
            </a:ext>
          </a:extLst>
        </xdr:cNvPr>
        <xdr:cNvSpPr txBox="1"/>
      </xdr:nvSpPr>
      <xdr:spPr>
        <a:xfrm>
          <a:off x="5724659" y="1844867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4" name="直線コネクタ 443">
          <a:extLst>
            <a:ext uri="{FF2B5EF4-FFF2-40B4-BE49-F238E27FC236}">
              <a16:creationId xmlns:a16="http://schemas.microsoft.com/office/drawing/2014/main" id="{BADAA1BB-B6AB-45EA-9FF1-550543251C0B}"/>
            </a:ext>
          </a:extLst>
        </xdr:cNvPr>
        <xdr:cNvCxnSpPr/>
      </xdr:nvCxnSpPr>
      <xdr:spPr>
        <a:xfrm>
          <a:off x="5960110" y="181317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5" name="テキスト ボックス 444">
          <a:extLst>
            <a:ext uri="{FF2B5EF4-FFF2-40B4-BE49-F238E27FC236}">
              <a16:creationId xmlns:a16="http://schemas.microsoft.com/office/drawing/2014/main" id="{4311005B-0113-4C36-9FF2-BE615946222A}"/>
            </a:ext>
          </a:extLst>
        </xdr:cNvPr>
        <xdr:cNvSpPr txBox="1"/>
      </xdr:nvSpPr>
      <xdr:spPr>
        <a:xfrm>
          <a:off x="5331688" y="179952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6" name="直線コネクタ 445">
          <a:extLst>
            <a:ext uri="{FF2B5EF4-FFF2-40B4-BE49-F238E27FC236}">
              <a16:creationId xmlns:a16="http://schemas.microsoft.com/office/drawing/2014/main" id="{1292688E-BADF-4B01-811D-BEACED02B6FD}"/>
            </a:ext>
          </a:extLst>
        </xdr:cNvPr>
        <xdr:cNvCxnSpPr/>
      </xdr:nvCxnSpPr>
      <xdr:spPr>
        <a:xfrm>
          <a:off x="5960110" y="176745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47" name="テキスト ボックス 446">
          <a:extLst>
            <a:ext uri="{FF2B5EF4-FFF2-40B4-BE49-F238E27FC236}">
              <a16:creationId xmlns:a16="http://schemas.microsoft.com/office/drawing/2014/main" id="{4713AA88-E710-4773-8E2E-7FBEB86B35B6}"/>
            </a:ext>
          </a:extLst>
        </xdr:cNvPr>
        <xdr:cNvSpPr txBox="1"/>
      </xdr:nvSpPr>
      <xdr:spPr>
        <a:xfrm>
          <a:off x="5331688" y="175380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8" name="直線コネクタ 447">
          <a:extLst>
            <a:ext uri="{FF2B5EF4-FFF2-40B4-BE49-F238E27FC236}">
              <a16:creationId xmlns:a16="http://schemas.microsoft.com/office/drawing/2014/main" id="{0775A43D-2684-4A60-A6F2-C509381CA73B}"/>
            </a:ext>
          </a:extLst>
        </xdr:cNvPr>
        <xdr:cNvCxnSpPr/>
      </xdr:nvCxnSpPr>
      <xdr:spPr>
        <a:xfrm>
          <a:off x="5960110" y="1722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49" name="テキスト ボックス 448">
          <a:extLst>
            <a:ext uri="{FF2B5EF4-FFF2-40B4-BE49-F238E27FC236}">
              <a16:creationId xmlns:a16="http://schemas.microsoft.com/office/drawing/2014/main" id="{4ABFB37A-E46B-49C9-A3D2-E7BCB661DEDF}"/>
            </a:ext>
          </a:extLst>
        </xdr:cNvPr>
        <xdr:cNvSpPr txBox="1"/>
      </xdr:nvSpPr>
      <xdr:spPr>
        <a:xfrm>
          <a:off x="5331688" y="1707707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0" name="直線コネクタ 449">
          <a:extLst>
            <a:ext uri="{FF2B5EF4-FFF2-40B4-BE49-F238E27FC236}">
              <a16:creationId xmlns:a16="http://schemas.microsoft.com/office/drawing/2014/main" id="{ED8E8589-0435-4A3F-BDCD-E59EA1A4183F}"/>
            </a:ext>
          </a:extLst>
        </xdr:cNvPr>
        <xdr:cNvCxnSpPr/>
      </xdr:nvCxnSpPr>
      <xdr:spPr>
        <a:xfrm>
          <a:off x="5960110" y="1676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1" name="テキスト ボックス 450">
          <a:extLst>
            <a:ext uri="{FF2B5EF4-FFF2-40B4-BE49-F238E27FC236}">
              <a16:creationId xmlns:a16="http://schemas.microsoft.com/office/drawing/2014/main" id="{C8710694-F237-4AC3-8A0D-96AA3F26F20F}"/>
            </a:ext>
          </a:extLst>
        </xdr:cNvPr>
        <xdr:cNvSpPr txBox="1"/>
      </xdr:nvSpPr>
      <xdr:spPr>
        <a:xfrm>
          <a:off x="5331688" y="16623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2" name="【港湾・漁港】&#10;一人当たり有形固定資産（償却資産）額グラフ枠">
          <a:extLst>
            <a:ext uri="{FF2B5EF4-FFF2-40B4-BE49-F238E27FC236}">
              <a16:creationId xmlns:a16="http://schemas.microsoft.com/office/drawing/2014/main" id="{31206A1B-580A-4AB2-88BF-2C4C4D2D73D5}"/>
            </a:ext>
          </a:extLst>
        </xdr:cNvPr>
        <xdr:cNvSpPr/>
      </xdr:nvSpPr>
      <xdr:spPr>
        <a:xfrm>
          <a:off x="596011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69926</xdr:rowOff>
    </xdr:from>
    <xdr:to>
      <xdr:col>54</xdr:col>
      <xdr:colOff>189865</xdr:colOff>
      <xdr:row>108</xdr:row>
      <xdr:rowOff>76166</xdr:rowOff>
    </xdr:to>
    <xdr:cxnSp macro="">
      <xdr:nvCxnSpPr>
        <xdr:cNvPr id="453" name="直線コネクタ 452">
          <a:extLst>
            <a:ext uri="{FF2B5EF4-FFF2-40B4-BE49-F238E27FC236}">
              <a16:creationId xmlns:a16="http://schemas.microsoft.com/office/drawing/2014/main" id="{285A7FB7-39DB-4B65-8E85-DA566A41D97C}"/>
            </a:ext>
          </a:extLst>
        </xdr:cNvPr>
        <xdr:cNvCxnSpPr/>
      </xdr:nvCxnSpPr>
      <xdr:spPr>
        <a:xfrm flipV="1">
          <a:off x="9429115" y="17213021"/>
          <a:ext cx="0" cy="1379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54" name="【港湾・漁港】&#10;一人当たり有形固定資産（償却資産）額最小値テキスト">
          <a:extLst>
            <a:ext uri="{FF2B5EF4-FFF2-40B4-BE49-F238E27FC236}">
              <a16:creationId xmlns:a16="http://schemas.microsoft.com/office/drawing/2014/main" id="{4B333449-7288-423E-A2D2-8252FBF61223}"/>
            </a:ext>
          </a:extLst>
        </xdr:cNvPr>
        <xdr:cNvSpPr txBox="1"/>
      </xdr:nvSpPr>
      <xdr:spPr>
        <a:xfrm>
          <a:off x="946785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55" name="直線コネクタ 454">
          <a:extLst>
            <a:ext uri="{FF2B5EF4-FFF2-40B4-BE49-F238E27FC236}">
              <a16:creationId xmlns:a16="http://schemas.microsoft.com/office/drawing/2014/main" id="{E6480CFA-FAEB-4D3B-A9B6-8183BC04A500}"/>
            </a:ext>
          </a:extLst>
        </xdr:cNvPr>
        <xdr:cNvCxnSpPr/>
      </xdr:nvCxnSpPr>
      <xdr:spPr>
        <a:xfrm>
          <a:off x="9356090" y="18592766"/>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16603</xdr:rowOff>
    </xdr:from>
    <xdr:ext cx="690189" cy="259045"/>
    <xdr:sp macro="" textlink="">
      <xdr:nvSpPr>
        <xdr:cNvPr id="456" name="【港湾・漁港】&#10;一人当たり有形固定資産（償却資産）額最大値テキスト">
          <a:extLst>
            <a:ext uri="{FF2B5EF4-FFF2-40B4-BE49-F238E27FC236}">
              <a16:creationId xmlns:a16="http://schemas.microsoft.com/office/drawing/2014/main" id="{EDCF9504-7846-441F-89C7-502B253C5523}"/>
            </a:ext>
          </a:extLst>
        </xdr:cNvPr>
        <xdr:cNvSpPr txBox="1"/>
      </xdr:nvSpPr>
      <xdr:spPr>
        <a:xfrm>
          <a:off x="9467850" y="169939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69926</xdr:rowOff>
    </xdr:from>
    <xdr:to>
      <xdr:col>55</xdr:col>
      <xdr:colOff>88900</xdr:colOff>
      <xdr:row>100</xdr:row>
      <xdr:rowOff>69926</xdr:rowOff>
    </xdr:to>
    <xdr:cxnSp macro="">
      <xdr:nvCxnSpPr>
        <xdr:cNvPr id="457" name="直線コネクタ 456">
          <a:extLst>
            <a:ext uri="{FF2B5EF4-FFF2-40B4-BE49-F238E27FC236}">
              <a16:creationId xmlns:a16="http://schemas.microsoft.com/office/drawing/2014/main" id="{049A19B0-4600-4625-B847-CBDEC138DA9A}"/>
            </a:ext>
          </a:extLst>
        </xdr:cNvPr>
        <xdr:cNvCxnSpPr/>
      </xdr:nvCxnSpPr>
      <xdr:spPr>
        <a:xfrm>
          <a:off x="9356090" y="17213021"/>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29365</xdr:rowOff>
    </xdr:from>
    <xdr:ext cx="599010" cy="259045"/>
    <xdr:sp macro="" textlink="">
      <xdr:nvSpPr>
        <xdr:cNvPr id="458" name="【港湾・漁港】&#10;一人当たり有形固定資産（償却資産）額平均値テキスト">
          <a:extLst>
            <a:ext uri="{FF2B5EF4-FFF2-40B4-BE49-F238E27FC236}">
              <a16:creationId xmlns:a16="http://schemas.microsoft.com/office/drawing/2014/main" id="{0777DF52-2799-46E0-8923-38DDA1E11FFF}"/>
            </a:ext>
          </a:extLst>
        </xdr:cNvPr>
        <xdr:cNvSpPr txBox="1"/>
      </xdr:nvSpPr>
      <xdr:spPr>
        <a:xfrm>
          <a:off x="9467850" y="182011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6488</xdr:rowOff>
    </xdr:from>
    <xdr:to>
      <xdr:col>55</xdr:col>
      <xdr:colOff>50800</xdr:colOff>
      <xdr:row>107</xdr:row>
      <xdr:rowOff>108088</xdr:rowOff>
    </xdr:to>
    <xdr:sp macro="" textlink="">
      <xdr:nvSpPr>
        <xdr:cNvPr id="459" name="フローチャート: 判断 458">
          <a:extLst>
            <a:ext uri="{FF2B5EF4-FFF2-40B4-BE49-F238E27FC236}">
              <a16:creationId xmlns:a16="http://schemas.microsoft.com/office/drawing/2014/main" id="{5BC7BDFA-2F7C-4F97-AF36-635C54D23B69}"/>
            </a:ext>
          </a:extLst>
        </xdr:cNvPr>
        <xdr:cNvSpPr/>
      </xdr:nvSpPr>
      <xdr:spPr>
        <a:xfrm>
          <a:off x="9394190" y="18353543"/>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42249</xdr:rowOff>
    </xdr:from>
    <xdr:to>
      <xdr:col>50</xdr:col>
      <xdr:colOff>165100</xdr:colOff>
      <xdr:row>107</xdr:row>
      <xdr:rowOff>143849</xdr:rowOff>
    </xdr:to>
    <xdr:sp macro="" textlink="">
      <xdr:nvSpPr>
        <xdr:cNvPr id="460" name="フローチャート: 判断 459">
          <a:extLst>
            <a:ext uri="{FF2B5EF4-FFF2-40B4-BE49-F238E27FC236}">
              <a16:creationId xmlns:a16="http://schemas.microsoft.com/office/drawing/2014/main" id="{86BC5823-2A63-4AC0-AE72-AE81FD6B077B}"/>
            </a:ext>
          </a:extLst>
        </xdr:cNvPr>
        <xdr:cNvSpPr/>
      </xdr:nvSpPr>
      <xdr:spPr>
        <a:xfrm>
          <a:off x="8632190" y="18389304"/>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47782</xdr:rowOff>
    </xdr:from>
    <xdr:to>
      <xdr:col>46</xdr:col>
      <xdr:colOff>38100</xdr:colOff>
      <xdr:row>107</xdr:row>
      <xdr:rowOff>149382</xdr:rowOff>
    </xdr:to>
    <xdr:sp macro="" textlink="">
      <xdr:nvSpPr>
        <xdr:cNvPr id="461" name="フローチャート: 判断 460">
          <a:extLst>
            <a:ext uri="{FF2B5EF4-FFF2-40B4-BE49-F238E27FC236}">
              <a16:creationId xmlns:a16="http://schemas.microsoft.com/office/drawing/2014/main" id="{790EA68D-9044-46A0-B7EC-7EC38DEDFC04}"/>
            </a:ext>
          </a:extLst>
        </xdr:cNvPr>
        <xdr:cNvSpPr/>
      </xdr:nvSpPr>
      <xdr:spPr>
        <a:xfrm>
          <a:off x="7846060" y="18394837"/>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33503</xdr:rowOff>
    </xdr:from>
    <xdr:to>
      <xdr:col>41</xdr:col>
      <xdr:colOff>101600</xdr:colOff>
      <xdr:row>107</xdr:row>
      <xdr:rowOff>135103</xdr:rowOff>
    </xdr:to>
    <xdr:sp macro="" textlink="">
      <xdr:nvSpPr>
        <xdr:cNvPr id="462" name="フローチャート: 判断 461">
          <a:extLst>
            <a:ext uri="{FF2B5EF4-FFF2-40B4-BE49-F238E27FC236}">
              <a16:creationId xmlns:a16="http://schemas.microsoft.com/office/drawing/2014/main" id="{7783F079-8BCA-4EE2-A04F-65B6783886D9}"/>
            </a:ext>
          </a:extLst>
        </xdr:cNvPr>
        <xdr:cNvSpPr/>
      </xdr:nvSpPr>
      <xdr:spPr>
        <a:xfrm>
          <a:off x="7029450" y="18376748"/>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51223</xdr:rowOff>
    </xdr:from>
    <xdr:to>
      <xdr:col>36</xdr:col>
      <xdr:colOff>165100</xdr:colOff>
      <xdr:row>107</xdr:row>
      <xdr:rowOff>152823</xdr:rowOff>
    </xdr:to>
    <xdr:sp macro="" textlink="">
      <xdr:nvSpPr>
        <xdr:cNvPr id="463" name="フローチャート: 判断 462">
          <a:extLst>
            <a:ext uri="{FF2B5EF4-FFF2-40B4-BE49-F238E27FC236}">
              <a16:creationId xmlns:a16="http://schemas.microsoft.com/office/drawing/2014/main" id="{2EA076DE-278C-4F9B-B70A-F6EA739BD813}"/>
            </a:ext>
          </a:extLst>
        </xdr:cNvPr>
        <xdr:cNvSpPr/>
      </xdr:nvSpPr>
      <xdr:spPr>
        <a:xfrm>
          <a:off x="6231890" y="18400183"/>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6F0586A5-668E-47DF-B366-B0F436A99E92}"/>
            </a:ext>
          </a:extLst>
        </xdr:cNvPr>
        <xdr:cNvSpPr txBox="1"/>
      </xdr:nvSpPr>
      <xdr:spPr>
        <a:xfrm>
          <a:off x="925830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BDC2C503-951E-4983-BC9B-E871B6A762A5}"/>
            </a:ext>
          </a:extLst>
        </xdr:cNvPr>
        <xdr:cNvSpPr txBox="1"/>
      </xdr:nvSpPr>
      <xdr:spPr>
        <a:xfrm>
          <a:off x="8515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77078587-0EBE-455E-8CBB-2C4276368448}"/>
            </a:ext>
          </a:extLst>
        </xdr:cNvPr>
        <xdr:cNvSpPr txBox="1"/>
      </xdr:nvSpPr>
      <xdr:spPr>
        <a:xfrm>
          <a:off x="7717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E1A5CC6A-7F6E-4031-8D52-B8BC1544BE31}"/>
            </a:ext>
          </a:extLst>
        </xdr:cNvPr>
        <xdr:cNvSpPr txBox="1"/>
      </xdr:nvSpPr>
      <xdr:spPr>
        <a:xfrm>
          <a:off x="691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BF3EBD34-79DD-4AD9-8662-1C928EF3A6A9}"/>
            </a:ext>
          </a:extLst>
        </xdr:cNvPr>
        <xdr:cNvSpPr txBox="1"/>
      </xdr:nvSpPr>
      <xdr:spPr>
        <a:xfrm>
          <a:off x="6115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20676</xdr:rowOff>
    </xdr:from>
    <xdr:to>
      <xdr:col>55</xdr:col>
      <xdr:colOff>50800</xdr:colOff>
      <xdr:row>108</xdr:row>
      <xdr:rowOff>122276</xdr:rowOff>
    </xdr:to>
    <xdr:sp macro="" textlink="">
      <xdr:nvSpPr>
        <xdr:cNvPr id="469" name="楕円 468">
          <a:extLst>
            <a:ext uri="{FF2B5EF4-FFF2-40B4-BE49-F238E27FC236}">
              <a16:creationId xmlns:a16="http://schemas.microsoft.com/office/drawing/2014/main" id="{EE83EC3E-0DC5-4ACB-B7AC-A7DCB3EC79A6}"/>
            </a:ext>
          </a:extLst>
        </xdr:cNvPr>
        <xdr:cNvSpPr/>
      </xdr:nvSpPr>
      <xdr:spPr>
        <a:xfrm>
          <a:off x="9394190" y="18533466"/>
          <a:ext cx="9017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107053</xdr:rowOff>
    </xdr:from>
    <xdr:ext cx="534377" cy="259045"/>
    <xdr:sp macro="" textlink="">
      <xdr:nvSpPr>
        <xdr:cNvPr id="470" name="【港湾・漁港】&#10;一人当たり有形固定資産（償却資産）額該当値テキスト">
          <a:extLst>
            <a:ext uri="{FF2B5EF4-FFF2-40B4-BE49-F238E27FC236}">
              <a16:creationId xmlns:a16="http://schemas.microsoft.com/office/drawing/2014/main" id="{8C9DC5A1-CBBD-45A0-A2DA-6293C067CECD}"/>
            </a:ext>
          </a:extLst>
        </xdr:cNvPr>
        <xdr:cNvSpPr txBox="1"/>
      </xdr:nvSpPr>
      <xdr:spPr>
        <a:xfrm>
          <a:off x="9467850" y="1845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20741</xdr:rowOff>
    </xdr:from>
    <xdr:to>
      <xdr:col>50</xdr:col>
      <xdr:colOff>165100</xdr:colOff>
      <xdr:row>108</xdr:row>
      <xdr:rowOff>122341</xdr:rowOff>
    </xdr:to>
    <xdr:sp macro="" textlink="">
      <xdr:nvSpPr>
        <xdr:cNvPr id="471" name="楕円 470">
          <a:extLst>
            <a:ext uri="{FF2B5EF4-FFF2-40B4-BE49-F238E27FC236}">
              <a16:creationId xmlns:a16="http://schemas.microsoft.com/office/drawing/2014/main" id="{64B993BE-4469-4C50-BE22-49D6FC202444}"/>
            </a:ext>
          </a:extLst>
        </xdr:cNvPr>
        <xdr:cNvSpPr/>
      </xdr:nvSpPr>
      <xdr:spPr>
        <a:xfrm>
          <a:off x="8632190" y="18533531"/>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71476</xdr:rowOff>
    </xdr:from>
    <xdr:to>
      <xdr:col>55</xdr:col>
      <xdr:colOff>0</xdr:colOff>
      <xdr:row>108</xdr:row>
      <xdr:rowOff>71541</xdr:rowOff>
    </xdr:to>
    <xdr:cxnSp macro="">
      <xdr:nvCxnSpPr>
        <xdr:cNvPr id="472" name="直線コネクタ 471">
          <a:extLst>
            <a:ext uri="{FF2B5EF4-FFF2-40B4-BE49-F238E27FC236}">
              <a16:creationId xmlns:a16="http://schemas.microsoft.com/office/drawing/2014/main" id="{081733AA-DF83-4F4B-9B25-70AB974090FF}"/>
            </a:ext>
          </a:extLst>
        </xdr:cNvPr>
        <xdr:cNvCxnSpPr/>
      </xdr:nvCxnSpPr>
      <xdr:spPr>
        <a:xfrm flipV="1">
          <a:off x="8686800" y="18586171"/>
          <a:ext cx="74295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20817</xdr:rowOff>
    </xdr:from>
    <xdr:to>
      <xdr:col>46</xdr:col>
      <xdr:colOff>38100</xdr:colOff>
      <xdr:row>108</xdr:row>
      <xdr:rowOff>122417</xdr:rowOff>
    </xdr:to>
    <xdr:sp macro="" textlink="">
      <xdr:nvSpPr>
        <xdr:cNvPr id="473" name="楕円 472">
          <a:extLst>
            <a:ext uri="{FF2B5EF4-FFF2-40B4-BE49-F238E27FC236}">
              <a16:creationId xmlns:a16="http://schemas.microsoft.com/office/drawing/2014/main" id="{14CBD725-226F-4353-A455-0C70C8854728}"/>
            </a:ext>
          </a:extLst>
        </xdr:cNvPr>
        <xdr:cNvSpPr/>
      </xdr:nvSpPr>
      <xdr:spPr>
        <a:xfrm>
          <a:off x="7846060" y="18533607"/>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71541</xdr:rowOff>
    </xdr:from>
    <xdr:to>
      <xdr:col>50</xdr:col>
      <xdr:colOff>114300</xdr:colOff>
      <xdr:row>108</xdr:row>
      <xdr:rowOff>71617</xdr:rowOff>
    </xdr:to>
    <xdr:cxnSp macro="">
      <xdr:nvCxnSpPr>
        <xdr:cNvPr id="474" name="直線コネクタ 473">
          <a:extLst>
            <a:ext uri="{FF2B5EF4-FFF2-40B4-BE49-F238E27FC236}">
              <a16:creationId xmlns:a16="http://schemas.microsoft.com/office/drawing/2014/main" id="{90DEBC14-B7A9-45F1-8ACA-907C696D1323}"/>
            </a:ext>
          </a:extLst>
        </xdr:cNvPr>
        <xdr:cNvCxnSpPr/>
      </xdr:nvCxnSpPr>
      <xdr:spPr>
        <a:xfrm flipV="1">
          <a:off x="7889240" y="18586236"/>
          <a:ext cx="79756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21101</xdr:rowOff>
    </xdr:from>
    <xdr:to>
      <xdr:col>41</xdr:col>
      <xdr:colOff>101600</xdr:colOff>
      <xdr:row>108</xdr:row>
      <xdr:rowOff>122701</xdr:rowOff>
    </xdr:to>
    <xdr:sp macro="" textlink="">
      <xdr:nvSpPr>
        <xdr:cNvPr id="475" name="楕円 474">
          <a:extLst>
            <a:ext uri="{FF2B5EF4-FFF2-40B4-BE49-F238E27FC236}">
              <a16:creationId xmlns:a16="http://schemas.microsoft.com/office/drawing/2014/main" id="{30B7735A-80EE-442F-8407-3DA75FC2BDF0}"/>
            </a:ext>
          </a:extLst>
        </xdr:cNvPr>
        <xdr:cNvSpPr/>
      </xdr:nvSpPr>
      <xdr:spPr>
        <a:xfrm>
          <a:off x="7029450" y="18533891"/>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71617</xdr:rowOff>
    </xdr:from>
    <xdr:to>
      <xdr:col>45</xdr:col>
      <xdr:colOff>177800</xdr:colOff>
      <xdr:row>108</xdr:row>
      <xdr:rowOff>71901</xdr:rowOff>
    </xdr:to>
    <xdr:cxnSp macro="">
      <xdr:nvCxnSpPr>
        <xdr:cNvPr id="476" name="直線コネクタ 475">
          <a:extLst>
            <a:ext uri="{FF2B5EF4-FFF2-40B4-BE49-F238E27FC236}">
              <a16:creationId xmlns:a16="http://schemas.microsoft.com/office/drawing/2014/main" id="{66E02021-CC1A-4657-8B67-A54E7DA231BA}"/>
            </a:ext>
          </a:extLst>
        </xdr:cNvPr>
        <xdr:cNvCxnSpPr/>
      </xdr:nvCxnSpPr>
      <xdr:spPr>
        <a:xfrm flipV="1">
          <a:off x="7084060" y="18586312"/>
          <a:ext cx="805180" cy="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21233</xdr:rowOff>
    </xdr:from>
    <xdr:to>
      <xdr:col>36</xdr:col>
      <xdr:colOff>165100</xdr:colOff>
      <xdr:row>108</xdr:row>
      <xdr:rowOff>122833</xdr:rowOff>
    </xdr:to>
    <xdr:sp macro="" textlink="">
      <xdr:nvSpPr>
        <xdr:cNvPr id="477" name="楕円 476">
          <a:extLst>
            <a:ext uri="{FF2B5EF4-FFF2-40B4-BE49-F238E27FC236}">
              <a16:creationId xmlns:a16="http://schemas.microsoft.com/office/drawing/2014/main" id="{1B85A53D-FBB4-4399-A83B-22BAB16B391E}"/>
            </a:ext>
          </a:extLst>
        </xdr:cNvPr>
        <xdr:cNvSpPr/>
      </xdr:nvSpPr>
      <xdr:spPr>
        <a:xfrm>
          <a:off x="6231890" y="18534023"/>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71901</xdr:rowOff>
    </xdr:from>
    <xdr:to>
      <xdr:col>41</xdr:col>
      <xdr:colOff>50800</xdr:colOff>
      <xdr:row>108</xdr:row>
      <xdr:rowOff>72033</xdr:rowOff>
    </xdr:to>
    <xdr:cxnSp macro="">
      <xdr:nvCxnSpPr>
        <xdr:cNvPr id="478" name="直線コネクタ 477">
          <a:extLst>
            <a:ext uri="{FF2B5EF4-FFF2-40B4-BE49-F238E27FC236}">
              <a16:creationId xmlns:a16="http://schemas.microsoft.com/office/drawing/2014/main" id="{6D849689-0725-40F7-A9C3-87D689098AD8}"/>
            </a:ext>
          </a:extLst>
        </xdr:cNvPr>
        <xdr:cNvCxnSpPr/>
      </xdr:nvCxnSpPr>
      <xdr:spPr>
        <a:xfrm flipV="1">
          <a:off x="6286500" y="18586596"/>
          <a:ext cx="797560" cy="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160376</xdr:rowOff>
    </xdr:from>
    <xdr:ext cx="599010" cy="259045"/>
    <xdr:sp macro="" textlink="">
      <xdr:nvSpPr>
        <xdr:cNvPr id="479" name="n_1aveValue【港湾・漁港】&#10;一人当たり有形固定資産（償却資産）額">
          <a:extLst>
            <a:ext uri="{FF2B5EF4-FFF2-40B4-BE49-F238E27FC236}">
              <a16:creationId xmlns:a16="http://schemas.microsoft.com/office/drawing/2014/main" id="{8F564A6F-B6AE-43D1-9D33-771B30CBBC1C}"/>
            </a:ext>
          </a:extLst>
        </xdr:cNvPr>
        <xdr:cNvSpPr txBox="1"/>
      </xdr:nvSpPr>
      <xdr:spPr>
        <a:xfrm>
          <a:off x="8401265" y="18164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165909</xdr:rowOff>
    </xdr:from>
    <xdr:ext cx="599010" cy="259045"/>
    <xdr:sp macro="" textlink="">
      <xdr:nvSpPr>
        <xdr:cNvPr id="480" name="n_2aveValue【港湾・漁港】&#10;一人当たり有形固定資産（償却資産）額">
          <a:extLst>
            <a:ext uri="{FF2B5EF4-FFF2-40B4-BE49-F238E27FC236}">
              <a16:creationId xmlns:a16="http://schemas.microsoft.com/office/drawing/2014/main" id="{7DBFCA9A-7E99-4251-9664-6EBB8CD5AF12}"/>
            </a:ext>
          </a:extLst>
        </xdr:cNvPr>
        <xdr:cNvSpPr txBox="1"/>
      </xdr:nvSpPr>
      <xdr:spPr>
        <a:xfrm>
          <a:off x="7610690" y="18171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151630</xdr:rowOff>
    </xdr:from>
    <xdr:ext cx="599010" cy="259045"/>
    <xdr:sp macro="" textlink="">
      <xdr:nvSpPr>
        <xdr:cNvPr id="481" name="n_3aveValue【港湾・漁港】&#10;一人当たり有形固定資産（償却資産）額">
          <a:extLst>
            <a:ext uri="{FF2B5EF4-FFF2-40B4-BE49-F238E27FC236}">
              <a16:creationId xmlns:a16="http://schemas.microsoft.com/office/drawing/2014/main" id="{92EE8C54-891F-49D3-B4E1-90206678EC8C}"/>
            </a:ext>
          </a:extLst>
        </xdr:cNvPr>
        <xdr:cNvSpPr txBox="1"/>
      </xdr:nvSpPr>
      <xdr:spPr>
        <a:xfrm>
          <a:off x="6822655" y="18153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169350</xdr:rowOff>
    </xdr:from>
    <xdr:ext cx="599010" cy="259045"/>
    <xdr:sp macro="" textlink="">
      <xdr:nvSpPr>
        <xdr:cNvPr id="482" name="n_4aveValue【港湾・漁港】&#10;一人当たり有形固定資産（償却資産）額">
          <a:extLst>
            <a:ext uri="{FF2B5EF4-FFF2-40B4-BE49-F238E27FC236}">
              <a16:creationId xmlns:a16="http://schemas.microsoft.com/office/drawing/2014/main" id="{C250865E-4D48-43DB-A889-4E102C8C1A7C}"/>
            </a:ext>
          </a:extLst>
        </xdr:cNvPr>
        <xdr:cNvSpPr txBox="1"/>
      </xdr:nvSpPr>
      <xdr:spPr>
        <a:xfrm>
          <a:off x="6007950" y="18175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113468</xdr:rowOff>
    </xdr:from>
    <xdr:ext cx="534377" cy="259045"/>
    <xdr:sp macro="" textlink="">
      <xdr:nvSpPr>
        <xdr:cNvPr id="483" name="n_1mainValue【港湾・漁港】&#10;一人当たり有形固定資産（償却資産）額">
          <a:extLst>
            <a:ext uri="{FF2B5EF4-FFF2-40B4-BE49-F238E27FC236}">
              <a16:creationId xmlns:a16="http://schemas.microsoft.com/office/drawing/2014/main" id="{54A58BE9-8C6E-4803-9DD9-E73974BFE30F}"/>
            </a:ext>
          </a:extLst>
        </xdr:cNvPr>
        <xdr:cNvSpPr txBox="1"/>
      </xdr:nvSpPr>
      <xdr:spPr>
        <a:xfrm>
          <a:off x="8422151" y="1863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113544</xdr:rowOff>
    </xdr:from>
    <xdr:ext cx="534377" cy="259045"/>
    <xdr:sp macro="" textlink="">
      <xdr:nvSpPr>
        <xdr:cNvPr id="484" name="n_2mainValue【港湾・漁港】&#10;一人当たり有形固定資産（償却資産）額">
          <a:extLst>
            <a:ext uri="{FF2B5EF4-FFF2-40B4-BE49-F238E27FC236}">
              <a16:creationId xmlns:a16="http://schemas.microsoft.com/office/drawing/2014/main" id="{5A04E144-B38F-45C4-8491-436A9616F4E5}"/>
            </a:ext>
          </a:extLst>
        </xdr:cNvPr>
        <xdr:cNvSpPr txBox="1"/>
      </xdr:nvSpPr>
      <xdr:spPr>
        <a:xfrm>
          <a:off x="7641101" y="1863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108</xdr:row>
      <xdr:rowOff>113828</xdr:rowOff>
    </xdr:from>
    <xdr:ext cx="469744" cy="259045"/>
    <xdr:sp macro="" textlink="">
      <xdr:nvSpPr>
        <xdr:cNvPr id="485" name="n_3mainValue【港湾・漁港】&#10;一人当たり有形固定資産（償却資産）額">
          <a:extLst>
            <a:ext uri="{FF2B5EF4-FFF2-40B4-BE49-F238E27FC236}">
              <a16:creationId xmlns:a16="http://schemas.microsoft.com/office/drawing/2014/main" id="{E2A6A52D-47A8-4293-82E4-FFFDD2934EE6}"/>
            </a:ext>
          </a:extLst>
        </xdr:cNvPr>
        <xdr:cNvSpPr txBox="1"/>
      </xdr:nvSpPr>
      <xdr:spPr>
        <a:xfrm>
          <a:off x="6866333" y="1863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108</xdr:row>
      <xdr:rowOff>113960</xdr:rowOff>
    </xdr:from>
    <xdr:ext cx="469744" cy="259045"/>
    <xdr:sp macro="" textlink="">
      <xdr:nvSpPr>
        <xdr:cNvPr id="486" name="n_4mainValue【港湾・漁港】&#10;一人当たり有形固定資産（償却資産）額">
          <a:extLst>
            <a:ext uri="{FF2B5EF4-FFF2-40B4-BE49-F238E27FC236}">
              <a16:creationId xmlns:a16="http://schemas.microsoft.com/office/drawing/2014/main" id="{B5F2C72A-9029-4C7D-9EEF-1FFF2B605F07}"/>
            </a:ext>
          </a:extLst>
        </xdr:cNvPr>
        <xdr:cNvSpPr txBox="1"/>
      </xdr:nvSpPr>
      <xdr:spPr>
        <a:xfrm>
          <a:off x="6068773" y="18630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7" name="正方形/長方形 486">
          <a:extLst>
            <a:ext uri="{FF2B5EF4-FFF2-40B4-BE49-F238E27FC236}">
              <a16:creationId xmlns:a16="http://schemas.microsoft.com/office/drawing/2014/main" id="{EFF1BB0C-CAE7-433F-9E3F-885E31C767A5}"/>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8" name="正方形/長方形 487">
          <a:extLst>
            <a:ext uri="{FF2B5EF4-FFF2-40B4-BE49-F238E27FC236}">
              <a16:creationId xmlns:a16="http://schemas.microsoft.com/office/drawing/2014/main" id="{DB74E3CA-D79D-4A1E-922E-CF547E1E6CB8}"/>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9" name="正方形/長方形 488">
          <a:extLst>
            <a:ext uri="{FF2B5EF4-FFF2-40B4-BE49-F238E27FC236}">
              <a16:creationId xmlns:a16="http://schemas.microsoft.com/office/drawing/2014/main" id="{8FEB08BA-A2F0-4A4A-BCDA-22793807183F}"/>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0" name="正方形/長方形 489">
          <a:extLst>
            <a:ext uri="{FF2B5EF4-FFF2-40B4-BE49-F238E27FC236}">
              <a16:creationId xmlns:a16="http://schemas.microsoft.com/office/drawing/2014/main" id="{368280E9-3B23-452F-AA6C-8C604DFB9A2A}"/>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1" name="正方形/長方形 490">
          <a:extLst>
            <a:ext uri="{FF2B5EF4-FFF2-40B4-BE49-F238E27FC236}">
              <a16:creationId xmlns:a16="http://schemas.microsoft.com/office/drawing/2014/main" id="{DC6CED50-04CA-462C-B578-F33BC200DA56}"/>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2" name="正方形/長方形 491">
          <a:extLst>
            <a:ext uri="{FF2B5EF4-FFF2-40B4-BE49-F238E27FC236}">
              <a16:creationId xmlns:a16="http://schemas.microsoft.com/office/drawing/2014/main" id="{FF4B4BB6-0ACA-4DD5-B71C-675FB56DE043}"/>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3" name="正方形/長方形 492">
          <a:extLst>
            <a:ext uri="{FF2B5EF4-FFF2-40B4-BE49-F238E27FC236}">
              <a16:creationId xmlns:a16="http://schemas.microsoft.com/office/drawing/2014/main" id="{FC477941-0CAF-4DC3-8834-59C4064C7F42}"/>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正方形/長方形 493">
          <a:extLst>
            <a:ext uri="{FF2B5EF4-FFF2-40B4-BE49-F238E27FC236}">
              <a16:creationId xmlns:a16="http://schemas.microsoft.com/office/drawing/2014/main" id="{3FED5A44-E039-46FE-AE91-61A04CD60BF6}"/>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5" name="テキスト ボックス 494">
          <a:extLst>
            <a:ext uri="{FF2B5EF4-FFF2-40B4-BE49-F238E27FC236}">
              <a16:creationId xmlns:a16="http://schemas.microsoft.com/office/drawing/2014/main" id="{7373737A-7788-451D-942B-AE13427A1DD9}"/>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6" name="直線コネクタ 495">
          <a:extLst>
            <a:ext uri="{FF2B5EF4-FFF2-40B4-BE49-F238E27FC236}">
              <a16:creationId xmlns:a16="http://schemas.microsoft.com/office/drawing/2014/main" id="{A74F92CE-19CC-41C4-BBC8-8BE343DBCFB9}"/>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7" name="テキスト ボックス 496">
          <a:extLst>
            <a:ext uri="{FF2B5EF4-FFF2-40B4-BE49-F238E27FC236}">
              <a16:creationId xmlns:a16="http://schemas.microsoft.com/office/drawing/2014/main" id="{B5B229EB-2E3B-4D82-B187-BEC34CB1D962}"/>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8" name="直線コネクタ 497">
          <a:extLst>
            <a:ext uri="{FF2B5EF4-FFF2-40B4-BE49-F238E27FC236}">
              <a16:creationId xmlns:a16="http://schemas.microsoft.com/office/drawing/2014/main" id="{920A8287-BB15-421A-9BBC-FBE383ED608F}"/>
            </a:ext>
          </a:extLst>
        </xdr:cNvPr>
        <xdr:cNvCxnSpPr/>
      </xdr:nvCxnSpPr>
      <xdr:spPr>
        <a:xfrm>
          <a:off x="1120394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9" name="テキスト ボックス 498">
          <a:extLst>
            <a:ext uri="{FF2B5EF4-FFF2-40B4-BE49-F238E27FC236}">
              <a16:creationId xmlns:a16="http://schemas.microsoft.com/office/drawing/2014/main" id="{926CB070-D9A0-4EA9-858F-8080899E1193}"/>
            </a:ext>
          </a:extLst>
        </xdr:cNvPr>
        <xdr:cNvSpPr txBox="1"/>
      </xdr:nvSpPr>
      <xdr:spPr>
        <a:xfrm>
          <a:off x="1080153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0" name="直線コネクタ 499">
          <a:extLst>
            <a:ext uri="{FF2B5EF4-FFF2-40B4-BE49-F238E27FC236}">
              <a16:creationId xmlns:a16="http://schemas.microsoft.com/office/drawing/2014/main" id="{A197D12E-3FAE-4B01-8BC0-3232E59529DB}"/>
            </a:ext>
          </a:extLst>
        </xdr:cNvPr>
        <xdr:cNvCxnSpPr/>
      </xdr:nvCxnSpPr>
      <xdr:spPr>
        <a:xfrm>
          <a:off x="1120394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1" name="テキスト ボックス 500">
          <a:extLst>
            <a:ext uri="{FF2B5EF4-FFF2-40B4-BE49-F238E27FC236}">
              <a16:creationId xmlns:a16="http://schemas.microsoft.com/office/drawing/2014/main" id="{D8852BCC-03EA-434D-A097-9C1BD7FA852F}"/>
            </a:ext>
          </a:extLst>
        </xdr:cNvPr>
        <xdr:cNvSpPr txBox="1"/>
      </xdr:nvSpPr>
      <xdr:spPr>
        <a:xfrm>
          <a:off x="10842791" y="671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2" name="直線コネクタ 501">
          <a:extLst>
            <a:ext uri="{FF2B5EF4-FFF2-40B4-BE49-F238E27FC236}">
              <a16:creationId xmlns:a16="http://schemas.microsoft.com/office/drawing/2014/main" id="{C391E76A-E627-4FD0-B2C3-8E366F5D1A88}"/>
            </a:ext>
          </a:extLst>
        </xdr:cNvPr>
        <xdr:cNvCxnSpPr/>
      </xdr:nvCxnSpPr>
      <xdr:spPr>
        <a:xfrm>
          <a:off x="1120394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3" name="テキスト ボックス 502">
          <a:extLst>
            <a:ext uri="{FF2B5EF4-FFF2-40B4-BE49-F238E27FC236}">
              <a16:creationId xmlns:a16="http://schemas.microsoft.com/office/drawing/2014/main" id="{1DFAE893-7B2F-4F0C-9588-59261CD17927}"/>
            </a:ext>
          </a:extLst>
        </xdr:cNvPr>
        <xdr:cNvSpPr txBox="1"/>
      </xdr:nvSpPr>
      <xdr:spPr>
        <a:xfrm>
          <a:off x="10842791" y="6336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4" name="直線コネクタ 503">
          <a:extLst>
            <a:ext uri="{FF2B5EF4-FFF2-40B4-BE49-F238E27FC236}">
              <a16:creationId xmlns:a16="http://schemas.microsoft.com/office/drawing/2014/main" id="{8353221A-CFF6-449C-A9A8-256BF4275662}"/>
            </a:ext>
          </a:extLst>
        </xdr:cNvPr>
        <xdr:cNvCxnSpPr/>
      </xdr:nvCxnSpPr>
      <xdr:spPr>
        <a:xfrm>
          <a:off x="1120394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5" name="テキスト ボックス 504">
          <a:extLst>
            <a:ext uri="{FF2B5EF4-FFF2-40B4-BE49-F238E27FC236}">
              <a16:creationId xmlns:a16="http://schemas.microsoft.com/office/drawing/2014/main" id="{A05C4C2B-4701-49E1-B7F2-D171A8A7A4B0}"/>
            </a:ext>
          </a:extLst>
        </xdr:cNvPr>
        <xdr:cNvSpPr txBox="1"/>
      </xdr:nvSpPr>
      <xdr:spPr>
        <a:xfrm>
          <a:off x="10842791" y="595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6" name="直線コネクタ 505">
          <a:extLst>
            <a:ext uri="{FF2B5EF4-FFF2-40B4-BE49-F238E27FC236}">
              <a16:creationId xmlns:a16="http://schemas.microsoft.com/office/drawing/2014/main" id="{9181AA9A-647A-4880-8E3F-A09335990CAE}"/>
            </a:ext>
          </a:extLst>
        </xdr:cNvPr>
        <xdr:cNvCxnSpPr/>
      </xdr:nvCxnSpPr>
      <xdr:spPr>
        <a:xfrm>
          <a:off x="1120394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507" name="テキスト ボックス 506">
          <a:extLst>
            <a:ext uri="{FF2B5EF4-FFF2-40B4-BE49-F238E27FC236}">
              <a16:creationId xmlns:a16="http://schemas.microsoft.com/office/drawing/2014/main" id="{840F1537-883C-41A7-9AFD-B10117BC0581}"/>
            </a:ext>
          </a:extLst>
        </xdr:cNvPr>
        <xdr:cNvSpPr txBox="1"/>
      </xdr:nvSpPr>
      <xdr:spPr>
        <a:xfrm>
          <a:off x="10905006" y="5574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8" name="直線コネクタ 507">
          <a:extLst>
            <a:ext uri="{FF2B5EF4-FFF2-40B4-BE49-F238E27FC236}">
              <a16:creationId xmlns:a16="http://schemas.microsoft.com/office/drawing/2014/main" id="{47020143-81D5-46FD-80D4-6271FD78BB4C}"/>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09" name="【認定こども園・幼稚園・保育所】&#10;有形固定資産減価償却率グラフ枠">
          <a:extLst>
            <a:ext uri="{FF2B5EF4-FFF2-40B4-BE49-F238E27FC236}">
              <a16:creationId xmlns:a16="http://schemas.microsoft.com/office/drawing/2014/main" id="{3C049FFE-B78F-49DE-BFBF-1E1A7763F9C9}"/>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510" name="直線コネクタ 509">
          <a:extLst>
            <a:ext uri="{FF2B5EF4-FFF2-40B4-BE49-F238E27FC236}">
              <a16:creationId xmlns:a16="http://schemas.microsoft.com/office/drawing/2014/main" id="{B403D212-ACA4-44D1-A512-2A2C5F10780B}"/>
            </a:ext>
          </a:extLst>
        </xdr:cNvPr>
        <xdr:cNvCxnSpPr/>
      </xdr:nvCxnSpPr>
      <xdr:spPr>
        <a:xfrm flipV="1">
          <a:off x="14703424" y="5711190"/>
          <a:ext cx="0" cy="1277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511" name="【認定こども園・幼稚園・保育所】&#10;有形固定資産減価償却率最小値テキスト">
          <a:extLst>
            <a:ext uri="{FF2B5EF4-FFF2-40B4-BE49-F238E27FC236}">
              <a16:creationId xmlns:a16="http://schemas.microsoft.com/office/drawing/2014/main" id="{6C2C9EA0-9D89-4CD6-842D-4028E3BE769E}"/>
            </a:ext>
          </a:extLst>
        </xdr:cNvPr>
        <xdr:cNvSpPr txBox="1"/>
      </xdr:nvSpPr>
      <xdr:spPr>
        <a:xfrm>
          <a:off x="14742160" y="6992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512" name="直線コネクタ 511">
          <a:extLst>
            <a:ext uri="{FF2B5EF4-FFF2-40B4-BE49-F238E27FC236}">
              <a16:creationId xmlns:a16="http://schemas.microsoft.com/office/drawing/2014/main" id="{D37B0C2E-85CF-41AF-90D9-6E79BF53F75C}"/>
            </a:ext>
          </a:extLst>
        </xdr:cNvPr>
        <xdr:cNvCxnSpPr/>
      </xdr:nvCxnSpPr>
      <xdr:spPr>
        <a:xfrm>
          <a:off x="14611350" y="69888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513" name="【認定こども園・幼稚園・保育所】&#10;有形固定資産減価償却率最大値テキスト">
          <a:extLst>
            <a:ext uri="{FF2B5EF4-FFF2-40B4-BE49-F238E27FC236}">
              <a16:creationId xmlns:a16="http://schemas.microsoft.com/office/drawing/2014/main" id="{288E2B62-5685-4F87-BF79-E97DCFCE7865}"/>
            </a:ext>
          </a:extLst>
        </xdr:cNvPr>
        <xdr:cNvSpPr txBox="1"/>
      </xdr:nvSpPr>
      <xdr:spPr>
        <a:xfrm>
          <a:off x="14742160" y="549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514" name="直線コネクタ 513">
          <a:extLst>
            <a:ext uri="{FF2B5EF4-FFF2-40B4-BE49-F238E27FC236}">
              <a16:creationId xmlns:a16="http://schemas.microsoft.com/office/drawing/2014/main" id="{373CB461-C36F-491B-89CC-1118B4E7331C}"/>
            </a:ext>
          </a:extLst>
        </xdr:cNvPr>
        <xdr:cNvCxnSpPr/>
      </xdr:nvCxnSpPr>
      <xdr:spPr>
        <a:xfrm>
          <a:off x="14611350" y="5711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52087</xdr:rowOff>
    </xdr:from>
    <xdr:ext cx="405111" cy="259045"/>
    <xdr:sp macro="" textlink="">
      <xdr:nvSpPr>
        <xdr:cNvPr id="515" name="【認定こども園・幼稚園・保育所】&#10;有形固定資産減価償却率平均値テキスト">
          <a:extLst>
            <a:ext uri="{FF2B5EF4-FFF2-40B4-BE49-F238E27FC236}">
              <a16:creationId xmlns:a16="http://schemas.microsoft.com/office/drawing/2014/main" id="{6920EF94-16F6-4C12-BA73-C8C8A062B194}"/>
            </a:ext>
          </a:extLst>
        </xdr:cNvPr>
        <xdr:cNvSpPr txBox="1"/>
      </xdr:nvSpPr>
      <xdr:spPr>
        <a:xfrm>
          <a:off x="14742160" y="6228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29210</xdr:rowOff>
    </xdr:from>
    <xdr:to>
      <xdr:col>85</xdr:col>
      <xdr:colOff>177800</xdr:colOff>
      <xdr:row>37</xdr:row>
      <xdr:rowOff>130810</xdr:rowOff>
    </xdr:to>
    <xdr:sp macro="" textlink="">
      <xdr:nvSpPr>
        <xdr:cNvPr id="516" name="フローチャート: 判断 515">
          <a:extLst>
            <a:ext uri="{FF2B5EF4-FFF2-40B4-BE49-F238E27FC236}">
              <a16:creationId xmlns:a16="http://schemas.microsoft.com/office/drawing/2014/main" id="{D67E726B-78AE-4F68-881A-E957F3D2F123}"/>
            </a:ext>
          </a:extLst>
        </xdr:cNvPr>
        <xdr:cNvSpPr/>
      </xdr:nvSpPr>
      <xdr:spPr>
        <a:xfrm>
          <a:off x="14649450" y="6370955"/>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64770</xdr:rowOff>
    </xdr:from>
    <xdr:to>
      <xdr:col>81</xdr:col>
      <xdr:colOff>101600</xdr:colOff>
      <xdr:row>37</xdr:row>
      <xdr:rowOff>166370</xdr:rowOff>
    </xdr:to>
    <xdr:sp macro="" textlink="">
      <xdr:nvSpPr>
        <xdr:cNvPr id="517" name="フローチャート: 判断 516">
          <a:extLst>
            <a:ext uri="{FF2B5EF4-FFF2-40B4-BE49-F238E27FC236}">
              <a16:creationId xmlns:a16="http://schemas.microsoft.com/office/drawing/2014/main" id="{1300D4DA-F3F1-4F55-8B7B-026A25591C62}"/>
            </a:ext>
          </a:extLst>
        </xdr:cNvPr>
        <xdr:cNvSpPr/>
      </xdr:nvSpPr>
      <xdr:spPr>
        <a:xfrm>
          <a:off x="13887450" y="6406515"/>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60960</xdr:rowOff>
    </xdr:from>
    <xdr:to>
      <xdr:col>76</xdr:col>
      <xdr:colOff>165100</xdr:colOff>
      <xdr:row>37</xdr:row>
      <xdr:rowOff>162560</xdr:rowOff>
    </xdr:to>
    <xdr:sp macro="" textlink="">
      <xdr:nvSpPr>
        <xdr:cNvPr id="518" name="フローチャート: 判断 517">
          <a:extLst>
            <a:ext uri="{FF2B5EF4-FFF2-40B4-BE49-F238E27FC236}">
              <a16:creationId xmlns:a16="http://schemas.microsoft.com/office/drawing/2014/main" id="{EAFEA4CA-F213-4C11-B71F-30E9126DE32D}"/>
            </a:ext>
          </a:extLst>
        </xdr:cNvPr>
        <xdr:cNvSpPr/>
      </xdr:nvSpPr>
      <xdr:spPr>
        <a:xfrm>
          <a:off x="13089890" y="6400800"/>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38100</xdr:rowOff>
    </xdr:from>
    <xdr:to>
      <xdr:col>72</xdr:col>
      <xdr:colOff>38100</xdr:colOff>
      <xdr:row>37</xdr:row>
      <xdr:rowOff>139700</xdr:rowOff>
    </xdr:to>
    <xdr:sp macro="" textlink="">
      <xdr:nvSpPr>
        <xdr:cNvPr id="519" name="フローチャート: 判断 518">
          <a:extLst>
            <a:ext uri="{FF2B5EF4-FFF2-40B4-BE49-F238E27FC236}">
              <a16:creationId xmlns:a16="http://schemas.microsoft.com/office/drawing/2014/main" id="{472EC81A-BFB3-48DC-A920-2D30AB6D74FA}"/>
            </a:ext>
          </a:extLst>
        </xdr:cNvPr>
        <xdr:cNvSpPr/>
      </xdr:nvSpPr>
      <xdr:spPr>
        <a:xfrm>
          <a:off x="12303760" y="63817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54610</xdr:rowOff>
    </xdr:from>
    <xdr:to>
      <xdr:col>67</xdr:col>
      <xdr:colOff>101600</xdr:colOff>
      <xdr:row>37</xdr:row>
      <xdr:rowOff>156210</xdr:rowOff>
    </xdr:to>
    <xdr:sp macro="" textlink="">
      <xdr:nvSpPr>
        <xdr:cNvPr id="520" name="フローチャート: 判断 519">
          <a:extLst>
            <a:ext uri="{FF2B5EF4-FFF2-40B4-BE49-F238E27FC236}">
              <a16:creationId xmlns:a16="http://schemas.microsoft.com/office/drawing/2014/main" id="{CA548986-CE93-4CAB-A524-DDD8CC08C5CA}"/>
            </a:ext>
          </a:extLst>
        </xdr:cNvPr>
        <xdr:cNvSpPr/>
      </xdr:nvSpPr>
      <xdr:spPr>
        <a:xfrm>
          <a:off x="11487150" y="6402070"/>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5228BB0F-104D-456D-91AD-92195449A808}"/>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397AF898-C56D-465A-A9FE-17EEBD5C4057}"/>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97CEE1DA-2A22-4DC4-B9DC-144F766206BE}"/>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E1608DCD-77E4-4BE9-B777-7E68802377CB}"/>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88BCAD7C-4FED-4DD2-8A41-2C8CE53D8741}"/>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144780</xdr:rowOff>
    </xdr:from>
    <xdr:to>
      <xdr:col>85</xdr:col>
      <xdr:colOff>177800</xdr:colOff>
      <xdr:row>40</xdr:row>
      <xdr:rowOff>74930</xdr:rowOff>
    </xdr:to>
    <xdr:sp macro="" textlink="">
      <xdr:nvSpPr>
        <xdr:cNvPr id="526" name="楕円 525">
          <a:extLst>
            <a:ext uri="{FF2B5EF4-FFF2-40B4-BE49-F238E27FC236}">
              <a16:creationId xmlns:a16="http://schemas.microsoft.com/office/drawing/2014/main" id="{A2F9F690-E6F8-4C0A-8D4D-C555EF4A8863}"/>
            </a:ext>
          </a:extLst>
        </xdr:cNvPr>
        <xdr:cNvSpPr/>
      </xdr:nvSpPr>
      <xdr:spPr>
        <a:xfrm>
          <a:off x="14649450" y="682942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59707</xdr:rowOff>
    </xdr:from>
    <xdr:ext cx="405111" cy="259045"/>
    <xdr:sp macro="" textlink="">
      <xdr:nvSpPr>
        <xdr:cNvPr id="527" name="【認定こども園・幼稚園・保育所】&#10;有形固定資産減価償却率該当値テキスト">
          <a:extLst>
            <a:ext uri="{FF2B5EF4-FFF2-40B4-BE49-F238E27FC236}">
              <a16:creationId xmlns:a16="http://schemas.microsoft.com/office/drawing/2014/main" id="{107EEFCA-263F-47A5-B1F8-0D00B9D77F81}"/>
            </a:ext>
          </a:extLst>
        </xdr:cNvPr>
        <xdr:cNvSpPr txBox="1"/>
      </xdr:nvSpPr>
      <xdr:spPr>
        <a:xfrm>
          <a:off x="14742160" y="6742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129540</xdr:rowOff>
    </xdr:from>
    <xdr:to>
      <xdr:col>81</xdr:col>
      <xdr:colOff>101600</xdr:colOff>
      <xdr:row>40</xdr:row>
      <xdr:rowOff>59690</xdr:rowOff>
    </xdr:to>
    <xdr:sp macro="" textlink="">
      <xdr:nvSpPr>
        <xdr:cNvPr id="528" name="楕円 527">
          <a:extLst>
            <a:ext uri="{FF2B5EF4-FFF2-40B4-BE49-F238E27FC236}">
              <a16:creationId xmlns:a16="http://schemas.microsoft.com/office/drawing/2014/main" id="{2EC1A814-9C3D-4B12-9881-B16CEB7A3E0B}"/>
            </a:ext>
          </a:extLst>
        </xdr:cNvPr>
        <xdr:cNvSpPr/>
      </xdr:nvSpPr>
      <xdr:spPr>
        <a:xfrm>
          <a:off x="13887450" y="681990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8890</xdr:rowOff>
    </xdr:from>
    <xdr:to>
      <xdr:col>85</xdr:col>
      <xdr:colOff>127000</xdr:colOff>
      <xdr:row>40</xdr:row>
      <xdr:rowOff>24130</xdr:rowOff>
    </xdr:to>
    <xdr:cxnSp macro="">
      <xdr:nvCxnSpPr>
        <xdr:cNvPr id="529" name="直線コネクタ 528">
          <a:extLst>
            <a:ext uri="{FF2B5EF4-FFF2-40B4-BE49-F238E27FC236}">
              <a16:creationId xmlns:a16="http://schemas.microsoft.com/office/drawing/2014/main" id="{D71EABC3-0EAB-4AFF-9A07-12B4F0059282}"/>
            </a:ext>
          </a:extLst>
        </xdr:cNvPr>
        <xdr:cNvCxnSpPr/>
      </xdr:nvCxnSpPr>
      <xdr:spPr>
        <a:xfrm>
          <a:off x="13942060" y="6868795"/>
          <a:ext cx="762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114300</xdr:rowOff>
    </xdr:from>
    <xdr:to>
      <xdr:col>76</xdr:col>
      <xdr:colOff>165100</xdr:colOff>
      <xdr:row>40</xdr:row>
      <xdr:rowOff>44450</xdr:rowOff>
    </xdr:to>
    <xdr:sp macro="" textlink="">
      <xdr:nvSpPr>
        <xdr:cNvPr id="530" name="楕円 529">
          <a:extLst>
            <a:ext uri="{FF2B5EF4-FFF2-40B4-BE49-F238E27FC236}">
              <a16:creationId xmlns:a16="http://schemas.microsoft.com/office/drawing/2014/main" id="{2A852EDE-C2D9-41E5-807F-44824EDD08E1}"/>
            </a:ext>
          </a:extLst>
        </xdr:cNvPr>
        <xdr:cNvSpPr/>
      </xdr:nvSpPr>
      <xdr:spPr>
        <a:xfrm>
          <a:off x="13089890" y="680085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165100</xdr:rowOff>
    </xdr:from>
    <xdr:to>
      <xdr:col>81</xdr:col>
      <xdr:colOff>50800</xdr:colOff>
      <xdr:row>40</xdr:row>
      <xdr:rowOff>8890</xdr:rowOff>
    </xdr:to>
    <xdr:cxnSp macro="">
      <xdr:nvCxnSpPr>
        <xdr:cNvPr id="531" name="直線コネクタ 530">
          <a:extLst>
            <a:ext uri="{FF2B5EF4-FFF2-40B4-BE49-F238E27FC236}">
              <a16:creationId xmlns:a16="http://schemas.microsoft.com/office/drawing/2014/main" id="{49A3E91E-8A7D-4AC8-A7BA-80FA2B950BCC}"/>
            </a:ext>
          </a:extLst>
        </xdr:cNvPr>
        <xdr:cNvCxnSpPr/>
      </xdr:nvCxnSpPr>
      <xdr:spPr>
        <a:xfrm>
          <a:off x="13144500" y="6855460"/>
          <a:ext cx="79756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87630</xdr:rowOff>
    </xdr:from>
    <xdr:to>
      <xdr:col>72</xdr:col>
      <xdr:colOff>38100</xdr:colOff>
      <xdr:row>40</xdr:row>
      <xdr:rowOff>17780</xdr:rowOff>
    </xdr:to>
    <xdr:sp macro="" textlink="">
      <xdr:nvSpPr>
        <xdr:cNvPr id="532" name="楕円 531">
          <a:extLst>
            <a:ext uri="{FF2B5EF4-FFF2-40B4-BE49-F238E27FC236}">
              <a16:creationId xmlns:a16="http://schemas.microsoft.com/office/drawing/2014/main" id="{716DF9F1-A711-47D4-88B2-B4E036B3233A}"/>
            </a:ext>
          </a:extLst>
        </xdr:cNvPr>
        <xdr:cNvSpPr/>
      </xdr:nvSpPr>
      <xdr:spPr>
        <a:xfrm>
          <a:off x="12303760" y="67779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138430</xdr:rowOff>
    </xdr:from>
    <xdr:to>
      <xdr:col>76</xdr:col>
      <xdr:colOff>114300</xdr:colOff>
      <xdr:row>39</xdr:row>
      <xdr:rowOff>165100</xdr:rowOff>
    </xdr:to>
    <xdr:cxnSp macro="">
      <xdr:nvCxnSpPr>
        <xdr:cNvPr id="533" name="直線コネクタ 532">
          <a:extLst>
            <a:ext uri="{FF2B5EF4-FFF2-40B4-BE49-F238E27FC236}">
              <a16:creationId xmlns:a16="http://schemas.microsoft.com/office/drawing/2014/main" id="{F78443C8-4A95-4083-89C4-1783CF9EA648}"/>
            </a:ext>
          </a:extLst>
        </xdr:cNvPr>
        <xdr:cNvCxnSpPr/>
      </xdr:nvCxnSpPr>
      <xdr:spPr>
        <a:xfrm>
          <a:off x="12346940" y="6821170"/>
          <a:ext cx="79756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63500</xdr:rowOff>
    </xdr:from>
    <xdr:to>
      <xdr:col>67</xdr:col>
      <xdr:colOff>101600</xdr:colOff>
      <xdr:row>39</xdr:row>
      <xdr:rowOff>165100</xdr:rowOff>
    </xdr:to>
    <xdr:sp macro="" textlink="">
      <xdr:nvSpPr>
        <xdr:cNvPr id="534" name="楕円 533">
          <a:extLst>
            <a:ext uri="{FF2B5EF4-FFF2-40B4-BE49-F238E27FC236}">
              <a16:creationId xmlns:a16="http://schemas.microsoft.com/office/drawing/2014/main" id="{A4F18169-1F66-4378-B60A-03A2D4891042}"/>
            </a:ext>
          </a:extLst>
        </xdr:cNvPr>
        <xdr:cNvSpPr/>
      </xdr:nvSpPr>
      <xdr:spPr>
        <a:xfrm>
          <a:off x="11487150" y="6746240"/>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114300</xdr:rowOff>
    </xdr:from>
    <xdr:to>
      <xdr:col>71</xdr:col>
      <xdr:colOff>177800</xdr:colOff>
      <xdr:row>39</xdr:row>
      <xdr:rowOff>138430</xdr:rowOff>
    </xdr:to>
    <xdr:cxnSp macro="">
      <xdr:nvCxnSpPr>
        <xdr:cNvPr id="535" name="直線コネクタ 534">
          <a:extLst>
            <a:ext uri="{FF2B5EF4-FFF2-40B4-BE49-F238E27FC236}">
              <a16:creationId xmlns:a16="http://schemas.microsoft.com/office/drawing/2014/main" id="{2A438980-15E5-420B-BEAD-FAE35B52F739}"/>
            </a:ext>
          </a:extLst>
        </xdr:cNvPr>
        <xdr:cNvCxnSpPr/>
      </xdr:nvCxnSpPr>
      <xdr:spPr>
        <a:xfrm>
          <a:off x="11541760" y="6800850"/>
          <a:ext cx="80518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11447</xdr:rowOff>
    </xdr:from>
    <xdr:ext cx="405111" cy="259045"/>
    <xdr:sp macro="" textlink="">
      <xdr:nvSpPr>
        <xdr:cNvPr id="536" name="n_1aveValue【認定こども園・幼稚園・保育所】&#10;有形固定資産減価償却率">
          <a:extLst>
            <a:ext uri="{FF2B5EF4-FFF2-40B4-BE49-F238E27FC236}">
              <a16:creationId xmlns:a16="http://schemas.microsoft.com/office/drawing/2014/main" id="{9ECAF9E4-B6D4-4908-8D4C-76DDD63D7C71}"/>
            </a:ext>
          </a:extLst>
        </xdr:cNvPr>
        <xdr:cNvSpPr txBox="1"/>
      </xdr:nvSpPr>
      <xdr:spPr>
        <a:xfrm>
          <a:off x="13738234" y="618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7637</xdr:rowOff>
    </xdr:from>
    <xdr:ext cx="405111" cy="259045"/>
    <xdr:sp macro="" textlink="">
      <xdr:nvSpPr>
        <xdr:cNvPr id="537" name="n_2aveValue【認定こども園・幼稚園・保育所】&#10;有形固定資産減価償却率">
          <a:extLst>
            <a:ext uri="{FF2B5EF4-FFF2-40B4-BE49-F238E27FC236}">
              <a16:creationId xmlns:a16="http://schemas.microsoft.com/office/drawing/2014/main" id="{F2B0B702-9FE8-4C35-B5E4-8CD4861834E7}"/>
            </a:ext>
          </a:extLst>
        </xdr:cNvPr>
        <xdr:cNvSpPr txBox="1"/>
      </xdr:nvSpPr>
      <xdr:spPr>
        <a:xfrm>
          <a:off x="12957184" y="618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156227</xdr:rowOff>
    </xdr:from>
    <xdr:ext cx="405111" cy="259045"/>
    <xdr:sp macro="" textlink="">
      <xdr:nvSpPr>
        <xdr:cNvPr id="538" name="n_3aveValue【認定こども園・幼稚園・保育所】&#10;有形固定資産減価償却率">
          <a:extLst>
            <a:ext uri="{FF2B5EF4-FFF2-40B4-BE49-F238E27FC236}">
              <a16:creationId xmlns:a16="http://schemas.microsoft.com/office/drawing/2014/main" id="{8D37FA64-54FD-47F4-9CFC-F50F3604D9BC}"/>
            </a:ext>
          </a:extLst>
        </xdr:cNvPr>
        <xdr:cNvSpPr txBox="1"/>
      </xdr:nvSpPr>
      <xdr:spPr>
        <a:xfrm>
          <a:off x="12171054" y="6158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1287</xdr:rowOff>
    </xdr:from>
    <xdr:ext cx="405111" cy="259045"/>
    <xdr:sp macro="" textlink="">
      <xdr:nvSpPr>
        <xdr:cNvPr id="539" name="n_4aveValue【認定こども園・幼稚園・保育所】&#10;有形固定資産減価償却率">
          <a:extLst>
            <a:ext uri="{FF2B5EF4-FFF2-40B4-BE49-F238E27FC236}">
              <a16:creationId xmlns:a16="http://schemas.microsoft.com/office/drawing/2014/main" id="{E8AE13E0-F1CA-49B8-BBF5-8AF9235022E8}"/>
            </a:ext>
          </a:extLst>
        </xdr:cNvPr>
        <xdr:cNvSpPr txBox="1"/>
      </xdr:nvSpPr>
      <xdr:spPr>
        <a:xfrm>
          <a:off x="11354444" y="6173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50817</xdr:rowOff>
    </xdr:from>
    <xdr:ext cx="405111" cy="259045"/>
    <xdr:sp macro="" textlink="">
      <xdr:nvSpPr>
        <xdr:cNvPr id="540" name="n_1mainValue【認定こども園・幼稚園・保育所】&#10;有形固定資産減価償却率">
          <a:extLst>
            <a:ext uri="{FF2B5EF4-FFF2-40B4-BE49-F238E27FC236}">
              <a16:creationId xmlns:a16="http://schemas.microsoft.com/office/drawing/2014/main" id="{7393B10C-5434-467B-9875-154B81462F54}"/>
            </a:ext>
          </a:extLst>
        </xdr:cNvPr>
        <xdr:cNvSpPr txBox="1"/>
      </xdr:nvSpPr>
      <xdr:spPr>
        <a:xfrm>
          <a:off x="13738234" y="691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35577</xdr:rowOff>
    </xdr:from>
    <xdr:ext cx="405111" cy="259045"/>
    <xdr:sp macro="" textlink="">
      <xdr:nvSpPr>
        <xdr:cNvPr id="541" name="n_2mainValue【認定こども園・幼稚園・保育所】&#10;有形固定資産減価償却率">
          <a:extLst>
            <a:ext uri="{FF2B5EF4-FFF2-40B4-BE49-F238E27FC236}">
              <a16:creationId xmlns:a16="http://schemas.microsoft.com/office/drawing/2014/main" id="{31058DAE-ADA2-4191-9AB9-AB3FC39BB8C4}"/>
            </a:ext>
          </a:extLst>
        </xdr:cNvPr>
        <xdr:cNvSpPr txBox="1"/>
      </xdr:nvSpPr>
      <xdr:spPr>
        <a:xfrm>
          <a:off x="12957184" y="689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8907</xdr:rowOff>
    </xdr:from>
    <xdr:ext cx="405111" cy="259045"/>
    <xdr:sp macro="" textlink="">
      <xdr:nvSpPr>
        <xdr:cNvPr id="542" name="n_3mainValue【認定こども園・幼稚園・保育所】&#10;有形固定資産減価償却率">
          <a:extLst>
            <a:ext uri="{FF2B5EF4-FFF2-40B4-BE49-F238E27FC236}">
              <a16:creationId xmlns:a16="http://schemas.microsoft.com/office/drawing/2014/main" id="{BB5997A4-E7B9-498E-BD44-74DA4E2315D6}"/>
            </a:ext>
          </a:extLst>
        </xdr:cNvPr>
        <xdr:cNvSpPr txBox="1"/>
      </xdr:nvSpPr>
      <xdr:spPr>
        <a:xfrm>
          <a:off x="12171054" y="6868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156227</xdr:rowOff>
    </xdr:from>
    <xdr:ext cx="405111" cy="259045"/>
    <xdr:sp macro="" textlink="">
      <xdr:nvSpPr>
        <xdr:cNvPr id="543" name="n_4mainValue【認定こども園・幼稚園・保育所】&#10;有形固定資産減価償却率">
          <a:extLst>
            <a:ext uri="{FF2B5EF4-FFF2-40B4-BE49-F238E27FC236}">
              <a16:creationId xmlns:a16="http://schemas.microsoft.com/office/drawing/2014/main" id="{027D3693-612D-4C37-947E-7F546971494B}"/>
            </a:ext>
          </a:extLst>
        </xdr:cNvPr>
        <xdr:cNvSpPr txBox="1"/>
      </xdr:nvSpPr>
      <xdr:spPr>
        <a:xfrm>
          <a:off x="11354444" y="684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4" name="正方形/長方形 543">
          <a:extLst>
            <a:ext uri="{FF2B5EF4-FFF2-40B4-BE49-F238E27FC236}">
              <a16:creationId xmlns:a16="http://schemas.microsoft.com/office/drawing/2014/main" id="{C1802355-5150-4ED1-ABCC-0995FDF3EF4D}"/>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5" name="正方形/長方形 544">
          <a:extLst>
            <a:ext uri="{FF2B5EF4-FFF2-40B4-BE49-F238E27FC236}">
              <a16:creationId xmlns:a16="http://schemas.microsoft.com/office/drawing/2014/main" id="{C1E718A7-A3C1-44A1-8A6B-CE0EAA391FD2}"/>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6" name="正方形/長方形 545">
          <a:extLst>
            <a:ext uri="{FF2B5EF4-FFF2-40B4-BE49-F238E27FC236}">
              <a16:creationId xmlns:a16="http://schemas.microsoft.com/office/drawing/2014/main" id="{14F75C19-B5AB-47AF-99EB-67E7DD37DF8B}"/>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7" name="正方形/長方形 546">
          <a:extLst>
            <a:ext uri="{FF2B5EF4-FFF2-40B4-BE49-F238E27FC236}">
              <a16:creationId xmlns:a16="http://schemas.microsoft.com/office/drawing/2014/main" id="{A35155FC-49DB-48CC-9EA4-37453CE0C509}"/>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8" name="正方形/長方形 547">
          <a:extLst>
            <a:ext uri="{FF2B5EF4-FFF2-40B4-BE49-F238E27FC236}">
              <a16:creationId xmlns:a16="http://schemas.microsoft.com/office/drawing/2014/main" id="{70250CB3-5351-446F-991E-90CC910F9737}"/>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9" name="正方形/長方形 548">
          <a:extLst>
            <a:ext uri="{FF2B5EF4-FFF2-40B4-BE49-F238E27FC236}">
              <a16:creationId xmlns:a16="http://schemas.microsoft.com/office/drawing/2014/main" id="{A2A43EFB-907B-45ED-9E45-A5A8DFC3C3EC}"/>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0" name="正方形/長方形 549">
          <a:extLst>
            <a:ext uri="{FF2B5EF4-FFF2-40B4-BE49-F238E27FC236}">
              <a16:creationId xmlns:a16="http://schemas.microsoft.com/office/drawing/2014/main" id="{D3C965AD-3BC8-4AB5-9971-923B030E2FDD}"/>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1" name="正方形/長方形 550">
          <a:extLst>
            <a:ext uri="{FF2B5EF4-FFF2-40B4-BE49-F238E27FC236}">
              <a16:creationId xmlns:a16="http://schemas.microsoft.com/office/drawing/2014/main" id="{89122052-9007-4D6F-BD58-6BE7A46EF1A1}"/>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2" name="テキスト ボックス 551">
          <a:extLst>
            <a:ext uri="{FF2B5EF4-FFF2-40B4-BE49-F238E27FC236}">
              <a16:creationId xmlns:a16="http://schemas.microsoft.com/office/drawing/2014/main" id="{819EA586-E36E-4112-BBD1-C4055091C22A}"/>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3" name="直線コネクタ 552">
          <a:extLst>
            <a:ext uri="{FF2B5EF4-FFF2-40B4-BE49-F238E27FC236}">
              <a16:creationId xmlns:a16="http://schemas.microsoft.com/office/drawing/2014/main" id="{290F4F99-BD8D-41E5-B387-1A79F754BC1E}"/>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4" name="直線コネクタ 553">
          <a:extLst>
            <a:ext uri="{FF2B5EF4-FFF2-40B4-BE49-F238E27FC236}">
              <a16:creationId xmlns:a16="http://schemas.microsoft.com/office/drawing/2014/main" id="{8071310C-53E5-42D8-8B6F-157DD5D4B8E1}"/>
            </a:ext>
          </a:extLst>
        </xdr:cNvPr>
        <xdr:cNvCxnSpPr/>
      </xdr:nvCxnSpPr>
      <xdr:spPr>
        <a:xfrm>
          <a:off x="16459200" y="71589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5" name="テキスト ボックス 554">
          <a:extLst>
            <a:ext uri="{FF2B5EF4-FFF2-40B4-BE49-F238E27FC236}">
              <a16:creationId xmlns:a16="http://schemas.microsoft.com/office/drawing/2014/main" id="{18C887E5-9DD6-449B-ADCD-1F603E00335E}"/>
            </a:ext>
          </a:extLst>
        </xdr:cNvPr>
        <xdr:cNvSpPr txBox="1"/>
      </xdr:nvSpPr>
      <xdr:spPr>
        <a:xfrm>
          <a:off x="16047266" y="70224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6" name="直線コネクタ 555">
          <a:extLst>
            <a:ext uri="{FF2B5EF4-FFF2-40B4-BE49-F238E27FC236}">
              <a16:creationId xmlns:a16="http://schemas.microsoft.com/office/drawing/2014/main" id="{CFF7FB51-7B67-4F2D-B007-03DDB8624B8E}"/>
            </a:ext>
          </a:extLst>
        </xdr:cNvPr>
        <xdr:cNvCxnSpPr/>
      </xdr:nvCxnSpPr>
      <xdr:spPr>
        <a:xfrm>
          <a:off x="16459200" y="670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57" name="テキスト ボックス 556">
          <a:extLst>
            <a:ext uri="{FF2B5EF4-FFF2-40B4-BE49-F238E27FC236}">
              <a16:creationId xmlns:a16="http://schemas.microsoft.com/office/drawing/2014/main" id="{C062A321-F822-410A-8E10-B7158EAF990A}"/>
            </a:ext>
          </a:extLst>
        </xdr:cNvPr>
        <xdr:cNvSpPr txBox="1"/>
      </xdr:nvSpPr>
      <xdr:spPr>
        <a:xfrm>
          <a:off x="16047266" y="656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8" name="直線コネクタ 557">
          <a:extLst>
            <a:ext uri="{FF2B5EF4-FFF2-40B4-BE49-F238E27FC236}">
              <a16:creationId xmlns:a16="http://schemas.microsoft.com/office/drawing/2014/main" id="{77563548-1A87-4699-9942-28EC3C58BD35}"/>
            </a:ext>
          </a:extLst>
        </xdr:cNvPr>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59" name="テキスト ボックス 558">
          <a:extLst>
            <a:ext uri="{FF2B5EF4-FFF2-40B4-BE49-F238E27FC236}">
              <a16:creationId xmlns:a16="http://schemas.microsoft.com/office/drawing/2014/main" id="{E19CFEC7-801B-47DB-BCED-A7A6903B3D51}"/>
            </a:ext>
          </a:extLst>
        </xdr:cNvPr>
        <xdr:cNvSpPr txBox="1"/>
      </xdr:nvSpPr>
      <xdr:spPr>
        <a:xfrm>
          <a:off x="16047266" y="61042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0" name="直線コネクタ 559">
          <a:extLst>
            <a:ext uri="{FF2B5EF4-FFF2-40B4-BE49-F238E27FC236}">
              <a16:creationId xmlns:a16="http://schemas.microsoft.com/office/drawing/2014/main" id="{5B005A35-E3AA-483C-82D7-9C21F82102EE}"/>
            </a:ext>
          </a:extLst>
        </xdr:cNvPr>
        <xdr:cNvCxnSpPr/>
      </xdr:nvCxnSpPr>
      <xdr:spPr>
        <a:xfrm>
          <a:off x="16459200" y="57873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1" name="テキスト ボックス 560">
          <a:extLst>
            <a:ext uri="{FF2B5EF4-FFF2-40B4-BE49-F238E27FC236}">
              <a16:creationId xmlns:a16="http://schemas.microsoft.com/office/drawing/2014/main" id="{AFF4D620-2276-4756-BBB8-0AA27CD0A8CC}"/>
            </a:ext>
          </a:extLst>
        </xdr:cNvPr>
        <xdr:cNvSpPr txBox="1"/>
      </xdr:nvSpPr>
      <xdr:spPr>
        <a:xfrm>
          <a:off x="16047266" y="56508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2" name="直線コネクタ 561">
          <a:extLst>
            <a:ext uri="{FF2B5EF4-FFF2-40B4-BE49-F238E27FC236}">
              <a16:creationId xmlns:a16="http://schemas.microsoft.com/office/drawing/2014/main" id="{C09F1FA0-3CDF-4A80-AB49-0D58DDC78837}"/>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3" name="テキスト ボックス 562">
          <a:extLst>
            <a:ext uri="{FF2B5EF4-FFF2-40B4-BE49-F238E27FC236}">
              <a16:creationId xmlns:a16="http://schemas.microsoft.com/office/drawing/2014/main" id="{2485FEAA-27D4-403E-863B-42230888F3DD}"/>
            </a:ext>
          </a:extLst>
        </xdr:cNvPr>
        <xdr:cNvSpPr txBox="1"/>
      </xdr:nvSpPr>
      <xdr:spPr>
        <a:xfrm>
          <a:off x="16047266"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4" name="【認定こども園・幼稚園・保育所】&#10;一人当たり面積グラフ枠">
          <a:extLst>
            <a:ext uri="{FF2B5EF4-FFF2-40B4-BE49-F238E27FC236}">
              <a16:creationId xmlns:a16="http://schemas.microsoft.com/office/drawing/2014/main" id="{FF4B42D0-3D62-4F14-88B5-D3DE60056DC3}"/>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158496</xdr:rowOff>
    </xdr:from>
    <xdr:to>
      <xdr:col>116</xdr:col>
      <xdr:colOff>62864</xdr:colOff>
      <xdr:row>41</xdr:row>
      <xdr:rowOff>117348</xdr:rowOff>
    </xdr:to>
    <xdr:cxnSp macro="">
      <xdr:nvCxnSpPr>
        <xdr:cNvPr id="565" name="直線コネクタ 564">
          <a:extLst>
            <a:ext uri="{FF2B5EF4-FFF2-40B4-BE49-F238E27FC236}">
              <a16:creationId xmlns:a16="http://schemas.microsoft.com/office/drawing/2014/main" id="{D95613B3-77CA-42D4-BD1B-958CFDD20883}"/>
            </a:ext>
          </a:extLst>
        </xdr:cNvPr>
        <xdr:cNvCxnSpPr/>
      </xdr:nvCxnSpPr>
      <xdr:spPr>
        <a:xfrm flipV="1">
          <a:off x="19947254" y="5818251"/>
          <a:ext cx="0" cy="1328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566" name="【認定こども園・幼稚園・保育所】&#10;一人当たり面積最小値テキスト">
          <a:extLst>
            <a:ext uri="{FF2B5EF4-FFF2-40B4-BE49-F238E27FC236}">
              <a16:creationId xmlns:a16="http://schemas.microsoft.com/office/drawing/2014/main" id="{3227CBA4-3E22-4A6D-8E41-728ECE860A64}"/>
            </a:ext>
          </a:extLst>
        </xdr:cNvPr>
        <xdr:cNvSpPr txBox="1"/>
      </xdr:nvSpPr>
      <xdr:spPr>
        <a:xfrm>
          <a:off x="19985990" y="7152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567" name="直線コネクタ 566">
          <a:extLst>
            <a:ext uri="{FF2B5EF4-FFF2-40B4-BE49-F238E27FC236}">
              <a16:creationId xmlns:a16="http://schemas.microsoft.com/office/drawing/2014/main" id="{DE11D8D2-C41C-4FAD-BA74-F2ABE68D46C1}"/>
            </a:ext>
          </a:extLst>
        </xdr:cNvPr>
        <xdr:cNvCxnSpPr/>
      </xdr:nvCxnSpPr>
      <xdr:spPr>
        <a:xfrm>
          <a:off x="19885660" y="71467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105173</xdr:rowOff>
    </xdr:from>
    <xdr:ext cx="469744" cy="259045"/>
    <xdr:sp macro="" textlink="">
      <xdr:nvSpPr>
        <xdr:cNvPr id="568" name="【認定こども園・幼稚園・保育所】&#10;一人当たり面積最大値テキスト">
          <a:extLst>
            <a:ext uri="{FF2B5EF4-FFF2-40B4-BE49-F238E27FC236}">
              <a16:creationId xmlns:a16="http://schemas.microsoft.com/office/drawing/2014/main" id="{375ADFCE-CDEE-4EF3-8275-4E512FEBD9E2}"/>
            </a:ext>
          </a:extLst>
        </xdr:cNvPr>
        <xdr:cNvSpPr txBox="1"/>
      </xdr:nvSpPr>
      <xdr:spPr>
        <a:xfrm>
          <a:off x="19985990" y="558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158496</xdr:rowOff>
    </xdr:from>
    <xdr:to>
      <xdr:col>116</xdr:col>
      <xdr:colOff>152400</xdr:colOff>
      <xdr:row>33</xdr:row>
      <xdr:rowOff>158496</xdr:rowOff>
    </xdr:to>
    <xdr:cxnSp macro="">
      <xdr:nvCxnSpPr>
        <xdr:cNvPr id="569" name="直線コネクタ 568">
          <a:extLst>
            <a:ext uri="{FF2B5EF4-FFF2-40B4-BE49-F238E27FC236}">
              <a16:creationId xmlns:a16="http://schemas.microsoft.com/office/drawing/2014/main" id="{3EAF1C64-ED83-4CD9-BC94-633C0C17E4C6}"/>
            </a:ext>
          </a:extLst>
        </xdr:cNvPr>
        <xdr:cNvCxnSpPr/>
      </xdr:nvCxnSpPr>
      <xdr:spPr>
        <a:xfrm>
          <a:off x="19885660" y="58182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2557</xdr:rowOff>
    </xdr:from>
    <xdr:ext cx="469744" cy="259045"/>
    <xdr:sp macro="" textlink="">
      <xdr:nvSpPr>
        <xdr:cNvPr id="570" name="【認定こども園・幼稚園・保育所】&#10;一人当たり面積平均値テキスト">
          <a:extLst>
            <a:ext uri="{FF2B5EF4-FFF2-40B4-BE49-F238E27FC236}">
              <a16:creationId xmlns:a16="http://schemas.microsoft.com/office/drawing/2014/main" id="{7EDE8EEC-F004-4367-86A1-C4EC284B5597}"/>
            </a:ext>
          </a:extLst>
        </xdr:cNvPr>
        <xdr:cNvSpPr txBox="1"/>
      </xdr:nvSpPr>
      <xdr:spPr>
        <a:xfrm>
          <a:off x="19985990" y="651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151130</xdr:rowOff>
    </xdr:from>
    <xdr:to>
      <xdr:col>116</xdr:col>
      <xdr:colOff>114300</xdr:colOff>
      <xdr:row>39</xdr:row>
      <xdr:rowOff>81280</xdr:rowOff>
    </xdr:to>
    <xdr:sp macro="" textlink="">
      <xdr:nvSpPr>
        <xdr:cNvPr id="571" name="フローチャート: 判断 570">
          <a:extLst>
            <a:ext uri="{FF2B5EF4-FFF2-40B4-BE49-F238E27FC236}">
              <a16:creationId xmlns:a16="http://schemas.microsoft.com/office/drawing/2014/main" id="{781FE5AF-3809-4A36-84FA-197BCB0735E9}"/>
            </a:ext>
          </a:extLst>
        </xdr:cNvPr>
        <xdr:cNvSpPr/>
      </xdr:nvSpPr>
      <xdr:spPr>
        <a:xfrm>
          <a:off x="19904710" y="666623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xdr:rowOff>
    </xdr:from>
    <xdr:to>
      <xdr:col>112</xdr:col>
      <xdr:colOff>38100</xdr:colOff>
      <xdr:row>39</xdr:row>
      <xdr:rowOff>101854</xdr:rowOff>
    </xdr:to>
    <xdr:sp macro="" textlink="">
      <xdr:nvSpPr>
        <xdr:cNvPr id="572" name="フローチャート: 判断 571">
          <a:extLst>
            <a:ext uri="{FF2B5EF4-FFF2-40B4-BE49-F238E27FC236}">
              <a16:creationId xmlns:a16="http://schemas.microsoft.com/office/drawing/2014/main" id="{F93D6E16-E2BF-4EF5-83EF-6FA2FEB3EF1C}"/>
            </a:ext>
          </a:extLst>
        </xdr:cNvPr>
        <xdr:cNvSpPr/>
      </xdr:nvSpPr>
      <xdr:spPr>
        <a:xfrm>
          <a:off x="19161760" y="66868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11684</xdr:rowOff>
    </xdr:from>
    <xdr:to>
      <xdr:col>107</xdr:col>
      <xdr:colOff>101600</xdr:colOff>
      <xdr:row>39</xdr:row>
      <xdr:rowOff>113284</xdr:rowOff>
    </xdr:to>
    <xdr:sp macro="" textlink="">
      <xdr:nvSpPr>
        <xdr:cNvPr id="573" name="フローチャート: 判断 572">
          <a:extLst>
            <a:ext uri="{FF2B5EF4-FFF2-40B4-BE49-F238E27FC236}">
              <a16:creationId xmlns:a16="http://schemas.microsoft.com/office/drawing/2014/main" id="{A7856AAC-09D6-4522-BD74-8970D59DD51C}"/>
            </a:ext>
          </a:extLst>
        </xdr:cNvPr>
        <xdr:cNvSpPr/>
      </xdr:nvSpPr>
      <xdr:spPr>
        <a:xfrm>
          <a:off x="18345150" y="670204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4826</xdr:rowOff>
    </xdr:from>
    <xdr:to>
      <xdr:col>102</xdr:col>
      <xdr:colOff>165100</xdr:colOff>
      <xdr:row>39</xdr:row>
      <xdr:rowOff>106426</xdr:rowOff>
    </xdr:to>
    <xdr:sp macro="" textlink="">
      <xdr:nvSpPr>
        <xdr:cNvPr id="574" name="フローチャート: 判断 573">
          <a:extLst>
            <a:ext uri="{FF2B5EF4-FFF2-40B4-BE49-F238E27FC236}">
              <a16:creationId xmlns:a16="http://schemas.microsoft.com/office/drawing/2014/main" id="{394549BB-2086-443E-9DA8-1FEA25F6E98E}"/>
            </a:ext>
          </a:extLst>
        </xdr:cNvPr>
        <xdr:cNvSpPr/>
      </xdr:nvSpPr>
      <xdr:spPr>
        <a:xfrm>
          <a:off x="17547590" y="6693281"/>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575" name="フローチャート: 判断 574">
          <a:extLst>
            <a:ext uri="{FF2B5EF4-FFF2-40B4-BE49-F238E27FC236}">
              <a16:creationId xmlns:a16="http://schemas.microsoft.com/office/drawing/2014/main" id="{9A97BDE5-D0F4-45EA-9A3A-CEB52195551E}"/>
            </a:ext>
          </a:extLst>
        </xdr:cNvPr>
        <xdr:cNvSpPr/>
      </xdr:nvSpPr>
      <xdr:spPr>
        <a:xfrm>
          <a:off x="16761460" y="6689090"/>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6" name="テキスト ボックス 575">
          <a:extLst>
            <a:ext uri="{FF2B5EF4-FFF2-40B4-BE49-F238E27FC236}">
              <a16:creationId xmlns:a16="http://schemas.microsoft.com/office/drawing/2014/main" id="{1A9E71FD-49A1-4784-AA90-335F2DD33CB9}"/>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ED89AEAF-157C-4B49-86E4-7E5EB00DB1A1}"/>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C457A2C4-E773-43A9-802E-F83C241F6CCC}"/>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794C1172-7AC5-416E-8315-DD5D6AFE73E3}"/>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2F0D546A-7090-404F-85F9-672CF795936B}"/>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82550</xdr:rowOff>
    </xdr:from>
    <xdr:to>
      <xdr:col>116</xdr:col>
      <xdr:colOff>114300</xdr:colOff>
      <xdr:row>40</xdr:row>
      <xdr:rowOff>12700</xdr:rowOff>
    </xdr:to>
    <xdr:sp macro="" textlink="">
      <xdr:nvSpPr>
        <xdr:cNvPr id="581" name="楕円 580">
          <a:extLst>
            <a:ext uri="{FF2B5EF4-FFF2-40B4-BE49-F238E27FC236}">
              <a16:creationId xmlns:a16="http://schemas.microsoft.com/office/drawing/2014/main" id="{834CC7E3-2C2D-4084-8468-4310496121AA}"/>
            </a:ext>
          </a:extLst>
        </xdr:cNvPr>
        <xdr:cNvSpPr/>
      </xdr:nvSpPr>
      <xdr:spPr>
        <a:xfrm>
          <a:off x="19904710" y="677100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60977</xdr:rowOff>
    </xdr:from>
    <xdr:ext cx="469744" cy="259045"/>
    <xdr:sp macro="" textlink="">
      <xdr:nvSpPr>
        <xdr:cNvPr id="582" name="【認定こども園・幼稚園・保育所】&#10;一人当たり面積該当値テキスト">
          <a:extLst>
            <a:ext uri="{FF2B5EF4-FFF2-40B4-BE49-F238E27FC236}">
              <a16:creationId xmlns:a16="http://schemas.microsoft.com/office/drawing/2014/main" id="{018C9562-025A-42A2-83C0-E5DB5F76AADF}"/>
            </a:ext>
          </a:extLst>
        </xdr:cNvPr>
        <xdr:cNvSpPr txBox="1"/>
      </xdr:nvSpPr>
      <xdr:spPr>
        <a:xfrm>
          <a:off x="19985990" y="674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87122</xdr:rowOff>
    </xdr:from>
    <xdr:to>
      <xdr:col>112</xdr:col>
      <xdr:colOff>38100</xdr:colOff>
      <xdr:row>40</xdr:row>
      <xdr:rowOff>17272</xdr:rowOff>
    </xdr:to>
    <xdr:sp macro="" textlink="">
      <xdr:nvSpPr>
        <xdr:cNvPr id="583" name="楕円 582">
          <a:extLst>
            <a:ext uri="{FF2B5EF4-FFF2-40B4-BE49-F238E27FC236}">
              <a16:creationId xmlns:a16="http://schemas.microsoft.com/office/drawing/2014/main" id="{5B0350EE-5835-4E8D-9B1F-F407DA5F0F72}"/>
            </a:ext>
          </a:extLst>
        </xdr:cNvPr>
        <xdr:cNvSpPr/>
      </xdr:nvSpPr>
      <xdr:spPr>
        <a:xfrm>
          <a:off x="19161760" y="6775577"/>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133350</xdr:rowOff>
    </xdr:from>
    <xdr:to>
      <xdr:col>116</xdr:col>
      <xdr:colOff>63500</xdr:colOff>
      <xdr:row>39</xdr:row>
      <xdr:rowOff>137922</xdr:rowOff>
    </xdr:to>
    <xdr:cxnSp macro="">
      <xdr:nvCxnSpPr>
        <xdr:cNvPr id="584" name="直線コネクタ 583">
          <a:extLst>
            <a:ext uri="{FF2B5EF4-FFF2-40B4-BE49-F238E27FC236}">
              <a16:creationId xmlns:a16="http://schemas.microsoft.com/office/drawing/2014/main" id="{46833F29-DE16-42A2-BA3E-CE878941D7F9}"/>
            </a:ext>
          </a:extLst>
        </xdr:cNvPr>
        <xdr:cNvCxnSpPr/>
      </xdr:nvCxnSpPr>
      <xdr:spPr>
        <a:xfrm flipV="1">
          <a:off x="19204940" y="6816090"/>
          <a:ext cx="7429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39116</xdr:rowOff>
    </xdr:from>
    <xdr:to>
      <xdr:col>107</xdr:col>
      <xdr:colOff>101600</xdr:colOff>
      <xdr:row>39</xdr:row>
      <xdr:rowOff>140716</xdr:rowOff>
    </xdr:to>
    <xdr:sp macro="" textlink="">
      <xdr:nvSpPr>
        <xdr:cNvPr id="585" name="楕円 584">
          <a:extLst>
            <a:ext uri="{FF2B5EF4-FFF2-40B4-BE49-F238E27FC236}">
              <a16:creationId xmlns:a16="http://schemas.microsoft.com/office/drawing/2014/main" id="{AC852EE7-E49A-44BA-AA13-A678DA0923BC}"/>
            </a:ext>
          </a:extLst>
        </xdr:cNvPr>
        <xdr:cNvSpPr/>
      </xdr:nvSpPr>
      <xdr:spPr>
        <a:xfrm>
          <a:off x="18345150" y="672566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89916</xdr:rowOff>
    </xdr:from>
    <xdr:to>
      <xdr:col>111</xdr:col>
      <xdr:colOff>177800</xdr:colOff>
      <xdr:row>39</xdr:row>
      <xdr:rowOff>137922</xdr:rowOff>
    </xdr:to>
    <xdr:cxnSp macro="">
      <xdr:nvCxnSpPr>
        <xdr:cNvPr id="586" name="直線コネクタ 585">
          <a:extLst>
            <a:ext uri="{FF2B5EF4-FFF2-40B4-BE49-F238E27FC236}">
              <a16:creationId xmlns:a16="http://schemas.microsoft.com/office/drawing/2014/main" id="{99E66846-553E-4C1F-8E5A-C88D52F04646}"/>
            </a:ext>
          </a:extLst>
        </xdr:cNvPr>
        <xdr:cNvCxnSpPr/>
      </xdr:nvCxnSpPr>
      <xdr:spPr>
        <a:xfrm>
          <a:off x="18399760" y="6780276"/>
          <a:ext cx="80518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18542</xdr:rowOff>
    </xdr:from>
    <xdr:to>
      <xdr:col>102</xdr:col>
      <xdr:colOff>165100</xdr:colOff>
      <xdr:row>39</xdr:row>
      <xdr:rowOff>120142</xdr:rowOff>
    </xdr:to>
    <xdr:sp macro="" textlink="">
      <xdr:nvSpPr>
        <xdr:cNvPr id="587" name="楕円 586">
          <a:extLst>
            <a:ext uri="{FF2B5EF4-FFF2-40B4-BE49-F238E27FC236}">
              <a16:creationId xmlns:a16="http://schemas.microsoft.com/office/drawing/2014/main" id="{96074A00-452B-4DE2-BEBB-C668A5856C84}"/>
            </a:ext>
          </a:extLst>
        </xdr:cNvPr>
        <xdr:cNvSpPr/>
      </xdr:nvSpPr>
      <xdr:spPr>
        <a:xfrm>
          <a:off x="17547590" y="6708902"/>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69342</xdr:rowOff>
    </xdr:from>
    <xdr:to>
      <xdr:col>107</xdr:col>
      <xdr:colOff>50800</xdr:colOff>
      <xdr:row>39</xdr:row>
      <xdr:rowOff>89916</xdr:rowOff>
    </xdr:to>
    <xdr:cxnSp macro="">
      <xdr:nvCxnSpPr>
        <xdr:cNvPr id="588" name="直線コネクタ 587">
          <a:extLst>
            <a:ext uri="{FF2B5EF4-FFF2-40B4-BE49-F238E27FC236}">
              <a16:creationId xmlns:a16="http://schemas.microsoft.com/office/drawing/2014/main" id="{4053607F-FFBC-466A-A25D-FE81B64CBBCE}"/>
            </a:ext>
          </a:extLst>
        </xdr:cNvPr>
        <xdr:cNvCxnSpPr/>
      </xdr:nvCxnSpPr>
      <xdr:spPr>
        <a:xfrm>
          <a:off x="17602200" y="6753987"/>
          <a:ext cx="79756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254</xdr:rowOff>
    </xdr:from>
    <xdr:to>
      <xdr:col>98</xdr:col>
      <xdr:colOff>38100</xdr:colOff>
      <xdr:row>39</xdr:row>
      <xdr:rowOff>101854</xdr:rowOff>
    </xdr:to>
    <xdr:sp macro="" textlink="">
      <xdr:nvSpPr>
        <xdr:cNvPr id="589" name="楕円 588">
          <a:extLst>
            <a:ext uri="{FF2B5EF4-FFF2-40B4-BE49-F238E27FC236}">
              <a16:creationId xmlns:a16="http://schemas.microsoft.com/office/drawing/2014/main" id="{216DAB4E-EBF1-4354-A03E-49AF88614A86}"/>
            </a:ext>
          </a:extLst>
        </xdr:cNvPr>
        <xdr:cNvSpPr/>
      </xdr:nvSpPr>
      <xdr:spPr>
        <a:xfrm>
          <a:off x="16761460" y="668680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51054</xdr:rowOff>
    </xdr:from>
    <xdr:to>
      <xdr:col>102</xdr:col>
      <xdr:colOff>114300</xdr:colOff>
      <xdr:row>39</xdr:row>
      <xdr:rowOff>69342</xdr:rowOff>
    </xdr:to>
    <xdr:cxnSp macro="">
      <xdr:nvCxnSpPr>
        <xdr:cNvPr id="590" name="直線コネクタ 589">
          <a:extLst>
            <a:ext uri="{FF2B5EF4-FFF2-40B4-BE49-F238E27FC236}">
              <a16:creationId xmlns:a16="http://schemas.microsoft.com/office/drawing/2014/main" id="{94830843-A0B2-4748-8A9A-82FF0D913F18}"/>
            </a:ext>
          </a:extLst>
        </xdr:cNvPr>
        <xdr:cNvCxnSpPr/>
      </xdr:nvCxnSpPr>
      <xdr:spPr>
        <a:xfrm>
          <a:off x="16804640" y="6741414"/>
          <a:ext cx="79756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118381</xdr:rowOff>
    </xdr:from>
    <xdr:ext cx="469744" cy="259045"/>
    <xdr:sp macro="" textlink="">
      <xdr:nvSpPr>
        <xdr:cNvPr id="591" name="n_1aveValue【認定こども園・幼稚園・保育所】&#10;一人当たり面積">
          <a:extLst>
            <a:ext uri="{FF2B5EF4-FFF2-40B4-BE49-F238E27FC236}">
              <a16:creationId xmlns:a16="http://schemas.microsoft.com/office/drawing/2014/main" id="{D3C6519A-7392-470B-B05A-3FABB25098FA}"/>
            </a:ext>
          </a:extLst>
        </xdr:cNvPr>
        <xdr:cNvSpPr txBox="1"/>
      </xdr:nvSpPr>
      <xdr:spPr>
        <a:xfrm>
          <a:off x="18982132" y="6463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129811</xdr:rowOff>
    </xdr:from>
    <xdr:ext cx="469744" cy="259045"/>
    <xdr:sp macro="" textlink="">
      <xdr:nvSpPr>
        <xdr:cNvPr id="592" name="n_2aveValue【認定こども園・幼稚園・保育所】&#10;一人当たり面積">
          <a:extLst>
            <a:ext uri="{FF2B5EF4-FFF2-40B4-BE49-F238E27FC236}">
              <a16:creationId xmlns:a16="http://schemas.microsoft.com/office/drawing/2014/main" id="{3CBABEAC-FCCE-468E-90DA-79E5CB43D4F0}"/>
            </a:ext>
          </a:extLst>
        </xdr:cNvPr>
        <xdr:cNvSpPr txBox="1"/>
      </xdr:nvSpPr>
      <xdr:spPr>
        <a:xfrm>
          <a:off x="18182032" y="6477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122953</xdr:rowOff>
    </xdr:from>
    <xdr:ext cx="469744" cy="259045"/>
    <xdr:sp macro="" textlink="">
      <xdr:nvSpPr>
        <xdr:cNvPr id="593" name="n_3aveValue【認定こども園・幼稚園・保育所】&#10;一人当たり面積">
          <a:extLst>
            <a:ext uri="{FF2B5EF4-FFF2-40B4-BE49-F238E27FC236}">
              <a16:creationId xmlns:a16="http://schemas.microsoft.com/office/drawing/2014/main" id="{42B55CF3-71E3-4A33-B8D2-8671A5F43D4B}"/>
            </a:ext>
          </a:extLst>
        </xdr:cNvPr>
        <xdr:cNvSpPr txBox="1"/>
      </xdr:nvSpPr>
      <xdr:spPr>
        <a:xfrm>
          <a:off x="17384472" y="6468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95267</xdr:rowOff>
    </xdr:from>
    <xdr:ext cx="469744" cy="259045"/>
    <xdr:sp macro="" textlink="">
      <xdr:nvSpPr>
        <xdr:cNvPr id="594" name="n_4aveValue【認定こども園・幼稚園・保育所】&#10;一人当たり面積">
          <a:extLst>
            <a:ext uri="{FF2B5EF4-FFF2-40B4-BE49-F238E27FC236}">
              <a16:creationId xmlns:a16="http://schemas.microsoft.com/office/drawing/2014/main" id="{03B20433-FE52-4594-9EB6-F411CE6666A7}"/>
            </a:ext>
          </a:extLst>
        </xdr:cNvPr>
        <xdr:cNvSpPr txBox="1"/>
      </xdr:nvSpPr>
      <xdr:spPr>
        <a:xfrm>
          <a:off x="16588817"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8399</xdr:rowOff>
    </xdr:from>
    <xdr:ext cx="469744" cy="259045"/>
    <xdr:sp macro="" textlink="">
      <xdr:nvSpPr>
        <xdr:cNvPr id="595" name="n_1mainValue【認定こども園・幼稚園・保育所】&#10;一人当たり面積">
          <a:extLst>
            <a:ext uri="{FF2B5EF4-FFF2-40B4-BE49-F238E27FC236}">
              <a16:creationId xmlns:a16="http://schemas.microsoft.com/office/drawing/2014/main" id="{AA2E8C6B-35AB-4690-A845-35B5A633061B}"/>
            </a:ext>
          </a:extLst>
        </xdr:cNvPr>
        <xdr:cNvSpPr txBox="1"/>
      </xdr:nvSpPr>
      <xdr:spPr>
        <a:xfrm>
          <a:off x="18982132" y="686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131843</xdr:rowOff>
    </xdr:from>
    <xdr:ext cx="469744" cy="259045"/>
    <xdr:sp macro="" textlink="">
      <xdr:nvSpPr>
        <xdr:cNvPr id="596" name="n_2mainValue【認定こども園・幼稚園・保育所】&#10;一人当たり面積">
          <a:extLst>
            <a:ext uri="{FF2B5EF4-FFF2-40B4-BE49-F238E27FC236}">
              <a16:creationId xmlns:a16="http://schemas.microsoft.com/office/drawing/2014/main" id="{643BA734-F703-4022-893E-BE3031812731}"/>
            </a:ext>
          </a:extLst>
        </xdr:cNvPr>
        <xdr:cNvSpPr txBox="1"/>
      </xdr:nvSpPr>
      <xdr:spPr>
        <a:xfrm>
          <a:off x="18182032" y="6822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111269</xdr:rowOff>
    </xdr:from>
    <xdr:ext cx="469744" cy="259045"/>
    <xdr:sp macro="" textlink="">
      <xdr:nvSpPr>
        <xdr:cNvPr id="597" name="n_3mainValue【認定こども園・幼稚園・保育所】&#10;一人当たり面積">
          <a:extLst>
            <a:ext uri="{FF2B5EF4-FFF2-40B4-BE49-F238E27FC236}">
              <a16:creationId xmlns:a16="http://schemas.microsoft.com/office/drawing/2014/main" id="{95C31D86-4E2B-48BC-B74B-F7C48F997C4E}"/>
            </a:ext>
          </a:extLst>
        </xdr:cNvPr>
        <xdr:cNvSpPr txBox="1"/>
      </xdr:nvSpPr>
      <xdr:spPr>
        <a:xfrm>
          <a:off x="17384472" y="679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118381</xdr:rowOff>
    </xdr:from>
    <xdr:ext cx="469744" cy="259045"/>
    <xdr:sp macro="" textlink="">
      <xdr:nvSpPr>
        <xdr:cNvPr id="598" name="n_4mainValue【認定こども園・幼稚園・保育所】&#10;一人当たり面積">
          <a:extLst>
            <a:ext uri="{FF2B5EF4-FFF2-40B4-BE49-F238E27FC236}">
              <a16:creationId xmlns:a16="http://schemas.microsoft.com/office/drawing/2014/main" id="{DFBF8641-E596-4E4D-99F6-8E679C9A0ED8}"/>
            </a:ext>
          </a:extLst>
        </xdr:cNvPr>
        <xdr:cNvSpPr txBox="1"/>
      </xdr:nvSpPr>
      <xdr:spPr>
        <a:xfrm>
          <a:off x="16588817" y="6463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9" name="正方形/長方形 598">
          <a:extLst>
            <a:ext uri="{FF2B5EF4-FFF2-40B4-BE49-F238E27FC236}">
              <a16:creationId xmlns:a16="http://schemas.microsoft.com/office/drawing/2014/main" id="{5BBDB3B9-809A-4026-8E54-5D3CF0791BDF}"/>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0" name="正方形/長方形 599">
          <a:extLst>
            <a:ext uri="{FF2B5EF4-FFF2-40B4-BE49-F238E27FC236}">
              <a16:creationId xmlns:a16="http://schemas.microsoft.com/office/drawing/2014/main" id="{55E111D6-A829-4A67-9780-F937D52961B7}"/>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1" name="正方形/長方形 600">
          <a:extLst>
            <a:ext uri="{FF2B5EF4-FFF2-40B4-BE49-F238E27FC236}">
              <a16:creationId xmlns:a16="http://schemas.microsoft.com/office/drawing/2014/main" id="{6B73F9AC-4F39-4206-B986-8A9158C7D4ED}"/>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2" name="正方形/長方形 601">
          <a:extLst>
            <a:ext uri="{FF2B5EF4-FFF2-40B4-BE49-F238E27FC236}">
              <a16:creationId xmlns:a16="http://schemas.microsoft.com/office/drawing/2014/main" id="{A67AEEE8-0926-4BB6-AC51-A2437F3DA736}"/>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3" name="正方形/長方形 602">
          <a:extLst>
            <a:ext uri="{FF2B5EF4-FFF2-40B4-BE49-F238E27FC236}">
              <a16:creationId xmlns:a16="http://schemas.microsoft.com/office/drawing/2014/main" id="{F20A3283-992E-45DD-86C1-FB35D6BF35B4}"/>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4" name="正方形/長方形 603">
          <a:extLst>
            <a:ext uri="{FF2B5EF4-FFF2-40B4-BE49-F238E27FC236}">
              <a16:creationId xmlns:a16="http://schemas.microsoft.com/office/drawing/2014/main" id="{77AF12F4-0669-44CF-BC09-A61B1BA8D200}"/>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5" name="正方形/長方形 604">
          <a:extLst>
            <a:ext uri="{FF2B5EF4-FFF2-40B4-BE49-F238E27FC236}">
              <a16:creationId xmlns:a16="http://schemas.microsoft.com/office/drawing/2014/main" id="{A2C2C312-6380-4657-BEB0-021D15305412}"/>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6" name="正方形/長方形 605">
          <a:extLst>
            <a:ext uri="{FF2B5EF4-FFF2-40B4-BE49-F238E27FC236}">
              <a16:creationId xmlns:a16="http://schemas.microsoft.com/office/drawing/2014/main" id="{EEDC0579-1387-4AA8-9A2E-2D997ACDA516}"/>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7" name="テキスト ボックス 606">
          <a:extLst>
            <a:ext uri="{FF2B5EF4-FFF2-40B4-BE49-F238E27FC236}">
              <a16:creationId xmlns:a16="http://schemas.microsoft.com/office/drawing/2014/main" id="{C1169317-8B99-4123-B4A0-723D16932C74}"/>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8" name="直線コネクタ 607">
          <a:extLst>
            <a:ext uri="{FF2B5EF4-FFF2-40B4-BE49-F238E27FC236}">
              <a16:creationId xmlns:a16="http://schemas.microsoft.com/office/drawing/2014/main" id="{8C1D1155-2DD1-4F5A-923A-19609B30ED70}"/>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9" name="テキスト ボックス 608">
          <a:extLst>
            <a:ext uri="{FF2B5EF4-FFF2-40B4-BE49-F238E27FC236}">
              <a16:creationId xmlns:a16="http://schemas.microsoft.com/office/drawing/2014/main" id="{CFFA8FF2-89F1-4573-AAAC-FAE78589647C}"/>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0" name="直線コネクタ 609">
          <a:extLst>
            <a:ext uri="{FF2B5EF4-FFF2-40B4-BE49-F238E27FC236}">
              <a16:creationId xmlns:a16="http://schemas.microsoft.com/office/drawing/2014/main" id="{04827B76-EFE1-4B98-BAE8-F46477C3B3B1}"/>
            </a:ext>
          </a:extLst>
        </xdr:cNvPr>
        <xdr:cNvCxnSpPr/>
      </xdr:nvCxnSpPr>
      <xdr:spPr>
        <a:xfrm>
          <a:off x="11203940" y="1097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611" name="テキスト ボックス 610">
          <a:extLst>
            <a:ext uri="{FF2B5EF4-FFF2-40B4-BE49-F238E27FC236}">
              <a16:creationId xmlns:a16="http://schemas.microsoft.com/office/drawing/2014/main" id="{2AE4F810-02B9-4882-B4D0-BF43D1EE881C}"/>
            </a:ext>
          </a:extLst>
        </xdr:cNvPr>
        <xdr:cNvSpPr txBox="1"/>
      </xdr:nvSpPr>
      <xdr:spPr>
        <a:xfrm>
          <a:off x="10801531" y="1082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2" name="直線コネクタ 611">
          <a:extLst>
            <a:ext uri="{FF2B5EF4-FFF2-40B4-BE49-F238E27FC236}">
              <a16:creationId xmlns:a16="http://schemas.microsoft.com/office/drawing/2014/main" id="{96B03DA5-D458-4478-8BD7-A681199AC7F2}"/>
            </a:ext>
          </a:extLst>
        </xdr:cNvPr>
        <xdr:cNvCxnSpPr/>
      </xdr:nvCxnSpPr>
      <xdr:spPr>
        <a:xfrm>
          <a:off x="11203940" y="1051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3" name="テキスト ボックス 612">
          <a:extLst>
            <a:ext uri="{FF2B5EF4-FFF2-40B4-BE49-F238E27FC236}">
              <a16:creationId xmlns:a16="http://schemas.microsoft.com/office/drawing/2014/main" id="{C2A3D857-272F-487B-9038-52D5961120E7}"/>
            </a:ext>
          </a:extLst>
        </xdr:cNvPr>
        <xdr:cNvSpPr txBox="1"/>
      </xdr:nvSpPr>
      <xdr:spPr>
        <a:xfrm>
          <a:off x="10842791" y="103752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4" name="直線コネクタ 613">
          <a:extLst>
            <a:ext uri="{FF2B5EF4-FFF2-40B4-BE49-F238E27FC236}">
              <a16:creationId xmlns:a16="http://schemas.microsoft.com/office/drawing/2014/main" id="{D9504D2A-DA1C-40E7-A1BD-175730F5F71F}"/>
            </a:ext>
          </a:extLst>
        </xdr:cNvPr>
        <xdr:cNvCxnSpPr/>
      </xdr:nvCxnSpPr>
      <xdr:spPr>
        <a:xfrm>
          <a:off x="11203940" y="1005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15" name="テキスト ボックス 614">
          <a:extLst>
            <a:ext uri="{FF2B5EF4-FFF2-40B4-BE49-F238E27FC236}">
              <a16:creationId xmlns:a16="http://schemas.microsoft.com/office/drawing/2014/main" id="{E097B342-CF82-4BE3-8367-F5C83DE00DEF}"/>
            </a:ext>
          </a:extLst>
        </xdr:cNvPr>
        <xdr:cNvSpPr txBox="1"/>
      </xdr:nvSpPr>
      <xdr:spPr>
        <a:xfrm>
          <a:off x="10842791" y="99142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16" name="直線コネクタ 615">
          <a:extLst>
            <a:ext uri="{FF2B5EF4-FFF2-40B4-BE49-F238E27FC236}">
              <a16:creationId xmlns:a16="http://schemas.microsoft.com/office/drawing/2014/main" id="{FE178DA4-E3F5-4148-800F-33D87EC7E1CF}"/>
            </a:ext>
          </a:extLst>
        </xdr:cNvPr>
        <xdr:cNvCxnSpPr/>
      </xdr:nvCxnSpPr>
      <xdr:spPr>
        <a:xfrm>
          <a:off x="11203940" y="960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17" name="テキスト ボックス 616">
          <a:extLst>
            <a:ext uri="{FF2B5EF4-FFF2-40B4-BE49-F238E27FC236}">
              <a16:creationId xmlns:a16="http://schemas.microsoft.com/office/drawing/2014/main" id="{C70E98A2-ADDB-4FF3-B284-DE25505AADA1}"/>
            </a:ext>
          </a:extLst>
        </xdr:cNvPr>
        <xdr:cNvSpPr txBox="1"/>
      </xdr:nvSpPr>
      <xdr:spPr>
        <a:xfrm>
          <a:off x="10842791" y="94570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8" name="直線コネクタ 617">
          <a:extLst>
            <a:ext uri="{FF2B5EF4-FFF2-40B4-BE49-F238E27FC236}">
              <a16:creationId xmlns:a16="http://schemas.microsoft.com/office/drawing/2014/main" id="{F38DA937-1292-4E7F-8A16-F832C9737319}"/>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19" name="テキスト ボックス 618">
          <a:extLst>
            <a:ext uri="{FF2B5EF4-FFF2-40B4-BE49-F238E27FC236}">
              <a16:creationId xmlns:a16="http://schemas.microsoft.com/office/drawing/2014/main" id="{0195EF9E-D7FF-45AA-B746-C4CEF55C2742}"/>
            </a:ext>
          </a:extLst>
        </xdr:cNvPr>
        <xdr:cNvSpPr txBox="1"/>
      </xdr:nvSpPr>
      <xdr:spPr>
        <a:xfrm>
          <a:off x="10842791" y="9003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0" name="【学校施設】&#10;有形固定資産減価償却率グラフ枠">
          <a:extLst>
            <a:ext uri="{FF2B5EF4-FFF2-40B4-BE49-F238E27FC236}">
              <a16:creationId xmlns:a16="http://schemas.microsoft.com/office/drawing/2014/main" id="{B9FA0D16-C803-4237-B52B-B3103F498F29}"/>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36576</xdr:rowOff>
    </xdr:from>
    <xdr:to>
      <xdr:col>85</xdr:col>
      <xdr:colOff>126364</xdr:colOff>
      <xdr:row>62</xdr:row>
      <xdr:rowOff>66294</xdr:rowOff>
    </xdr:to>
    <xdr:cxnSp macro="">
      <xdr:nvCxnSpPr>
        <xdr:cNvPr id="621" name="直線コネクタ 620">
          <a:extLst>
            <a:ext uri="{FF2B5EF4-FFF2-40B4-BE49-F238E27FC236}">
              <a16:creationId xmlns:a16="http://schemas.microsoft.com/office/drawing/2014/main" id="{5E86759D-AC87-46F1-87B2-F0C8F1717607}"/>
            </a:ext>
          </a:extLst>
        </xdr:cNvPr>
        <xdr:cNvCxnSpPr/>
      </xdr:nvCxnSpPr>
      <xdr:spPr>
        <a:xfrm flipV="1">
          <a:off x="14703424" y="9466326"/>
          <a:ext cx="0" cy="1227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70121</xdr:rowOff>
    </xdr:from>
    <xdr:ext cx="405111" cy="259045"/>
    <xdr:sp macro="" textlink="">
      <xdr:nvSpPr>
        <xdr:cNvPr id="622" name="【学校施設】&#10;有形固定資産減価償却率最小値テキスト">
          <a:extLst>
            <a:ext uri="{FF2B5EF4-FFF2-40B4-BE49-F238E27FC236}">
              <a16:creationId xmlns:a16="http://schemas.microsoft.com/office/drawing/2014/main" id="{86978BFE-453A-42C3-AC82-30409793B49F}"/>
            </a:ext>
          </a:extLst>
        </xdr:cNvPr>
        <xdr:cNvSpPr txBox="1"/>
      </xdr:nvSpPr>
      <xdr:spPr>
        <a:xfrm>
          <a:off x="14742160" y="1069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66294</xdr:rowOff>
    </xdr:from>
    <xdr:to>
      <xdr:col>86</xdr:col>
      <xdr:colOff>25400</xdr:colOff>
      <xdr:row>62</xdr:row>
      <xdr:rowOff>66294</xdr:rowOff>
    </xdr:to>
    <xdr:cxnSp macro="">
      <xdr:nvCxnSpPr>
        <xdr:cNvPr id="623" name="直線コネクタ 622">
          <a:extLst>
            <a:ext uri="{FF2B5EF4-FFF2-40B4-BE49-F238E27FC236}">
              <a16:creationId xmlns:a16="http://schemas.microsoft.com/office/drawing/2014/main" id="{214B6CD5-F2A6-4D77-94CE-28C21BCE0CCF}"/>
            </a:ext>
          </a:extLst>
        </xdr:cNvPr>
        <xdr:cNvCxnSpPr/>
      </xdr:nvCxnSpPr>
      <xdr:spPr>
        <a:xfrm>
          <a:off x="14611350" y="106942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154703</xdr:rowOff>
    </xdr:from>
    <xdr:ext cx="405111" cy="259045"/>
    <xdr:sp macro="" textlink="">
      <xdr:nvSpPr>
        <xdr:cNvPr id="624" name="【学校施設】&#10;有形固定資産減価償却率最大値テキスト">
          <a:extLst>
            <a:ext uri="{FF2B5EF4-FFF2-40B4-BE49-F238E27FC236}">
              <a16:creationId xmlns:a16="http://schemas.microsoft.com/office/drawing/2014/main" id="{ED61C0A3-143A-4E06-8CFE-23F83B4C4EBC}"/>
            </a:ext>
          </a:extLst>
        </xdr:cNvPr>
        <xdr:cNvSpPr txBox="1"/>
      </xdr:nvSpPr>
      <xdr:spPr>
        <a:xfrm>
          <a:off x="14742160" y="924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36576</xdr:rowOff>
    </xdr:from>
    <xdr:to>
      <xdr:col>86</xdr:col>
      <xdr:colOff>25400</xdr:colOff>
      <xdr:row>55</xdr:row>
      <xdr:rowOff>36576</xdr:rowOff>
    </xdr:to>
    <xdr:cxnSp macro="">
      <xdr:nvCxnSpPr>
        <xdr:cNvPr id="625" name="直線コネクタ 624">
          <a:extLst>
            <a:ext uri="{FF2B5EF4-FFF2-40B4-BE49-F238E27FC236}">
              <a16:creationId xmlns:a16="http://schemas.microsoft.com/office/drawing/2014/main" id="{7E2A28A1-64B2-4830-A10B-0E7835DCD032}"/>
            </a:ext>
          </a:extLst>
        </xdr:cNvPr>
        <xdr:cNvCxnSpPr/>
      </xdr:nvCxnSpPr>
      <xdr:spPr>
        <a:xfrm>
          <a:off x="14611350" y="94663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94505</xdr:rowOff>
    </xdr:from>
    <xdr:ext cx="405111" cy="259045"/>
    <xdr:sp macro="" textlink="">
      <xdr:nvSpPr>
        <xdr:cNvPr id="626" name="【学校施設】&#10;有形固定資産減価償却率平均値テキスト">
          <a:extLst>
            <a:ext uri="{FF2B5EF4-FFF2-40B4-BE49-F238E27FC236}">
              <a16:creationId xmlns:a16="http://schemas.microsoft.com/office/drawing/2014/main" id="{F5F7F878-F01C-43AD-8C37-DF45C3C33B6D}"/>
            </a:ext>
          </a:extLst>
        </xdr:cNvPr>
        <xdr:cNvSpPr txBox="1"/>
      </xdr:nvSpPr>
      <xdr:spPr>
        <a:xfrm>
          <a:off x="14742160" y="100424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116078</xdr:rowOff>
    </xdr:from>
    <xdr:to>
      <xdr:col>85</xdr:col>
      <xdr:colOff>177800</xdr:colOff>
      <xdr:row>59</xdr:row>
      <xdr:rowOff>46228</xdr:rowOff>
    </xdr:to>
    <xdr:sp macro="" textlink="">
      <xdr:nvSpPr>
        <xdr:cNvPr id="627" name="フローチャート: 判断 626">
          <a:extLst>
            <a:ext uri="{FF2B5EF4-FFF2-40B4-BE49-F238E27FC236}">
              <a16:creationId xmlns:a16="http://schemas.microsoft.com/office/drawing/2014/main" id="{46439BF6-11CD-47F5-A81F-9C2FEC9904C3}"/>
            </a:ext>
          </a:extLst>
        </xdr:cNvPr>
        <xdr:cNvSpPr/>
      </xdr:nvSpPr>
      <xdr:spPr>
        <a:xfrm>
          <a:off x="14649450" y="1006017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109220</xdr:rowOff>
    </xdr:from>
    <xdr:to>
      <xdr:col>81</xdr:col>
      <xdr:colOff>101600</xdr:colOff>
      <xdr:row>59</xdr:row>
      <xdr:rowOff>39370</xdr:rowOff>
    </xdr:to>
    <xdr:sp macro="" textlink="">
      <xdr:nvSpPr>
        <xdr:cNvPr id="628" name="フローチャート: 判断 627">
          <a:extLst>
            <a:ext uri="{FF2B5EF4-FFF2-40B4-BE49-F238E27FC236}">
              <a16:creationId xmlns:a16="http://schemas.microsoft.com/office/drawing/2014/main" id="{31432474-312C-48E3-B3F1-F9722F7B2AC7}"/>
            </a:ext>
          </a:extLst>
        </xdr:cNvPr>
        <xdr:cNvSpPr/>
      </xdr:nvSpPr>
      <xdr:spPr>
        <a:xfrm>
          <a:off x="13887450" y="1005141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88646</xdr:rowOff>
    </xdr:from>
    <xdr:to>
      <xdr:col>76</xdr:col>
      <xdr:colOff>165100</xdr:colOff>
      <xdr:row>59</xdr:row>
      <xdr:rowOff>18796</xdr:rowOff>
    </xdr:to>
    <xdr:sp macro="" textlink="">
      <xdr:nvSpPr>
        <xdr:cNvPr id="629" name="フローチャート: 判断 628">
          <a:extLst>
            <a:ext uri="{FF2B5EF4-FFF2-40B4-BE49-F238E27FC236}">
              <a16:creationId xmlns:a16="http://schemas.microsoft.com/office/drawing/2014/main" id="{211627AA-2781-4935-A12C-382FB2F1FA80}"/>
            </a:ext>
          </a:extLst>
        </xdr:cNvPr>
        <xdr:cNvSpPr/>
      </xdr:nvSpPr>
      <xdr:spPr>
        <a:xfrm>
          <a:off x="13089890" y="10036556"/>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74930</xdr:rowOff>
    </xdr:from>
    <xdr:to>
      <xdr:col>72</xdr:col>
      <xdr:colOff>38100</xdr:colOff>
      <xdr:row>59</xdr:row>
      <xdr:rowOff>5080</xdr:rowOff>
    </xdr:to>
    <xdr:sp macro="" textlink="">
      <xdr:nvSpPr>
        <xdr:cNvPr id="630" name="フローチャート: 判断 629">
          <a:extLst>
            <a:ext uri="{FF2B5EF4-FFF2-40B4-BE49-F238E27FC236}">
              <a16:creationId xmlns:a16="http://schemas.microsoft.com/office/drawing/2014/main" id="{2D1D24B4-2921-40B0-98BA-A59842A799A6}"/>
            </a:ext>
          </a:extLst>
        </xdr:cNvPr>
        <xdr:cNvSpPr/>
      </xdr:nvSpPr>
      <xdr:spPr>
        <a:xfrm>
          <a:off x="12303760" y="1001903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68072</xdr:rowOff>
    </xdr:from>
    <xdr:to>
      <xdr:col>67</xdr:col>
      <xdr:colOff>101600</xdr:colOff>
      <xdr:row>58</xdr:row>
      <xdr:rowOff>169672</xdr:rowOff>
    </xdr:to>
    <xdr:sp macro="" textlink="">
      <xdr:nvSpPr>
        <xdr:cNvPr id="631" name="フローチャート: 判断 630">
          <a:extLst>
            <a:ext uri="{FF2B5EF4-FFF2-40B4-BE49-F238E27FC236}">
              <a16:creationId xmlns:a16="http://schemas.microsoft.com/office/drawing/2014/main" id="{0A400B6E-3CF8-46A8-9E3F-3051B65F340B}"/>
            </a:ext>
          </a:extLst>
        </xdr:cNvPr>
        <xdr:cNvSpPr/>
      </xdr:nvSpPr>
      <xdr:spPr>
        <a:xfrm>
          <a:off x="11487150" y="10010267"/>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2" name="テキスト ボックス 631">
          <a:extLst>
            <a:ext uri="{FF2B5EF4-FFF2-40B4-BE49-F238E27FC236}">
              <a16:creationId xmlns:a16="http://schemas.microsoft.com/office/drawing/2014/main" id="{B4055888-6CC5-4A8D-AA2F-93F64DBC3F18}"/>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3" name="テキスト ボックス 632">
          <a:extLst>
            <a:ext uri="{FF2B5EF4-FFF2-40B4-BE49-F238E27FC236}">
              <a16:creationId xmlns:a16="http://schemas.microsoft.com/office/drawing/2014/main" id="{026BAF65-A084-4DC0-A41D-7AE7FFE9CF9E}"/>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72C05D39-4C15-4DB3-A43D-4BC455F490E9}"/>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6C5FB942-2D7A-49DC-837E-D60523C9DA89}"/>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42523427-7E5C-47DB-AFED-6ABEBC8B9AF4}"/>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22352</xdr:rowOff>
    </xdr:from>
    <xdr:to>
      <xdr:col>85</xdr:col>
      <xdr:colOff>177800</xdr:colOff>
      <xdr:row>58</xdr:row>
      <xdr:rowOff>123952</xdr:rowOff>
    </xdr:to>
    <xdr:sp macro="" textlink="">
      <xdr:nvSpPr>
        <xdr:cNvPr id="637" name="楕円 636">
          <a:extLst>
            <a:ext uri="{FF2B5EF4-FFF2-40B4-BE49-F238E27FC236}">
              <a16:creationId xmlns:a16="http://schemas.microsoft.com/office/drawing/2014/main" id="{080F2F17-11B0-49F1-8AEF-D2A23E2739FC}"/>
            </a:ext>
          </a:extLst>
        </xdr:cNvPr>
        <xdr:cNvSpPr/>
      </xdr:nvSpPr>
      <xdr:spPr>
        <a:xfrm>
          <a:off x="14649450" y="9962642"/>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45229</xdr:rowOff>
    </xdr:from>
    <xdr:ext cx="405111" cy="259045"/>
    <xdr:sp macro="" textlink="">
      <xdr:nvSpPr>
        <xdr:cNvPr id="638" name="【学校施設】&#10;有形固定資産減価償却率該当値テキスト">
          <a:extLst>
            <a:ext uri="{FF2B5EF4-FFF2-40B4-BE49-F238E27FC236}">
              <a16:creationId xmlns:a16="http://schemas.microsoft.com/office/drawing/2014/main" id="{6CF5AA6A-CDC5-4F2A-8B3C-9449BC4DC2A1}"/>
            </a:ext>
          </a:extLst>
        </xdr:cNvPr>
        <xdr:cNvSpPr txBox="1"/>
      </xdr:nvSpPr>
      <xdr:spPr>
        <a:xfrm>
          <a:off x="14742160" y="98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154940</xdr:rowOff>
    </xdr:from>
    <xdr:to>
      <xdr:col>81</xdr:col>
      <xdr:colOff>101600</xdr:colOff>
      <xdr:row>58</xdr:row>
      <xdr:rowOff>85090</xdr:rowOff>
    </xdr:to>
    <xdr:sp macro="" textlink="">
      <xdr:nvSpPr>
        <xdr:cNvPr id="639" name="楕円 638">
          <a:extLst>
            <a:ext uri="{FF2B5EF4-FFF2-40B4-BE49-F238E27FC236}">
              <a16:creationId xmlns:a16="http://schemas.microsoft.com/office/drawing/2014/main" id="{93CD8C6F-7941-46A9-BB85-D58CAAD8F2BA}"/>
            </a:ext>
          </a:extLst>
        </xdr:cNvPr>
        <xdr:cNvSpPr/>
      </xdr:nvSpPr>
      <xdr:spPr>
        <a:xfrm>
          <a:off x="13887450" y="992759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34290</xdr:rowOff>
    </xdr:from>
    <xdr:to>
      <xdr:col>85</xdr:col>
      <xdr:colOff>127000</xdr:colOff>
      <xdr:row>58</xdr:row>
      <xdr:rowOff>73152</xdr:rowOff>
    </xdr:to>
    <xdr:cxnSp macro="">
      <xdr:nvCxnSpPr>
        <xdr:cNvPr id="640" name="直線コネクタ 639">
          <a:extLst>
            <a:ext uri="{FF2B5EF4-FFF2-40B4-BE49-F238E27FC236}">
              <a16:creationId xmlns:a16="http://schemas.microsoft.com/office/drawing/2014/main" id="{77C1A5A0-3300-45E3-ACCA-EC37D43B3BE1}"/>
            </a:ext>
          </a:extLst>
        </xdr:cNvPr>
        <xdr:cNvCxnSpPr/>
      </xdr:nvCxnSpPr>
      <xdr:spPr>
        <a:xfrm>
          <a:off x="13942060" y="9978390"/>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125222</xdr:rowOff>
    </xdr:from>
    <xdr:to>
      <xdr:col>76</xdr:col>
      <xdr:colOff>165100</xdr:colOff>
      <xdr:row>58</xdr:row>
      <xdr:rowOff>55372</xdr:rowOff>
    </xdr:to>
    <xdr:sp macro="" textlink="">
      <xdr:nvSpPr>
        <xdr:cNvPr id="641" name="楕円 640">
          <a:extLst>
            <a:ext uri="{FF2B5EF4-FFF2-40B4-BE49-F238E27FC236}">
              <a16:creationId xmlns:a16="http://schemas.microsoft.com/office/drawing/2014/main" id="{300CE804-D8ED-4E58-A528-060923252147}"/>
            </a:ext>
          </a:extLst>
        </xdr:cNvPr>
        <xdr:cNvSpPr/>
      </xdr:nvSpPr>
      <xdr:spPr>
        <a:xfrm>
          <a:off x="13089890" y="9899777"/>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4572</xdr:rowOff>
    </xdr:from>
    <xdr:to>
      <xdr:col>81</xdr:col>
      <xdr:colOff>50800</xdr:colOff>
      <xdr:row>58</xdr:row>
      <xdr:rowOff>34290</xdr:rowOff>
    </xdr:to>
    <xdr:cxnSp macro="">
      <xdr:nvCxnSpPr>
        <xdr:cNvPr id="642" name="直線コネクタ 641">
          <a:extLst>
            <a:ext uri="{FF2B5EF4-FFF2-40B4-BE49-F238E27FC236}">
              <a16:creationId xmlns:a16="http://schemas.microsoft.com/office/drawing/2014/main" id="{B1E6AD8B-40F6-40DA-B67A-A501278A0FC5}"/>
            </a:ext>
          </a:extLst>
        </xdr:cNvPr>
        <xdr:cNvCxnSpPr/>
      </xdr:nvCxnSpPr>
      <xdr:spPr>
        <a:xfrm>
          <a:off x="13144500" y="9950577"/>
          <a:ext cx="79756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150368</xdr:rowOff>
    </xdr:from>
    <xdr:to>
      <xdr:col>72</xdr:col>
      <xdr:colOff>38100</xdr:colOff>
      <xdr:row>58</xdr:row>
      <xdr:rowOff>80518</xdr:rowOff>
    </xdr:to>
    <xdr:sp macro="" textlink="">
      <xdr:nvSpPr>
        <xdr:cNvPr id="643" name="楕円 642">
          <a:extLst>
            <a:ext uri="{FF2B5EF4-FFF2-40B4-BE49-F238E27FC236}">
              <a16:creationId xmlns:a16="http://schemas.microsoft.com/office/drawing/2014/main" id="{A7101E5A-EAE3-4A19-993F-AF72F0FD7330}"/>
            </a:ext>
          </a:extLst>
        </xdr:cNvPr>
        <xdr:cNvSpPr/>
      </xdr:nvSpPr>
      <xdr:spPr>
        <a:xfrm>
          <a:off x="12303760" y="9923018"/>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4572</xdr:rowOff>
    </xdr:from>
    <xdr:to>
      <xdr:col>76</xdr:col>
      <xdr:colOff>114300</xdr:colOff>
      <xdr:row>58</xdr:row>
      <xdr:rowOff>29718</xdr:rowOff>
    </xdr:to>
    <xdr:cxnSp macro="">
      <xdr:nvCxnSpPr>
        <xdr:cNvPr id="644" name="直線コネクタ 643">
          <a:extLst>
            <a:ext uri="{FF2B5EF4-FFF2-40B4-BE49-F238E27FC236}">
              <a16:creationId xmlns:a16="http://schemas.microsoft.com/office/drawing/2014/main" id="{4F8E0943-7890-4321-A6EF-576A636FDD3A}"/>
            </a:ext>
          </a:extLst>
        </xdr:cNvPr>
        <xdr:cNvCxnSpPr/>
      </xdr:nvCxnSpPr>
      <xdr:spPr>
        <a:xfrm flipV="1">
          <a:off x="12346940" y="9950577"/>
          <a:ext cx="79756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29210</xdr:rowOff>
    </xdr:from>
    <xdr:to>
      <xdr:col>67</xdr:col>
      <xdr:colOff>101600</xdr:colOff>
      <xdr:row>58</xdr:row>
      <xdr:rowOff>130810</xdr:rowOff>
    </xdr:to>
    <xdr:sp macro="" textlink="">
      <xdr:nvSpPr>
        <xdr:cNvPr id="645" name="楕円 644">
          <a:extLst>
            <a:ext uri="{FF2B5EF4-FFF2-40B4-BE49-F238E27FC236}">
              <a16:creationId xmlns:a16="http://schemas.microsoft.com/office/drawing/2014/main" id="{403D4FF1-8D55-43FA-90D9-4B22369A2AE2}"/>
            </a:ext>
          </a:extLst>
        </xdr:cNvPr>
        <xdr:cNvSpPr/>
      </xdr:nvSpPr>
      <xdr:spPr>
        <a:xfrm>
          <a:off x="11487150" y="9971405"/>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29718</xdr:rowOff>
    </xdr:from>
    <xdr:to>
      <xdr:col>71</xdr:col>
      <xdr:colOff>177800</xdr:colOff>
      <xdr:row>58</xdr:row>
      <xdr:rowOff>80010</xdr:rowOff>
    </xdr:to>
    <xdr:cxnSp macro="">
      <xdr:nvCxnSpPr>
        <xdr:cNvPr id="646" name="直線コネクタ 645">
          <a:extLst>
            <a:ext uri="{FF2B5EF4-FFF2-40B4-BE49-F238E27FC236}">
              <a16:creationId xmlns:a16="http://schemas.microsoft.com/office/drawing/2014/main" id="{7B35B702-0637-4167-B35A-31392EF34B45}"/>
            </a:ext>
          </a:extLst>
        </xdr:cNvPr>
        <xdr:cNvCxnSpPr/>
      </xdr:nvCxnSpPr>
      <xdr:spPr>
        <a:xfrm flipV="1">
          <a:off x="11541760" y="9971913"/>
          <a:ext cx="80518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30497</xdr:rowOff>
    </xdr:from>
    <xdr:ext cx="405111" cy="259045"/>
    <xdr:sp macro="" textlink="">
      <xdr:nvSpPr>
        <xdr:cNvPr id="647" name="n_1aveValue【学校施設】&#10;有形固定資産減価償却率">
          <a:extLst>
            <a:ext uri="{FF2B5EF4-FFF2-40B4-BE49-F238E27FC236}">
              <a16:creationId xmlns:a16="http://schemas.microsoft.com/office/drawing/2014/main" id="{F1942B9B-E57F-4259-BD5B-FD0D8C47E356}"/>
            </a:ext>
          </a:extLst>
        </xdr:cNvPr>
        <xdr:cNvSpPr txBox="1"/>
      </xdr:nvSpPr>
      <xdr:spPr>
        <a:xfrm>
          <a:off x="13738234" y="10144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9923</xdr:rowOff>
    </xdr:from>
    <xdr:ext cx="405111" cy="259045"/>
    <xdr:sp macro="" textlink="">
      <xdr:nvSpPr>
        <xdr:cNvPr id="648" name="n_2aveValue【学校施設】&#10;有形固定資産減価償却率">
          <a:extLst>
            <a:ext uri="{FF2B5EF4-FFF2-40B4-BE49-F238E27FC236}">
              <a16:creationId xmlns:a16="http://schemas.microsoft.com/office/drawing/2014/main" id="{F0B72164-B39A-4C0D-A2B9-B0BE17DA35F5}"/>
            </a:ext>
          </a:extLst>
        </xdr:cNvPr>
        <xdr:cNvSpPr txBox="1"/>
      </xdr:nvSpPr>
      <xdr:spPr>
        <a:xfrm>
          <a:off x="12957184" y="10127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167657</xdr:rowOff>
    </xdr:from>
    <xdr:ext cx="405111" cy="259045"/>
    <xdr:sp macro="" textlink="">
      <xdr:nvSpPr>
        <xdr:cNvPr id="649" name="n_3aveValue【学校施設】&#10;有形固定資産減価償却率">
          <a:extLst>
            <a:ext uri="{FF2B5EF4-FFF2-40B4-BE49-F238E27FC236}">
              <a16:creationId xmlns:a16="http://schemas.microsoft.com/office/drawing/2014/main" id="{7A965658-9AEB-4C2F-9F1D-C856065F9431}"/>
            </a:ext>
          </a:extLst>
        </xdr:cNvPr>
        <xdr:cNvSpPr txBox="1"/>
      </xdr:nvSpPr>
      <xdr:spPr>
        <a:xfrm>
          <a:off x="12171054" y="10115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160799</xdr:rowOff>
    </xdr:from>
    <xdr:ext cx="405111" cy="259045"/>
    <xdr:sp macro="" textlink="">
      <xdr:nvSpPr>
        <xdr:cNvPr id="650" name="n_4aveValue【学校施設】&#10;有形固定資産減価償却率">
          <a:extLst>
            <a:ext uri="{FF2B5EF4-FFF2-40B4-BE49-F238E27FC236}">
              <a16:creationId xmlns:a16="http://schemas.microsoft.com/office/drawing/2014/main" id="{5D246BDA-9A1B-4A14-94F1-3F4B36BEBA9F}"/>
            </a:ext>
          </a:extLst>
        </xdr:cNvPr>
        <xdr:cNvSpPr txBox="1"/>
      </xdr:nvSpPr>
      <xdr:spPr>
        <a:xfrm>
          <a:off x="11354444" y="10106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101617</xdr:rowOff>
    </xdr:from>
    <xdr:ext cx="405111" cy="259045"/>
    <xdr:sp macro="" textlink="">
      <xdr:nvSpPr>
        <xdr:cNvPr id="651" name="n_1mainValue【学校施設】&#10;有形固定資産減価償却率">
          <a:extLst>
            <a:ext uri="{FF2B5EF4-FFF2-40B4-BE49-F238E27FC236}">
              <a16:creationId xmlns:a16="http://schemas.microsoft.com/office/drawing/2014/main" id="{8CA2147C-619F-4F29-A8FC-0D03684BE9FF}"/>
            </a:ext>
          </a:extLst>
        </xdr:cNvPr>
        <xdr:cNvSpPr txBox="1"/>
      </xdr:nvSpPr>
      <xdr:spPr>
        <a:xfrm>
          <a:off x="13738234"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71899</xdr:rowOff>
    </xdr:from>
    <xdr:ext cx="405111" cy="259045"/>
    <xdr:sp macro="" textlink="">
      <xdr:nvSpPr>
        <xdr:cNvPr id="652" name="n_2mainValue【学校施設】&#10;有形固定資産減価償却率">
          <a:extLst>
            <a:ext uri="{FF2B5EF4-FFF2-40B4-BE49-F238E27FC236}">
              <a16:creationId xmlns:a16="http://schemas.microsoft.com/office/drawing/2014/main" id="{452BD3D0-7894-489A-B9CD-B4DA756E511A}"/>
            </a:ext>
          </a:extLst>
        </xdr:cNvPr>
        <xdr:cNvSpPr txBox="1"/>
      </xdr:nvSpPr>
      <xdr:spPr>
        <a:xfrm>
          <a:off x="12957184" y="9671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97045</xdr:rowOff>
    </xdr:from>
    <xdr:ext cx="405111" cy="259045"/>
    <xdr:sp macro="" textlink="">
      <xdr:nvSpPr>
        <xdr:cNvPr id="653" name="n_3mainValue【学校施設】&#10;有形固定資産減価償却率">
          <a:extLst>
            <a:ext uri="{FF2B5EF4-FFF2-40B4-BE49-F238E27FC236}">
              <a16:creationId xmlns:a16="http://schemas.microsoft.com/office/drawing/2014/main" id="{6B7CC86C-92B1-4D7E-A0A6-7247FA88E30C}"/>
            </a:ext>
          </a:extLst>
        </xdr:cNvPr>
        <xdr:cNvSpPr txBox="1"/>
      </xdr:nvSpPr>
      <xdr:spPr>
        <a:xfrm>
          <a:off x="12171054" y="9694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147337</xdr:rowOff>
    </xdr:from>
    <xdr:ext cx="405111" cy="259045"/>
    <xdr:sp macro="" textlink="">
      <xdr:nvSpPr>
        <xdr:cNvPr id="654" name="n_4mainValue【学校施設】&#10;有形固定資産減価償却率">
          <a:extLst>
            <a:ext uri="{FF2B5EF4-FFF2-40B4-BE49-F238E27FC236}">
              <a16:creationId xmlns:a16="http://schemas.microsoft.com/office/drawing/2014/main" id="{D709D455-4C21-46F2-A2E2-6B81E69EA0DA}"/>
            </a:ext>
          </a:extLst>
        </xdr:cNvPr>
        <xdr:cNvSpPr txBox="1"/>
      </xdr:nvSpPr>
      <xdr:spPr>
        <a:xfrm>
          <a:off x="11354444" y="974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5" name="正方形/長方形 654">
          <a:extLst>
            <a:ext uri="{FF2B5EF4-FFF2-40B4-BE49-F238E27FC236}">
              <a16:creationId xmlns:a16="http://schemas.microsoft.com/office/drawing/2014/main" id="{5D97F58C-7A7A-4130-BCEB-130A8E3773B9}"/>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6" name="正方形/長方形 655">
          <a:extLst>
            <a:ext uri="{FF2B5EF4-FFF2-40B4-BE49-F238E27FC236}">
              <a16:creationId xmlns:a16="http://schemas.microsoft.com/office/drawing/2014/main" id="{01614434-A7E3-4992-9A1C-C640C13CB543}"/>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7" name="正方形/長方形 656">
          <a:extLst>
            <a:ext uri="{FF2B5EF4-FFF2-40B4-BE49-F238E27FC236}">
              <a16:creationId xmlns:a16="http://schemas.microsoft.com/office/drawing/2014/main" id="{E38D761E-E8B1-4391-BC7E-23A88D0AD166}"/>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8" name="正方形/長方形 657">
          <a:extLst>
            <a:ext uri="{FF2B5EF4-FFF2-40B4-BE49-F238E27FC236}">
              <a16:creationId xmlns:a16="http://schemas.microsoft.com/office/drawing/2014/main" id="{9700B351-0691-4F87-80F2-DD8E76FF5D4C}"/>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9" name="正方形/長方形 658">
          <a:extLst>
            <a:ext uri="{FF2B5EF4-FFF2-40B4-BE49-F238E27FC236}">
              <a16:creationId xmlns:a16="http://schemas.microsoft.com/office/drawing/2014/main" id="{819446BE-8BF9-475A-A848-044E9EA8723F}"/>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0" name="正方形/長方形 659">
          <a:extLst>
            <a:ext uri="{FF2B5EF4-FFF2-40B4-BE49-F238E27FC236}">
              <a16:creationId xmlns:a16="http://schemas.microsoft.com/office/drawing/2014/main" id="{E7F999AC-FA5E-4449-948E-9490524DBEFF}"/>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1" name="正方形/長方形 660">
          <a:extLst>
            <a:ext uri="{FF2B5EF4-FFF2-40B4-BE49-F238E27FC236}">
              <a16:creationId xmlns:a16="http://schemas.microsoft.com/office/drawing/2014/main" id="{F8017160-EFAE-4F1F-AA2A-E214052E1EED}"/>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2" name="正方形/長方形 661">
          <a:extLst>
            <a:ext uri="{FF2B5EF4-FFF2-40B4-BE49-F238E27FC236}">
              <a16:creationId xmlns:a16="http://schemas.microsoft.com/office/drawing/2014/main" id="{A72EC222-52CA-43DB-9244-2D0008D8893A}"/>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3" name="テキスト ボックス 662">
          <a:extLst>
            <a:ext uri="{FF2B5EF4-FFF2-40B4-BE49-F238E27FC236}">
              <a16:creationId xmlns:a16="http://schemas.microsoft.com/office/drawing/2014/main" id="{A97FE303-F910-4503-8504-DD9BE384F70F}"/>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4" name="直線コネクタ 663">
          <a:extLst>
            <a:ext uri="{FF2B5EF4-FFF2-40B4-BE49-F238E27FC236}">
              <a16:creationId xmlns:a16="http://schemas.microsoft.com/office/drawing/2014/main" id="{FFAE108B-77A7-4158-B282-7C36911EAD1F}"/>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65" name="直線コネクタ 664">
          <a:extLst>
            <a:ext uri="{FF2B5EF4-FFF2-40B4-BE49-F238E27FC236}">
              <a16:creationId xmlns:a16="http://schemas.microsoft.com/office/drawing/2014/main" id="{8D61EDC8-F84D-44B5-BED1-633F9DAC56BC}"/>
            </a:ext>
          </a:extLst>
        </xdr:cNvPr>
        <xdr:cNvCxnSpPr/>
      </xdr:nvCxnSpPr>
      <xdr:spPr>
        <a:xfrm>
          <a:off x="164592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66" name="テキスト ボックス 665">
          <a:extLst>
            <a:ext uri="{FF2B5EF4-FFF2-40B4-BE49-F238E27FC236}">
              <a16:creationId xmlns:a16="http://schemas.microsoft.com/office/drawing/2014/main" id="{45BF1D44-5712-40AC-BA21-C081CB92C28B}"/>
            </a:ext>
          </a:extLst>
        </xdr:cNvPr>
        <xdr:cNvSpPr txBox="1"/>
      </xdr:nvSpPr>
      <xdr:spPr>
        <a:xfrm>
          <a:off x="160472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67" name="直線コネクタ 666">
          <a:extLst>
            <a:ext uri="{FF2B5EF4-FFF2-40B4-BE49-F238E27FC236}">
              <a16:creationId xmlns:a16="http://schemas.microsoft.com/office/drawing/2014/main" id="{40C0E1C1-A482-4441-BB4E-9D00E273F5B0}"/>
            </a:ext>
          </a:extLst>
        </xdr:cNvPr>
        <xdr:cNvCxnSpPr/>
      </xdr:nvCxnSpPr>
      <xdr:spPr>
        <a:xfrm>
          <a:off x="164592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68" name="テキスト ボックス 667">
          <a:extLst>
            <a:ext uri="{FF2B5EF4-FFF2-40B4-BE49-F238E27FC236}">
              <a16:creationId xmlns:a16="http://schemas.microsoft.com/office/drawing/2014/main" id="{B565FCBD-DCF5-4501-BF96-BE03A4FADD0D}"/>
            </a:ext>
          </a:extLst>
        </xdr:cNvPr>
        <xdr:cNvSpPr txBox="1"/>
      </xdr:nvSpPr>
      <xdr:spPr>
        <a:xfrm>
          <a:off x="16047266" y="1063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69" name="直線コネクタ 668">
          <a:extLst>
            <a:ext uri="{FF2B5EF4-FFF2-40B4-BE49-F238E27FC236}">
              <a16:creationId xmlns:a16="http://schemas.microsoft.com/office/drawing/2014/main" id="{5C2F55F1-49A6-42D5-B70C-341D835A4D92}"/>
            </a:ext>
          </a:extLst>
        </xdr:cNvPr>
        <xdr:cNvCxnSpPr/>
      </xdr:nvCxnSpPr>
      <xdr:spPr>
        <a:xfrm>
          <a:off x="164592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0" name="テキスト ボックス 669">
          <a:extLst>
            <a:ext uri="{FF2B5EF4-FFF2-40B4-BE49-F238E27FC236}">
              <a16:creationId xmlns:a16="http://schemas.microsoft.com/office/drawing/2014/main" id="{49726604-A094-46B3-B3DB-143B7FCABB16}"/>
            </a:ext>
          </a:extLst>
        </xdr:cNvPr>
        <xdr:cNvSpPr txBox="1"/>
      </xdr:nvSpPr>
      <xdr:spPr>
        <a:xfrm>
          <a:off x="16047266" y="10304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1" name="直線コネクタ 670">
          <a:extLst>
            <a:ext uri="{FF2B5EF4-FFF2-40B4-BE49-F238E27FC236}">
              <a16:creationId xmlns:a16="http://schemas.microsoft.com/office/drawing/2014/main" id="{E337A5CF-A90A-44F1-BDF8-12E7C63CBCE8}"/>
            </a:ext>
          </a:extLst>
        </xdr:cNvPr>
        <xdr:cNvCxnSpPr/>
      </xdr:nvCxnSpPr>
      <xdr:spPr>
        <a:xfrm>
          <a:off x="164592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2" name="テキスト ボックス 671">
          <a:extLst>
            <a:ext uri="{FF2B5EF4-FFF2-40B4-BE49-F238E27FC236}">
              <a16:creationId xmlns:a16="http://schemas.microsoft.com/office/drawing/2014/main" id="{C03EB2E5-4AFF-4FC9-A843-FEBC591B8B0C}"/>
            </a:ext>
          </a:extLst>
        </xdr:cNvPr>
        <xdr:cNvSpPr txBox="1"/>
      </xdr:nvSpPr>
      <xdr:spPr>
        <a:xfrm>
          <a:off x="16047266"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73" name="直線コネクタ 672">
          <a:extLst>
            <a:ext uri="{FF2B5EF4-FFF2-40B4-BE49-F238E27FC236}">
              <a16:creationId xmlns:a16="http://schemas.microsoft.com/office/drawing/2014/main" id="{DD65215A-A7BF-4035-B444-E2CAF9AF4090}"/>
            </a:ext>
          </a:extLst>
        </xdr:cNvPr>
        <xdr:cNvCxnSpPr/>
      </xdr:nvCxnSpPr>
      <xdr:spPr>
        <a:xfrm>
          <a:off x="164592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74" name="テキスト ボックス 673">
          <a:extLst>
            <a:ext uri="{FF2B5EF4-FFF2-40B4-BE49-F238E27FC236}">
              <a16:creationId xmlns:a16="http://schemas.microsoft.com/office/drawing/2014/main" id="{C7D90499-F546-48F7-B792-71C062F7B359}"/>
            </a:ext>
          </a:extLst>
        </xdr:cNvPr>
        <xdr:cNvSpPr txBox="1"/>
      </xdr:nvSpPr>
      <xdr:spPr>
        <a:xfrm>
          <a:off x="16047266" y="965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75" name="直線コネクタ 674">
          <a:extLst>
            <a:ext uri="{FF2B5EF4-FFF2-40B4-BE49-F238E27FC236}">
              <a16:creationId xmlns:a16="http://schemas.microsoft.com/office/drawing/2014/main" id="{1A407554-99E1-4EDE-BBBD-C39CD1F764C3}"/>
            </a:ext>
          </a:extLst>
        </xdr:cNvPr>
        <xdr:cNvCxnSpPr/>
      </xdr:nvCxnSpPr>
      <xdr:spPr>
        <a:xfrm>
          <a:off x="164592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676" name="テキスト ボックス 675">
          <a:extLst>
            <a:ext uri="{FF2B5EF4-FFF2-40B4-BE49-F238E27FC236}">
              <a16:creationId xmlns:a16="http://schemas.microsoft.com/office/drawing/2014/main" id="{E59A8150-2868-49FE-906F-EAABC458E97D}"/>
            </a:ext>
          </a:extLst>
        </xdr:cNvPr>
        <xdr:cNvSpPr txBox="1"/>
      </xdr:nvSpPr>
      <xdr:spPr>
        <a:xfrm>
          <a:off x="15985051" y="932644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7" name="直線コネクタ 676">
          <a:extLst>
            <a:ext uri="{FF2B5EF4-FFF2-40B4-BE49-F238E27FC236}">
              <a16:creationId xmlns:a16="http://schemas.microsoft.com/office/drawing/2014/main" id="{4F10575A-BFCD-4D1D-8598-9263952458AF}"/>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78" name="テキスト ボックス 677">
          <a:extLst>
            <a:ext uri="{FF2B5EF4-FFF2-40B4-BE49-F238E27FC236}">
              <a16:creationId xmlns:a16="http://schemas.microsoft.com/office/drawing/2014/main" id="{C73F0BEF-BCE0-414A-8B61-22F9637B47FC}"/>
            </a:ext>
          </a:extLst>
        </xdr:cNvPr>
        <xdr:cNvSpPr txBox="1"/>
      </xdr:nvSpPr>
      <xdr:spPr>
        <a:xfrm>
          <a:off x="15985051" y="9003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9" name="【学校施設】&#10;一人当たり面積グラフ枠">
          <a:extLst>
            <a:ext uri="{FF2B5EF4-FFF2-40B4-BE49-F238E27FC236}">
              <a16:creationId xmlns:a16="http://schemas.microsoft.com/office/drawing/2014/main" id="{624D1F1B-6D7E-404A-91E4-91C061DE20D1}"/>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124587</xdr:rowOff>
    </xdr:from>
    <xdr:to>
      <xdr:col>116</xdr:col>
      <xdr:colOff>62864</xdr:colOff>
      <xdr:row>63</xdr:row>
      <xdr:rowOff>122301</xdr:rowOff>
    </xdr:to>
    <xdr:cxnSp macro="">
      <xdr:nvCxnSpPr>
        <xdr:cNvPr id="680" name="直線コネクタ 679">
          <a:extLst>
            <a:ext uri="{FF2B5EF4-FFF2-40B4-BE49-F238E27FC236}">
              <a16:creationId xmlns:a16="http://schemas.microsoft.com/office/drawing/2014/main" id="{3BE46BDE-1419-40D7-8F7E-9A8E39016117}"/>
            </a:ext>
          </a:extLst>
        </xdr:cNvPr>
        <xdr:cNvCxnSpPr/>
      </xdr:nvCxnSpPr>
      <xdr:spPr>
        <a:xfrm flipV="1">
          <a:off x="19947254" y="9556242"/>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126128</xdr:rowOff>
    </xdr:from>
    <xdr:ext cx="469744" cy="259045"/>
    <xdr:sp macro="" textlink="">
      <xdr:nvSpPr>
        <xdr:cNvPr id="681" name="【学校施設】&#10;一人当たり面積最小値テキスト">
          <a:extLst>
            <a:ext uri="{FF2B5EF4-FFF2-40B4-BE49-F238E27FC236}">
              <a16:creationId xmlns:a16="http://schemas.microsoft.com/office/drawing/2014/main" id="{56E308F8-32BA-4EE3-A65C-CBD9BD637929}"/>
            </a:ext>
          </a:extLst>
        </xdr:cNvPr>
        <xdr:cNvSpPr txBox="1"/>
      </xdr:nvSpPr>
      <xdr:spPr>
        <a:xfrm>
          <a:off x="19985990" y="10931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122301</xdr:rowOff>
    </xdr:from>
    <xdr:to>
      <xdr:col>116</xdr:col>
      <xdr:colOff>152400</xdr:colOff>
      <xdr:row>63</xdr:row>
      <xdr:rowOff>122301</xdr:rowOff>
    </xdr:to>
    <xdr:cxnSp macro="">
      <xdr:nvCxnSpPr>
        <xdr:cNvPr id="682" name="直線コネクタ 681">
          <a:extLst>
            <a:ext uri="{FF2B5EF4-FFF2-40B4-BE49-F238E27FC236}">
              <a16:creationId xmlns:a16="http://schemas.microsoft.com/office/drawing/2014/main" id="{1B96FB25-41B8-4130-A434-B5875275992E}"/>
            </a:ext>
          </a:extLst>
        </xdr:cNvPr>
        <xdr:cNvCxnSpPr/>
      </xdr:nvCxnSpPr>
      <xdr:spPr>
        <a:xfrm>
          <a:off x="19885660" y="109255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71264</xdr:rowOff>
    </xdr:from>
    <xdr:ext cx="469744" cy="259045"/>
    <xdr:sp macro="" textlink="">
      <xdr:nvSpPr>
        <xdr:cNvPr id="683" name="【学校施設】&#10;一人当たり面積最大値テキスト">
          <a:extLst>
            <a:ext uri="{FF2B5EF4-FFF2-40B4-BE49-F238E27FC236}">
              <a16:creationId xmlns:a16="http://schemas.microsoft.com/office/drawing/2014/main" id="{89E03F97-BFC6-4E73-B157-F3B65B2C1939}"/>
            </a:ext>
          </a:extLst>
        </xdr:cNvPr>
        <xdr:cNvSpPr txBox="1"/>
      </xdr:nvSpPr>
      <xdr:spPr>
        <a:xfrm>
          <a:off x="19985990" y="9327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124587</xdr:rowOff>
    </xdr:from>
    <xdr:to>
      <xdr:col>116</xdr:col>
      <xdr:colOff>152400</xdr:colOff>
      <xdr:row>55</xdr:row>
      <xdr:rowOff>124587</xdr:rowOff>
    </xdr:to>
    <xdr:cxnSp macro="">
      <xdr:nvCxnSpPr>
        <xdr:cNvPr id="684" name="直線コネクタ 683">
          <a:extLst>
            <a:ext uri="{FF2B5EF4-FFF2-40B4-BE49-F238E27FC236}">
              <a16:creationId xmlns:a16="http://schemas.microsoft.com/office/drawing/2014/main" id="{169AB470-7BFF-43EE-885A-3AECD7B337B5}"/>
            </a:ext>
          </a:extLst>
        </xdr:cNvPr>
        <xdr:cNvCxnSpPr/>
      </xdr:nvCxnSpPr>
      <xdr:spPr>
        <a:xfrm>
          <a:off x="19885660" y="95562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54210</xdr:rowOff>
    </xdr:from>
    <xdr:ext cx="469744" cy="259045"/>
    <xdr:sp macro="" textlink="">
      <xdr:nvSpPr>
        <xdr:cNvPr id="685" name="【学校施設】&#10;一人当たり面積平均値テキスト">
          <a:extLst>
            <a:ext uri="{FF2B5EF4-FFF2-40B4-BE49-F238E27FC236}">
              <a16:creationId xmlns:a16="http://schemas.microsoft.com/office/drawing/2014/main" id="{33E18FF5-9678-4F33-B6D4-3E15786AE890}"/>
            </a:ext>
          </a:extLst>
        </xdr:cNvPr>
        <xdr:cNvSpPr txBox="1"/>
      </xdr:nvSpPr>
      <xdr:spPr>
        <a:xfrm>
          <a:off x="19985990" y="10516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31333</xdr:rowOff>
    </xdr:from>
    <xdr:to>
      <xdr:col>116</xdr:col>
      <xdr:colOff>114300</xdr:colOff>
      <xdr:row>62</xdr:row>
      <xdr:rowOff>132933</xdr:rowOff>
    </xdr:to>
    <xdr:sp macro="" textlink="">
      <xdr:nvSpPr>
        <xdr:cNvPr id="686" name="フローチャート: 判断 685">
          <a:extLst>
            <a:ext uri="{FF2B5EF4-FFF2-40B4-BE49-F238E27FC236}">
              <a16:creationId xmlns:a16="http://schemas.microsoft.com/office/drawing/2014/main" id="{8C3DFC0B-D6F9-409D-A481-1C69078346D5}"/>
            </a:ext>
          </a:extLst>
        </xdr:cNvPr>
        <xdr:cNvSpPr/>
      </xdr:nvSpPr>
      <xdr:spPr>
        <a:xfrm>
          <a:off x="19904710" y="10659328"/>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44886</xdr:rowOff>
    </xdr:from>
    <xdr:to>
      <xdr:col>112</xdr:col>
      <xdr:colOff>38100</xdr:colOff>
      <xdr:row>62</xdr:row>
      <xdr:rowOff>146486</xdr:rowOff>
    </xdr:to>
    <xdr:sp macro="" textlink="">
      <xdr:nvSpPr>
        <xdr:cNvPr id="687" name="フローチャート: 判断 686">
          <a:extLst>
            <a:ext uri="{FF2B5EF4-FFF2-40B4-BE49-F238E27FC236}">
              <a16:creationId xmlns:a16="http://schemas.microsoft.com/office/drawing/2014/main" id="{30286DE5-54AE-4BB2-9363-92C86921125D}"/>
            </a:ext>
          </a:extLst>
        </xdr:cNvPr>
        <xdr:cNvSpPr/>
      </xdr:nvSpPr>
      <xdr:spPr>
        <a:xfrm>
          <a:off x="19161760" y="1067669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50927</xdr:rowOff>
    </xdr:from>
    <xdr:to>
      <xdr:col>107</xdr:col>
      <xdr:colOff>101600</xdr:colOff>
      <xdr:row>62</xdr:row>
      <xdr:rowOff>152527</xdr:rowOff>
    </xdr:to>
    <xdr:sp macro="" textlink="">
      <xdr:nvSpPr>
        <xdr:cNvPr id="688" name="フローチャート: 判断 687">
          <a:extLst>
            <a:ext uri="{FF2B5EF4-FFF2-40B4-BE49-F238E27FC236}">
              <a16:creationId xmlns:a16="http://schemas.microsoft.com/office/drawing/2014/main" id="{78A84836-17C0-4BD3-B6A7-D5797621DBC4}"/>
            </a:ext>
          </a:extLst>
        </xdr:cNvPr>
        <xdr:cNvSpPr/>
      </xdr:nvSpPr>
      <xdr:spPr>
        <a:xfrm>
          <a:off x="18345150" y="1068463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53539</xdr:rowOff>
    </xdr:from>
    <xdr:to>
      <xdr:col>102</xdr:col>
      <xdr:colOff>165100</xdr:colOff>
      <xdr:row>62</xdr:row>
      <xdr:rowOff>155139</xdr:rowOff>
    </xdr:to>
    <xdr:sp macro="" textlink="">
      <xdr:nvSpPr>
        <xdr:cNvPr id="689" name="フローチャート: 判断 688">
          <a:extLst>
            <a:ext uri="{FF2B5EF4-FFF2-40B4-BE49-F238E27FC236}">
              <a16:creationId xmlns:a16="http://schemas.microsoft.com/office/drawing/2014/main" id="{17F2DA6F-AA30-4302-9875-BB867F2C4AB0}"/>
            </a:ext>
          </a:extLst>
        </xdr:cNvPr>
        <xdr:cNvSpPr/>
      </xdr:nvSpPr>
      <xdr:spPr>
        <a:xfrm>
          <a:off x="17547590" y="10687249"/>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34435</xdr:rowOff>
    </xdr:from>
    <xdr:to>
      <xdr:col>98</xdr:col>
      <xdr:colOff>38100</xdr:colOff>
      <xdr:row>62</xdr:row>
      <xdr:rowOff>136035</xdr:rowOff>
    </xdr:to>
    <xdr:sp macro="" textlink="">
      <xdr:nvSpPr>
        <xdr:cNvPr id="690" name="フローチャート: 判断 689">
          <a:extLst>
            <a:ext uri="{FF2B5EF4-FFF2-40B4-BE49-F238E27FC236}">
              <a16:creationId xmlns:a16="http://schemas.microsoft.com/office/drawing/2014/main" id="{9BC399F2-D65E-4098-9003-106C30219806}"/>
            </a:ext>
          </a:extLst>
        </xdr:cNvPr>
        <xdr:cNvSpPr/>
      </xdr:nvSpPr>
      <xdr:spPr>
        <a:xfrm>
          <a:off x="16761460" y="106643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A3D1421D-476D-4DF3-BDE1-BE5D2AD5B4A3}"/>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ED2D0053-432E-4753-9148-8813861F9590}"/>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D69335AC-59E8-4559-B7B7-E7E8513426F6}"/>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31FBEB37-1448-48A7-B9BE-D04A6FF2BC65}"/>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25998DF0-73A5-40F0-BE62-2A0FD4C73188}"/>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8962</xdr:rowOff>
    </xdr:from>
    <xdr:to>
      <xdr:col>116</xdr:col>
      <xdr:colOff>114300</xdr:colOff>
      <xdr:row>63</xdr:row>
      <xdr:rowOff>110562</xdr:rowOff>
    </xdr:to>
    <xdr:sp macro="" textlink="">
      <xdr:nvSpPr>
        <xdr:cNvPr id="696" name="楕円 695">
          <a:extLst>
            <a:ext uri="{FF2B5EF4-FFF2-40B4-BE49-F238E27FC236}">
              <a16:creationId xmlns:a16="http://schemas.microsoft.com/office/drawing/2014/main" id="{4C0F97CE-4E11-44AE-BA19-FD1E6110CDDB}"/>
            </a:ext>
          </a:extLst>
        </xdr:cNvPr>
        <xdr:cNvSpPr/>
      </xdr:nvSpPr>
      <xdr:spPr>
        <a:xfrm>
          <a:off x="19904710" y="10812217"/>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95339</xdr:rowOff>
    </xdr:from>
    <xdr:ext cx="469744" cy="259045"/>
    <xdr:sp macro="" textlink="">
      <xdr:nvSpPr>
        <xdr:cNvPr id="697" name="【学校施設】&#10;一人当たり面積該当値テキスト">
          <a:extLst>
            <a:ext uri="{FF2B5EF4-FFF2-40B4-BE49-F238E27FC236}">
              <a16:creationId xmlns:a16="http://schemas.microsoft.com/office/drawing/2014/main" id="{D4BB159B-2633-4A19-A474-0EC4B2021162}"/>
            </a:ext>
          </a:extLst>
        </xdr:cNvPr>
        <xdr:cNvSpPr txBox="1"/>
      </xdr:nvSpPr>
      <xdr:spPr>
        <a:xfrm>
          <a:off x="19985990" y="10721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12228</xdr:rowOff>
    </xdr:from>
    <xdr:to>
      <xdr:col>112</xdr:col>
      <xdr:colOff>38100</xdr:colOff>
      <xdr:row>63</xdr:row>
      <xdr:rowOff>113828</xdr:rowOff>
    </xdr:to>
    <xdr:sp macro="" textlink="">
      <xdr:nvSpPr>
        <xdr:cNvPr id="698" name="楕円 697">
          <a:extLst>
            <a:ext uri="{FF2B5EF4-FFF2-40B4-BE49-F238E27FC236}">
              <a16:creationId xmlns:a16="http://schemas.microsoft.com/office/drawing/2014/main" id="{4C97E58F-EB5B-4660-88F2-A9C37662A314}"/>
            </a:ext>
          </a:extLst>
        </xdr:cNvPr>
        <xdr:cNvSpPr/>
      </xdr:nvSpPr>
      <xdr:spPr>
        <a:xfrm>
          <a:off x="19161760" y="1081738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59762</xdr:rowOff>
    </xdr:from>
    <xdr:to>
      <xdr:col>116</xdr:col>
      <xdr:colOff>63500</xdr:colOff>
      <xdr:row>63</xdr:row>
      <xdr:rowOff>63028</xdr:rowOff>
    </xdr:to>
    <xdr:cxnSp macro="">
      <xdr:nvCxnSpPr>
        <xdr:cNvPr id="699" name="直線コネクタ 698">
          <a:extLst>
            <a:ext uri="{FF2B5EF4-FFF2-40B4-BE49-F238E27FC236}">
              <a16:creationId xmlns:a16="http://schemas.microsoft.com/office/drawing/2014/main" id="{57380C92-E315-47DC-9201-33E36E530344}"/>
            </a:ext>
          </a:extLst>
        </xdr:cNvPr>
        <xdr:cNvCxnSpPr/>
      </xdr:nvCxnSpPr>
      <xdr:spPr>
        <a:xfrm flipV="1">
          <a:off x="19204940" y="10857302"/>
          <a:ext cx="74295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16147</xdr:rowOff>
    </xdr:from>
    <xdr:to>
      <xdr:col>107</xdr:col>
      <xdr:colOff>101600</xdr:colOff>
      <xdr:row>63</xdr:row>
      <xdr:rowOff>117747</xdr:rowOff>
    </xdr:to>
    <xdr:sp macro="" textlink="">
      <xdr:nvSpPr>
        <xdr:cNvPr id="700" name="楕円 699">
          <a:extLst>
            <a:ext uri="{FF2B5EF4-FFF2-40B4-BE49-F238E27FC236}">
              <a16:creationId xmlns:a16="http://schemas.microsoft.com/office/drawing/2014/main" id="{C45C9A97-5C44-4025-A7B8-BC3EF9C25373}"/>
            </a:ext>
          </a:extLst>
        </xdr:cNvPr>
        <xdr:cNvSpPr/>
      </xdr:nvSpPr>
      <xdr:spPr>
        <a:xfrm>
          <a:off x="18345150" y="1082130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63028</xdr:rowOff>
    </xdr:from>
    <xdr:to>
      <xdr:col>111</xdr:col>
      <xdr:colOff>177800</xdr:colOff>
      <xdr:row>63</xdr:row>
      <xdr:rowOff>66947</xdr:rowOff>
    </xdr:to>
    <xdr:cxnSp macro="">
      <xdr:nvCxnSpPr>
        <xdr:cNvPr id="701" name="直線コネクタ 700">
          <a:extLst>
            <a:ext uri="{FF2B5EF4-FFF2-40B4-BE49-F238E27FC236}">
              <a16:creationId xmlns:a16="http://schemas.microsoft.com/office/drawing/2014/main" id="{F8A91511-DB0D-428E-B25A-AE73D3CC68A6}"/>
            </a:ext>
          </a:extLst>
        </xdr:cNvPr>
        <xdr:cNvCxnSpPr/>
      </xdr:nvCxnSpPr>
      <xdr:spPr>
        <a:xfrm flipV="1">
          <a:off x="18399760" y="10860568"/>
          <a:ext cx="805180" cy="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12391</xdr:rowOff>
    </xdr:from>
    <xdr:to>
      <xdr:col>102</xdr:col>
      <xdr:colOff>165100</xdr:colOff>
      <xdr:row>63</xdr:row>
      <xdr:rowOff>113991</xdr:rowOff>
    </xdr:to>
    <xdr:sp macro="" textlink="">
      <xdr:nvSpPr>
        <xdr:cNvPr id="702" name="楕円 701">
          <a:extLst>
            <a:ext uri="{FF2B5EF4-FFF2-40B4-BE49-F238E27FC236}">
              <a16:creationId xmlns:a16="http://schemas.microsoft.com/office/drawing/2014/main" id="{C541AB45-9BF8-498D-9DCE-330ABEAD54A8}"/>
            </a:ext>
          </a:extLst>
        </xdr:cNvPr>
        <xdr:cNvSpPr/>
      </xdr:nvSpPr>
      <xdr:spPr>
        <a:xfrm>
          <a:off x="17547590" y="10817551"/>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63191</xdr:rowOff>
    </xdr:from>
    <xdr:to>
      <xdr:col>107</xdr:col>
      <xdr:colOff>50800</xdr:colOff>
      <xdr:row>63</xdr:row>
      <xdr:rowOff>66947</xdr:rowOff>
    </xdr:to>
    <xdr:cxnSp macro="">
      <xdr:nvCxnSpPr>
        <xdr:cNvPr id="703" name="直線コネクタ 702">
          <a:extLst>
            <a:ext uri="{FF2B5EF4-FFF2-40B4-BE49-F238E27FC236}">
              <a16:creationId xmlns:a16="http://schemas.microsoft.com/office/drawing/2014/main" id="{F544EF1F-F923-4F82-8242-E7AFD6FEA27B}"/>
            </a:ext>
          </a:extLst>
        </xdr:cNvPr>
        <xdr:cNvCxnSpPr/>
      </xdr:nvCxnSpPr>
      <xdr:spPr>
        <a:xfrm>
          <a:off x="17602200" y="10860731"/>
          <a:ext cx="797560" cy="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160655</xdr:rowOff>
    </xdr:from>
    <xdr:to>
      <xdr:col>98</xdr:col>
      <xdr:colOff>38100</xdr:colOff>
      <xdr:row>63</xdr:row>
      <xdr:rowOff>90805</xdr:rowOff>
    </xdr:to>
    <xdr:sp macro="" textlink="">
      <xdr:nvSpPr>
        <xdr:cNvPr id="704" name="楕円 703">
          <a:extLst>
            <a:ext uri="{FF2B5EF4-FFF2-40B4-BE49-F238E27FC236}">
              <a16:creationId xmlns:a16="http://schemas.microsoft.com/office/drawing/2014/main" id="{31863DA5-ECF6-400B-812E-88EFF0024A6D}"/>
            </a:ext>
          </a:extLst>
        </xdr:cNvPr>
        <xdr:cNvSpPr/>
      </xdr:nvSpPr>
      <xdr:spPr>
        <a:xfrm>
          <a:off x="16761460" y="1079246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40005</xdr:rowOff>
    </xdr:from>
    <xdr:to>
      <xdr:col>102</xdr:col>
      <xdr:colOff>114300</xdr:colOff>
      <xdr:row>63</xdr:row>
      <xdr:rowOff>63191</xdr:rowOff>
    </xdr:to>
    <xdr:cxnSp macro="">
      <xdr:nvCxnSpPr>
        <xdr:cNvPr id="705" name="直線コネクタ 704">
          <a:extLst>
            <a:ext uri="{FF2B5EF4-FFF2-40B4-BE49-F238E27FC236}">
              <a16:creationId xmlns:a16="http://schemas.microsoft.com/office/drawing/2014/main" id="{031E7A4C-AA67-406C-86A8-CA9236592C05}"/>
            </a:ext>
          </a:extLst>
        </xdr:cNvPr>
        <xdr:cNvCxnSpPr/>
      </xdr:nvCxnSpPr>
      <xdr:spPr>
        <a:xfrm>
          <a:off x="16804640" y="10841355"/>
          <a:ext cx="797560" cy="1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163013</xdr:rowOff>
    </xdr:from>
    <xdr:ext cx="469744" cy="259045"/>
    <xdr:sp macro="" textlink="">
      <xdr:nvSpPr>
        <xdr:cNvPr id="706" name="n_1aveValue【学校施設】&#10;一人当たり面積">
          <a:extLst>
            <a:ext uri="{FF2B5EF4-FFF2-40B4-BE49-F238E27FC236}">
              <a16:creationId xmlns:a16="http://schemas.microsoft.com/office/drawing/2014/main" id="{FF729072-BA29-4D8F-AE24-13C8D20218AC}"/>
            </a:ext>
          </a:extLst>
        </xdr:cNvPr>
        <xdr:cNvSpPr txBox="1"/>
      </xdr:nvSpPr>
      <xdr:spPr>
        <a:xfrm>
          <a:off x="18982132" y="10451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169054</xdr:rowOff>
    </xdr:from>
    <xdr:ext cx="469744" cy="259045"/>
    <xdr:sp macro="" textlink="">
      <xdr:nvSpPr>
        <xdr:cNvPr id="707" name="n_2aveValue【学校施設】&#10;一人当たり面積">
          <a:extLst>
            <a:ext uri="{FF2B5EF4-FFF2-40B4-BE49-F238E27FC236}">
              <a16:creationId xmlns:a16="http://schemas.microsoft.com/office/drawing/2014/main" id="{9669475E-F3F5-4C9C-820B-D6E54AA47914}"/>
            </a:ext>
          </a:extLst>
        </xdr:cNvPr>
        <xdr:cNvSpPr txBox="1"/>
      </xdr:nvSpPr>
      <xdr:spPr>
        <a:xfrm>
          <a:off x="18182032" y="1045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216</xdr:rowOff>
    </xdr:from>
    <xdr:ext cx="469744" cy="259045"/>
    <xdr:sp macro="" textlink="">
      <xdr:nvSpPr>
        <xdr:cNvPr id="708" name="n_3aveValue【学校施設】&#10;一人当たり面積">
          <a:extLst>
            <a:ext uri="{FF2B5EF4-FFF2-40B4-BE49-F238E27FC236}">
              <a16:creationId xmlns:a16="http://schemas.microsoft.com/office/drawing/2014/main" id="{0DD3A7EA-A7B7-485F-A0AA-DC2C0D81A5E2}"/>
            </a:ext>
          </a:extLst>
        </xdr:cNvPr>
        <xdr:cNvSpPr txBox="1"/>
      </xdr:nvSpPr>
      <xdr:spPr>
        <a:xfrm>
          <a:off x="17384472" y="1045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152562</xdr:rowOff>
    </xdr:from>
    <xdr:ext cx="469744" cy="259045"/>
    <xdr:sp macro="" textlink="">
      <xdr:nvSpPr>
        <xdr:cNvPr id="709" name="n_4aveValue【学校施設】&#10;一人当たり面積">
          <a:extLst>
            <a:ext uri="{FF2B5EF4-FFF2-40B4-BE49-F238E27FC236}">
              <a16:creationId xmlns:a16="http://schemas.microsoft.com/office/drawing/2014/main" id="{3BC80CCA-F28D-4410-902F-70CA29C38425}"/>
            </a:ext>
          </a:extLst>
        </xdr:cNvPr>
        <xdr:cNvSpPr txBox="1"/>
      </xdr:nvSpPr>
      <xdr:spPr>
        <a:xfrm>
          <a:off x="16588817" y="1043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104955</xdr:rowOff>
    </xdr:from>
    <xdr:ext cx="469744" cy="259045"/>
    <xdr:sp macro="" textlink="">
      <xdr:nvSpPr>
        <xdr:cNvPr id="710" name="n_1mainValue【学校施設】&#10;一人当たり面積">
          <a:extLst>
            <a:ext uri="{FF2B5EF4-FFF2-40B4-BE49-F238E27FC236}">
              <a16:creationId xmlns:a16="http://schemas.microsoft.com/office/drawing/2014/main" id="{13579922-5C7B-4583-86AD-5CC4C3E54696}"/>
            </a:ext>
          </a:extLst>
        </xdr:cNvPr>
        <xdr:cNvSpPr txBox="1"/>
      </xdr:nvSpPr>
      <xdr:spPr>
        <a:xfrm>
          <a:off x="18982132" y="1090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108874</xdr:rowOff>
    </xdr:from>
    <xdr:ext cx="469744" cy="259045"/>
    <xdr:sp macro="" textlink="">
      <xdr:nvSpPr>
        <xdr:cNvPr id="711" name="n_2mainValue【学校施設】&#10;一人当たり面積">
          <a:extLst>
            <a:ext uri="{FF2B5EF4-FFF2-40B4-BE49-F238E27FC236}">
              <a16:creationId xmlns:a16="http://schemas.microsoft.com/office/drawing/2014/main" id="{1B630DB0-6DEE-49CD-81FF-291C656F104D}"/>
            </a:ext>
          </a:extLst>
        </xdr:cNvPr>
        <xdr:cNvSpPr txBox="1"/>
      </xdr:nvSpPr>
      <xdr:spPr>
        <a:xfrm>
          <a:off x="18182032" y="1090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105118</xdr:rowOff>
    </xdr:from>
    <xdr:ext cx="469744" cy="259045"/>
    <xdr:sp macro="" textlink="">
      <xdr:nvSpPr>
        <xdr:cNvPr id="712" name="n_3mainValue【学校施設】&#10;一人当たり面積">
          <a:extLst>
            <a:ext uri="{FF2B5EF4-FFF2-40B4-BE49-F238E27FC236}">
              <a16:creationId xmlns:a16="http://schemas.microsoft.com/office/drawing/2014/main" id="{63FDBC9A-01B3-4087-8EB5-43C171BA9C38}"/>
            </a:ext>
          </a:extLst>
        </xdr:cNvPr>
        <xdr:cNvSpPr txBox="1"/>
      </xdr:nvSpPr>
      <xdr:spPr>
        <a:xfrm>
          <a:off x="17384472" y="10904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81932</xdr:rowOff>
    </xdr:from>
    <xdr:ext cx="469744" cy="259045"/>
    <xdr:sp macro="" textlink="">
      <xdr:nvSpPr>
        <xdr:cNvPr id="713" name="n_4mainValue【学校施設】&#10;一人当たり面積">
          <a:extLst>
            <a:ext uri="{FF2B5EF4-FFF2-40B4-BE49-F238E27FC236}">
              <a16:creationId xmlns:a16="http://schemas.microsoft.com/office/drawing/2014/main" id="{1EEA1F63-7C9D-43CD-B567-53839136B97C}"/>
            </a:ext>
          </a:extLst>
        </xdr:cNvPr>
        <xdr:cNvSpPr txBox="1"/>
      </xdr:nvSpPr>
      <xdr:spPr>
        <a:xfrm>
          <a:off x="16588817"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4" name="正方形/長方形 713">
          <a:extLst>
            <a:ext uri="{FF2B5EF4-FFF2-40B4-BE49-F238E27FC236}">
              <a16:creationId xmlns:a16="http://schemas.microsoft.com/office/drawing/2014/main" id="{F93E4AFC-96A4-4B8E-B18D-15B1ED47AAE4}"/>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5" name="正方形/長方形 714">
          <a:extLst>
            <a:ext uri="{FF2B5EF4-FFF2-40B4-BE49-F238E27FC236}">
              <a16:creationId xmlns:a16="http://schemas.microsoft.com/office/drawing/2014/main" id="{D1B9E718-DB9F-4C87-8BAA-9164AFACFC17}"/>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6" name="正方形/長方形 715">
          <a:extLst>
            <a:ext uri="{FF2B5EF4-FFF2-40B4-BE49-F238E27FC236}">
              <a16:creationId xmlns:a16="http://schemas.microsoft.com/office/drawing/2014/main" id="{D4C6FDFA-554D-4AB9-B90F-FDEF6696F2A7}"/>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7" name="正方形/長方形 716">
          <a:extLst>
            <a:ext uri="{FF2B5EF4-FFF2-40B4-BE49-F238E27FC236}">
              <a16:creationId xmlns:a16="http://schemas.microsoft.com/office/drawing/2014/main" id="{C36A488F-EC43-4C90-A2A2-959275C2C2D3}"/>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8" name="正方形/長方形 717">
          <a:extLst>
            <a:ext uri="{FF2B5EF4-FFF2-40B4-BE49-F238E27FC236}">
              <a16:creationId xmlns:a16="http://schemas.microsoft.com/office/drawing/2014/main" id="{BB9442ED-D1F7-491E-A73B-420BA7D11A4A}"/>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9" name="正方形/長方形 718">
          <a:extLst>
            <a:ext uri="{FF2B5EF4-FFF2-40B4-BE49-F238E27FC236}">
              <a16:creationId xmlns:a16="http://schemas.microsoft.com/office/drawing/2014/main" id="{405186AC-B531-4672-B43A-CAB61C01C42F}"/>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0" name="正方形/長方形 719">
          <a:extLst>
            <a:ext uri="{FF2B5EF4-FFF2-40B4-BE49-F238E27FC236}">
              <a16:creationId xmlns:a16="http://schemas.microsoft.com/office/drawing/2014/main" id="{3BED0E33-41CF-424E-ACFA-989F01442DDB}"/>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1" name="正方形/長方形 720">
          <a:extLst>
            <a:ext uri="{FF2B5EF4-FFF2-40B4-BE49-F238E27FC236}">
              <a16:creationId xmlns:a16="http://schemas.microsoft.com/office/drawing/2014/main" id="{D942A9B0-446E-478D-991F-436523D3C6A4}"/>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2" name="テキスト ボックス 721">
          <a:extLst>
            <a:ext uri="{FF2B5EF4-FFF2-40B4-BE49-F238E27FC236}">
              <a16:creationId xmlns:a16="http://schemas.microsoft.com/office/drawing/2014/main" id="{7CB8700B-A575-4AE2-A0CB-6AF0410B87EF}"/>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3" name="直線コネクタ 722">
          <a:extLst>
            <a:ext uri="{FF2B5EF4-FFF2-40B4-BE49-F238E27FC236}">
              <a16:creationId xmlns:a16="http://schemas.microsoft.com/office/drawing/2014/main" id="{830D4238-AA9A-4257-8947-BBB4D484B5D1}"/>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4" name="テキスト ボックス 723">
          <a:extLst>
            <a:ext uri="{FF2B5EF4-FFF2-40B4-BE49-F238E27FC236}">
              <a16:creationId xmlns:a16="http://schemas.microsoft.com/office/drawing/2014/main" id="{BBEFB5DE-C984-4253-B035-E865D0775A4D}"/>
            </a:ext>
          </a:extLst>
        </xdr:cNvPr>
        <xdr:cNvSpPr txBox="1"/>
      </xdr:nvSpPr>
      <xdr:spPr>
        <a:xfrm>
          <a:off x="1080153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5" name="直線コネクタ 724">
          <a:extLst>
            <a:ext uri="{FF2B5EF4-FFF2-40B4-BE49-F238E27FC236}">
              <a16:creationId xmlns:a16="http://schemas.microsoft.com/office/drawing/2014/main" id="{9CAB4FAE-04E1-4B8C-8DE3-682EB46E689C}"/>
            </a:ext>
          </a:extLst>
        </xdr:cNvPr>
        <xdr:cNvCxnSpPr/>
      </xdr:nvCxnSpPr>
      <xdr:spPr>
        <a:xfrm>
          <a:off x="1120394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6" name="テキスト ボックス 725">
          <a:extLst>
            <a:ext uri="{FF2B5EF4-FFF2-40B4-BE49-F238E27FC236}">
              <a16:creationId xmlns:a16="http://schemas.microsoft.com/office/drawing/2014/main" id="{71D25C35-5681-4DA9-8231-EE1AD0937FF7}"/>
            </a:ext>
          </a:extLst>
        </xdr:cNvPr>
        <xdr:cNvSpPr txBox="1"/>
      </xdr:nvSpPr>
      <xdr:spPr>
        <a:xfrm>
          <a:off x="10801531"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7" name="直線コネクタ 726">
          <a:extLst>
            <a:ext uri="{FF2B5EF4-FFF2-40B4-BE49-F238E27FC236}">
              <a16:creationId xmlns:a16="http://schemas.microsoft.com/office/drawing/2014/main" id="{0EC8D144-32B6-4B66-96A1-8C95F86CC7CC}"/>
            </a:ext>
          </a:extLst>
        </xdr:cNvPr>
        <xdr:cNvCxnSpPr/>
      </xdr:nvCxnSpPr>
      <xdr:spPr>
        <a:xfrm>
          <a:off x="1120394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8" name="テキスト ボックス 727">
          <a:extLst>
            <a:ext uri="{FF2B5EF4-FFF2-40B4-BE49-F238E27FC236}">
              <a16:creationId xmlns:a16="http://schemas.microsoft.com/office/drawing/2014/main" id="{222358B4-164B-46B8-96AE-4E2E7DD3ECE4}"/>
            </a:ext>
          </a:extLst>
        </xdr:cNvPr>
        <xdr:cNvSpPr txBox="1"/>
      </xdr:nvSpPr>
      <xdr:spPr>
        <a:xfrm>
          <a:off x="1084279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9" name="直線コネクタ 728">
          <a:extLst>
            <a:ext uri="{FF2B5EF4-FFF2-40B4-BE49-F238E27FC236}">
              <a16:creationId xmlns:a16="http://schemas.microsoft.com/office/drawing/2014/main" id="{469EB7C8-FC3D-4CCD-88FA-D3843B26EE0E}"/>
            </a:ext>
          </a:extLst>
        </xdr:cNvPr>
        <xdr:cNvCxnSpPr/>
      </xdr:nvCxnSpPr>
      <xdr:spPr>
        <a:xfrm>
          <a:off x="1120394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0" name="テキスト ボックス 729">
          <a:extLst>
            <a:ext uri="{FF2B5EF4-FFF2-40B4-BE49-F238E27FC236}">
              <a16:creationId xmlns:a16="http://schemas.microsoft.com/office/drawing/2014/main" id="{36DD74AE-39EA-4EFD-AE72-B13EBB78C4A2}"/>
            </a:ext>
          </a:extLst>
        </xdr:cNvPr>
        <xdr:cNvSpPr txBox="1"/>
      </xdr:nvSpPr>
      <xdr:spPr>
        <a:xfrm>
          <a:off x="1084279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1" name="直線コネクタ 730">
          <a:extLst>
            <a:ext uri="{FF2B5EF4-FFF2-40B4-BE49-F238E27FC236}">
              <a16:creationId xmlns:a16="http://schemas.microsoft.com/office/drawing/2014/main" id="{8AF1A8B9-2197-4EBE-AE9D-738BE45601FE}"/>
            </a:ext>
          </a:extLst>
        </xdr:cNvPr>
        <xdr:cNvCxnSpPr/>
      </xdr:nvCxnSpPr>
      <xdr:spPr>
        <a:xfrm>
          <a:off x="1120394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2" name="テキスト ボックス 731">
          <a:extLst>
            <a:ext uri="{FF2B5EF4-FFF2-40B4-BE49-F238E27FC236}">
              <a16:creationId xmlns:a16="http://schemas.microsoft.com/office/drawing/2014/main" id="{F09AB97A-79FD-4019-8149-441C7430C051}"/>
            </a:ext>
          </a:extLst>
        </xdr:cNvPr>
        <xdr:cNvSpPr txBox="1"/>
      </xdr:nvSpPr>
      <xdr:spPr>
        <a:xfrm>
          <a:off x="1084279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3" name="直線コネクタ 732">
          <a:extLst>
            <a:ext uri="{FF2B5EF4-FFF2-40B4-BE49-F238E27FC236}">
              <a16:creationId xmlns:a16="http://schemas.microsoft.com/office/drawing/2014/main" id="{230E4B9B-3D6F-4579-8487-64788F9E72BE}"/>
            </a:ext>
          </a:extLst>
        </xdr:cNvPr>
        <xdr:cNvCxnSpPr/>
      </xdr:nvCxnSpPr>
      <xdr:spPr>
        <a:xfrm>
          <a:off x="1120394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4" name="テキスト ボックス 733">
          <a:extLst>
            <a:ext uri="{FF2B5EF4-FFF2-40B4-BE49-F238E27FC236}">
              <a16:creationId xmlns:a16="http://schemas.microsoft.com/office/drawing/2014/main" id="{3E02CD55-4896-4AE7-AAD7-E6415E32130D}"/>
            </a:ext>
          </a:extLst>
        </xdr:cNvPr>
        <xdr:cNvSpPr txBox="1"/>
      </xdr:nvSpPr>
      <xdr:spPr>
        <a:xfrm>
          <a:off x="1084279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5" name="直線コネクタ 734">
          <a:extLst>
            <a:ext uri="{FF2B5EF4-FFF2-40B4-BE49-F238E27FC236}">
              <a16:creationId xmlns:a16="http://schemas.microsoft.com/office/drawing/2014/main" id="{0B19BBB8-02A1-4058-A2D8-6437A20C6B1F}"/>
            </a:ext>
          </a:extLst>
        </xdr:cNvPr>
        <xdr:cNvCxnSpPr/>
      </xdr:nvCxnSpPr>
      <xdr:spPr>
        <a:xfrm>
          <a:off x="1120394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6" name="テキスト ボックス 735">
          <a:extLst>
            <a:ext uri="{FF2B5EF4-FFF2-40B4-BE49-F238E27FC236}">
              <a16:creationId xmlns:a16="http://schemas.microsoft.com/office/drawing/2014/main" id="{399CE274-3EA9-4DD5-9E1C-0168E22C88F3}"/>
            </a:ext>
          </a:extLst>
        </xdr:cNvPr>
        <xdr:cNvSpPr txBox="1"/>
      </xdr:nvSpPr>
      <xdr:spPr>
        <a:xfrm>
          <a:off x="10905006" y="1313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7" name="直線コネクタ 736">
          <a:extLst>
            <a:ext uri="{FF2B5EF4-FFF2-40B4-BE49-F238E27FC236}">
              <a16:creationId xmlns:a16="http://schemas.microsoft.com/office/drawing/2014/main" id="{E78A0B03-6C32-4FD4-8B66-A4A80FF0724D}"/>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8" name="【児童館】&#10;有形固定資産減価償却率グラフ枠">
          <a:extLst>
            <a:ext uri="{FF2B5EF4-FFF2-40B4-BE49-F238E27FC236}">
              <a16:creationId xmlns:a16="http://schemas.microsoft.com/office/drawing/2014/main" id="{F14230F1-D23D-41A5-9C53-2457273112E4}"/>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739" name="直線コネクタ 738">
          <a:extLst>
            <a:ext uri="{FF2B5EF4-FFF2-40B4-BE49-F238E27FC236}">
              <a16:creationId xmlns:a16="http://schemas.microsoft.com/office/drawing/2014/main" id="{3ABF476C-16A3-4364-AB6C-0FE8B79300C3}"/>
            </a:ext>
          </a:extLst>
        </xdr:cNvPr>
        <xdr:cNvCxnSpPr/>
      </xdr:nvCxnSpPr>
      <xdr:spPr>
        <a:xfrm flipV="1">
          <a:off x="14703424" y="13380448"/>
          <a:ext cx="0" cy="1536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0" name="【児童館】&#10;有形固定資産減価償却率最小値テキスト">
          <a:extLst>
            <a:ext uri="{FF2B5EF4-FFF2-40B4-BE49-F238E27FC236}">
              <a16:creationId xmlns:a16="http://schemas.microsoft.com/office/drawing/2014/main" id="{5D454E74-D0E8-4BAF-9B68-E45953932226}"/>
            </a:ext>
          </a:extLst>
        </xdr:cNvPr>
        <xdr:cNvSpPr txBox="1"/>
      </xdr:nvSpPr>
      <xdr:spPr>
        <a:xfrm>
          <a:off x="1474216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1" name="直線コネクタ 740">
          <a:extLst>
            <a:ext uri="{FF2B5EF4-FFF2-40B4-BE49-F238E27FC236}">
              <a16:creationId xmlns:a16="http://schemas.microsoft.com/office/drawing/2014/main" id="{C8EE324F-6762-444C-9C2F-F492FCC71A3D}"/>
            </a:ext>
          </a:extLst>
        </xdr:cNvPr>
        <xdr:cNvCxnSpPr/>
      </xdr:nvCxnSpPr>
      <xdr:spPr>
        <a:xfrm>
          <a:off x="14611350" y="14917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742" name="【児童館】&#10;有形固定資産減価償却率最大値テキスト">
          <a:extLst>
            <a:ext uri="{FF2B5EF4-FFF2-40B4-BE49-F238E27FC236}">
              <a16:creationId xmlns:a16="http://schemas.microsoft.com/office/drawing/2014/main" id="{AC7377D1-9E93-4730-BC67-4B504812C6DF}"/>
            </a:ext>
          </a:extLst>
        </xdr:cNvPr>
        <xdr:cNvSpPr txBox="1"/>
      </xdr:nvSpPr>
      <xdr:spPr>
        <a:xfrm>
          <a:off x="14742160" y="131556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743" name="直線コネクタ 742">
          <a:extLst>
            <a:ext uri="{FF2B5EF4-FFF2-40B4-BE49-F238E27FC236}">
              <a16:creationId xmlns:a16="http://schemas.microsoft.com/office/drawing/2014/main" id="{04C94F56-56E5-4243-978B-19D0EDB4F59C}"/>
            </a:ext>
          </a:extLst>
        </xdr:cNvPr>
        <xdr:cNvCxnSpPr/>
      </xdr:nvCxnSpPr>
      <xdr:spPr>
        <a:xfrm>
          <a:off x="14611350" y="133804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152235</xdr:rowOff>
    </xdr:from>
    <xdr:ext cx="405111" cy="259045"/>
    <xdr:sp macro="" textlink="">
      <xdr:nvSpPr>
        <xdr:cNvPr id="744" name="【児童館】&#10;有形固定資産減価償却率平均値テキスト">
          <a:extLst>
            <a:ext uri="{FF2B5EF4-FFF2-40B4-BE49-F238E27FC236}">
              <a16:creationId xmlns:a16="http://schemas.microsoft.com/office/drawing/2014/main" id="{939D2414-8F37-4893-9864-F3BE0081A69B}"/>
            </a:ext>
          </a:extLst>
        </xdr:cNvPr>
        <xdr:cNvSpPr txBox="1"/>
      </xdr:nvSpPr>
      <xdr:spPr>
        <a:xfrm>
          <a:off x="14742160" y="140396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129358</xdr:rowOff>
    </xdr:from>
    <xdr:to>
      <xdr:col>85</xdr:col>
      <xdr:colOff>177800</xdr:colOff>
      <xdr:row>83</xdr:row>
      <xdr:rowOff>59508</xdr:rowOff>
    </xdr:to>
    <xdr:sp macro="" textlink="">
      <xdr:nvSpPr>
        <xdr:cNvPr id="745" name="フローチャート: 判断 744">
          <a:extLst>
            <a:ext uri="{FF2B5EF4-FFF2-40B4-BE49-F238E27FC236}">
              <a16:creationId xmlns:a16="http://schemas.microsoft.com/office/drawing/2014/main" id="{7429B30F-EB15-44E6-969A-7A4999FAF6E2}"/>
            </a:ext>
          </a:extLst>
        </xdr:cNvPr>
        <xdr:cNvSpPr/>
      </xdr:nvSpPr>
      <xdr:spPr>
        <a:xfrm>
          <a:off x="14649450" y="14192068"/>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77107</xdr:rowOff>
    </xdr:from>
    <xdr:to>
      <xdr:col>81</xdr:col>
      <xdr:colOff>101600</xdr:colOff>
      <xdr:row>83</xdr:row>
      <xdr:rowOff>7257</xdr:rowOff>
    </xdr:to>
    <xdr:sp macro="" textlink="">
      <xdr:nvSpPr>
        <xdr:cNvPr id="746" name="フローチャート: 判断 745">
          <a:extLst>
            <a:ext uri="{FF2B5EF4-FFF2-40B4-BE49-F238E27FC236}">
              <a16:creationId xmlns:a16="http://schemas.microsoft.com/office/drawing/2014/main" id="{48683FA5-DB38-4B8A-B7BF-806AB39777B8}"/>
            </a:ext>
          </a:extLst>
        </xdr:cNvPr>
        <xdr:cNvSpPr/>
      </xdr:nvSpPr>
      <xdr:spPr>
        <a:xfrm>
          <a:off x="13887450" y="1413600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37919</xdr:rowOff>
    </xdr:from>
    <xdr:to>
      <xdr:col>76</xdr:col>
      <xdr:colOff>165100</xdr:colOff>
      <xdr:row>82</xdr:row>
      <xdr:rowOff>139519</xdr:rowOff>
    </xdr:to>
    <xdr:sp macro="" textlink="">
      <xdr:nvSpPr>
        <xdr:cNvPr id="747" name="フローチャート: 判断 746">
          <a:extLst>
            <a:ext uri="{FF2B5EF4-FFF2-40B4-BE49-F238E27FC236}">
              <a16:creationId xmlns:a16="http://schemas.microsoft.com/office/drawing/2014/main" id="{F71BEBBF-730A-4444-82B0-DA9039A9B773}"/>
            </a:ext>
          </a:extLst>
        </xdr:cNvPr>
        <xdr:cNvSpPr/>
      </xdr:nvSpPr>
      <xdr:spPr>
        <a:xfrm>
          <a:off x="13089890" y="14096819"/>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93436</xdr:rowOff>
    </xdr:from>
    <xdr:to>
      <xdr:col>72</xdr:col>
      <xdr:colOff>38100</xdr:colOff>
      <xdr:row>83</xdr:row>
      <xdr:rowOff>23586</xdr:rowOff>
    </xdr:to>
    <xdr:sp macro="" textlink="">
      <xdr:nvSpPr>
        <xdr:cNvPr id="748" name="フローチャート: 判断 747">
          <a:extLst>
            <a:ext uri="{FF2B5EF4-FFF2-40B4-BE49-F238E27FC236}">
              <a16:creationId xmlns:a16="http://schemas.microsoft.com/office/drawing/2014/main" id="{D8A18F4B-4D20-41E3-8231-EE640866EDA6}"/>
            </a:ext>
          </a:extLst>
        </xdr:cNvPr>
        <xdr:cNvSpPr/>
      </xdr:nvSpPr>
      <xdr:spPr>
        <a:xfrm>
          <a:off x="12303760" y="14156146"/>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103232</xdr:rowOff>
    </xdr:from>
    <xdr:to>
      <xdr:col>67</xdr:col>
      <xdr:colOff>101600</xdr:colOff>
      <xdr:row>83</xdr:row>
      <xdr:rowOff>33382</xdr:rowOff>
    </xdr:to>
    <xdr:sp macro="" textlink="">
      <xdr:nvSpPr>
        <xdr:cNvPr id="749" name="フローチャート: 判断 748">
          <a:extLst>
            <a:ext uri="{FF2B5EF4-FFF2-40B4-BE49-F238E27FC236}">
              <a16:creationId xmlns:a16="http://schemas.microsoft.com/office/drawing/2014/main" id="{660098B3-3653-4CCF-803A-ABBABD98E125}"/>
            </a:ext>
          </a:extLst>
        </xdr:cNvPr>
        <xdr:cNvSpPr/>
      </xdr:nvSpPr>
      <xdr:spPr>
        <a:xfrm>
          <a:off x="11487150" y="14160227"/>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428FE11A-F086-4F41-B337-81DE0094910E}"/>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841DBAA0-E93E-493F-9483-7EC4F8FA47DA}"/>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06985976-6AC0-485C-8101-46CCF57AC728}"/>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E7853472-833B-496B-A02C-C0495930F9E3}"/>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33A4C602-7ECB-48B5-90A7-0E60FBBD93FD}"/>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47716</xdr:rowOff>
    </xdr:from>
    <xdr:to>
      <xdr:col>85</xdr:col>
      <xdr:colOff>177800</xdr:colOff>
      <xdr:row>83</xdr:row>
      <xdr:rowOff>149316</xdr:rowOff>
    </xdr:to>
    <xdr:sp macro="" textlink="">
      <xdr:nvSpPr>
        <xdr:cNvPr id="755" name="楕円 754">
          <a:extLst>
            <a:ext uri="{FF2B5EF4-FFF2-40B4-BE49-F238E27FC236}">
              <a16:creationId xmlns:a16="http://schemas.microsoft.com/office/drawing/2014/main" id="{47E2A0DF-372B-4222-AC97-F943A899AB46}"/>
            </a:ext>
          </a:extLst>
        </xdr:cNvPr>
        <xdr:cNvSpPr/>
      </xdr:nvSpPr>
      <xdr:spPr>
        <a:xfrm>
          <a:off x="14649450" y="14279971"/>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26143</xdr:rowOff>
    </xdr:from>
    <xdr:ext cx="405111" cy="259045"/>
    <xdr:sp macro="" textlink="">
      <xdr:nvSpPr>
        <xdr:cNvPr id="756" name="【児童館】&#10;有形固定資産減価償却率該当値テキスト">
          <a:extLst>
            <a:ext uri="{FF2B5EF4-FFF2-40B4-BE49-F238E27FC236}">
              <a16:creationId xmlns:a16="http://schemas.microsoft.com/office/drawing/2014/main" id="{A37FFE24-9E07-478F-A90D-285BEFCD2C21}"/>
            </a:ext>
          </a:extLst>
        </xdr:cNvPr>
        <xdr:cNvSpPr txBox="1"/>
      </xdr:nvSpPr>
      <xdr:spPr>
        <a:xfrm>
          <a:off x="14742160" y="14252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15058</xdr:rowOff>
    </xdr:from>
    <xdr:to>
      <xdr:col>81</xdr:col>
      <xdr:colOff>101600</xdr:colOff>
      <xdr:row>83</xdr:row>
      <xdr:rowOff>116658</xdr:rowOff>
    </xdr:to>
    <xdr:sp macro="" textlink="">
      <xdr:nvSpPr>
        <xdr:cNvPr id="757" name="楕円 756">
          <a:extLst>
            <a:ext uri="{FF2B5EF4-FFF2-40B4-BE49-F238E27FC236}">
              <a16:creationId xmlns:a16="http://schemas.microsoft.com/office/drawing/2014/main" id="{34D975AF-3A27-43A2-85E2-4CF38D00C2A1}"/>
            </a:ext>
          </a:extLst>
        </xdr:cNvPr>
        <xdr:cNvSpPr/>
      </xdr:nvSpPr>
      <xdr:spPr>
        <a:xfrm>
          <a:off x="13887450" y="1424921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65858</xdr:rowOff>
    </xdr:from>
    <xdr:to>
      <xdr:col>85</xdr:col>
      <xdr:colOff>127000</xdr:colOff>
      <xdr:row>83</xdr:row>
      <xdr:rowOff>98516</xdr:rowOff>
    </xdr:to>
    <xdr:cxnSp macro="">
      <xdr:nvCxnSpPr>
        <xdr:cNvPr id="758" name="直線コネクタ 757">
          <a:extLst>
            <a:ext uri="{FF2B5EF4-FFF2-40B4-BE49-F238E27FC236}">
              <a16:creationId xmlns:a16="http://schemas.microsoft.com/office/drawing/2014/main" id="{F0E95381-A8FC-4126-BBAA-1D913DBC0C68}"/>
            </a:ext>
          </a:extLst>
        </xdr:cNvPr>
        <xdr:cNvCxnSpPr/>
      </xdr:nvCxnSpPr>
      <xdr:spPr>
        <a:xfrm>
          <a:off x="13942060" y="14294303"/>
          <a:ext cx="762000" cy="3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124461</xdr:rowOff>
    </xdr:from>
    <xdr:to>
      <xdr:col>76</xdr:col>
      <xdr:colOff>165100</xdr:colOff>
      <xdr:row>82</xdr:row>
      <xdr:rowOff>54611</xdr:rowOff>
    </xdr:to>
    <xdr:sp macro="" textlink="">
      <xdr:nvSpPr>
        <xdr:cNvPr id="759" name="楕円 758">
          <a:extLst>
            <a:ext uri="{FF2B5EF4-FFF2-40B4-BE49-F238E27FC236}">
              <a16:creationId xmlns:a16="http://schemas.microsoft.com/office/drawing/2014/main" id="{7A1129F1-F2ED-4082-922F-67C732D12910}"/>
            </a:ext>
          </a:extLst>
        </xdr:cNvPr>
        <xdr:cNvSpPr/>
      </xdr:nvSpPr>
      <xdr:spPr>
        <a:xfrm>
          <a:off x="13089890" y="14013816"/>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3811</xdr:rowOff>
    </xdr:from>
    <xdr:to>
      <xdr:col>81</xdr:col>
      <xdr:colOff>50800</xdr:colOff>
      <xdr:row>83</xdr:row>
      <xdr:rowOff>65858</xdr:rowOff>
    </xdr:to>
    <xdr:cxnSp macro="">
      <xdr:nvCxnSpPr>
        <xdr:cNvPr id="760" name="直線コネクタ 759">
          <a:extLst>
            <a:ext uri="{FF2B5EF4-FFF2-40B4-BE49-F238E27FC236}">
              <a16:creationId xmlns:a16="http://schemas.microsoft.com/office/drawing/2014/main" id="{994FA654-489F-4882-8C8E-FCEA28DBB152}"/>
            </a:ext>
          </a:extLst>
        </xdr:cNvPr>
        <xdr:cNvCxnSpPr/>
      </xdr:nvCxnSpPr>
      <xdr:spPr>
        <a:xfrm>
          <a:off x="13144500" y="14064616"/>
          <a:ext cx="797560" cy="229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363</xdr:rowOff>
    </xdr:from>
    <xdr:to>
      <xdr:col>72</xdr:col>
      <xdr:colOff>38100</xdr:colOff>
      <xdr:row>84</xdr:row>
      <xdr:rowOff>101963</xdr:rowOff>
    </xdr:to>
    <xdr:sp macro="" textlink="">
      <xdr:nvSpPr>
        <xdr:cNvPr id="761" name="楕円 760">
          <a:extLst>
            <a:ext uri="{FF2B5EF4-FFF2-40B4-BE49-F238E27FC236}">
              <a16:creationId xmlns:a16="http://schemas.microsoft.com/office/drawing/2014/main" id="{A5DD8981-0FEB-43C9-A7F4-44E29BDA485D}"/>
            </a:ext>
          </a:extLst>
        </xdr:cNvPr>
        <xdr:cNvSpPr/>
      </xdr:nvSpPr>
      <xdr:spPr>
        <a:xfrm>
          <a:off x="12303760" y="1440216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3811</xdr:rowOff>
    </xdr:from>
    <xdr:to>
      <xdr:col>76</xdr:col>
      <xdr:colOff>114300</xdr:colOff>
      <xdr:row>84</xdr:row>
      <xdr:rowOff>51163</xdr:rowOff>
    </xdr:to>
    <xdr:cxnSp macro="">
      <xdr:nvCxnSpPr>
        <xdr:cNvPr id="762" name="直線コネクタ 761">
          <a:extLst>
            <a:ext uri="{FF2B5EF4-FFF2-40B4-BE49-F238E27FC236}">
              <a16:creationId xmlns:a16="http://schemas.microsoft.com/office/drawing/2014/main" id="{0F440511-9632-404D-9369-5B2815E9FAF5}"/>
            </a:ext>
          </a:extLst>
        </xdr:cNvPr>
        <xdr:cNvCxnSpPr/>
      </xdr:nvCxnSpPr>
      <xdr:spPr>
        <a:xfrm flipV="1">
          <a:off x="12346940" y="14064616"/>
          <a:ext cx="797560" cy="392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129358</xdr:rowOff>
    </xdr:from>
    <xdr:to>
      <xdr:col>67</xdr:col>
      <xdr:colOff>101600</xdr:colOff>
      <xdr:row>84</xdr:row>
      <xdr:rowOff>59508</xdr:rowOff>
    </xdr:to>
    <xdr:sp macro="" textlink="">
      <xdr:nvSpPr>
        <xdr:cNvPr id="763" name="楕円 762">
          <a:extLst>
            <a:ext uri="{FF2B5EF4-FFF2-40B4-BE49-F238E27FC236}">
              <a16:creationId xmlns:a16="http://schemas.microsoft.com/office/drawing/2014/main" id="{8E5CDB91-E10F-4D15-8FBE-3584817828EB}"/>
            </a:ext>
          </a:extLst>
        </xdr:cNvPr>
        <xdr:cNvSpPr/>
      </xdr:nvSpPr>
      <xdr:spPr>
        <a:xfrm>
          <a:off x="11487150" y="14363518"/>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8708</xdr:rowOff>
    </xdr:from>
    <xdr:to>
      <xdr:col>71</xdr:col>
      <xdr:colOff>177800</xdr:colOff>
      <xdr:row>84</xdr:row>
      <xdr:rowOff>51163</xdr:rowOff>
    </xdr:to>
    <xdr:cxnSp macro="">
      <xdr:nvCxnSpPr>
        <xdr:cNvPr id="764" name="直線コネクタ 763">
          <a:extLst>
            <a:ext uri="{FF2B5EF4-FFF2-40B4-BE49-F238E27FC236}">
              <a16:creationId xmlns:a16="http://schemas.microsoft.com/office/drawing/2014/main" id="{F944B721-D1EB-465B-9D93-9C87ADBAFBF7}"/>
            </a:ext>
          </a:extLst>
        </xdr:cNvPr>
        <xdr:cNvCxnSpPr/>
      </xdr:nvCxnSpPr>
      <xdr:spPr>
        <a:xfrm>
          <a:off x="11541760" y="14412413"/>
          <a:ext cx="805180" cy="4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23784</xdr:rowOff>
    </xdr:from>
    <xdr:ext cx="405111" cy="259045"/>
    <xdr:sp macro="" textlink="">
      <xdr:nvSpPr>
        <xdr:cNvPr id="765" name="n_1aveValue【児童館】&#10;有形固定資産減価償却率">
          <a:extLst>
            <a:ext uri="{FF2B5EF4-FFF2-40B4-BE49-F238E27FC236}">
              <a16:creationId xmlns:a16="http://schemas.microsoft.com/office/drawing/2014/main" id="{D9EA0792-7D9F-4D6D-8567-4F3DF9F11328}"/>
            </a:ext>
          </a:extLst>
        </xdr:cNvPr>
        <xdr:cNvSpPr txBox="1"/>
      </xdr:nvSpPr>
      <xdr:spPr>
        <a:xfrm>
          <a:off x="13738234" y="13907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130646</xdr:rowOff>
    </xdr:from>
    <xdr:ext cx="405111" cy="259045"/>
    <xdr:sp macro="" textlink="">
      <xdr:nvSpPr>
        <xdr:cNvPr id="766" name="n_2aveValue【児童館】&#10;有形固定資産減価償却率">
          <a:extLst>
            <a:ext uri="{FF2B5EF4-FFF2-40B4-BE49-F238E27FC236}">
              <a16:creationId xmlns:a16="http://schemas.microsoft.com/office/drawing/2014/main" id="{2D62E5CB-A83E-4029-9E47-5969A18D0A25}"/>
            </a:ext>
          </a:extLst>
        </xdr:cNvPr>
        <xdr:cNvSpPr txBox="1"/>
      </xdr:nvSpPr>
      <xdr:spPr>
        <a:xfrm>
          <a:off x="12957184" y="14193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40113</xdr:rowOff>
    </xdr:from>
    <xdr:ext cx="405111" cy="259045"/>
    <xdr:sp macro="" textlink="">
      <xdr:nvSpPr>
        <xdr:cNvPr id="767" name="n_3aveValue【児童館】&#10;有形固定資産減価償却率">
          <a:extLst>
            <a:ext uri="{FF2B5EF4-FFF2-40B4-BE49-F238E27FC236}">
              <a16:creationId xmlns:a16="http://schemas.microsoft.com/office/drawing/2014/main" id="{9951204C-270E-4C86-A478-137662E82497}"/>
            </a:ext>
          </a:extLst>
        </xdr:cNvPr>
        <xdr:cNvSpPr txBox="1"/>
      </xdr:nvSpPr>
      <xdr:spPr>
        <a:xfrm>
          <a:off x="1217105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49909</xdr:rowOff>
    </xdr:from>
    <xdr:ext cx="405111" cy="259045"/>
    <xdr:sp macro="" textlink="">
      <xdr:nvSpPr>
        <xdr:cNvPr id="768" name="n_4aveValue【児童館】&#10;有形固定資産減価償却率">
          <a:extLst>
            <a:ext uri="{FF2B5EF4-FFF2-40B4-BE49-F238E27FC236}">
              <a16:creationId xmlns:a16="http://schemas.microsoft.com/office/drawing/2014/main" id="{19FD81B2-BDD4-4E54-BE19-886A37F2AD6E}"/>
            </a:ext>
          </a:extLst>
        </xdr:cNvPr>
        <xdr:cNvSpPr txBox="1"/>
      </xdr:nvSpPr>
      <xdr:spPr>
        <a:xfrm>
          <a:off x="11354444" y="13941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107785</xdr:rowOff>
    </xdr:from>
    <xdr:ext cx="405111" cy="259045"/>
    <xdr:sp macro="" textlink="">
      <xdr:nvSpPr>
        <xdr:cNvPr id="769" name="n_1mainValue【児童館】&#10;有形固定資産減価償却率">
          <a:extLst>
            <a:ext uri="{FF2B5EF4-FFF2-40B4-BE49-F238E27FC236}">
              <a16:creationId xmlns:a16="http://schemas.microsoft.com/office/drawing/2014/main" id="{165DC515-24F3-49C5-80F1-A85CFBDB50CB}"/>
            </a:ext>
          </a:extLst>
        </xdr:cNvPr>
        <xdr:cNvSpPr txBox="1"/>
      </xdr:nvSpPr>
      <xdr:spPr>
        <a:xfrm>
          <a:off x="13738234" y="14336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71138</xdr:rowOff>
    </xdr:from>
    <xdr:ext cx="405111" cy="259045"/>
    <xdr:sp macro="" textlink="">
      <xdr:nvSpPr>
        <xdr:cNvPr id="770" name="n_2mainValue【児童館】&#10;有形固定資産減価償却率">
          <a:extLst>
            <a:ext uri="{FF2B5EF4-FFF2-40B4-BE49-F238E27FC236}">
              <a16:creationId xmlns:a16="http://schemas.microsoft.com/office/drawing/2014/main" id="{16BABD29-627F-400F-944F-FE8ECF8BD902}"/>
            </a:ext>
          </a:extLst>
        </xdr:cNvPr>
        <xdr:cNvSpPr txBox="1"/>
      </xdr:nvSpPr>
      <xdr:spPr>
        <a:xfrm>
          <a:off x="12957184" y="13785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93090</xdr:rowOff>
    </xdr:from>
    <xdr:ext cx="405111" cy="259045"/>
    <xdr:sp macro="" textlink="">
      <xdr:nvSpPr>
        <xdr:cNvPr id="771" name="n_3mainValue【児童館】&#10;有形固定資産減価償却率">
          <a:extLst>
            <a:ext uri="{FF2B5EF4-FFF2-40B4-BE49-F238E27FC236}">
              <a16:creationId xmlns:a16="http://schemas.microsoft.com/office/drawing/2014/main" id="{6C5D5D59-A327-4F55-8DDC-8F494435D12F}"/>
            </a:ext>
          </a:extLst>
        </xdr:cNvPr>
        <xdr:cNvSpPr txBox="1"/>
      </xdr:nvSpPr>
      <xdr:spPr>
        <a:xfrm>
          <a:off x="12171054" y="14498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50635</xdr:rowOff>
    </xdr:from>
    <xdr:ext cx="405111" cy="259045"/>
    <xdr:sp macro="" textlink="">
      <xdr:nvSpPr>
        <xdr:cNvPr id="772" name="n_4mainValue【児童館】&#10;有形固定資産減価償却率">
          <a:extLst>
            <a:ext uri="{FF2B5EF4-FFF2-40B4-BE49-F238E27FC236}">
              <a16:creationId xmlns:a16="http://schemas.microsoft.com/office/drawing/2014/main" id="{AA7B0D30-7958-4EB7-B31E-7A6CC3B69AEC}"/>
            </a:ext>
          </a:extLst>
        </xdr:cNvPr>
        <xdr:cNvSpPr txBox="1"/>
      </xdr:nvSpPr>
      <xdr:spPr>
        <a:xfrm>
          <a:off x="11354444" y="14456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3" name="正方形/長方形 772">
          <a:extLst>
            <a:ext uri="{FF2B5EF4-FFF2-40B4-BE49-F238E27FC236}">
              <a16:creationId xmlns:a16="http://schemas.microsoft.com/office/drawing/2014/main" id="{0B7CE0DB-F606-4E17-A1D7-28C0F3D0679F}"/>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4" name="正方形/長方形 773">
          <a:extLst>
            <a:ext uri="{FF2B5EF4-FFF2-40B4-BE49-F238E27FC236}">
              <a16:creationId xmlns:a16="http://schemas.microsoft.com/office/drawing/2014/main" id="{9BA903EA-DE96-44AC-AAB4-7FA90481D6FF}"/>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5" name="正方形/長方形 774">
          <a:extLst>
            <a:ext uri="{FF2B5EF4-FFF2-40B4-BE49-F238E27FC236}">
              <a16:creationId xmlns:a16="http://schemas.microsoft.com/office/drawing/2014/main" id="{5FAE771B-BE49-469F-96E3-7D79510C9CC4}"/>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6" name="正方形/長方形 775">
          <a:extLst>
            <a:ext uri="{FF2B5EF4-FFF2-40B4-BE49-F238E27FC236}">
              <a16:creationId xmlns:a16="http://schemas.microsoft.com/office/drawing/2014/main" id="{E12C9D39-94DD-4D5B-BE7F-1ECDC82F1314}"/>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7" name="正方形/長方形 776">
          <a:extLst>
            <a:ext uri="{FF2B5EF4-FFF2-40B4-BE49-F238E27FC236}">
              <a16:creationId xmlns:a16="http://schemas.microsoft.com/office/drawing/2014/main" id="{2A4E2B15-376D-463A-8A48-FF88AE90E9E9}"/>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8" name="正方形/長方形 777">
          <a:extLst>
            <a:ext uri="{FF2B5EF4-FFF2-40B4-BE49-F238E27FC236}">
              <a16:creationId xmlns:a16="http://schemas.microsoft.com/office/drawing/2014/main" id="{CDE41838-664B-49B9-A6AF-5E060C0C5B73}"/>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9" name="正方形/長方形 778">
          <a:extLst>
            <a:ext uri="{FF2B5EF4-FFF2-40B4-BE49-F238E27FC236}">
              <a16:creationId xmlns:a16="http://schemas.microsoft.com/office/drawing/2014/main" id="{E90003A7-C529-4344-AEF8-D3A2D3194210}"/>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0" name="正方形/長方形 779">
          <a:extLst>
            <a:ext uri="{FF2B5EF4-FFF2-40B4-BE49-F238E27FC236}">
              <a16:creationId xmlns:a16="http://schemas.microsoft.com/office/drawing/2014/main" id="{0E76EAC9-8CF1-4E54-AE6E-8A564918FEF7}"/>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1" name="テキスト ボックス 780">
          <a:extLst>
            <a:ext uri="{FF2B5EF4-FFF2-40B4-BE49-F238E27FC236}">
              <a16:creationId xmlns:a16="http://schemas.microsoft.com/office/drawing/2014/main" id="{0C3B4414-ABFC-4D5B-9D42-3EDF58C8AC58}"/>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2" name="直線コネクタ 781">
          <a:extLst>
            <a:ext uri="{FF2B5EF4-FFF2-40B4-BE49-F238E27FC236}">
              <a16:creationId xmlns:a16="http://schemas.microsoft.com/office/drawing/2014/main" id="{F21DF959-D718-478D-9F06-D577A6B23E22}"/>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83" name="直線コネクタ 782">
          <a:extLst>
            <a:ext uri="{FF2B5EF4-FFF2-40B4-BE49-F238E27FC236}">
              <a16:creationId xmlns:a16="http://schemas.microsoft.com/office/drawing/2014/main" id="{B14B6AF3-EA19-45C2-BAD0-0F37EB872102}"/>
            </a:ext>
          </a:extLst>
        </xdr:cNvPr>
        <xdr:cNvCxnSpPr/>
      </xdr:nvCxnSpPr>
      <xdr:spPr>
        <a:xfrm>
          <a:off x="1645920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84" name="テキスト ボックス 783">
          <a:extLst>
            <a:ext uri="{FF2B5EF4-FFF2-40B4-BE49-F238E27FC236}">
              <a16:creationId xmlns:a16="http://schemas.microsoft.com/office/drawing/2014/main" id="{1C39D8C0-BE2F-4A85-88CA-495595C34807}"/>
            </a:ext>
          </a:extLst>
        </xdr:cNvPr>
        <xdr:cNvSpPr txBox="1"/>
      </xdr:nvSpPr>
      <xdr:spPr>
        <a:xfrm>
          <a:off x="16047266"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85" name="直線コネクタ 784">
          <a:extLst>
            <a:ext uri="{FF2B5EF4-FFF2-40B4-BE49-F238E27FC236}">
              <a16:creationId xmlns:a16="http://schemas.microsoft.com/office/drawing/2014/main" id="{A1E80D28-080A-417F-B8B8-4969F4F01A8D}"/>
            </a:ext>
          </a:extLst>
        </xdr:cNvPr>
        <xdr:cNvCxnSpPr/>
      </xdr:nvCxnSpPr>
      <xdr:spPr>
        <a:xfrm>
          <a:off x="1645920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86" name="テキスト ボックス 785">
          <a:extLst>
            <a:ext uri="{FF2B5EF4-FFF2-40B4-BE49-F238E27FC236}">
              <a16:creationId xmlns:a16="http://schemas.microsoft.com/office/drawing/2014/main" id="{43113DD1-6F0A-4FD8-90DE-54948E0A8F43}"/>
            </a:ext>
          </a:extLst>
        </xdr:cNvPr>
        <xdr:cNvSpPr txBox="1"/>
      </xdr:nvSpPr>
      <xdr:spPr>
        <a:xfrm>
          <a:off x="16047266" y="1444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87" name="直線コネクタ 786">
          <a:extLst>
            <a:ext uri="{FF2B5EF4-FFF2-40B4-BE49-F238E27FC236}">
              <a16:creationId xmlns:a16="http://schemas.microsoft.com/office/drawing/2014/main" id="{D5CEEEB4-F18D-4DC8-9763-AD2B9750F204}"/>
            </a:ext>
          </a:extLst>
        </xdr:cNvPr>
        <xdr:cNvCxnSpPr/>
      </xdr:nvCxnSpPr>
      <xdr:spPr>
        <a:xfrm>
          <a:off x="1645920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88" name="テキスト ボックス 787">
          <a:extLst>
            <a:ext uri="{FF2B5EF4-FFF2-40B4-BE49-F238E27FC236}">
              <a16:creationId xmlns:a16="http://schemas.microsoft.com/office/drawing/2014/main" id="{FC9D5F9B-4D58-4CDB-B96B-4E0C89CEC5E2}"/>
            </a:ext>
          </a:extLst>
        </xdr:cNvPr>
        <xdr:cNvSpPr txBox="1"/>
      </xdr:nvSpPr>
      <xdr:spPr>
        <a:xfrm>
          <a:off x="16047266" y="1411425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89" name="直線コネクタ 788">
          <a:extLst>
            <a:ext uri="{FF2B5EF4-FFF2-40B4-BE49-F238E27FC236}">
              <a16:creationId xmlns:a16="http://schemas.microsoft.com/office/drawing/2014/main" id="{C01EF1E7-74E7-4597-8604-BA1EF9B53EB4}"/>
            </a:ext>
          </a:extLst>
        </xdr:cNvPr>
        <xdr:cNvCxnSpPr/>
      </xdr:nvCxnSpPr>
      <xdr:spPr>
        <a:xfrm>
          <a:off x="1645920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0" name="テキスト ボックス 789">
          <a:extLst>
            <a:ext uri="{FF2B5EF4-FFF2-40B4-BE49-F238E27FC236}">
              <a16:creationId xmlns:a16="http://schemas.microsoft.com/office/drawing/2014/main" id="{568DF514-525B-4F75-96C1-78724A948932}"/>
            </a:ext>
          </a:extLst>
        </xdr:cNvPr>
        <xdr:cNvSpPr txBox="1"/>
      </xdr:nvSpPr>
      <xdr:spPr>
        <a:xfrm>
          <a:off x="16047266"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1" name="直線コネクタ 790">
          <a:extLst>
            <a:ext uri="{FF2B5EF4-FFF2-40B4-BE49-F238E27FC236}">
              <a16:creationId xmlns:a16="http://schemas.microsoft.com/office/drawing/2014/main" id="{0FCF7E91-7800-4F57-BEBB-DC561BDFF57A}"/>
            </a:ext>
          </a:extLst>
        </xdr:cNvPr>
        <xdr:cNvCxnSpPr/>
      </xdr:nvCxnSpPr>
      <xdr:spPr>
        <a:xfrm>
          <a:off x="1645920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2" name="テキスト ボックス 791">
          <a:extLst>
            <a:ext uri="{FF2B5EF4-FFF2-40B4-BE49-F238E27FC236}">
              <a16:creationId xmlns:a16="http://schemas.microsoft.com/office/drawing/2014/main" id="{C6FC68DA-7147-48C6-A835-4FD8E8913050}"/>
            </a:ext>
          </a:extLst>
        </xdr:cNvPr>
        <xdr:cNvSpPr txBox="1"/>
      </xdr:nvSpPr>
      <xdr:spPr>
        <a:xfrm>
          <a:off x="16047266" y="1346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93" name="直線コネクタ 792">
          <a:extLst>
            <a:ext uri="{FF2B5EF4-FFF2-40B4-BE49-F238E27FC236}">
              <a16:creationId xmlns:a16="http://schemas.microsoft.com/office/drawing/2014/main" id="{47AF13A4-3B56-4C2C-95CC-109D2F9126CC}"/>
            </a:ext>
          </a:extLst>
        </xdr:cNvPr>
        <xdr:cNvCxnSpPr/>
      </xdr:nvCxnSpPr>
      <xdr:spPr>
        <a:xfrm>
          <a:off x="1645920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94" name="テキスト ボックス 793">
          <a:extLst>
            <a:ext uri="{FF2B5EF4-FFF2-40B4-BE49-F238E27FC236}">
              <a16:creationId xmlns:a16="http://schemas.microsoft.com/office/drawing/2014/main" id="{6248DA15-270C-4D9A-96A8-E6326E235846}"/>
            </a:ext>
          </a:extLst>
        </xdr:cNvPr>
        <xdr:cNvSpPr txBox="1"/>
      </xdr:nvSpPr>
      <xdr:spPr>
        <a:xfrm>
          <a:off x="16047266" y="131364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a:extLst>
            <a:ext uri="{FF2B5EF4-FFF2-40B4-BE49-F238E27FC236}">
              <a16:creationId xmlns:a16="http://schemas.microsoft.com/office/drawing/2014/main" id="{112C4943-D3D0-4CB8-BA97-2D03523FF094}"/>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6" name="テキスト ボックス 795">
          <a:extLst>
            <a:ext uri="{FF2B5EF4-FFF2-40B4-BE49-F238E27FC236}">
              <a16:creationId xmlns:a16="http://schemas.microsoft.com/office/drawing/2014/main" id="{0BE04F47-B32D-421E-A676-79E79CC4A7D8}"/>
            </a:ext>
          </a:extLst>
        </xdr:cNvPr>
        <xdr:cNvSpPr txBox="1"/>
      </xdr:nvSpPr>
      <xdr:spPr>
        <a:xfrm>
          <a:off x="16047266"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児童館】&#10;一人当たり面積グラフ枠">
          <a:extLst>
            <a:ext uri="{FF2B5EF4-FFF2-40B4-BE49-F238E27FC236}">
              <a16:creationId xmlns:a16="http://schemas.microsoft.com/office/drawing/2014/main" id="{1B02A710-85D5-48A9-B881-471B4862BD58}"/>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146957</xdr:rowOff>
    </xdr:to>
    <xdr:cxnSp macro="">
      <xdr:nvCxnSpPr>
        <xdr:cNvPr id="798" name="直線コネクタ 797">
          <a:extLst>
            <a:ext uri="{FF2B5EF4-FFF2-40B4-BE49-F238E27FC236}">
              <a16:creationId xmlns:a16="http://schemas.microsoft.com/office/drawing/2014/main" id="{EE670C93-69F0-477E-BDDF-AB5FB0360573}"/>
            </a:ext>
          </a:extLst>
        </xdr:cNvPr>
        <xdr:cNvCxnSpPr/>
      </xdr:nvCxnSpPr>
      <xdr:spPr>
        <a:xfrm flipV="1">
          <a:off x="19947254" y="13474609"/>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150784</xdr:rowOff>
    </xdr:from>
    <xdr:ext cx="469744" cy="259045"/>
    <xdr:sp macro="" textlink="">
      <xdr:nvSpPr>
        <xdr:cNvPr id="799" name="【児童館】&#10;一人当たり面積最小値テキスト">
          <a:extLst>
            <a:ext uri="{FF2B5EF4-FFF2-40B4-BE49-F238E27FC236}">
              <a16:creationId xmlns:a16="http://schemas.microsoft.com/office/drawing/2014/main" id="{2C542984-44CA-4819-8F0C-79823B10D62C}"/>
            </a:ext>
          </a:extLst>
        </xdr:cNvPr>
        <xdr:cNvSpPr txBox="1"/>
      </xdr:nvSpPr>
      <xdr:spPr>
        <a:xfrm>
          <a:off x="19985990" y="148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146957</xdr:rowOff>
    </xdr:from>
    <xdr:to>
      <xdr:col>116</xdr:col>
      <xdr:colOff>152400</xdr:colOff>
      <xdr:row>86</xdr:row>
      <xdr:rowOff>146957</xdr:rowOff>
    </xdr:to>
    <xdr:cxnSp macro="">
      <xdr:nvCxnSpPr>
        <xdr:cNvPr id="800" name="直線コネクタ 799">
          <a:extLst>
            <a:ext uri="{FF2B5EF4-FFF2-40B4-BE49-F238E27FC236}">
              <a16:creationId xmlns:a16="http://schemas.microsoft.com/office/drawing/2014/main" id="{79FCC212-A859-4A78-8587-FFD058C146E0}"/>
            </a:ext>
          </a:extLst>
        </xdr:cNvPr>
        <xdr:cNvCxnSpPr/>
      </xdr:nvCxnSpPr>
      <xdr:spPr>
        <a:xfrm>
          <a:off x="19885660" y="148897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801" name="【児童館】&#10;一人当たり面積最大値テキスト">
          <a:extLst>
            <a:ext uri="{FF2B5EF4-FFF2-40B4-BE49-F238E27FC236}">
              <a16:creationId xmlns:a16="http://schemas.microsoft.com/office/drawing/2014/main" id="{18C7DEF0-1DE1-4CE3-8A61-4D593D4FCED0}"/>
            </a:ext>
          </a:extLst>
        </xdr:cNvPr>
        <xdr:cNvSpPr txBox="1"/>
      </xdr:nvSpPr>
      <xdr:spPr>
        <a:xfrm>
          <a:off x="19985990" y="13255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802" name="直線コネクタ 801">
          <a:extLst>
            <a:ext uri="{FF2B5EF4-FFF2-40B4-BE49-F238E27FC236}">
              <a16:creationId xmlns:a16="http://schemas.microsoft.com/office/drawing/2014/main" id="{29DD8AA8-8BFC-4FC4-8394-C9AD27C9117D}"/>
            </a:ext>
          </a:extLst>
        </xdr:cNvPr>
        <xdr:cNvCxnSpPr/>
      </xdr:nvCxnSpPr>
      <xdr:spPr>
        <a:xfrm>
          <a:off x="19885660" y="134746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134456</xdr:rowOff>
    </xdr:from>
    <xdr:ext cx="469744" cy="259045"/>
    <xdr:sp macro="" textlink="">
      <xdr:nvSpPr>
        <xdr:cNvPr id="803" name="【児童館】&#10;一人当たり面積平均値テキスト">
          <a:extLst>
            <a:ext uri="{FF2B5EF4-FFF2-40B4-BE49-F238E27FC236}">
              <a16:creationId xmlns:a16="http://schemas.microsoft.com/office/drawing/2014/main" id="{3F54BBA6-0842-4F9E-8D5E-928342BC7CDA}"/>
            </a:ext>
          </a:extLst>
        </xdr:cNvPr>
        <xdr:cNvSpPr txBox="1"/>
      </xdr:nvSpPr>
      <xdr:spPr>
        <a:xfrm>
          <a:off x="19985990" y="14532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156029</xdr:rowOff>
    </xdr:from>
    <xdr:to>
      <xdr:col>116</xdr:col>
      <xdr:colOff>114300</xdr:colOff>
      <xdr:row>85</xdr:row>
      <xdr:rowOff>86179</xdr:rowOff>
    </xdr:to>
    <xdr:sp macro="" textlink="">
      <xdr:nvSpPr>
        <xdr:cNvPr id="804" name="フローチャート: 判断 803">
          <a:extLst>
            <a:ext uri="{FF2B5EF4-FFF2-40B4-BE49-F238E27FC236}">
              <a16:creationId xmlns:a16="http://schemas.microsoft.com/office/drawing/2014/main" id="{82C7E22B-7BFA-498D-9457-1FCCE96DBAA7}"/>
            </a:ext>
          </a:extLst>
        </xdr:cNvPr>
        <xdr:cNvSpPr/>
      </xdr:nvSpPr>
      <xdr:spPr>
        <a:xfrm>
          <a:off x="19904710" y="1455782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123371</xdr:rowOff>
    </xdr:from>
    <xdr:to>
      <xdr:col>112</xdr:col>
      <xdr:colOff>38100</xdr:colOff>
      <xdr:row>85</xdr:row>
      <xdr:rowOff>53521</xdr:rowOff>
    </xdr:to>
    <xdr:sp macro="" textlink="">
      <xdr:nvSpPr>
        <xdr:cNvPr id="805" name="フローチャート: 判断 804">
          <a:extLst>
            <a:ext uri="{FF2B5EF4-FFF2-40B4-BE49-F238E27FC236}">
              <a16:creationId xmlns:a16="http://schemas.microsoft.com/office/drawing/2014/main" id="{43EEF9AC-AAF5-4FF8-8AEE-964410ADD6A5}"/>
            </a:ext>
          </a:extLst>
        </xdr:cNvPr>
        <xdr:cNvSpPr/>
      </xdr:nvSpPr>
      <xdr:spPr>
        <a:xfrm>
          <a:off x="19161760" y="1452707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123371</xdr:rowOff>
    </xdr:from>
    <xdr:to>
      <xdr:col>107</xdr:col>
      <xdr:colOff>101600</xdr:colOff>
      <xdr:row>85</xdr:row>
      <xdr:rowOff>53521</xdr:rowOff>
    </xdr:to>
    <xdr:sp macro="" textlink="">
      <xdr:nvSpPr>
        <xdr:cNvPr id="806" name="フローチャート: 判断 805">
          <a:extLst>
            <a:ext uri="{FF2B5EF4-FFF2-40B4-BE49-F238E27FC236}">
              <a16:creationId xmlns:a16="http://schemas.microsoft.com/office/drawing/2014/main" id="{1FB31C86-F5DA-4F90-B9B4-A35A12D1CFDB}"/>
            </a:ext>
          </a:extLst>
        </xdr:cNvPr>
        <xdr:cNvSpPr/>
      </xdr:nvSpPr>
      <xdr:spPr>
        <a:xfrm>
          <a:off x="18345150" y="1452707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134257</xdr:rowOff>
    </xdr:from>
    <xdr:to>
      <xdr:col>102</xdr:col>
      <xdr:colOff>165100</xdr:colOff>
      <xdr:row>85</xdr:row>
      <xdr:rowOff>64407</xdr:rowOff>
    </xdr:to>
    <xdr:sp macro="" textlink="">
      <xdr:nvSpPr>
        <xdr:cNvPr id="807" name="フローチャート: 判断 806">
          <a:extLst>
            <a:ext uri="{FF2B5EF4-FFF2-40B4-BE49-F238E27FC236}">
              <a16:creationId xmlns:a16="http://schemas.microsoft.com/office/drawing/2014/main" id="{358A5DA9-BC6F-4D28-81D3-A3B90465E0A5}"/>
            </a:ext>
          </a:extLst>
        </xdr:cNvPr>
        <xdr:cNvSpPr/>
      </xdr:nvSpPr>
      <xdr:spPr>
        <a:xfrm>
          <a:off x="17547590" y="14532247"/>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134257</xdr:rowOff>
    </xdr:from>
    <xdr:to>
      <xdr:col>98</xdr:col>
      <xdr:colOff>38100</xdr:colOff>
      <xdr:row>85</xdr:row>
      <xdr:rowOff>64407</xdr:rowOff>
    </xdr:to>
    <xdr:sp macro="" textlink="">
      <xdr:nvSpPr>
        <xdr:cNvPr id="808" name="フローチャート: 判断 807">
          <a:extLst>
            <a:ext uri="{FF2B5EF4-FFF2-40B4-BE49-F238E27FC236}">
              <a16:creationId xmlns:a16="http://schemas.microsoft.com/office/drawing/2014/main" id="{073A2F92-EA96-489A-9041-544F7F81ED7D}"/>
            </a:ext>
          </a:extLst>
        </xdr:cNvPr>
        <xdr:cNvSpPr/>
      </xdr:nvSpPr>
      <xdr:spPr>
        <a:xfrm>
          <a:off x="16761460" y="1453224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037C9CD1-640C-4958-B909-57EBE2102633}"/>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1FBCD099-ED5F-4666-A891-87FF208CE3BE}"/>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EDC9AFE6-F7B0-4329-9648-F7F9A3E01ED1}"/>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A627081E-F745-453A-8481-B0C03283D4A7}"/>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A5826AB9-5207-40DE-BA6E-B11D750E45AB}"/>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153307</xdr:rowOff>
    </xdr:from>
    <xdr:to>
      <xdr:col>116</xdr:col>
      <xdr:colOff>114300</xdr:colOff>
      <xdr:row>84</xdr:row>
      <xdr:rowOff>83457</xdr:rowOff>
    </xdr:to>
    <xdr:sp macro="" textlink="">
      <xdr:nvSpPr>
        <xdr:cNvPr id="814" name="楕円 813">
          <a:extLst>
            <a:ext uri="{FF2B5EF4-FFF2-40B4-BE49-F238E27FC236}">
              <a16:creationId xmlns:a16="http://schemas.microsoft.com/office/drawing/2014/main" id="{8A0F9E7E-5581-4CC4-A35E-70C288BFB712}"/>
            </a:ext>
          </a:extLst>
        </xdr:cNvPr>
        <xdr:cNvSpPr/>
      </xdr:nvSpPr>
      <xdr:spPr>
        <a:xfrm>
          <a:off x="19904710" y="1438365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4734</xdr:rowOff>
    </xdr:from>
    <xdr:ext cx="469744" cy="259045"/>
    <xdr:sp macro="" textlink="">
      <xdr:nvSpPr>
        <xdr:cNvPr id="815" name="【児童館】&#10;一人当たり面積該当値テキスト">
          <a:extLst>
            <a:ext uri="{FF2B5EF4-FFF2-40B4-BE49-F238E27FC236}">
              <a16:creationId xmlns:a16="http://schemas.microsoft.com/office/drawing/2014/main" id="{EBE3A7C9-8BD4-4A60-8F58-148ACC5BD28C}"/>
            </a:ext>
          </a:extLst>
        </xdr:cNvPr>
        <xdr:cNvSpPr txBox="1"/>
      </xdr:nvSpPr>
      <xdr:spPr>
        <a:xfrm>
          <a:off x="19985990" y="14236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164193</xdr:rowOff>
    </xdr:from>
    <xdr:to>
      <xdr:col>112</xdr:col>
      <xdr:colOff>38100</xdr:colOff>
      <xdr:row>84</xdr:row>
      <xdr:rowOff>94343</xdr:rowOff>
    </xdr:to>
    <xdr:sp macro="" textlink="">
      <xdr:nvSpPr>
        <xdr:cNvPr id="816" name="楕円 815">
          <a:extLst>
            <a:ext uri="{FF2B5EF4-FFF2-40B4-BE49-F238E27FC236}">
              <a16:creationId xmlns:a16="http://schemas.microsoft.com/office/drawing/2014/main" id="{11BBCE87-BA26-4359-8559-CC5D27D75E9B}"/>
            </a:ext>
          </a:extLst>
        </xdr:cNvPr>
        <xdr:cNvSpPr/>
      </xdr:nvSpPr>
      <xdr:spPr>
        <a:xfrm>
          <a:off x="19161760" y="1439835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32657</xdr:rowOff>
    </xdr:from>
    <xdr:to>
      <xdr:col>116</xdr:col>
      <xdr:colOff>63500</xdr:colOff>
      <xdr:row>84</xdr:row>
      <xdr:rowOff>43543</xdr:rowOff>
    </xdr:to>
    <xdr:cxnSp macro="">
      <xdr:nvCxnSpPr>
        <xdr:cNvPr id="817" name="直線コネクタ 816">
          <a:extLst>
            <a:ext uri="{FF2B5EF4-FFF2-40B4-BE49-F238E27FC236}">
              <a16:creationId xmlns:a16="http://schemas.microsoft.com/office/drawing/2014/main" id="{74288EE8-5A22-40EF-9ED1-61823A835AF1}"/>
            </a:ext>
          </a:extLst>
        </xdr:cNvPr>
        <xdr:cNvCxnSpPr/>
      </xdr:nvCxnSpPr>
      <xdr:spPr>
        <a:xfrm flipV="1">
          <a:off x="19204940" y="14432552"/>
          <a:ext cx="74295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123371</xdr:rowOff>
    </xdr:from>
    <xdr:to>
      <xdr:col>107</xdr:col>
      <xdr:colOff>101600</xdr:colOff>
      <xdr:row>85</xdr:row>
      <xdr:rowOff>53521</xdr:rowOff>
    </xdr:to>
    <xdr:sp macro="" textlink="">
      <xdr:nvSpPr>
        <xdr:cNvPr id="818" name="楕円 817">
          <a:extLst>
            <a:ext uri="{FF2B5EF4-FFF2-40B4-BE49-F238E27FC236}">
              <a16:creationId xmlns:a16="http://schemas.microsoft.com/office/drawing/2014/main" id="{223FF772-98EA-48AA-8BE4-49544D0CC8BA}"/>
            </a:ext>
          </a:extLst>
        </xdr:cNvPr>
        <xdr:cNvSpPr/>
      </xdr:nvSpPr>
      <xdr:spPr>
        <a:xfrm>
          <a:off x="18345150" y="1452707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43543</xdr:rowOff>
    </xdr:from>
    <xdr:to>
      <xdr:col>111</xdr:col>
      <xdr:colOff>177800</xdr:colOff>
      <xdr:row>85</xdr:row>
      <xdr:rowOff>2721</xdr:rowOff>
    </xdr:to>
    <xdr:cxnSp macro="">
      <xdr:nvCxnSpPr>
        <xdr:cNvPr id="819" name="直線コネクタ 818">
          <a:extLst>
            <a:ext uri="{FF2B5EF4-FFF2-40B4-BE49-F238E27FC236}">
              <a16:creationId xmlns:a16="http://schemas.microsoft.com/office/drawing/2014/main" id="{98E33D8D-8BD2-47B1-8784-94F2A2318123}"/>
            </a:ext>
          </a:extLst>
        </xdr:cNvPr>
        <xdr:cNvCxnSpPr/>
      </xdr:nvCxnSpPr>
      <xdr:spPr>
        <a:xfrm flipV="1">
          <a:off x="18399760" y="14447248"/>
          <a:ext cx="805180" cy="128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156029</xdr:rowOff>
    </xdr:from>
    <xdr:to>
      <xdr:col>102</xdr:col>
      <xdr:colOff>165100</xdr:colOff>
      <xdr:row>85</xdr:row>
      <xdr:rowOff>86179</xdr:rowOff>
    </xdr:to>
    <xdr:sp macro="" textlink="">
      <xdr:nvSpPr>
        <xdr:cNvPr id="820" name="楕円 819">
          <a:extLst>
            <a:ext uri="{FF2B5EF4-FFF2-40B4-BE49-F238E27FC236}">
              <a16:creationId xmlns:a16="http://schemas.microsoft.com/office/drawing/2014/main" id="{3D109576-8378-42BE-9E91-882AC3EE2CB6}"/>
            </a:ext>
          </a:extLst>
        </xdr:cNvPr>
        <xdr:cNvSpPr/>
      </xdr:nvSpPr>
      <xdr:spPr>
        <a:xfrm>
          <a:off x="17547590" y="1455782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2721</xdr:rowOff>
    </xdr:from>
    <xdr:to>
      <xdr:col>107</xdr:col>
      <xdr:colOff>50800</xdr:colOff>
      <xdr:row>85</xdr:row>
      <xdr:rowOff>35379</xdr:rowOff>
    </xdr:to>
    <xdr:cxnSp macro="">
      <xdr:nvCxnSpPr>
        <xdr:cNvPr id="821" name="直線コネクタ 820">
          <a:extLst>
            <a:ext uri="{FF2B5EF4-FFF2-40B4-BE49-F238E27FC236}">
              <a16:creationId xmlns:a16="http://schemas.microsoft.com/office/drawing/2014/main" id="{FD278FC8-BBF3-47B4-8A5C-F66BD3371CA0}"/>
            </a:ext>
          </a:extLst>
        </xdr:cNvPr>
        <xdr:cNvCxnSpPr/>
      </xdr:nvCxnSpPr>
      <xdr:spPr>
        <a:xfrm flipV="1">
          <a:off x="17602200" y="14575971"/>
          <a:ext cx="79756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156029</xdr:rowOff>
    </xdr:from>
    <xdr:to>
      <xdr:col>98</xdr:col>
      <xdr:colOff>38100</xdr:colOff>
      <xdr:row>85</xdr:row>
      <xdr:rowOff>86179</xdr:rowOff>
    </xdr:to>
    <xdr:sp macro="" textlink="">
      <xdr:nvSpPr>
        <xdr:cNvPr id="822" name="楕円 821">
          <a:extLst>
            <a:ext uri="{FF2B5EF4-FFF2-40B4-BE49-F238E27FC236}">
              <a16:creationId xmlns:a16="http://schemas.microsoft.com/office/drawing/2014/main" id="{9D01E7C2-7EF8-4B98-8BC1-207236A89533}"/>
            </a:ext>
          </a:extLst>
        </xdr:cNvPr>
        <xdr:cNvSpPr/>
      </xdr:nvSpPr>
      <xdr:spPr>
        <a:xfrm>
          <a:off x="16761460" y="1455782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35379</xdr:rowOff>
    </xdr:from>
    <xdr:to>
      <xdr:col>102</xdr:col>
      <xdr:colOff>114300</xdr:colOff>
      <xdr:row>85</xdr:row>
      <xdr:rowOff>35379</xdr:rowOff>
    </xdr:to>
    <xdr:cxnSp macro="">
      <xdr:nvCxnSpPr>
        <xdr:cNvPr id="823" name="直線コネクタ 822">
          <a:extLst>
            <a:ext uri="{FF2B5EF4-FFF2-40B4-BE49-F238E27FC236}">
              <a16:creationId xmlns:a16="http://schemas.microsoft.com/office/drawing/2014/main" id="{6C1B4A4C-5B27-4327-946D-358AD7816507}"/>
            </a:ext>
          </a:extLst>
        </xdr:cNvPr>
        <xdr:cNvCxnSpPr/>
      </xdr:nvCxnSpPr>
      <xdr:spPr>
        <a:xfrm>
          <a:off x="16804640" y="14608629"/>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44648</xdr:rowOff>
    </xdr:from>
    <xdr:ext cx="469744" cy="259045"/>
    <xdr:sp macro="" textlink="">
      <xdr:nvSpPr>
        <xdr:cNvPr id="824" name="n_1aveValue【児童館】&#10;一人当たり面積">
          <a:extLst>
            <a:ext uri="{FF2B5EF4-FFF2-40B4-BE49-F238E27FC236}">
              <a16:creationId xmlns:a16="http://schemas.microsoft.com/office/drawing/2014/main" id="{601F0436-4DBF-4AF0-9BE7-DED7C798239D}"/>
            </a:ext>
          </a:extLst>
        </xdr:cNvPr>
        <xdr:cNvSpPr txBox="1"/>
      </xdr:nvSpPr>
      <xdr:spPr>
        <a:xfrm>
          <a:off x="18982132" y="1461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44648</xdr:rowOff>
    </xdr:from>
    <xdr:ext cx="469744" cy="259045"/>
    <xdr:sp macro="" textlink="">
      <xdr:nvSpPr>
        <xdr:cNvPr id="825" name="n_2aveValue【児童館】&#10;一人当たり面積">
          <a:extLst>
            <a:ext uri="{FF2B5EF4-FFF2-40B4-BE49-F238E27FC236}">
              <a16:creationId xmlns:a16="http://schemas.microsoft.com/office/drawing/2014/main" id="{BF74892F-6808-49F8-BB6C-7DBB97608B0D}"/>
            </a:ext>
          </a:extLst>
        </xdr:cNvPr>
        <xdr:cNvSpPr txBox="1"/>
      </xdr:nvSpPr>
      <xdr:spPr>
        <a:xfrm>
          <a:off x="18182032" y="1461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80934</xdr:rowOff>
    </xdr:from>
    <xdr:ext cx="469744" cy="259045"/>
    <xdr:sp macro="" textlink="">
      <xdr:nvSpPr>
        <xdr:cNvPr id="826" name="n_3aveValue【児童館】&#10;一人当たり面積">
          <a:extLst>
            <a:ext uri="{FF2B5EF4-FFF2-40B4-BE49-F238E27FC236}">
              <a16:creationId xmlns:a16="http://schemas.microsoft.com/office/drawing/2014/main" id="{A9435F1E-731A-4B62-8C1D-8540B52EC545}"/>
            </a:ext>
          </a:extLst>
        </xdr:cNvPr>
        <xdr:cNvSpPr txBox="1"/>
      </xdr:nvSpPr>
      <xdr:spPr>
        <a:xfrm>
          <a:off x="17384472" y="1431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80934</xdr:rowOff>
    </xdr:from>
    <xdr:ext cx="469744" cy="259045"/>
    <xdr:sp macro="" textlink="">
      <xdr:nvSpPr>
        <xdr:cNvPr id="827" name="n_4aveValue【児童館】&#10;一人当たり面積">
          <a:extLst>
            <a:ext uri="{FF2B5EF4-FFF2-40B4-BE49-F238E27FC236}">
              <a16:creationId xmlns:a16="http://schemas.microsoft.com/office/drawing/2014/main" id="{885EA5ED-C6D3-4039-BC4E-95C551D8FCE6}"/>
            </a:ext>
          </a:extLst>
        </xdr:cNvPr>
        <xdr:cNvSpPr txBox="1"/>
      </xdr:nvSpPr>
      <xdr:spPr>
        <a:xfrm>
          <a:off x="16588817" y="1431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110870</xdr:rowOff>
    </xdr:from>
    <xdr:ext cx="469744" cy="259045"/>
    <xdr:sp macro="" textlink="">
      <xdr:nvSpPr>
        <xdr:cNvPr id="828" name="n_1mainValue【児童館】&#10;一人当たり面積">
          <a:extLst>
            <a:ext uri="{FF2B5EF4-FFF2-40B4-BE49-F238E27FC236}">
              <a16:creationId xmlns:a16="http://schemas.microsoft.com/office/drawing/2014/main" id="{5921E59F-DCA7-4053-A991-E7D0A6A4FE2D}"/>
            </a:ext>
          </a:extLst>
        </xdr:cNvPr>
        <xdr:cNvSpPr txBox="1"/>
      </xdr:nvSpPr>
      <xdr:spPr>
        <a:xfrm>
          <a:off x="18982132" y="1416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70048</xdr:rowOff>
    </xdr:from>
    <xdr:ext cx="469744" cy="259045"/>
    <xdr:sp macro="" textlink="">
      <xdr:nvSpPr>
        <xdr:cNvPr id="829" name="n_2mainValue【児童館】&#10;一人当たり面積">
          <a:extLst>
            <a:ext uri="{FF2B5EF4-FFF2-40B4-BE49-F238E27FC236}">
              <a16:creationId xmlns:a16="http://schemas.microsoft.com/office/drawing/2014/main" id="{B1E113CF-6182-4124-99A3-F764A59F33F4}"/>
            </a:ext>
          </a:extLst>
        </xdr:cNvPr>
        <xdr:cNvSpPr txBox="1"/>
      </xdr:nvSpPr>
      <xdr:spPr>
        <a:xfrm>
          <a:off x="18182032" y="14298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77306</xdr:rowOff>
    </xdr:from>
    <xdr:ext cx="469744" cy="259045"/>
    <xdr:sp macro="" textlink="">
      <xdr:nvSpPr>
        <xdr:cNvPr id="830" name="n_3mainValue【児童館】&#10;一人当たり面積">
          <a:extLst>
            <a:ext uri="{FF2B5EF4-FFF2-40B4-BE49-F238E27FC236}">
              <a16:creationId xmlns:a16="http://schemas.microsoft.com/office/drawing/2014/main" id="{D1178B2C-8D6A-41F5-A918-F59AE745FD1D}"/>
            </a:ext>
          </a:extLst>
        </xdr:cNvPr>
        <xdr:cNvSpPr txBox="1"/>
      </xdr:nvSpPr>
      <xdr:spPr>
        <a:xfrm>
          <a:off x="17384472" y="14650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77306</xdr:rowOff>
    </xdr:from>
    <xdr:ext cx="469744" cy="259045"/>
    <xdr:sp macro="" textlink="">
      <xdr:nvSpPr>
        <xdr:cNvPr id="831" name="n_4mainValue【児童館】&#10;一人当たり面積">
          <a:extLst>
            <a:ext uri="{FF2B5EF4-FFF2-40B4-BE49-F238E27FC236}">
              <a16:creationId xmlns:a16="http://schemas.microsoft.com/office/drawing/2014/main" id="{BAE09138-0851-4C26-BEA6-DA7C1C49FBDC}"/>
            </a:ext>
          </a:extLst>
        </xdr:cNvPr>
        <xdr:cNvSpPr txBox="1"/>
      </xdr:nvSpPr>
      <xdr:spPr>
        <a:xfrm>
          <a:off x="16588817" y="14650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a:extLst>
            <a:ext uri="{FF2B5EF4-FFF2-40B4-BE49-F238E27FC236}">
              <a16:creationId xmlns:a16="http://schemas.microsoft.com/office/drawing/2014/main" id="{4BD4ED02-858A-4F0D-9EDE-C8CE21EA4A57}"/>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a:extLst>
            <a:ext uri="{FF2B5EF4-FFF2-40B4-BE49-F238E27FC236}">
              <a16:creationId xmlns:a16="http://schemas.microsoft.com/office/drawing/2014/main" id="{EF9BE59A-5D6D-45C8-92B9-0B19DE73CB60}"/>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a:extLst>
            <a:ext uri="{FF2B5EF4-FFF2-40B4-BE49-F238E27FC236}">
              <a16:creationId xmlns:a16="http://schemas.microsoft.com/office/drawing/2014/main" id="{100EFF66-D45A-4FD5-AD5C-E03D67A99B8E}"/>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a:extLst>
            <a:ext uri="{FF2B5EF4-FFF2-40B4-BE49-F238E27FC236}">
              <a16:creationId xmlns:a16="http://schemas.microsoft.com/office/drawing/2014/main" id="{E639EAE5-8288-4707-9703-26CA5356E06F}"/>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a:extLst>
            <a:ext uri="{FF2B5EF4-FFF2-40B4-BE49-F238E27FC236}">
              <a16:creationId xmlns:a16="http://schemas.microsoft.com/office/drawing/2014/main" id="{F9C826B4-1299-472B-BC7F-70C0DFC997F1}"/>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a:extLst>
            <a:ext uri="{FF2B5EF4-FFF2-40B4-BE49-F238E27FC236}">
              <a16:creationId xmlns:a16="http://schemas.microsoft.com/office/drawing/2014/main" id="{EF13A004-8E57-447C-BCCA-EB8F49D74306}"/>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a:extLst>
            <a:ext uri="{FF2B5EF4-FFF2-40B4-BE49-F238E27FC236}">
              <a16:creationId xmlns:a16="http://schemas.microsoft.com/office/drawing/2014/main" id="{212C19D5-E31F-4D91-B507-9F6E012899CA}"/>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a:extLst>
            <a:ext uri="{FF2B5EF4-FFF2-40B4-BE49-F238E27FC236}">
              <a16:creationId xmlns:a16="http://schemas.microsoft.com/office/drawing/2014/main" id="{F71B5C25-0CF6-49B6-8E25-88725BB55673}"/>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0" name="テキスト ボックス 839">
          <a:extLst>
            <a:ext uri="{FF2B5EF4-FFF2-40B4-BE49-F238E27FC236}">
              <a16:creationId xmlns:a16="http://schemas.microsoft.com/office/drawing/2014/main" id="{86D5BEE6-3841-4A9D-8789-70FC9B942FDC}"/>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1" name="直線コネクタ 840">
          <a:extLst>
            <a:ext uri="{FF2B5EF4-FFF2-40B4-BE49-F238E27FC236}">
              <a16:creationId xmlns:a16="http://schemas.microsoft.com/office/drawing/2014/main" id="{F5B4DFB6-8EDF-4703-8689-E1E1D234F906}"/>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2" name="テキスト ボックス 841">
          <a:extLst>
            <a:ext uri="{FF2B5EF4-FFF2-40B4-BE49-F238E27FC236}">
              <a16:creationId xmlns:a16="http://schemas.microsoft.com/office/drawing/2014/main" id="{B98F174A-965E-410C-A2B5-2E5960E50945}"/>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3" name="直線コネクタ 842">
          <a:extLst>
            <a:ext uri="{FF2B5EF4-FFF2-40B4-BE49-F238E27FC236}">
              <a16:creationId xmlns:a16="http://schemas.microsoft.com/office/drawing/2014/main" id="{D7C13058-BC7B-44C8-A393-81DCC518EEF6}"/>
            </a:ext>
          </a:extLst>
        </xdr:cNvPr>
        <xdr:cNvCxnSpPr/>
      </xdr:nvCxnSpPr>
      <xdr:spPr>
        <a:xfrm>
          <a:off x="1120394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4" name="テキスト ボックス 843">
          <a:extLst>
            <a:ext uri="{FF2B5EF4-FFF2-40B4-BE49-F238E27FC236}">
              <a16:creationId xmlns:a16="http://schemas.microsoft.com/office/drawing/2014/main" id="{8ADCF57D-79FC-4DAC-B918-6057370F9BB4}"/>
            </a:ext>
          </a:extLst>
        </xdr:cNvPr>
        <xdr:cNvSpPr txBox="1"/>
      </xdr:nvSpPr>
      <xdr:spPr>
        <a:xfrm>
          <a:off x="10801531"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5" name="直線コネクタ 844">
          <a:extLst>
            <a:ext uri="{FF2B5EF4-FFF2-40B4-BE49-F238E27FC236}">
              <a16:creationId xmlns:a16="http://schemas.microsoft.com/office/drawing/2014/main" id="{C14B1477-3BB8-4247-AE0D-FDFC62C790B2}"/>
            </a:ext>
          </a:extLst>
        </xdr:cNvPr>
        <xdr:cNvCxnSpPr/>
      </xdr:nvCxnSpPr>
      <xdr:spPr>
        <a:xfrm>
          <a:off x="1120394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6" name="テキスト ボックス 845">
          <a:extLst>
            <a:ext uri="{FF2B5EF4-FFF2-40B4-BE49-F238E27FC236}">
              <a16:creationId xmlns:a16="http://schemas.microsoft.com/office/drawing/2014/main" id="{2C295DED-88B7-4874-BA84-571F4A02C815}"/>
            </a:ext>
          </a:extLst>
        </xdr:cNvPr>
        <xdr:cNvSpPr txBox="1"/>
      </xdr:nvSpPr>
      <xdr:spPr>
        <a:xfrm>
          <a:off x="10842791" y="1814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7" name="直線コネクタ 846">
          <a:extLst>
            <a:ext uri="{FF2B5EF4-FFF2-40B4-BE49-F238E27FC236}">
              <a16:creationId xmlns:a16="http://schemas.microsoft.com/office/drawing/2014/main" id="{63CFF32F-9D4F-4A86-832A-682F61335FC6}"/>
            </a:ext>
          </a:extLst>
        </xdr:cNvPr>
        <xdr:cNvCxnSpPr/>
      </xdr:nvCxnSpPr>
      <xdr:spPr>
        <a:xfrm>
          <a:off x="1120394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8" name="テキスト ボックス 847">
          <a:extLst>
            <a:ext uri="{FF2B5EF4-FFF2-40B4-BE49-F238E27FC236}">
              <a16:creationId xmlns:a16="http://schemas.microsoft.com/office/drawing/2014/main" id="{2C824F77-ED9E-4759-9F03-C16DE966D331}"/>
            </a:ext>
          </a:extLst>
        </xdr:cNvPr>
        <xdr:cNvSpPr txBox="1"/>
      </xdr:nvSpPr>
      <xdr:spPr>
        <a:xfrm>
          <a:off x="10842791" y="1776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9" name="直線コネクタ 848">
          <a:extLst>
            <a:ext uri="{FF2B5EF4-FFF2-40B4-BE49-F238E27FC236}">
              <a16:creationId xmlns:a16="http://schemas.microsoft.com/office/drawing/2014/main" id="{E4B777D2-7D0E-4969-B9C3-2F02728EB72E}"/>
            </a:ext>
          </a:extLst>
        </xdr:cNvPr>
        <xdr:cNvCxnSpPr/>
      </xdr:nvCxnSpPr>
      <xdr:spPr>
        <a:xfrm>
          <a:off x="1120394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0" name="テキスト ボックス 849">
          <a:extLst>
            <a:ext uri="{FF2B5EF4-FFF2-40B4-BE49-F238E27FC236}">
              <a16:creationId xmlns:a16="http://schemas.microsoft.com/office/drawing/2014/main" id="{F5499DAD-8C30-4D16-A134-F630B9DF52BF}"/>
            </a:ext>
          </a:extLst>
        </xdr:cNvPr>
        <xdr:cNvSpPr txBox="1"/>
      </xdr:nvSpPr>
      <xdr:spPr>
        <a:xfrm>
          <a:off x="10842791" y="1738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1" name="直線コネクタ 850">
          <a:extLst>
            <a:ext uri="{FF2B5EF4-FFF2-40B4-BE49-F238E27FC236}">
              <a16:creationId xmlns:a16="http://schemas.microsoft.com/office/drawing/2014/main" id="{06E06532-7A44-4C86-ACB4-9FF47EEC6CCE}"/>
            </a:ext>
          </a:extLst>
        </xdr:cNvPr>
        <xdr:cNvCxnSpPr/>
      </xdr:nvCxnSpPr>
      <xdr:spPr>
        <a:xfrm>
          <a:off x="1120394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2" name="テキスト ボックス 851">
          <a:extLst>
            <a:ext uri="{FF2B5EF4-FFF2-40B4-BE49-F238E27FC236}">
              <a16:creationId xmlns:a16="http://schemas.microsoft.com/office/drawing/2014/main" id="{C8825BC5-272D-4C92-9C06-55835D2EF24E}"/>
            </a:ext>
          </a:extLst>
        </xdr:cNvPr>
        <xdr:cNvSpPr txBox="1"/>
      </xdr:nvSpPr>
      <xdr:spPr>
        <a:xfrm>
          <a:off x="10842791" y="17000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3" name="直線コネクタ 852">
          <a:extLst>
            <a:ext uri="{FF2B5EF4-FFF2-40B4-BE49-F238E27FC236}">
              <a16:creationId xmlns:a16="http://schemas.microsoft.com/office/drawing/2014/main" id="{E72FFEAF-E2A0-4B5D-8059-DBE625761ED9}"/>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4" name="テキスト ボックス 853">
          <a:extLst>
            <a:ext uri="{FF2B5EF4-FFF2-40B4-BE49-F238E27FC236}">
              <a16:creationId xmlns:a16="http://schemas.microsoft.com/office/drawing/2014/main" id="{B09F9107-74E8-4ECC-BF96-C8C1F858A7AF}"/>
            </a:ext>
          </a:extLst>
        </xdr:cNvPr>
        <xdr:cNvSpPr txBox="1"/>
      </xdr:nvSpPr>
      <xdr:spPr>
        <a:xfrm>
          <a:off x="10905006" y="1662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5" name="【公民館】&#10;有形固定資産減価償却率グラフ枠">
          <a:extLst>
            <a:ext uri="{FF2B5EF4-FFF2-40B4-BE49-F238E27FC236}">
              <a16:creationId xmlns:a16="http://schemas.microsoft.com/office/drawing/2014/main" id="{36F8E265-3435-47B1-AA9B-E1186FDB3863}"/>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158114</xdr:rowOff>
    </xdr:from>
    <xdr:to>
      <xdr:col>85</xdr:col>
      <xdr:colOff>126364</xdr:colOff>
      <xdr:row>108</xdr:row>
      <xdr:rowOff>152400</xdr:rowOff>
    </xdr:to>
    <xdr:cxnSp macro="">
      <xdr:nvCxnSpPr>
        <xdr:cNvPr id="856" name="直線コネクタ 855">
          <a:extLst>
            <a:ext uri="{FF2B5EF4-FFF2-40B4-BE49-F238E27FC236}">
              <a16:creationId xmlns:a16="http://schemas.microsoft.com/office/drawing/2014/main" id="{50C277B0-B0E7-49BE-99EC-E8175E362E13}"/>
            </a:ext>
          </a:extLst>
        </xdr:cNvPr>
        <xdr:cNvCxnSpPr/>
      </xdr:nvCxnSpPr>
      <xdr:spPr>
        <a:xfrm flipV="1">
          <a:off x="14703424" y="17133569"/>
          <a:ext cx="0" cy="1535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57" name="【公民館】&#10;有形固定資産減価償却率最小値テキスト">
          <a:extLst>
            <a:ext uri="{FF2B5EF4-FFF2-40B4-BE49-F238E27FC236}">
              <a16:creationId xmlns:a16="http://schemas.microsoft.com/office/drawing/2014/main" id="{CDB64CFE-6E76-4388-A351-00ED07C7FF8B}"/>
            </a:ext>
          </a:extLst>
        </xdr:cNvPr>
        <xdr:cNvSpPr txBox="1"/>
      </xdr:nvSpPr>
      <xdr:spPr>
        <a:xfrm>
          <a:off x="14742160" y="1867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58" name="直線コネクタ 857">
          <a:extLst>
            <a:ext uri="{FF2B5EF4-FFF2-40B4-BE49-F238E27FC236}">
              <a16:creationId xmlns:a16="http://schemas.microsoft.com/office/drawing/2014/main" id="{F6440786-77B7-4E3E-8728-A95DE89F2C2A}"/>
            </a:ext>
          </a:extLst>
        </xdr:cNvPr>
        <xdr:cNvCxnSpPr/>
      </xdr:nvCxnSpPr>
      <xdr:spPr>
        <a:xfrm>
          <a:off x="14611350" y="1866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104791</xdr:rowOff>
    </xdr:from>
    <xdr:ext cx="405111" cy="259045"/>
    <xdr:sp macro="" textlink="">
      <xdr:nvSpPr>
        <xdr:cNvPr id="859" name="【公民館】&#10;有形固定資産減価償却率最大値テキスト">
          <a:extLst>
            <a:ext uri="{FF2B5EF4-FFF2-40B4-BE49-F238E27FC236}">
              <a16:creationId xmlns:a16="http://schemas.microsoft.com/office/drawing/2014/main" id="{B597C10A-4281-4014-B849-EF7C3E29A867}"/>
            </a:ext>
          </a:extLst>
        </xdr:cNvPr>
        <xdr:cNvSpPr txBox="1"/>
      </xdr:nvSpPr>
      <xdr:spPr>
        <a:xfrm>
          <a:off x="14742160" y="16904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158114</xdr:rowOff>
    </xdr:from>
    <xdr:to>
      <xdr:col>86</xdr:col>
      <xdr:colOff>25400</xdr:colOff>
      <xdr:row>99</xdr:row>
      <xdr:rowOff>158114</xdr:rowOff>
    </xdr:to>
    <xdr:cxnSp macro="">
      <xdr:nvCxnSpPr>
        <xdr:cNvPr id="860" name="直線コネクタ 859">
          <a:extLst>
            <a:ext uri="{FF2B5EF4-FFF2-40B4-BE49-F238E27FC236}">
              <a16:creationId xmlns:a16="http://schemas.microsoft.com/office/drawing/2014/main" id="{9831C01A-255B-44B1-82B0-25DCC0543E97}"/>
            </a:ext>
          </a:extLst>
        </xdr:cNvPr>
        <xdr:cNvCxnSpPr/>
      </xdr:nvCxnSpPr>
      <xdr:spPr>
        <a:xfrm>
          <a:off x="14611350" y="171335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76216</xdr:rowOff>
    </xdr:from>
    <xdr:ext cx="405111" cy="259045"/>
    <xdr:sp macro="" textlink="">
      <xdr:nvSpPr>
        <xdr:cNvPr id="861" name="【公民館】&#10;有形固定資産減価償却率平均値テキスト">
          <a:extLst>
            <a:ext uri="{FF2B5EF4-FFF2-40B4-BE49-F238E27FC236}">
              <a16:creationId xmlns:a16="http://schemas.microsoft.com/office/drawing/2014/main" id="{1D3C0506-3631-464B-BAAC-46BD8FDE154D}"/>
            </a:ext>
          </a:extLst>
        </xdr:cNvPr>
        <xdr:cNvSpPr txBox="1"/>
      </xdr:nvSpPr>
      <xdr:spPr>
        <a:xfrm>
          <a:off x="14742160" y="17907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97789</xdr:rowOff>
    </xdr:from>
    <xdr:to>
      <xdr:col>85</xdr:col>
      <xdr:colOff>177800</xdr:colOff>
      <xdr:row>105</xdr:row>
      <xdr:rowOff>27939</xdr:rowOff>
    </xdr:to>
    <xdr:sp macro="" textlink="">
      <xdr:nvSpPr>
        <xdr:cNvPr id="862" name="フローチャート: 判断 861">
          <a:extLst>
            <a:ext uri="{FF2B5EF4-FFF2-40B4-BE49-F238E27FC236}">
              <a16:creationId xmlns:a16="http://schemas.microsoft.com/office/drawing/2014/main" id="{A1C0F2F6-4BFB-4875-8771-2C6D7DB92060}"/>
            </a:ext>
          </a:extLst>
        </xdr:cNvPr>
        <xdr:cNvSpPr/>
      </xdr:nvSpPr>
      <xdr:spPr>
        <a:xfrm>
          <a:off x="14649450" y="1792477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120650</xdr:rowOff>
    </xdr:from>
    <xdr:to>
      <xdr:col>81</xdr:col>
      <xdr:colOff>101600</xdr:colOff>
      <xdr:row>105</xdr:row>
      <xdr:rowOff>50800</xdr:rowOff>
    </xdr:to>
    <xdr:sp macro="" textlink="">
      <xdr:nvSpPr>
        <xdr:cNvPr id="863" name="フローチャート: 判断 862">
          <a:extLst>
            <a:ext uri="{FF2B5EF4-FFF2-40B4-BE49-F238E27FC236}">
              <a16:creationId xmlns:a16="http://schemas.microsoft.com/office/drawing/2014/main" id="{B324E7B7-4DCC-4CDB-85D1-1E88112FB6DE}"/>
            </a:ext>
          </a:extLst>
        </xdr:cNvPr>
        <xdr:cNvSpPr/>
      </xdr:nvSpPr>
      <xdr:spPr>
        <a:xfrm>
          <a:off x="13887450" y="1795335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122555</xdr:rowOff>
    </xdr:from>
    <xdr:to>
      <xdr:col>76</xdr:col>
      <xdr:colOff>165100</xdr:colOff>
      <xdr:row>105</xdr:row>
      <xdr:rowOff>52705</xdr:rowOff>
    </xdr:to>
    <xdr:sp macro="" textlink="">
      <xdr:nvSpPr>
        <xdr:cNvPr id="864" name="フローチャート: 判断 863">
          <a:extLst>
            <a:ext uri="{FF2B5EF4-FFF2-40B4-BE49-F238E27FC236}">
              <a16:creationId xmlns:a16="http://schemas.microsoft.com/office/drawing/2014/main" id="{1B777E79-C4F6-42C9-8E91-82CB172F2D2E}"/>
            </a:ext>
          </a:extLst>
        </xdr:cNvPr>
        <xdr:cNvSpPr/>
      </xdr:nvSpPr>
      <xdr:spPr>
        <a:xfrm>
          <a:off x="13089890" y="1795526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107314</xdr:rowOff>
    </xdr:from>
    <xdr:to>
      <xdr:col>72</xdr:col>
      <xdr:colOff>38100</xdr:colOff>
      <xdr:row>105</xdr:row>
      <xdr:rowOff>37464</xdr:rowOff>
    </xdr:to>
    <xdr:sp macro="" textlink="">
      <xdr:nvSpPr>
        <xdr:cNvPr id="865" name="フローチャート: 判断 864">
          <a:extLst>
            <a:ext uri="{FF2B5EF4-FFF2-40B4-BE49-F238E27FC236}">
              <a16:creationId xmlns:a16="http://schemas.microsoft.com/office/drawing/2014/main" id="{4986ECD8-02CE-4DB6-B5B9-D48339AC82C1}"/>
            </a:ext>
          </a:extLst>
        </xdr:cNvPr>
        <xdr:cNvSpPr/>
      </xdr:nvSpPr>
      <xdr:spPr>
        <a:xfrm>
          <a:off x="12303760" y="17936209"/>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116839</xdr:rowOff>
    </xdr:from>
    <xdr:to>
      <xdr:col>67</xdr:col>
      <xdr:colOff>101600</xdr:colOff>
      <xdr:row>105</xdr:row>
      <xdr:rowOff>46989</xdr:rowOff>
    </xdr:to>
    <xdr:sp macro="" textlink="">
      <xdr:nvSpPr>
        <xdr:cNvPr id="866" name="フローチャート: 判断 865">
          <a:extLst>
            <a:ext uri="{FF2B5EF4-FFF2-40B4-BE49-F238E27FC236}">
              <a16:creationId xmlns:a16="http://schemas.microsoft.com/office/drawing/2014/main" id="{6857B45D-D853-442E-846F-BBA6B19D19F8}"/>
            </a:ext>
          </a:extLst>
        </xdr:cNvPr>
        <xdr:cNvSpPr/>
      </xdr:nvSpPr>
      <xdr:spPr>
        <a:xfrm>
          <a:off x="11487150" y="1794763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89EE1ABE-C5FE-476C-8B2F-430A77D725F6}"/>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CA60347A-B5D4-4C3F-9E0B-96759BB3F7D0}"/>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4A5A4E21-52CF-43EC-9C06-ACB26C981CE4}"/>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12446382-D6FA-4E31-8C31-33EE0C8A1A93}"/>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BEB4365F-8CFA-4A77-B17C-40FCCDA3578C}"/>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31114</xdr:rowOff>
    </xdr:from>
    <xdr:to>
      <xdr:col>85</xdr:col>
      <xdr:colOff>177800</xdr:colOff>
      <xdr:row>102</xdr:row>
      <xdr:rowOff>132714</xdr:rowOff>
    </xdr:to>
    <xdr:sp macro="" textlink="">
      <xdr:nvSpPr>
        <xdr:cNvPr id="872" name="楕円 871">
          <a:extLst>
            <a:ext uri="{FF2B5EF4-FFF2-40B4-BE49-F238E27FC236}">
              <a16:creationId xmlns:a16="http://schemas.microsoft.com/office/drawing/2014/main" id="{5A703F55-4B40-47D4-A359-3D7CBA06EBDB}"/>
            </a:ext>
          </a:extLst>
        </xdr:cNvPr>
        <xdr:cNvSpPr/>
      </xdr:nvSpPr>
      <xdr:spPr>
        <a:xfrm>
          <a:off x="14649450" y="17517109"/>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53991</xdr:rowOff>
    </xdr:from>
    <xdr:ext cx="405111" cy="259045"/>
    <xdr:sp macro="" textlink="">
      <xdr:nvSpPr>
        <xdr:cNvPr id="873" name="【公民館】&#10;有形固定資産減価償却率該当値テキスト">
          <a:extLst>
            <a:ext uri="{FF2B5EF4-FFF2-40B4-BE49-F238E27FC236}">
              <a16:creationId xmlns:a16="http://schemas.microsoft.com/office/drawing/2014/main" id="{810C26C3-3925-4151-8DDC-71CC7926A2E3}"/>
            </a:ext>
          </a:extLst>
        </xdr:cNvPr>
        <xdr:cNvSpPr txBox="1"/>
      </xdr:nvSpPr>
      <xdr:spPr>
        <a:xfrm>
          <a:off x="14742160" y="173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164464</xdr:rowOff>
    </xdr:from>
    <xdr:to>
      <xdr:col>81</xdr:col>
      <xdr:colOff>101600</xdr:colOff>
      <xdr:row>102</xdr:row>
      <xdr:rowOff>94614</xdr:rowOff>
    </xdr:to>
    <xdr:sp macro="" textlink="">
      <xdr:nvSpPr>
        <xdr:cNvPr id="874" name="楕円 873">
          <a:extLst>
            <a:ext uri="{FF2B5EF4-FFF2-40B4-BE49-F238E27FC236}">
              <a16:creationId xmlns:a16="http://schemas.microsoft.com/office/drawing/2014/main" id="{AFA841AC-CA0D-4767-959A-7DCBF43072F9}"/>
            </a:ext>
          </a:extLst>
        </xdr:cNvPr>
        <xdr:cNvSpPr/>
      </xdr:nvSpPr>
      <xdr:spPr>
        <a:xfrm>
          <a:off x="13887450" y="17484724"/>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43814</xdr:rowOff>
    </xdr:from>
    <xdr:to>
      <xdr:col>85</xdr:col>
      <xdr:colOff>127000</xdr:colOff>
      <xdr:row>102</xdr:row>
      <xdr:rowOff>81914</xdr:rowOff>
    </xdr:to>
    <xdr:cxnSp macro="">
      <xdr:nvCxnSpPr>
        <xdr:cNvPr id="875" name="直線コネクタ 874">
          <a:extLst>
            <a:ext uri="{FF2B5EF4-FFF2-40B4-BE49-F238E27FC236}">
              <a16:creationId xmlns:a16="http://schemas.microsoft.com/office/drawing/2014/main" id="{C95A5E4F-0940-49E7-B805-C56D992F1084}"/>
            </a:ext>
          </a:extLst>
        </xdr:cNvPr>
        <xdr:cNvCxnSpPr/>
      </xdr:nvCxnSpPr>
      <xdr:spPr>
        <a:xfrm>
          <a:off x="13942060" y="17533619"/>
          <a:ext cx="762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13970</xdr:rowOff>
    </xdr:from>
    <xdr:to>
      <xdr:col>76</xdr:col>
      <xdr:colOff>165100</xdr:colOff>
      <xdr:row>102</xdr:row>
      <xdr:rowOff>115570</xdr:rowOff>
    </xdr:to>
    <xdr:sp macro="" textlink="">
      <xdr:nvSpPr>
        <xdr:cNvPr id="876" name="楕円 875">
          <a:extLst>
            <a:ext uri="{FF2B5EF4-FFF2-40B4-BE49-F238E27FC236}">
              <a16:creationId xmlns:a16="http://schemas.microsoft.com/office/drawing/2014/main" id="{FE79F1DE-621F-4CF6-99F6-A3B10D400900}"/>
            </a:ext>
          </a:extLst>
        </xdr:cNvPr>
        <xdr:cNvSpPr/>
      </xdr:nvSpPr>
      <xdr:spPr>
        <a:xfrm>
          <a:off x="13089890" y="17505680"/>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43814</xdr:rowOff>
    </xdr:from>
    <xdr:to>
      <xdr:col>81</xdr:col>
      <xdr:colOff>50800</xdr:colOff>
      <xdr:row>102</xdr:row>
      <xdr:rowOff>64770</xdr:rowOff>
    </xdr:to>
    <xdr:cxnSp macro="">
      <xdr:nvCxnSpPr>
        <xdr:cNvPr id="877" name="直線コネクタ 876">
          <a:extLst>
            <a:ext uri="{FF2B5EF4-FFF2-40B4-BE49-F238E27FC236}">
              <a16:creationId xmlns:a16="http://schemas.microsoft.com/office/drawing/2014/main" id="{1235CF4C-55C1-49A1-8A78-259542CE9D36}"/>
            </a:ext>
          </a:extLst>
        </xdr:cNvPr>
        <xdr:cNvCxnSpPr/>
      </xdr:nvCxnSpPr>
      <xdr:spPr>
        <a:xfrm flipV="1">
          <a:off x="13144500" y="17533619"/>
          <a:ext cx="797560" cy="1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40639</xdr:rowOff>
    </xdr:from>
    <xdr:to>
      <xdr:col>72</xdr:col>
      <xdr:colOff>38100</xdr:colOff>
      <xdr:row>102</xdr:row>
      <xdr:rowOff>142239</xdr:rowOff>
    </xdr:to>
    <xdr:sp macro="" textlink="">
      <xdr:nvSpPr>
        <xdr:cNvPr id="878" name="楕円 877">
          <a:extLst>
            <a:ext uri="{FF2B5EF4-FFF2-40B4-BE49-F238E27FC236}">
              <a16:creationId xmlns:a16="http://schemas.microsoft.com/office/drawing/2014/main" id="{E115DFC7-F14D-43B1-B078-717B7B6F2FF1}"/>
            </a:ext>
          </a:extLst>
        </xdr:cNvPr>
        <xdr:cNvSpPr/>
      </xdr:nvSpPr>
      <xdr:spPr>
        <a:xfrm>
          <a:off x="12303760" y="17528539"/>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64770</xdr:rowOff>
    </xdr:from>
    <xdr:to>
      <xdr:col>76</xdr:col>
      <xdr:colOff>114300</xdr:colOff>
      <xdr:row>102</xdr:row>
      <xdr:rowOff>91439</xdr:rowOff>
    </xdr:to>
    <xdr:cxnSp macro="">
      <xdr:nvCxnSpPr>
        <xdr:cNvPr id="879" name="直線コネクタ 878">
          <a:extLst>
            <a:ext uri="{FF2B5EF4-FFF2-40B4-BE49-F238E27FC236}">
              <a16:creationId xmlns:a16="http://schemas.microsoft.com/office/drawing/2014/main" id="{666F6EFB-70A5-4BC8-94D7-53E2A91C14D8}"/>
            </a:ext>
          </a:extLst>
        </xdr:cNvPr>
        <xdr:cNvCxnSpPr/>
      </xdr:nvCxnSpPr>
      <xdr:spPr>
        <a:xfrm flipV="1">
          <a:off x="12346940" y="17550765"/>
          <a:ext cx="79756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118745</xdr:rowOff>
    </xdr:from>
    <xdr:to>
      <xdr:col>67</xdr:col>
      <xdr:colOff>101600</xdr:colOff>
      <xdr:row>104</xdr:row>
      <xdr:rowOff>48895</xdr:rowOff>
    </xdr:to>
    <xdr:sp macro="" textlink="">
      <xdr:nvSpPr>
        <xdr:cNvPr id="880" name="楕円 879">
          <a:extLst>
            <a:ext uri="{FF2B5EF4-FFF2-40B4-BE49-F238E27FC236}">
              <a16:creationId xmlns:a16="http://schemas.microsoft.com/office/drawing/2014/main" id="{E8C84E89-CA8E-404F-B5BF-E4144DE5603D}"/>
            </a:ext>
          </a:extLst>
        </xdr:cNvPr>
        <xdr:cNvSpPr/>
      </xdr:nvSpPr>
      <xdr:spPr>
        <a:xfrm>
          <a:off x="11487150" y="1778000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91439</xdr:rowOff>
    </xdr:from>
    <xdr:to>
      <xdr:col>71</xdr:col>
      <xdr:colOff>177800</xdr:colOff>
      <xdr:row>103</xdr:row>
      <xdr:rowOff>169545</xdr:rowOff>
    </xdr:to>
    <xdr:cxnSp macro="">
      <xdr:nvCxnSpPr>
        <xdr:cNvPr id="881" name="直線コネクタ 880">
          <a:extLst>
            <a:ext uri="{FF2B5EF4-FFF2-40B4-BE49-F238E27FC236}">
              <a16:creationId xmlns:a16="http://schemas.microsoft.com/office/drawing/2014/main" id="{4D0D5586-E749-4B29-A410-B1936569199D}"/>
            </a:ext>
          </a:extLst>
        </xdr:cNvPr>
        <xdr:cNvCxnSpPr/>
      </xdr:nvCxnSpPr>
      <xdr:spPr>
        <a:xfrm flipV="1">
          <a:off x="11541760" y="17583149"/>
          <a:ext cx="805180" cy="249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41927</xdr:rowOff>
    </xdr:from>
    <xdr:ext cx="405111" cy="259045"/>
    <xdr:sp macro="" textlink="">
      <xdr:nvSpPr>
        <xdr:cNvPr id="882" name="n_1aveValue【公民館】&#10;有形固定資産減価償却率">
          <a:extLst>
            <a:ext uri="{FF2B5EF4-FFF2-40B4-BE49-F238E27FC236}">
              <a16:creationId xmlns:a16="http://schemas.microsoft.com/office/drawing/2014/main" id="{FCA478B1-1BBD-436C-9164-43842A5D64B2}"/>
            </a:ext>
          </a:extLst>
        </xdr:cNvPr>
        <xdr:cNvSpPr txBox="1"/>
      </xdr:nvSpPr>
      <xdr:spPr>
        <a:xfrm>
          <a:off x="13738234" y="1804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43832</xdr:rowOff>
    </xdr:from>
    <xdr:ext cx="405111" cy="259045"/>
    <xdr:sp macro="" textlink="">
      <xdr:nvSpPr>
        <xdr:cNvPr id="883" name="n_2aveValue【公民館】&#10;有形固定資産減価償却率">
          <a:extLst>
            <a:ext uri="{FF2B5EF4-FFF2-40B4-BE49-F238E27FC236}">
              <a16:creationId xmlns:a16="http://schemas.microsoft.com/office/drawing/2014/main" id="{9219A8FE-B188-4510-85FE-CA811BE1C4CA}"/>
            </a:ext>
          </a:extLst>
        </xdr:cNvPr>
        <xdr:cNvSpPr txBox="1"/>
      </xdr:nvSpPr>
      <xdr:spPr>
        <a:xfrm>
          <a:off x="12957184" y="1804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28591</xdr:rowOff>
    </xdr:from>
    <xdr:ext cx="405111" cy="259045"/>
    <xdr:sp macro="" textlink="">
      <xdr:nvSpPr>
        <xdr:cNvPr id="884" name="n_3aveValue【公民館】&#10;有形固定資産減価償却率">
          <a:extLst>
            <a:ext uri="{FF2B5EF4-FFF2-40B4-BE49-F238E27FC236}">
              <a16:creationId xmlns:a16="http://schemas.microsoft.com/office/drawing/2014/main" id="{5FB396F7-FBB5-41A7-8203-02A7E29C6881}"/>
            </a:ext>
          </a:extLst>
        </xdr:cNvPr>
        <xdr:cNvSpPr txBox="1"/>
      </xdr:nvSpPr>
      <xdr:spPr>
        <a:xfrm>
          <a:off x="12171054" y="180289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38116</xdr:rowOff>
    </xdr:from>
    <xdr:ext cx="405111" cy="259045"/>
    <xdr:sp macro="" textlink="">
      <xdr:nvSpPr>
        <xdr:cNvPr id="885" name="n_4aveValue【公民館】&#10;有形固定資産減価償却率">
          <a:extLst>
            <a:ext uri="{FF2B5EF4-FFF2-40B4-BE49-F238E27FC236}">
              <a16:creationId xmlns:a16="http://schemas.microsoft.com/office/drawing/2014/main" id="{EE8045FB-8EC8-43BA-8E78-E16C5685DEFA}"/>
            </a:ext>
          </a:extLst>
        </xdr:cNvPr>
        <xdr:cNvSpPr txBox="1"/>
      </xdr:nvSpPr>
      <xdr:spPr>
        <a:xfrm>
          <a:off x="113544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111141</xdr:rowOff>
    </xdr:from>
    <xdr:ext cx="405111" cy="259045"/>
    <xdr:sp macro="" textlink="">
      <xdr:nvSpPr>
        <xdr:cNvPr id="886" name="n_1mainValue【公民館】&#10;有形固定資産減価償却率">
          <a:extLst>
            <a:ext uri="{FF2B5EF4-FFF2-40B4-BE49-F238E27FC236}">
              <a16:creationId xmlns:a16="http://schemas.microsoft.com/office/drawing/2014/main" id="{61F4586F-F335-4BB2-8991-8430DB1EF1CE}"/>
            </a:ext>
          </a:extLst>
        </xdr:cNvPr>
        <xdr:cNvSpPr txBox="1"/>
      </xdr:nvSpPr>
      <xdr:spPr>
        <a:xfrm>
          <a:off x="13738234" y="1725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132097</xdr:rowOff>
    </xdr:from>
    <xdr:ext cx="405111" cy="259045"/>
    <xdr:sp macro="" textlink="">
      <xdr:nvSpPr>
        <xdr:cNvPr id="887" name="n_2mainValue【公民館】&#10;有形固定資産減価償却率">
          <a:extLst>
            <a:ext uri="{FF2B5EF4-FFF2-40B4-BE49-F238E27FC236}">
              <a16:creationId xmlns:a16="http://schemas.microsoft.com/office/drawing/2014/main" id="{D7F24E98-1F64-4150-921E-B4021DD4B08D}"/>
            </a:ext>
          </a:extLst>
        </xdr:cNvPr>
        <xdr:cNvSpPr txBox="1"/>
      </xdr:nvSpPr>
      <xdr:spPr>
        <a:xfrm>
          <a:off x="12957184" y="1728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158766</xdr:rowOff>
    </xdr:from>
    <xdr:ext cx="405111" cy="259045"/>
    <xdr:sp macro="" textlink="">
      <xdr:nvSpPr>
        <xdr:cNvPr id="888" name="n_3mainValue【公民館】&#10;有形固定資産減価償却率">
          <a:extLst>
            <a:ext uri="{FF2B5EF4-FFF2-40B4-BE49-F238E27FC236}">
              <a16:creationId xmlns:a16="http://schemas.microsoft.com/office/drawing/2014/main" id="{CB3A7B53-12B8-470D-9792-856924C19B4B}"/>
            </a:ext>
          </a:extLst>
        </xdr:cNvPr>
        <xdr:cNvSpPr txBox="1"/>
      </xdr:nvSpPr>
      <xdr:spPr>
        <a:xfrm>
          <a:off x="12171054" y="1730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65422</xdr:rowOff>
    </xdr:from>
    <xdr:ext cx="405111" cy="259045"/>
    <xdr:sp macro="" textlink="">
      <xdr:nvSpPr>
        <xdr:cNvPr id="889" name="n_4mainValue【公民館】&#10;有形固定資産減価償却率">
          <a:extLst>
            <a:ext uri="{FF2B5EF4-FFF2-40B4-BE49-F238E27FC236}">
              <a16:creationId xmlns:a16="http://schemas.microsoft.com/office/drawing/2014/main" id="{B129E0FD-44B9-44A9-9DE6-A15A3C61C4F2}"/>
            </a:ext>
          </a:extLst>
        </xdr:cNvPr>
        <xdr:cNvSpPr txBox="1"/>
      </xdr:nvSpPr>
      <xdr:spPr>
        <a:xfrm>
          <a:off x="11354444" y="1755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0" name="正方形/長方形 889">
          <a:extLst>
            <a:ext uri="{FF2B5EF4-FFF2-40B4-BE49-F238E27FC236}">
              <a16:creationId xmlns:a16="http://schemas.microsoft.com/office/drawing/2014/main" id="{4D4DED93-B06B-41A8-86F5-4ECF859CFDC2}"/>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1" name="正方形/長方形 890">
          <a:extLst>
            <a:ext uri="{FF2B5EF4-FFF2-40B4-BE49-F238E27FC236}">
              <a16:creationId xmlns:a16="http://schemas.microsoft.com/office/drawing/2014/main" id="{1F1998B3-78CD-4B47-8D04-4FE26616613B}"/>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2" name="正方形/長方形 891">
          <a:extLst>
            <a:ext uri="{FF2B5EF4-FFF2-40B4-BE49-F238E27FC236}">
              <a16:creationId xmlns:a16="http://schemas.microsoft.com/office/drawing/2014/main" id="{4AA4A212-21F7-44AA-A0A5-B8621D1D2608}"/>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3" name="正方形/長方形 892">
          <a:extLst>
            <a:ext uri="{FF2B5EF4-FFF2-40B4-BE49-F238E27FC236}">
              <a16:creationId xmlns:a16="http://schemas.microsoft.com/office/drawing/2014/main" id="{36DF961F-FB68-434E-B695-2F6D0838BD21}"/>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4" name="正方形/長方形 893">
          <a:extLst>
            <a:ext uri="{FF2B5EF4-FFF2-40B4-BE49-F238E27FC236}">
              <a16:creationId xmlns:a16="http://schemas.microsoft.com/office/drawing/2014/main" id="{3EB8D131-85AB-4D34-A1CE-194D65A6DF9F}"/>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5" name="正方形/長方形 894">
          <a:extLst>
            <a:ext uri="{FF2B5EF4-FFF2-40B4-BE49-F238E27FC236}">
              <a16:creationId xmlns:a16="http://schemas.microsoft.com/office/drawing/2014/main" id="{2860437D-C8C1-4B63-AC4F-1E430A1A0E64}"/>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6" name="正方形/長方形 895">
          <a:extLst>
            <a:ext uri="{FF2B5EF4-FFF2-40B4-BE49-F238E27FC236}">
              <a16:creationId xmlns:a16="http://schemas.microsoft.com/office/drawing/2014/main" id="{D783A7E0-D4D5-4F37-AC9E-64DE85D3A57E}"/>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7" name="正方形/長方形 896">
          <a:extLst>
            <a:ext uri="{FF2B5EF4-FFF2-40B4-BE49-F238E27FC236}">
              <a16:creationId xmlns:a16="http://schemas.microsoft.com/office/drawing/2014/main" id="{E9B8765D-5DBA-463C-9BA5-4A0FFD06EF1A}"/>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8" name="テキスト ボックス 897">
          <a:extLst>
            <a:ext uri="{FF2B5EF4-FFF2-40B4-BE49-F238E27FC236}">
              <a16:creationId xmlns:a16="http://schemas.microsoft.com/office/drawing/2014/main" id="{35824111-A755-44F7-8A48-826D9BA5C967}"/>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9" name="直線コネクタ 898">
          <a:extLst>
            <a:ext uri="{FF2B5EF4-FFF2-40B4-BE49-F238E27FC236}">
              <a16:creationId xmlns:a16="http://schemas.microsoft.com/office/drawing/2014/main" id="{E0998911-FEFF-4929-83D4-25819113BFE4}"/>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0" name="直線コネクタ 899">
          <a:extLst>
            <a:ext uri="{FF2B5EF4-FFF2-40B4-BE49-F238E27FC236}">
              <a16:creationId xmlns:a16="http://schemas.microsoft.com/office/drawing/2014/main" id="{CD1FD58E-3AB9-4345-8165-EC1680FA7264}"/>
            </a:ext>
          </a:extLst>
        </xdr:cNvPr>
        <xdr:cNvCxnSpPr/>
      </xdr:nvCxnSpPr>
      <xdr:spPr>
        <a:xfrm>
          <a:off x="164592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1" name="テキスト ボックス 900">
          <a:extLst>
            <a:ext uri="{FF2B5EF4-FFF2-40B4-BE49-F238E27FC236}">
              <a16:creationId xmlns:a16="http://schemas.microsoft.com/office/drawing/2014/main" id="{19A7508B-0E07-4EE7-BC06-73EF8B70ACD5}"/>
            </a:ext>
          </a:extLst>
        </xdr:cNvPr>
        <xdr:cNvSpPr txBox="1"/>
      </xdr:nvSpPr>
      <xdr:spPr>
        <a:xfrm>
          <a:off x="160472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2" name="直線コネクタ 901">
          <a:extLst>
            <a:ext uri="{FF2B5EF4-FFF2-40B4-BE49-F238E27FC236}">
              <a16:creationId xmlns:a16="http://schemas.microsoft.com/office/drawing/2014/main" id="{104B51D0-D569-4D19-ABF6-5DC4B93D31ED}"/>
            </a:ext>
          </a:extLst>
        </xdr:cNvPr>
        <xdr:cNvCxnSpPr/>
      </xdr:nvCxnSpPr>
      <xdr:spPr>
        <a:xfrm>
          <a:off x="164592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3" name="テキスト ボックス 902">
          <a:extLst>
            <a:ext uri="{FF2B5EF4-FFF2-40B4-BE49-F238E27FC236}">
              <a16:creationId xmlns:a16="http://schemas.microsoft.com/office/drawing/2014/main" id="{73C7FD26-EE16-48E8-8A74-138450CE0F84}"/>
            </a:ext>
          </a:extLst>
        </xdr:cNvPr>
        <xdr:cNvSpPr txBox="1"/>
      </xdr:nvSpPr>
      <xdr:spPr>
        <a:xfrm>
          <a:off x="16047266" y="1825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4" name="直線コネクタ 903">
          <a:extLst>
            <a:ext uri="{FF2B5EF4-FFF2-40B4-BE49-F238E27FC236}">
              <a16:creationId xmlns:a16="http://schemas.microsoft.com/office/drawing/2014/main" id="{6411B75D-BF22-4F4A-A4AC-5DBD95DA6372}"/>
            </a:ext>
          </a:extLst>
        </xdr:cNvPr>
        <xdr:cNvCxnSpPr/>
      </xdr:nvCxnSpPr>
      <xdr:spPr>
        <a:xfrm>
          <a:off x="164592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5" name="テキスト ボックス 904">
          <a:extLst>
            <a:ext uri="{FF2B5EF4-FFF2-40B4-BE49-F238E27FC236}">
              <a16:creationId xmlns:a16="http://schemas.microsoft.com/office/drawing/2014/main" id="{2151666C-EB8D-4E6C-BBD9-F3E9D4626E28}"/>
            </a:ext>
          </a:extLst>
        </xdr:cNvPr>
        <xdr:cNvSpPr txBox="1"/>
      </xdr:nvSpPr>
      <xdr:spPr>
        <a:xfrm>
          <a:off x="16047266" y="1792425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6" name="直線コネクタ 905">
          <a:extLst>
            <a:ext uri="{FF2B5EF4-FFF2-40B4-BE49-F238E27FC236}">
              <a16:creationId xmlns:a16="http://schemas.microsoft.com/office/drawing/2014/main" id="{267415C2-9B55-452A-8904-B8D6775673D5}"/>
            </a:ext>
          </a:extLst>
        </xdr:cNvPr>
        <xdr:cNvCxnSpPr/>
      </xdr:nvCxnSpPr>
      <xdr:spPr>
        <a:xfrm>
          <a:off x="164592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7" name="テキスト ボックス 906">
          <a:extLst>
            <a:ext uri="{FF2B5EF4-FFF2-40B4-BE49-F238E27FC236}">
              <a16:creationId xmlns:a16="http://schemas.microsoft.com/office/drawing/2014/main" id="{BFE1CC58-F106-46BE-BCEF-20654EF78845}"/>
            </a:ext>
          </a:extLst>
        </xdr:cNvPr>
        <xdr:cNvSpPr txBox="1"/>
      </xdr:nvSpPr>
      <xdr:spPr>
        <a:xfrm>
          <a:off x="1604726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8" name="直線コネクタ 907">
          <a:extLst>
            <a:ext uri="{FF2B5EF4-FFF2-40B4-BE49-F238E27FC236}">
              <a16:creationId xmlns:a16="http://schemas.microsoft.com/office/drawing/2014/main" id="{815648D0-4F6F-4BA5-92D0-E2C8BCE51841}"/>
            </a:ext>
          </a:extLst>
        </xdr:cNvPr>
        <xdr:cNvCxnSpPr/>
      </xdr:nvCxnSpPr>
      <xdr:spPr>
        <a:xfrm>
          <a:off x="164592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9" name="テキスト ボックス 908">
          <a:extLst>
            <a:ext uri="{FF2B5EF4-FFF2-40B4-BE49-F238E27FC236}">
              <a16:creationId xmlns:a16="http://schemas.microsoft.com/office/drawing/2014/main" id="{67BF195B-09E3-4D26-859A-3746DF594A77}"/>
            </a:ext>
          </a:extLst>
        </xdr:cNvPr>
        <xdr:cNvSpPr txBox="1"/>
      </xdr:nvSpPr>
      <xdr:spPr>
        <a:xfrm>
          <a:off x="16047266" y="1727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0" name="直線コネクタ 909">
          <a:extLst>
            <a:ext uri="{FF2B5EF4-FFF2-40B4-BE49-F238E27FC236}">
              <a16:creationId xmlns:a16="http://schemas.microsoft.com/office/drawing/2014/main" id="{718A6555-2A2C-4355-8341-CAABEB7580E4}"/>
            </a:ext>
          </a:extLst>
        </xdr:cNvPr>
        <xdr:cNvCxnSpPr/>
      </xdr:nvCxnSpPr>
      <xdr:spPr>
        <a:xfrm>
          <a:off x="164592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1" name="テキスト ボックス 910">
          <a:extLst>
            <a:ext uri="{FF2B5EF4-FFF2-40B4-BE49-F238E27FC236}">
              <a16:creationId xmlns:a16="http://schemas.microsoft.com/office/drawing/2014/main" id="{D4071010-9321-42F2-A2B5-26A0612CBF40}"/>
            </a:ext>
          </a:extLst>
        </xdr:cNvPr>
        <xdr:cNvSpPr txBox="1"/>
      </xdr:nvSpPr>
      <xdr:spPr>
        <a:xfrm>
          <a:off x="16047266" y="169464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2" name="直線コネクタ 911">
          <a:extLst>
            <a:ext uri="{FF2B5EF4-FFF2-40B4-BE49-F238E27FC236}">
              <a16:creationId xmlns:a16="http://schemas.microsoft.com/office/drawing/2014/main" id="{1F703D1B-30CA-407C-AB21-08F3F6506F90}"/>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3" name="テキスト ボックス 912">
          <a:extLst>
            <a:ext uri="{FF2B5EF4-FFF2-40B4-BE49-F238E27FC236}">
              <a16:creationId xmlns:a16="http://schemas.microsoft.com/office/drawing/2014/main" id="{F2D7DB67-8E5F-4068-A7A2-ED46A5F51A37}"/>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4" name="【公民館】&#10;一人当たり面積グラフ枠">
          <a:extLst>
            <a:ext uri="{FF2B5EF4-FFF2-40B4-BE49-F238E27FC236}">
              <a16:creationId xmlns:a16="http://schemas.microsoft.com/office/drawing/2014/main" id="{78AA82B6-7273-429E-969A-EFDB1AC02578}"/>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151856</xdr:rowOff>
    </xdr:from>
    <xdr:to>
      <xdr:col>116</xdr:col>
      <xdr:colOff>62864</xdr:colOff>
      <xdr:row>109</xdr:row>
      <xdr:rowOff>25581</xdr:rowOff>
    </xdr:to>
    <xdr:cxnSp macro="">
      <xdr:nvCxnSpPr>
        <xdr:cNvPr id="915" name="直線コネクタ 914">
          <a:extLst>
            <a:ext uri="{FF2B5EF4-FFF2-40B4-BE49-F238E27FC236}">
              <a16:creationId xmlns:a16="http://schemas.microsoft.com/office/drawing/2014/main" id="{50AAAABB-21E9-4201-8CA5-1911F55733AF}"/>
            </a:ext>
          </a:extLst>
        </xdr:cNvPr>
        <xdr:cNvCxnSpPr/>
      </xdr:nvCxnSpPr>
      <xdr:spPr>
        <a:xfrm flipV="1">
          <a:off x="19947254" y="17125406"/>
          <a:ext cx="0" cy="1584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916" name="【公民館】&#10;一人当たり面積最小値テキスト">
          <a:extLst>
            <a:ext uri="{FF2B5EF4-FFF2-40B4-BE49-F238E27FC236}">
              <a16:creationId xmlns:a16="http://schemas.microsoft.com/office/drawing/2014/main" id="{84090531-C6B3-4905-BB66-A2833200206F}"/>
            </a:ext>
          </a:extLst>
        </xdr:cNvPr>
        <xdr:cNvSpPr txBox="1"/>
      </xdr:nvSpPr>
      <xdr:spPr>
        <a:xfrm>
          <a:off x="19985990" y="1871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917" name="直線コネクタ 916">
          <a:extLst>
            <a:ext uri="{FF2B5EF4-FFF2-40B4-BE49-F238E27FC236}">
              <a16:creationId xmlns:a16="http://schemas.microsoft.com/office/drawing/2014/main" id="{12DB44C1-16AE-416C-A8A3-8DDBF2BA2790}"/>
            </a:ext>
          </a:extLst>
        </xdr:cNvPr>
        <xdr:cNvCxnSpPr/>
      </xdr:nvCxnSpPr>
      <xdr:spPr>
        <a:xfrm>
          <a:off x="19885660" y="187098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98533</xdr:rowOff>
    </xdr:from>
    <xdr:ext cx="469744" cy="259045"/>
    <xdr:sp macro="" textlink="">
      <xdr:nvSpPr>
        <xdr:cNvPr id="918" name="【公民館】&#10;一人当たり面積最大値テキスト">
          <a:extLst>
            <a:ext uri="{FF2B5EF4-FFF2-40B4-BE49-F238E27FC236}">
              <a16:creationId xmlns:a16="http://schemas.microsoft.com/office/drawing/2014/main" id="{BBE3B1F6-71E4-49ED-983B-38CED0493FBD}"/>
            </a:ext>
          </a:extLst>
        </xdr:cNvPr>
        <xdr:cNvSpPr txBox="1"/>
      </xdr:nvSpPr>
      <xdr:spPr>
        <a:xfrm>
          <a:off x="19985990" y="16896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151856</xdr:rowOff>
    </xdr:from>
    <xdr:to>
      <xdr:col>116</xdr:col>
      <xdr:colOff>152400</xdr:colOff>
      <xdr:row>99</xdr:row>
      <xdr:rowOff>151856</xdr:rowOff>
    </xdr:to>
    <xdr:cxnSp macro="">
      <xdr:nvCxnSpPr>
        <xdr:cNvPr id="919" name="直線コネクタ 918">
          <a:extLst>
            <a:ext uri="{FF2B5EF4-FFF2-40B4-BE49-F238E27FC236}">
              <a16:creationId xmlns:a16="http://schemas.microsoft.com/office/drawing/2014/main" id="{B54A3199-9BA9-42D3-92AE-2F0045887FB5}"/>
            </a:ext>
          </a:extLst>
        </xdr:cNvPr>
        <xdr:cNvCxnSpPr/>
      </xdr:nvCxnSpPr>
      <xdr:spPr>
        <a:xfrm>
          <a:off x="19885660" y="171254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116313</xdr:rowOff>
    </xdr:from>
    <xdr:ext cx="469744" cy="259045"/>
    <xdr:sp macro="" textlink="">
      <xdr:nvSpPr>
        <xdr:cNvPr id="920" name="【公民館】&#10;一人当たり面積平均値テキスト">
          <a:extLst>
            <a:ext uri="{FF2B5EF4-FFF2-40B4-BE49-F238E27FC236}">
              <a16:creationId xmlns:a16="http://schemas.microsoft.com/office/drawing/2014/main" id="{E082D0F1-7A79-400B-B39A-6FF79145DD01}"/>
            </a:ext>
          </a:extLst>
        </xdr:cNvPr>
        <xdr:cNvSpPr txBox="1"/>
      </xdr:nvSpPr>
      <xdr:spPr>
        <a:xfrm>
          <a:off x="19985990" y="18290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93436</xdr:rowOff>
    </xdr:from>
    <xdr:to>
      <xdr:col>116</xdr:col>
      <xdr:colOff>114300</xdr:colOff>
      <xdr:row>108</xdr:row>
      <xdr:rowOff>23586</xdr:rowOff>
    </xdr:to>
    <xdr:sp macro="" textlink="">
      <xdr:nvSpPr>
        <xdr:cNvPr id="921" name="フローチャート: 判断 920">
          <a:extLst>
            <a:ext uri="{FF2B5EF4-FFF2-40B4-BE49-F238E27FC236}">
              <a16:creationId xmlns:a16="http://schemas.microsoft.com/office/drawing/2014/main" id="{26826B37-F2AF-4B3C-9555-B86E1005081B}"/>
            </a:ext>
          </a:extLst>
        </xdr:cNvPr>
        <xdr:cNvSpPr/>
      </xdr:nvSpPr>
      <xdr:spPr>
        <a:xfrm>
          <a:off x="19904710" y="18442396"/>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96701</xdr:rowOff>
    </xdr:from>
    <xdr:to>
      <xdr:col>112</xdr:col>
      <xdr:colOff>38100</xdr:colOff>
      <xdr:row>108</xdr:row>
      <xdr:rowOff>26851</xdr:rowOff>
    </xdr:to>
    <xdr:sp macro="" textlink="">
      <xdr:nvSpPr>
        <xdr:cNvPr id="922" name="フローチャート: 判断 921">
          <a:extLst>
            <a:ext uri="{FF2B5EF4-FFF2-40B4-BE49-F238E27FC236}">
              <a16:creationId xmlns:a16="http://schemas.microsoft.com/office/drawing/2014/main" id="{4B98BCB3-1960-40E9-A438-9A46240F449F}"/>
            </a:ext>
          </a:extLst>
        </xdr:cNvPr>
        <xdr:cNvSpPr/>
      </xdr:nvSpPr>
      <xdr:spPr>
        <a:xfrm>
          <a:off x="19161760" y="18438041"/>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91258</xdr:rowOff>
    </xdr:from>
    <xdr:to>
      <xdr:col>107</xdr:col>
      <xdr:colOff>101600</xdr:colOff>
      <xdr:row>108</xdr:row>
      <xdr:rowOff>21408</xdr:rowOff>
    </xdr:to>
    <xdr:sp macro="" textlink="">
      <xdr:nvSpPr>
        <xdr:cNvPr id="923" name="フローチャート: 判断 922">
          <a:extLst>
            <a:ext uri="{FF2B5EF4-FFF2-40B4-BE49-F238E27FC236}">
              <a16:creationId xmlns:a16="http://schemas.microsoft.com/office/drawing/2014/main" id="{9F68CA7C-5CBC-451C-9965-AEADEC52C9CE}"/>
            </a:ext>
          </a:extLst>
        </xdr:cNvPr>
        <xdr:cNvSpPr/>
      </xdr:nvSpPr>
      <xdr:spPr>
        <a:xfrm>
          <a:off x="18345150" y="18440218"/>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96701</xdr:rowOff>
    </xdr:from>
    <xdr:to>
      <xdr:col>102</xdr:col>
      <xdr:colOff>165100</xdr:colOff>
      <xdr:row>108</xdr:row>
      <xdr:rowOff>26851</xdr:rowOff>
    </xdr:to>
    <xdr:sp macro="" textlink="">
      <xdr:nvSpPr>
        <xdr:cNvPr id="924" name="フローチャート: 判断 923">
          <a:extLst>
            <a:ext uri="{FF2B5EF4-FFF2-40B4-BE49-F238E27FC236}">
              <a16:creationId xmlns:a16="http://schemas.microsoft.com/office/drawing/2014/main" id="{EAD13BE0-C479-4A0E-8EA9-9CB99AF1B072}"/>
            </a:ext>
          </a:extLst>
        </xdr:cNvPr>
        <xdr:cNvSpPr/>
      </xdr:nvSpPr>
      <xdr:spPr>
        <a:xfrm>
          <a:off x="17547590" y="18438041"/>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97789</xdr:rowOff>
    </xdr:from>
    <xdr:to>
      <xdr:col>98</xdr:col>
      <xdr:colOff>38100</xdr:colOff>
      <xdr:row>108</xdr:row>
      <xdr:rowOff>27939</xdr:rowOff>
    </xdr:to>
    <xdr:sp macro="" textlink="">
      <xdr:nvSpPr>
        <xdr:cNvPr id="925" name="フローチャート: 判断 924">
          <a:extLst>
            <a:ext uri="{FF2B5EF4-FFF2-40B4-BE49-F238E27FC236}">
              <a16:creationId xmlns:a16="http://schemas.microsoft.com/office/drawing/2014/main" id="{E8C66D5F-ED6C-4014-A9AE-19ABE91F0D11}"/>
            </a:ext>
          </a:extLst>
        </xdr:cNvPr>
        <xdr:cNvSpPr/>
      </xdr:nvSpPr>
      <xdr:spPr>
        <a:xfrm>
          <a:off x="16761460" y="18439129"/>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C5DF82CB-16B6-4516-855C-8AA597DF90F2}"/>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601A6A8A-09BB-4D93-AEC1-C054795DC473}"/>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16D28D07-D615-45BC-AEF2-EA1D9056082E}"/>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81593699-CC8E-48B8-9AAA-D2D29450DF2F}"/>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98FF6F31-5504-4921-9E78-05841352E97F}"/>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79829</xdr:rowOff>
    </xdr:from>
    <xdr:to>
      <xdr:col>116</xdr:col>
      <xdr:colOff>114300</xdr:colOff>
      <xdr:row>109</xdr:row>
      <xdr:rowOff>9979</xdr:rowOff>
    </xdr:to>
    <xdr:sp macro="" textlink="">
      <xdr:nvSpPr>
        <xdr:cNvPr id="931" name="楕円 930">
          <a:extLst>
            <a:ext uri="{FF2B5EF4-FFF2-40B4-BE49-F238E27FC236}">
              <a16:creationId xmlns:a16="http://schemas.microsoft.com/office/drawing/2014/main" id="{14FE99AC-9A15-4D0D-993A-2FAF10F7C76D}"/>
            </a:ext>
          </a:extLst>
        </xdr:cNvPr>
        <xdr:cNvSpPr/>
      </xdr:nvSpPr>
      <xdr:spPr>
        <a:xfrm>
          <a:off x="19904710" y="1859642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166206</xdr:rowOff>
    </xdr:from>
    <xdr:ext cx="469744" cy="259045"/>
    <xdr:sp macro="" textlink="">
      <xdr:nvSpPr>
        <xdr:cNvPr id="932" name="【公民館】&#10;一人当たり面積該当値テキスト">
          <a:extLst>
            <a:ext uri="{FF2B5EF4-FFF2-40B4-BE49-F238E27FC236}">
              <a16:creationId xmlns:a16="http://schemas.microsoft.com/office/drawing/2014/main" id="{39F9E640-3DD9-4A63-8E54-8F11FDD7C195}"/>
            </a:ext>
          </a:extLst>
        </xdr:cNvPr>
        <xdr:cNvSpPr txBox="1"/>
      </xdr:nvSpPr>
      <xdr:spPr>
        <a:xfrm>
          <a:off x="19985990" y="1851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87449</xdr:rowOff>
    </xdr:from>
    <xdr:to>
      <xdr:col>112</xdr:col>
      <xdr:colOff>38100</xdr:colOff>
      <xdr:row>109</xdr:row>
      <xdr:rowOff>17599</xdr:rowOff>
    </xdr:to>
    <xdr:sp macro="" textlink="">
      <xdr:nvSpPr>
        <xdr:cNvPr id="933" name="楕円 932">
          <a:extLst>
            <a:ext uri="{FF2B5EF4-FFF2-40B4-BE49-F238E27FC236}">
              <a16:creationId xmlns:a16="http://schemas.microsoft.com/office/drawing/2014/main" id="{AE34DEEE-6F51-49B2-8686-3EBF8A4049AC}"/>
            </a:ext>
          </a:extLst>
        </xdr:cNvPr>
        <xdr:cNvSpPr/>
      </xdr:nvSpPr>
      <xdr:spPr>
        <a:xfrm>
          <a:off x="19161760" y="18605954"/>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130629</xdr:rowOff>
    </xdr:from>
    <xdr:to>
      <xdr:col>116</xdr:col>
      <xdr:colOff>63500</xdr:colOff>
      <xdr:row>108</xdr:row>
      <xdr:rowOff>138249</xdr:rowOff>
    </xdr:to>
    <xdr:cxnSp macro="">
      <xdr:nvCxnSpPr>
        <xdr:cNvPr id="934" name="直線コネクタ 933">
          <a:extLst>
            <a:ext uri="{FF2B5EF4-FFF2-40B4-BE49-F238E27FC236}">
              <a16:creationId xmlns:a16="http://schemas.microsoft.com/office/drawing/2014/main" id="{B051D77A-0F8B-481A-8DC9-D1E9A188AC17}"/>
            </a:ext>
          </a:extLst>
        </xdr:cNvPr>
        <xdr:cNvCxnSpPr/>
      </xdr:nvCxnSpPr>
      <xdr:spPr>
        <a:xfrm flipV="1">
          <a:off x="19204940" y="18651039"/>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93980</xdr:rowOff>
    </xdr:from>
    <xdr:to>
      <xdr:col>107</xdr:col>
      <xdr:colOff>101600</xdr:colOff>
      <xdr:row>109</xdr:row>
      <xdr:rowOff>24130</xdr:rowOff>
    </xdr:to>
    <xdr:sp macro="" textlink="">
      <xdr:nvSpPr>
        <xdr:cNvPr id="935" name="楕円 934">
          <a:extLst>
            <a:ext uri="{FF2B5EF4-FFF2-40B4-BE49-F238E27FC236}">
              <a16:creationId xmlns:a16="http://schemas.microsoft.com/office/drawing/2014/main" id="{ACBAF0CA-B2B5-4C20-AF1D-2715FD7269F8}"/>
            </a:ext>
          </a:extLst>
        </xdr:cNvPr>
        <xdr:cNvSpPr/>
      </xdr:nvSpPr>
      <xdr:spPr>
        <a:xfrm>
          <a:off x="18345150" y="1861439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138249</xdr:rowOff>
    </xdr:from>
    <xdr:to>
      <xdr:col>111</xdr:col>
      <xdr:colOff>177800</xdr:colOff>
      <xdr:row>108</xdr:row>
      <xdr:rowOff>144780</xdr:rowOff>
    </xdr:to>
    <xdr:cxnSp macro="">
      <xdr:nvCxnSpPr>
        <xdr:cNvPr id="936" name="直線コネクタ 935">
          <a:extLst>
            <a:ext uri="{FF2B5EF4-FFF2-40B4-BE49-F238E27FC236}">
              <a16:creationId xmlns:a16="http://schemas.microsoft.com/office/drawing/2014/main" id="{AFD9B278-C14C-40FC-B92F-A6451991544B}"/>
            </a:ext>
          </a:extLst>
        </xdr:cNvPr>
        <xdr:cNvCxnSpPr/>
      </xdr:nvCxnSpPr>
      <xdr:spPr>
        <a:xfrm flipV="1">
          <a:off x="18399760" y="18651039"/>
          <a:ext cx="805180" cy="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85271</xdr:rowOff>
    </xdr:from>
    <xdr:to>
      <xdr:col>102</xdr:col>
      <xdr:colOff>165100</xdr:colOff>
      <xdr:row>109</xdr:row>
      <xdr:rowOff>15421</xdr:rowOff>
    </xdr:to>
    <xdr:sp macro="" textlink="">
      <xdr:nvSpPr>
        <xdr:cNvPr id="937" name="楕円 936">
          <a:extLst>
            <a:ext uri="{FF2B5EF4-FFF2-40B4-BE49-F238E27FC236}">
              <a16:creationId xmlns:a16="http://schemas.microsoft.com/office/drawing/2014/main" id="{FBE62F25-D8AC-4E32-85F8-19139C87107C}"/>
            </a:ext>
          </a:extLst>
        </xdr:cNvPr>
        <xdr:cNvSpPr/>
      </xdr:nvSpPr>
      <xdr:spPr>
        <a:xfrm>
          <a:off x="17547590" y="18603776"/>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136071</xdr:rowOff>
    </xdr:from>
    <xdr:to>
      <xdr:col>107</xdr:col>
      <xdr:colOff>50800</xdr:colOff>
      <xdr:row>108</xdr:row>
      <xdr:rowOff>144780</xdr:rowOff>
    </xdr:to>
    <xdr:cxnSp macro="">
      <xdr:nvCxnSpPr>
        <xdr:cNvPr id="938" name="直線コネクタ 937">
          <a:extLst>
            <a:ext uri="{FF2B5EF4-FFF2-40B4-BE49-F238E27FC236}">
              <a16:creationId xmlns:a16="http://schemas.microsoft.com/office/drawing/2014/main" id="{50968DB5-161C-454C-BC8A-BB2AE45E3220}"/>
            </a:ext>
          </a:extLst>
        </xdr:cNvPr>
        <xdr:cNvCxnSpPr/>
      </xdr:nvCxnSpPr>
      <xdr:spPr>
        <a:xfrm>
          <a:off x="17602200" y="18648861"/>
          <a:ext cx="797560" cy="1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86361</xdr:rowOff>
    </xdr:from>
    <xdr:to>
      <xdr:col>98</xdr:col>
      <xdr:colOff>38100</xdr:colOff>
      <xdr:row>109</xdr:row>
      <xdr:rowOff>16511</xdr:rowOff>
    </xdr:to>
    <xdr:sp macro="" textlink="">
      <xdr:nvSpPr>
        <xdr:cNvPr id="939" name="楕円 938">
          <a:extLst>
            <a:ext uri="{FF2B5EF4-FFF2-40B4-BE49-F238E27FC236}">
              <a16:creationId xmlns:a16="http://schemas.microsoft.com/office/drawing/2014/main" id="{284EF774-98E7-4E53-AA95-0167D5B4626A}"/>
            </a:ext>
          </a:extLst>
        </xdr:cNvPr>
        <xdr:cNvSpPr/>
      </xdr:nvSpPr>
      <xdr:spPr>
        <a:xfrm>
          <a:off x="16761460" y="18604866"/>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136071</xdr:rowOff>
    </xdr:from>
    <xdr:to>
      <xdr:col>102</xdr:col>
      <xdr:colOff>114300</xdr:colOff>
      <xdr:row>108</xdr:row>
      <xdr:rowOff>137161</xdr:rowOff>
    </xdr:to>
    <xdr:cxnSp macro="">
      <xdr:nvCxnSpPr>
        <xdr:cNvPr id="940" name="直線コネクタ 939">
          <a:extLst>
            <a:ext uri="{FF2B5EF4-FFF2-40B4-BE49-F238E27FC236}">
              <a16:creationId xmlns:a16="http://schemas.microsoft.com/office/drawing/2014/main" id="{0441EAD7-8873-41F7-806E-42C74C80D27A}"/>
            </a:ext>
          </a:extLst>
        </xdr:cNvPr>
        <xdr:cNvCxnSpPr/>
      </xdr:nvCxnSpPr>
      <xdr:spPr>
        <a:xfrm flipV="1">
          <a:off x="16804640" y="18648861"/>
          <a:ext cx="797560" cy="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43378</xdr:rowOff>
    </xdr:from>
    <xdr:ext cx="469744" cy="259045"/>
    <xdr:sp macro="" textlink="">
      <xdr:nvSpPr>
        <xdr:cNvPr id="941" name="n_1aveValue【公民館】&#10;一人当たり面積">
          <a:extLst>
            <a:ext uri="{FF2B5EF4-FFF2-40B4-BE49-F238E27FC236}">
              <a16:creationId xmlns:a16="http://schemas.microsoft.com/office/drawing/2014/main" id="{B9D18A04-0C20-4375-BD6A-1129AB47304C}"/>
            </a:ext>
          </a:extLst>
        </xdr:cNvPr>
        <xdr:cNvSpPr txBox="1"/>
      </xdr:nvSpPr>
      <xdr:spPr>
        <a:xfrm>
          <a:off x="18982132" y="18218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37935</xdr:rowOff>
    </xdr:from>
    <xdr:ext cx="469744" cy="259045"/>
    <xdr:sp macro="" textlink="">
      <xdr:nvSpPr>
        <xdr:cNvPr id="942" name="n_2aveValue【公民館】&#10;一人当たり面積">
          <a:extLst>
            <a:ext uri="{FF2B5EF4-FFF2-40B4-BE49-F238E27FC236}">
              <a16:creationId xmlns:a16="http://schemas.microsoft.com/office/drawing/2014/main" id="{D699821F-A16E-444B-B4B4-B73ADD12B8DE}"/>
            </a:ext>
          </a:extLst>
        </xdr:cNvPr>
        <xdr:cNvSpPr txBox="1"/>
      </xdr:nvSpPr>
      <xdr:spPr>
        <a:xfrm>
          <a:off x="18182032" y="1821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43378</xdr:rowOff>
    </xdr:from>
    <xdr:ext cx="469744" cy="259045"/>
    <xdr:sp macro="" textlink="">
      <xdr:nvSpPr>
        <xdr:cNvPr id="943" name="n_3aveValue【公民館】&#10;一人当たり面積">
          <a:extLst>
            <a:ext uri="{FF2B5EF4-FFF2-40B4-BE49-F238E27FC236}">
              <a16:creationId xmlns:a16="http://schemas.microsoft.com/office/drawing/2014/main" id="{A369B3D0-0A59-4B39-B868-78D6E465BC2B}"/>
            </a:ext>
          </a:extLst>
        </xdr:cNvPr>
        <xdr:cNvSpPr txBox="1"/>
      </xdr:nvSpPr>
      <xdr:spPr>
        <a:xfrm>
          <a:off x="17384472" y="18218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44466</xdr:rowOff>
    </xdr:from>
    <xdr:ext cx="469744" cy="259045"/>
    <xdr:sp macro="" textlink="">
      <xdr:nvSpPr>
        <xdr:cNvPr id="944" name="n_4aveValue【公民館】&#10;一人当たり面積">
          <a:extLst>
            <a:ext uri="{FF2B5EF4-FFF2-40B4-BE49-F238E27FC236}">
              <a16:creationId xmlns:a16="http://schemas.microsoft.com/office/drawing/2014/main" id="{E7604E98-8953-4BC9-8F6F-EB25EE59CCB5}"/>
            </a:ext>
          </a:extLst>
        </xdr:cNvPr>
        <xdr:cNvSpPr txBox="1"/>
      </xdr:nvSpPr>
      <xdr:spPr>
        <a:xfrm>
          <a:off x="16588817" y="18220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8726</xdr:rowOff>
    </xdr:from>
    <xdr:ext cx="469744" cy="259045"/>
    <xdr:sp macro="" textlink="">
      <xdr:nvSpPr>
        <xdr:cNvPr id="945" name="n_1mainValue【公民館】&#10;一人当たり面積">
          <a:extLst>
            <a:ext uri="{FF2B5EF4-FFF2-40B4-BE49-F238E27FC236}">
              <a16:creationId xmlns:a16="http://schemas.microsoft.com/office/drawing/2014/main" id="{7FF09949-9529-4F3F-AB2D-C75791BE1193}"/>
            </a:ext>
          </a:extLst>
        </xdr:cNvPr>
        <xdr:cNvSpPr txBox="1"/>
      </xdr:nvSpPr>
      <xdr:spPr>
        <a:xfrm>
          <a:off x="18982132" y="18698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15257</xdr:rowOff>
    </xdr:from>
    <xdr:ext cx="469744" cy="259045"/>
    <xdr:sp macro="" textlink="">
      <xdr:nvSpPr>
        <xdr:cNvPr id="946" name="n_2mainValue【公民館】&#10;一人当たり面積">
          <a:extLst>
            <a:ext uri="{FF2B5EF4-FFF2-40B4-BE49-F238E27FC236}">
              <a16:creationId xmlns:a16="http://schemas.microsoft.com/office/drawing/2014/main" id="{2B83B58A-F855-48B6-8A37-EA67F908031D}"/>
            </a:ext>
          </a:extLst>
        </xdr:cNvPr>
        <xdr:cNvSpPr txBox="1"/>
      </xdr:nvSpPr>
      <xdr:spPr>
        <a:xfrm>
          <a:off x="18182032" y="1870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6548</xdr:rowOff>
    </xdr:from>
    <xdr:ext cx="469744" cy="259045"/>
    <xdr:sp macro="" textlink="">
      <xdr:nvSpPr>
        <xdr:cNvPr id="947" name="n_3mainValue【公民館】&#10;一人当たり面積">
          <a:extLst>
            <a:ext uri="{FF2B5EF4-FFF2-40B4-BE49-F238E27FC236}">
              <a16:creationId xmlns:a16="http://schemas.microsoft.com/office/drawing/2014/main" id="{78DE064C-7865-48B4-8A04-1D700B75B3E6}"/>
            </a:ext>
          </a:extLst>
        </xdr:cNvPr>
        <xdr:cNvSpPr txBox="1"/>
      </xdr:nvSpPr>
      <xdr:spPr>
        <a:xfrm>
          <a:off x="17384472" y="1869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7638</xdr:rowOff>
    </xdr:from>
    <xdr:ext cx="469744" cy="259045"/>
    <xdr:sp macro="" textlink="">
      <xdr:nvSpPr>
        <xdr:cNvPr id="948" name="n_4mainValue【公民館】&#10;一人当たり面積">
          <a:extLst>
            <a:ext uri="{FF2B5EF4-FFF2-40B4-BE49-F238E27FC236}">
              <a16:creationId xmlns:a16="http://schemas.microsoft.com/office/drawing/2014/main" id="{8891C022-26C5-4FDB-A0BC-AF40C8388557}"/>
            </a:ext>
          </a:extLst>
        </xdr:cNvPr>
        <xdr:cNvSpPr txBox="1"/>
      </xdr:nvSpPr>
      <xdr:spPr>
        <a:xfrm>
          <a:off x="16588817" y="1869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9" name="正方形/長方形 948">
          <a:extLst>
            <a:ext uri="{FF2B5EF4-FFF2-40B4-BE49-F238E27FC236}">
              <a16:creationId xmlns:a16="http://schemas.microsoft.com/office/drawing/2014/main" id="{A15B6E30-CE1D-4C98-B083-5FFB143D2368}"/>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0" name="正方形/長方形 949">
          <a:extLst>
            <a:ext uri="{FF2B5EF4-FFF2-40B4-BE49-F238E27FC236}">
              <a16:creationId xmlns:a16="http://schemas.microsoft.com/office/drawing/2014/main" id="{80D249EB-9F0B-4579-90EC-8F9561AA13F4}"/>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1" name="テキスト ボックス 950">
          <a:extLst>
            <a:ext uri="{FF2B5EF4-FFF2-40B4-BE49-F238E27FC236}">
              <a16:creationId xmlns:a16="http://schemas.microsoft.com/office/drawing/2014/main" id="{74903B7F-B61F-47D3-AC31-1E2C2A9AF08C}"/>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民館については、南小松島公民館の改築により有形固定資産減価償却率が類似団体と比較して低い状況にある一方で、認定こども園・幼稚園・保育所については類似団体平均を大きく上回っている状況にある。要因の一つとして、廃園した施設の除却が進んでいないことが挙げられるため、財政状況を勘案しつつ、適宜除却等に取り組んでいく。令和４年度末に閉園した立江幼稚園について、令和５年度に除却を行う予定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また、学校施設については、「小松島市立学校再編実施計画」に基づき、令和１５年度までに、現在の１１小学校を５校へと段階的に再編する予定である。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F54E7FD-484F-4CF5-81AC-5AFA3F770703}"/>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4C263E2-9B90-4583-AF5C-48FADFBF3552}"/>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327359A-B43A-4EA2-97F4-E10290E4001E}"/>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288960B-1481-4751-A4B7-C62056A118AC}"/>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徳島県小松島市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DD93202-A39E-4E96-923D-24559DEA223B}"/>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05BFA07-5571-423F-B8FA-369103F233D3}"/>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F0B4DC5-E802-427E-99C7-640EA3E23FF4}"/>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5DAAD73-61FD-415F-A67C-5C18B6B7D937}"/>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B6F36D4-B651-42CE-8018-6E0F17BA8792}"/>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FD85306-B186-4BF6-845F-1634F4A86523}"/>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36,391
36,189
45.37
18,888,849
18,099,005
589,539
9,356,853
16,341,164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C640AD7-F4EB-483B-9E86-78EC06EAD3DB}"/>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FC3C946-34E1-4286-9BE7-EF78D644945D}"/>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A7220C1-914D-4F3E-BA42-63F0841324E1}"/>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95.4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D72BCC1-888D-42B7-AA9E-ABA2B72DC08F}"/>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2D4734C-4065-4070-9922-E525EAC19ABC}"/>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3CD6208A-9BEB-44A4-9734-F2970333B112}"/>
            </a:ext>
          </a:extLst>
        </xdr:cNvPr>
        <xdr:cNvSpPr/>
      </xdr:nvSpPr>
      <xdr:spPr>
        <a:xfrm>
          <a:off x="6474460" y="1714500"/>
          <a:ext cx="308610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CD59112-4D85-44D2-B2C0-FAF4285BC51F}"/>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0BC28B9-B66C-41E8-BA97-5880FB3A4E7C}"/>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3677885-A6A0-4667-B60D-8EB2286DA47F}"/>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963B804-7C63-4364-888A-50999DD35918}"/>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F87EE5B-8EAB-4B00-9CEC-4CA3087F75B2}"/>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3C30288-8E3C-420B-9695-27AF6298D5ED}"/>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FC50E8C-B68E-4FA8-B532-CED9A6053132}"/>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1A7CF3B-B2E4-458E-9D7D-CEF3DD0E1507}"/>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01D460E-622F-4EA6-9F3B-D263C5931366}"/>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5F1E90D-C626-4B82-BA46-098EF25E6FA6}"/>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838905E-5E8B-4B32-9B54-7C535C50CE14}"/>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2B0D06F-ABA5-4C7A-81BA-1FB003B2EBD1}"/>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5F6C70E-05F1-4C05-8B31-65C6F03613BF}"/>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D57F4915-595C-423D-8D4A-7E49CF528D5C}"/>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4AB51DB-C1E8-46DA-AF72-52869319B79F}"/>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51EE759-BBE1-46CC-A213-6A47FE5C0AE3}"/>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9AC8CF6-8042-4DFF-9C45-50B5D439B7CF}"/>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90014B1-9557-4B7F-9DEE-4197E424F2CD}"/>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ABF81C9-5EF6-4062-B6AF-98E41E3AC757}"/>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BBBA81E-C65A-4322-B81A-849157213968}"/>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41A70BC-1E97-435B-8890-FFF3B2C0D975}"/>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7F4B14E-226B-4C70-92A3-9C8BA9B45063}"/>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3752B8F-EB3A-4C23-86F7-E511F755F177}"/>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6386E21-28D2-4D1E-B771-0185A516A8D8}"/>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B28B760-F23D-433C-9EE2-215BBC554478}"/>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C0C5859-C521-45EF-8F8A-A2CD4D9AA146}"/>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FE959CBF-AF25-4690-A3FF-B661B62532C9}"/>
            </a:ext>
          </a:extLst>
        </xdr:cNvPr>
        <xdr:cNvCxnSpPr/>
      </xdr:nvCxnSpPr>
      <xdr:spPr>
        <a:xfrm>
          <a:off x="68580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E06CEEE6-8AC5-4637-880F-3F9E5B82C30C}"/>
            </a:ext>
          </a:extLst>
        </xdr:cNvPr>
        <xdr:cNvSpPr txBox="1"/>
      </xdr:nvSpPr>
      <xdr:spPr>
        <a:xfrm>
          <a:off x="273866"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E3711515-D7F7-4154-9C02-590655DB5F09}"/>
            </a:ext>
          </a:extLst>
        </xdr:cNvPr>
        <xdr:cNvCxnSpPr/>
      </xdr:nvCxnSpPr>
      <xdr:spPr>
        <a:xfrm>
          <a:off x="68580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EC429067-62B1-452F-961D-0D1CCC20BAA8}"/>
            </a:ext>
          </a:extLst>
        </xdr:cNvPr>
        <xdr:cNvSpPr txBox="1"/>
      </xdr:nvSpPr>
      <xdr:spPr>
        <a:xfrm>
          <a:off x="34370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C8E529EA-71A9-4CBA-A678-1BA29103617A}"/>
            </a:ext>
          </a:extLst>
        </xdr:cNvPr>
        <xdr:cNvCxnSpPr/>
      </xdr:nvCxnSpPr>
      <xdr:spPr>
        <a:xfrm>
          <a:off x="68580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1E269C2A-DAF5-4CE7-808B-AD58A6C94FBC}"/>
            </a:ext>
          </a:extLst>
        </xdr:cNvPr>
        <xdr:cNvSpPr txBox="1"/>
      </xdr:nvSpPr>
      <xdr:spPr>
        <a:xfrm>
          <a:off x="34370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B36057E0-3EAE-4CC6-A615-8AE37A592A64}"/>
            </a:ext>
          </a:extLst>
        </xdr:cNvPr>
        <xdr:cNvCxnSpPr/>
      </xdr:nvCxnSpPr>
      <xdr:spPr>
        <a:xfrm>
          <a:off x="68580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C2EE2D0-AC7B-4FA0-B622-FCE54115CA2F}"/>
            </a:ext>
          </a:extLst>
        </xdr:cNvPr>
        <xdr:cNvSpPr txBox="1"/>
      </xdr:nvSpPr>
      <xdr:spPr>
        <a:xfrm>
          <a:off x="34370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3A8E3111-0F61-4326-B35F-4A826E14A0BB}"/>
            </a:ext>
          </a:extLst>
        </xdr:cNvPr>
        <xdr:cNvCxnSpPr/>
      </xdr:nvCxnSpPr>
      <xdr:spPr>
        <a:xfrm>
          <a:off x="68580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16A69375-E3AF-4F00-81E6-82A3B012A849}"/>
            </a:ext>
          </a:extLst>
        </xdr:cNvPr>
        <xdr:cNvSpPr txBox="1"/>
      </xdr:nvSpPr>
      <xdr:spPr>
        <a:xfrm>
          <a:off x="34370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D72D704-FBFC-4528-9ED2-4CD912DA4A3D}"/>
            </a:ext>
          </a:extLst>
        </xdr:cNvPr>
        <xdr:cNvCxnSpPr/>
      </xdr:nvCxnSpPr>
      <xdr:spPr>
        <a:xfrm>
          <a:off x="68580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48885354-64C3-4B01-AED7-72B3B17DFD9D}"/>
            </a:ext>
          </a:extLst>
        </xdr:cNvPr>
        <xdr:cNvSpPr txBox="1"/>
      </xdr:nvSpPr>
      <xdr:spPr>
        <a:xfrm>
          <a:off x="38686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CAE9D1DC-B063-4402-99A2-E8B949793E21}"/>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3DF10F23-3092-43D8-B4DB-F0EF291C6166}"/>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59C0B01E-E1CB-46EA-A6C6-1C7578116293}"/>
            </a:ext>
          </a:extLst>
        </xdr:cNvPr>
        <xdr:cNvCxnSpPr/>
      </xdr:nvCxnSpPr>
      <xdr:spPr>
        <a:xfrm flipV="1">
          <a:off x="4173855" y="5693228"/>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C8E9DBC9-4454-4FA3-9F3D-B289C526DC3F}"/>
            </a:ext>
          </a:extLst>
        </xdr:cNvPr>
        <xdr:cNvSpPr txBox="1"/>
      </xdr:nvSpPr>
      <xdr:spPr>
        <a:xfrm>
          <a:off x="4212590" y="729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632E4F59-DE09-4301-8E90-4C2A05AE62DE}"/>
            </a:ext>
          </a:extLst>
        </xdr:cNvPr>
        <xdr:cNvCxnSpPr/>
      </xdr:nvCxnSpPr>
      <xdr:spPr>
        <a:xfrm>
          <a:off x="4112260" y="7297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a:extLst>
            <a:ext uri="{FF2B5EF4-FFF2-40B4-BE49-F238E27FC236}">
              <a16:creationId xmlns:a16="http://schemas.microsoft.com/office/drawing/2014/main" id="{F9945210-CE44-4034-BCFE-6C4C011E7CB2}"/>
            </a:ext>
          </a:extLst>
        </xdr:cNvPr>
        <xdr:cNvSpPr txBox="1"/>
      </xdr:nvSpPr>
      <xdr:spPr>
        <a:xfrm>
          <a:off x="421259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id="{CBD2A82C-91A8-458A-B12B-FCC5171E89B3}"/>
            </a:ext>
          </a:extLst>
        </xdr:cNvPr>
        <xdr:cNvCxnSpPr/>
      </xdr:nvCxnSpPr>
      <xdr:spPr>
        <a:xfrm>
          <a:off x="4112260" y="56932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22151</xdr:rowOff>
    </xdr:from>
    <xdr:ext cx="405111" cy="259045"/>
    <xdr:sp macro="" textlink="">
      <xdr:nvSpPr>
        <xdr:cNvPr id="63" name="【図書館】&#10;有形固定資産減価償却率平均値テキスト">
          <a:extLst>
            <a:ext uri="{FF2B5EF4-FFF2-40B4-BE49-F238E27FC236}">
              <a16:creationId xmlns:a16="http://schemas.microsoft.com/office/drawing/2014/main" id="{4CCFEC69-279B-4022-BF38-930C8B4E31AD}"/>
            </a:ext>
          </a:extLst>
        </xdr:cNvPr>
        <xdr:cNvSpPr txBox="1"/>
      </xdr:nvSpPr>
      <xdr:spPr>
        <a:xfrm>
          <a:off x="4212590" y="6190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170724</xdr:rowOff>
    </xdr:from>
    <xdr:to>
      <xdr:col>24</xdr:col>
      <xdr:colOff>114300</xdr:colOff>
      <xdr:row>37</xdr:row>
      <xdr:rowOff>100874</xdr:rowOff>
    </xdr:to>
    <xdr:sp macro="" textlink="">
      <xdr:nvSpPr>
        <xdr:cNvPr id="64" name="フローチャート: 判断 63">
          <a:extLst>
            <a:ext uri="{FF2B5EF4-FFF2-40B4-BE49-F238E27FC236}">
              <a16:creationId xmlns:a16="http://schemas.microsoft.com/office/drawing/2014/main" id="{7B33C430-F52B-49AF-84F2-12E2B733789A}"/>
            </a:ext>
          </a:extLst>
        </xdr:cNvPr>
        <xdr:cNvSpPr/>
      </xdr:nvSpPr>
      <xdr:spPr>
        <a:xfrm>
          <a:off x="4131310" y="6346734"/>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144599</xdr:rowOff>
    </xdr:from>
    <xdr:to>
      <xdr:col>20</xdr:col>
      <xdr:colOff>38100</xdr:colOff>
      <xdr:row>37</xdr:row>
      <xdr:rowOff>74749</xdr:rowOff>
    </xdr:to>
    <xdr:sp macro="" textlink="">
      <xdr:nvSpPr>
        <xdr:cNvPr id="65" name="フローチャート: 判断 64">
          <a:extLst>
            <a:ext uri="{FF2B5EF4-FFF2-40B4-BE49-F238E27FC236}">
              <a16:creationId xmlns:a16="http://schemas.microsoft.com/office/drawing/2014/main" id="{F5B515C1-E81F-4F2F-AAED-07A3EE33E583}"/>
            </a:ext>
          </a:extLst>
        </xdr:cNvPr>
        <xdr:cNvSpPr/>
      </xdr:nvSpPr>
      <xdr:spPr>
        <a:xfrm>
          <a:off x="3388360" y="6314894"/>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123372</xdr:rowOff>
    </xdr:from>
    <xdr:to>
      <xdr:col>15</xdr:col>
      <xdr:colOff>101600</xdr:colOff>
      <xdr:row>37</xdr:row>
      <xdr:rowOff>53522</xdr:rowOff>
    </xdr:to>
    <xdr:sp macro="" textlink="">
      <xdr:nvSpPr>
        <xdr:cNvPr id="66" name="フローチャート: 判断 65">
          <a:extLst>
            <a:ext uri="{FF2B5EF4-FFF2-40B4-BE49-F238E27FC236}">
              <a16:creationId xmlns:a16="http://schemas.microsoft.com/office/drawing/2014/main" id="{4367F228-6E7A-4396-8ED0-CB121482E428}"/>
            </a:ext>
          </a:extLst>
        </xdr:cNvPr>
        <xdr:cNvSpPr/>
      </xdr:nvSpPr>
      <xdr:spPr>
        <a:xfrm>
          <a:off x="2571750" y="629747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a:extLst>
            <a:ext uri="{FF2B5EF4-FFF2-40B4-BE49-F238E27FC236}">
              <a16:creationId xmlns:a16="http://schemas.microsoft.com/office/drawing/2014/main" id="{D352105A-31B7-459D-831B-DE5ACBBBFD85}"/>
            </a:ext>
          </a:extLst>
        </xdr:cNvPr>
        <xdr:cNvSpPr/>
      </xdr:nvSpPr>
      <xdr:spPr>
        <a:xfrm>
          <a:off x="1774190" y="6287407"/>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115207</xdr:rowOff>
    </xdr:from>
    <xdr:to>
      <xdr:col>6</xdr:col>
      <xdr:colOff>38100</xdr:colOff>
      <xdr:row>37</xdr:row>
      <xdr:rowOff>45357</xdr:rowOff>
    </xdr:to>
    <xdr:sp macro="" textlink="">
      <xdr:nvSpPr>
        <xdr:cNvPr id="68" name="フローチャート: 判断 67">
          <a:extLst>
            <a:ext uri="{FF2B5EF4-FFF2-40B4-BE49-F238E27FC236}">
              <a16:creationId xmlns:a16="http://schemas.microsoft.com/office/drawing/2014/main" id="{A2F31679-2578-4C03-89FB-C940CE9E8D5C}"/>
            </a:ext>
          </a:extLst>
        </xdr:cNvPr>
        <xdr:cNvSpPr/>
      </xdr:nvSpPr>
      <xdr:spPr>
        <a:xfrm>
          <a:off x="988060" y="6287407"/>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98C3A2A-157C-4796-8E33-0D5E4463131D}"/>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1B284AB-D87B-4808-894A-6D89FB93F2C7}"/>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BBED8000-34C5-41E1-8FC9-0E4D385C82A2}"/>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8672F06-A428-401E-91B5-BE2F46184D3C}"/>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54CFB13E-99C6-4221-A154-0274937F829F}"/>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59690</xdr:rowOff>
    </xdr:from>
    <xdr:to>
      <xdr:col>24</xdr:col>
      <xdr:colOff>114300</xdr:colOff>
      <xdr:row>38</xdr:row>
      <xdr:rowOff>161290</xdr:rowOff>
    </xdr:to>
    <xdr:sp macro="" textlink="">
      <xdr:nvSpPr>
        <xdr:cNvPr id="74" name="楕円 73">
          <a:extLst>
            <a:ext uri="{FF2B5EF4-FFF2-40B4-BE49-F238E27FC236}">
              <a16:creationId xmlns:a16="http://schemas.microsoft.com/office/drawing/2014/main" id="{8E1A8BA3-624A-4644-8B32-77300DF58F33}"/>
            </a:ext>
          </a:extLst>
        </xdr:cNvPr>
        <xdr:cNvSpPr/>
      </xdr:nvSpPr>
      <xdr:spPr>
        <a:xfrm>
          <a:off x="4131310" y="6570980"/>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38117</xdr:rowOff>
    </xdr:from>
    <xdr:ext cx="405111" cy="259045"/>
    <xdr:sp macro="" textlink="">
      <xdr:nvSpPr>
        <xdr:cNvPr id="75" name="【図書館】&#10;有形固定資産減価償却率該当値テキスト">
          <a:extLst>
            <a:ext uri="{FF2B5EF4-FFF2-40B4-BE49-F238E27FC236}">
              <a16:creationId xmlns:a16="http://schemas.microsoft.com/office/drawing/2014/main" id="{A90B40A5-033E-420B-A9F6-6910BD5E6CC3}"/>
            </a:ext>
          </a:extLst>
        </xdr:cNvPr>
        <xdr:cNvSpPr txBox="1"/>
      </xdr:nvSpPr>
      <xdr:spPr>
        <a:xfrm>
          <a:off x="4212590"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25400</xdr:rowOff>
    </xdr:from>
    <xdr:to>
      <xdr:col>20</xdr:col>
      <xdr:colOff>38100</xdr:colOff>
      <xdr:row>38</xdr:row>
      <xdr:rowOff>127000</xdr:rowOff>
    </xdr:to>
    <xdr:sp macro="" textlink="">
      <xdr:nvSpPr>
        <xdr:cNvPr id="76" name="楕円 75">
          <a:extLst>
            <a:ext uri="{FF2B5EF4-FFF2-40B4-BE49-F238E27FC236}">
              <a16:creationId xmlns:a16="http://schemas.microsoft.com/office/drawing/2014/main" id="{5FEA15B8-3B72-4F33-A47D-08C17C9ACD7F}"/>
            </a:ext>
          </a:extLst>
        </xdr:cNvPr>
        <xdr:cNvSpPr/>
      </xdr:nvSpPr>
      <xdr:spPr>
        <a:xfrm>
          <a:off x="3388360" y="6536690"/>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76200</xdr:rowOff>
    </xdr:from>
    <xdr:to>
      <xdr:col>24</xdr:col>
      <xdr:colOff>63500</xdr:colOff>
      <xdr:row>38</xdr:row>
      <xdr:rowOff>110490</xdr:rowOff>
    </xdr:to>
    <xdr:cxnSp macro="">
      <xdr:nvCxnSpPr>
        <xdr:cNvPr id="77" name="直線コネクタ 76">
          <a:extLst>
            <a:ext uri="{FF2B5EF4-FFF2-40B4-BE49-F238E27FC236}">
              <a16:creationId xmlns:a16="http://schemas.microsoft.com/office/drawing/2014/main" id="{80E5272F-CC80-47E9-825B-C7D6AE5C8284}"/>
            </a:ext>
          </a:extLst>
        </xdr:cNvPr>
        <xdr:cNvCxnSpPr/>
      </xdr:nvCxnSpPr>
      <xdr:spPr>
        <a:xfrm>
          <a:off x="3431540" y="6591300"/>
          <a:ext cx="7429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160927</xdr:rowOff>
    </xdr:from>
    <xdr:to>
      <xdr:col>15</xdr:col>
      <xdr:colOff>101600</xdr:colOff>
      <xdr:row>38</xdr:row>
      <xdr:rowOff>91077</xdr:rowOff>
    </xdr:to>
    <xdr:sp macro="" textlink="">
      <xdr:nvSpPr>
        <xdr:cNvPr id="78" name="楕円 77">
          <a:extLst>
            <a:ext uri="{FF2B5EF4-FFF2-40B4-BE49-F238E27FC236}">
              <a16:creationId xmlns:a16="http://schemas.microsoft.com/office/drawing/2014/main" id="{068599EE-400B-4205-A765-C4888AAC2951}"/>
            </a:ext>
          </a:extLst>
        </xdr:cNvPr>
        <xdr:cNvSpPr/>
      </xdr:nvSpPr>
      <xdr:spPr>
        <a:xfrm>
          <a:off x="2571750" y="650648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40277</xdr:rowOff>
    </xdr:from>
    <xdr:to>
      <xdr:col>19</xdr:col>
      <xdr:colOff>177800</xdr:colOff>
      <xdr:row>38</xdr:row>
      <xdr:rowOff>76200</xdr:rowOff>
    </xdr:to>
    <xdr:cxnSp macro="">
      <xdr:nvCxnSpPr>
        <xdr:cNvPr id="79" name="直線コネクタ 78">
          <a:extLst>
            <a:ext uri="{FF2B5EF4-FFF2-40B4-BE49-F238E27FC236}">
              <a16:creationId xmlns:a16="http://schemas.microsoft.com/office/drawing/2014/main" id="{A98A96C0-81D6-46BB-9617-3E3F93BA7EAE}"/>
            </a:ext>
          </a:extLst>
        </xdr:cNvPr>
        <xdr:cNvCxnSpPr/>
      </xdr:nvCxnSpPr>
      <xdr:spPr>
        <a:xfrm>
          <a:off x="2626360" y="6555377"/>
          <a:ext cx="80518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125004</xdr:rowOff>
    </xdr:from>
    <xdr:to>
      <xdr:col>10</xdr:col>
      <xdr:colOff>165100</xdr:colOff>
      <xdr:row>38</xdr:row>
      <xdr:rowOff>55155</xdr:rowOff>
    </xdr:to>
    <xdr:sp macro="" textlink="">
      <xdr:nvSpPr>
        <xdr:cNvPr id="80" name="楕円 79">
          <a:extLst>
            <a:ext uri="{FF2B5EF4-FFF2-40B4-BE49-F238E27FC236}">
              <a16:creationId xmlns:a16="http://schemas.microsoft.com/office/drawing/2014/main" id="{E684D7E2-BC69-4D7F-A56A-4DAF2A01A7EF}"/>
            </a:ext>
          </a:extLst>
        </xdr:cNvPr>
        <xdr:cNvSpPr/>
      </xdr:nvSpPr>
      <xdr:spPr>
        <a:xfrm>
          <a:off x="1774190" y="6470559"/>
          <a:ext cx="109220" cy="103506"/>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4354</xdr:rowOff>
    </xdr:from>
    <xdr:to>
      <xdr:col>15</xdr:col>
      <xdr:colOff>50800</xdr:colOff>
      <xdr:row>38</xdr:row>
      <xdr:rowOff>40277</xdr:rowOff>
    </xdr:to>
    <xdr:cxnSp macro="">
      <xdr:nvCxnSpPr>
        <xdr:cNvPr id="81" name="直線コネクタ 80">
          <a:extLst>
            <a:ext uri="{FF2B5EF4-FFF2-40B4-BE49-F238E27FC236}">
              <a16:creationId xmlns:a16="http://schemas.microsoft.com/office/drawing/2014/main" id="{0BF519C8-E9DC-4C83-B9E2-6F1ADF38CE48}"/>
            </a:ext>
          </a:extLst>
        </xdr:cNvPr>
        <xdr:cNvCxnSpPr/>
      </xdr:nvCxnSpPr>
      <xdr:spPr>
        <a:xfrm>
          <a:off x="1828800" y="6521359"/>
          <a:ext cx="797560" cy="3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115207</xdr:rowOff>
    </xdr:from>
    <xdr:to>
      <xdr:col>6</xdr:col>
      <xdr:colOff>38100</xdr:colOff>
      <xdr:row>38</xdr:row>
      <xdr:rowOff>45357</xdr:rowOff>
    </xdr:to>
    <xdr:sp macro="" textlink="">
      <xdr:nvSpPr>
        <xdr:cNvPr id="82" name="楕円 81">
          <a:extLst>
            <a:ext uri="{FF2B5EF4-FFF2-40B4-BE49-F238E27FC236}">
              <a16:creationId xmlns:a16="http://schemas.microsoft.com/office/drawing/2014/main" id="{960CCD04-7944-475D-A3E2-CB1AB8BC4AFA}"/>
            </a:ext>
          </a:extLst>
        </xdr:cNvPr>
        <xdr:cNvSpPr/>
      </xdr:nvSpPr>
      <xdr:spPr>
        <a:xfrm>
          <a:off x="988060" y="6458857"/>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166007</xdr:rowOff>
    </xdr:from>
    <xdr:to>
      <xdr:col>10</xdr:col>
      <xdr:colOff>114300</xdr:colOff>
      <xdr:row>38</xdr:row>
      <xdr:rowOff>4354</xdr:rowOff>
    </xdr:to>
    <xdr:cxnSp macro="">
      <xdr:nvCxnSpPr>
        <xdr:cNvPr id="83" name="直線コネクタ 82">
          <a:extLst>
            <a:ext uri="{FF2B5EF4-FFF2-40B4-BE49-F238E27FC236}">
              <a16:creationId xmlns:a16="http://schemas.microsoft.com/office/drawing/2014/main" id="{D245FDD1-F35E-4B11-B269-1E2D369B263D}"/>
            </a:ext>
          </a:extLst>
        </xdr:cNvPr>
        <xdr:cNvCxnSpPr/>
      </xdr:nvCxnSpPr>
      <xdr:spPr>
        <a:xfrm>
          <a:off x="1031240" y="6513467"/>
          <a:ext cx="797560" cy="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91276</xdr:rowOff>
    </xdr:from>
    <xdr:ext cx="405111" cy="259045"/>
    <xdr:sp macro="" textlink="">
      <xdr:nvSpPr>
        <xdr:cNvPr id="84" name="n_1aveValue【図書館】&#10;有形固定資産減価償却率">
          <a:extLst>
            <a:ext uri="{FF2B5EF4-FFF2-40B4-BE49-F238E27FC236}">
              <a16:creationId xmlns:a16="http://schemas.microsoft.com/office/drawing/2014/main" id="{179B7BD2-9B27-4D43-A651-903F33516C33}"/>
            </a:ext>
          </a:extLst>
        </xdr:cNvPr>
        <xdr:cNvSpPr txBox="1"/>
      </xdr:nvSpPr>
      <xdr:spPr>
        <a:xfrm>
          <a:off x="3239144" y="6095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70049</xdr:rowOff>
    </xdr:from>
    <xdr:ext cx="405111" cy="259045"/>
    <xdr:sp macro="" textlink="">
      <xdr:nvSpPr>
        <xdr:cNvPr id="85" name="n_2aveValue【図書館】&#10;有形固定資産減価償却率">
          <a:extLst>
            <a:ext uri="{FF2B5EF4-FFF2-40B4-BE49-F238E27FC236}">
              <a16:creationId xmlns:a16="http://schemas.microsoft.com/office/drawing/2014/main" id="{3B1EB3D9-97E8-42DF-B448-92EA70D0582F}"/>
            </a:ext>
          </a:extLst>
        </xdr:cNvPr>
        <xdr:cNvSpPr txBox="1"/>
      </xdr:nvSpPr>
      <xdr:spPr>
        <a:xfrm>
          <a:off x="2439044" y="6068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61884</xdr:rowOff>
    </xdr:from>
    <xdr:ext cx="405111" cy="259045"/>
    <xdr:sp macro="" textlink="">
      <xdr:nvSpPr>
        <xdr:cNvPr id="86" name="n_3aveValue【図書館】&#10;有形固定資産減価償却率">
          <a:extLst>
            <a:ext uri="{FF2B5EF4-FFF2-40B4-BE49-F238E27FC236}">
              <a16:creationId xmlns:a16="http://schemas.microsoft.com/office/drawing/2014/main" id="{6C323EB8-EB55-474D-9CBE-009F773CF8B2}"/>
            </a:ext>
          </a:extLst>
        </xdr:cNvPr>
        <xdr:cNvSpPr txBox="1"/>
      </xdr:nvSpPr>
      <xdr:spPr>
        <a:xfrm>
          <a:off x="1641484" y="6058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61884</xdr:rowOff>
    </xdr:from>
    <xdr:ext cx="405111" cy="259045"/>
    <xdr:sp macro="" textlink="">
      <xdr:nvSpPr>
        <xdr:cNvPr id="87" name="n_4aveValue【図書館】&#10;有形固定資産減価償却率">
          <a:extLst>
            <a:ext uri="{FF2B5EF4-FFF2-40B4-BE49-F238E27FC236}">
              <a16:creationId xmlns:a16="http://schemas.microsoft.com/office/drawing/2014/main" id="{28D6DAA1-F50C-4492-A59D-EF77F0A9F911}"/>
            </a:ext>
          </a:extLst>
        </xdr:cNvPr>
        <xdr:cNvSpPr txBox="1"/>
      </xdr:nvSpPr>
      <xdr:spPr>
        <a:xfrm>
          <a:off x="855354" y="6058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118127</xdr:rowOff>
    </xdr:from>
    <xdr:ext cx="405111" cy="259045"/>
    <xdr:sp macro="" textlink="">
      <xdr:nvSpPr>
        <xdr:cNvPr id="88" name="n_1mainValue【図書館】&#10;有形固定資産減価償却率">
          <a:extLst>
            <a:ext uri="{FF2B5EF4-FFF2-40B4-BE49-F238E27FC236}">
              <a16:creationId xmlns:a16="http://schemas.microsoft.com/office/drawing/2014/main" id="{4AB19C8A-D3E7-44A5-BDA7-436FE7C72BC2}"/>
            </a:ext>
          </a:extLst>
        </xdr:cNvPr>
        <xdr:cNvSpPr txBox="1"/>
      </xdr:nvSpPr>
      <xdr:spPr>
        <a:xfrm>
          <a:off x="32391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82204</xdr:rowOff>
    </xdr:from>
    <xdr:ext cx="405111" cy="259045"/>
    <xdr:sp macro="" textlink="">
      <xdr:nvSpPr>
        <xdr:cNvPr id="89" name="n_2mainValue【図書館】&#10;有形固定資産減価償却率">
          <a:extLst>
            <a:ext uri="{FF2B5EF4-FFF2-40B4-BE49-F238E27FC236}">
              <a16:creationId xmlns:a16="http://schemas.microsoft.com/office/drawing/2014/main" id="{5DFFFD7D-92C5-4E38-93FD-9EB5CEF7F5E8}"/>
            </a:ext>
          </a:extLst>
        </xdr:cNvPr>
        <xdr:cNvSpPr txBox="1"/>
      </xdr:nvSpPr>
      <xdr:spPr>
        <a:xfrm>
          <a:off x="2439044" y="659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46281</xdr:rowOff>
    </xdr:from>
    <xdr:ext cx="405111" cy="259045"/>
    <xdr:sp macro="" textlink="">
      <xdr:nvSpPr>
        <xdr:cNvPr id="90" name="n_3mainValue【図書館】&#10;有形固定資産減価償却率">
          <a:extLst>
            <a:ext uri="{FF2B5EF4-FFF2-40B4-BE49-F238E27FC236}">
              <a16:creationId xmlns:a16="http://schemas.microsoft.com/office/drawing/2014/main" id="{DE9F24DD-2358-4A58-89CA-F7CC54F1B9F5}"/>
            </a:ext>
          </a:extLst>
        </xdr:cNvPr>
        <xdr:cNvSpPr txBox="1"/>
      </xdr:nvSpPr>
      <xdr:spPr>
        <a:xfrm>
          <a:off x="1641484" y="6563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36484</xdr:rowOff>
    </xdr:from>
    <xdr:ext cx="405111" cy="259045"/>
    <xdr:sp macro="" textlink="">
      <xdr:nvSpPr>
        <xdr:cNvPr id="91" name="n_4mainValue【図書館】&#10;有形固定資産減価償却率">
          <a:extLst>
            <a:ext uri="{FF2B5EF4-FFF2-40B4-BE49-F238E27FC236}">
              <a16:creationId xmlns:a16="http://schemas.microsoft.com/office/drawing/2014/main" id="{9463CA0B-6F3E-4764-8672-3F9B0A026F47}"/>
            </a:ext>
          </a:extLst>
        </xdr:cNvPr>
        <xdr:cNvSpPr txBox="1"/>
      </xdr:nvSpPr>
      <xdr:spPr>
        <a:xfrm>
          <a:off x="855354" y="655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7BA75A9C-F162-4AE9-85E3-C96342E20F14}"/>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82F67EDF-3FAB-49EA-BD8E-5F98E7A183FC}"/>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313BD552-2A00-4033-9DC8-617DD70A144C}"/>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45EC2806-2774-4D2D-8800-C2222AF107B6}"/>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EF32209F-AA29-432C-A63B-A579BE0B31AE}"/>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19761543-F332-4081-B8C7-831182C81A65}"/>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562FDDC-FE83-4A53-B9C2-CFAEDCED859D}"/>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A1D7E0EE-95D4-4104-802C-6E734F172231}"/>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51CC61C2-7BAB-43B0-B5D8-665EB17D953F}"/>
            </a:ext>
          </a:extLst>
        </xdr:cNvPr>
        <xdr:cNvSpPr txBox="1"/>
      </xdr:nvSpPr>
      <xdr:spPr>
        <a:xfrm>
          <a:off x="592201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7A591DBA-FABC-4FB3-8F22-CDFE5F02A7C2}"/>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D0360FAA-9F17-434D-A3F7-92921464DDC3}"/>
            </a:ext>
          </a:extLst>
        </xdr:cNvPr>
        <xdr:cNvCxnSpPr/>
      </xdr:nvCxnSpPr>
      <xdr:spPr>
        <a:xfrm>
          <a:off x="5960110" y="723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198B5485-D2CF-404C-BDE4-BC9F2122AA3B}"/>
            </a:ext>
          </a:extLst>
        </xdr:cNvPr>
        <xdr:cNvSpPr txBox="1"/>
      </xdr:nvSpPr>
      <xdr:spPr>
        <a:xfrm>
          <a:off x="552722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D957B105-307C-460C-808A-C7E369462A92}"/>
            </a:ext>
          </a:extLst>
        </xdr:cNvPr>
        <xdr:cNvCxnSpPr/>
      </xdr:nvCxnSpPr>
      <xdr:spPr>
        <a:xfrm>
          <a:off x="5960110" y="685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6213AFCE-7238-4815-9A02-491E8C893E19}"/>
            </a:ext>
          </a:extLst>
        </xdr:cNvPr>
        <xdr:cNvSpPr txBox="1"/>
      </xdr:nvSpPr>
      <xdr:spPr>
        <a:xfrm>
          <a:off x="5527221" y="671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E1193932-13A6-434D-AC89-3DCC52A80E8D}"/>
            </a:ext>
          </a:extLst>
        </xdr:cNvPr>
        <xdr:cNvCxnSpPr/>
      </xdr:nvCxnSpPr>
      <xdr:spPr>
        <a:xfrm>
          <a:off x="5960110" y="6473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D4AE7F28-8673-4E74-B78A-4F1CE1D2D028}"/>
            </a:ext>
          </a:extLst>
        </xdr:cNvPr>
        <xdr:cNvSpPr txBox="1"/>
      </xdr:nvSpPr>
      <xdr:spPr>
        <a:xfrm>
          <a:off x="5527221" y="6336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9132555E-17CC-41C0-A684-FE245B2E9845}"/>
            </a:ext>
          </a:extLst>
        </xdr:cNvPr>
        <xdr:cNvCxnSpPr/>
      </xdr:nvCxnSpPr>
      <xdr:spPr>
        <a:xfrm>
          <a:off x="5960110" y="609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C92CC143-C7E6-4E75-8E80-821E150D358C}"/>
            </a:ext>
          </a:extLst>
        </xdr:cNvPr>
        <xdr:cNvSpPr txBox="1"/>
      </xdr:nvSpPr>
      <xdr:spPr>
        <a:xfrm>
          <a:off x="5527221" y="595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12194A58-60D0-4607-901C-E300E3C55C9F}"/>
            </a:ext>
          </a:extLst>
        </xdr:cNvPr>
        <xdr:cNvCxnSpPr/>
      </xdr:nvCxnSpPr>
      <xdr:spPr>
        <a:xfrm>
          <a:off x="5960110" y="571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FFFEBB9C-583B-4545-B6A4-E533398FEB2E}"/>
            </a:ext>
          </a:extLst>
        </xdr:cNvPr>
        <xdr:cNvSpPr txBox="1"/>
      </xdr:nvSpPr>
      <xdr:spPr>
        <a:xfrm>
          <a:off x="5527221" y="557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120A18D8-3FD9-4B95-9233-91E0C3A08345}"/>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FB229BE3-A462-40C0-BD51-21E33181A1BF}"/>
            </a:ext>
          </a:extLst>
        </xdr:cNvPr>
        <xdr:cNvSpPr txBox="1"/>
      </xdr:nvSpPr>
      <xdr:spPr>
        <a:xfrm>
          <a:off x="5527221"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3A500C1E-66EC-4549-855C-CA1FA66B658C}"/>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45720</xdr:rowOff>
    </xdr:from>
    <xdr:to>
      <xdr:col>54</xdr:col>
      <xdr:colOff>189865</xdr:colOff>
      <xdr:row>42</xdr:row>
      <xdr:rowOff>3810</xdr:rowOff>
    </xdr:to>
    <xdr:cxnSp macro="">
      <xdr:nvCxnSpPr>
        <xdr:cNvPr id="115" name="直線コネクタ 114">
          <a:extLst>
            <a:ext uri="{FF2B5EF4-FFF2-40B4-BE49-F238E27FC236}">
              <a16:creationId xmlns:a16="http://schemas.microsoft.com/office/drawing/2014/main" id="{541F81DB-1B50-402E-A742-80E9091489BC}"/>
            </a:ext>
          </a:extLst>
        </xdr:cNvPr>
        <xdr:cNvCxnSpPr/>
      </xdr:nvCxnSpPr>
      <xdr:spPr>
        <a:xfrm flipV="1">
          <a:off x="9429115" y="5876925"/>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a:extLst>
            <a:ext uri="{FF2B5EF4-FFF2-40B4-BE49-F238E27FC236}">
              <a16:creationId xmlns:a16="http://schemas.microsoft.com/office/drawing/2014/main" id="{F17E3F47-D98C-4466-A001-D36E41ECA4CA}"/>
            </a:ext>
          </a:extLst>
        </xdr:cNvPr>
        <xdr:cNvSpPr txBox="1"/>
      </xdr:nvSpPr>
      <xdr:spPr>
        <a:xfrm>
          <a:off x="9467850" y="721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a:extLst>
            <a:ext uri="{FF2B5EF4-FFF2-40B4-BE49-F238E27FC236}">
              <a16:creationId xmlns:a16="http://schemas.microsoft.com/office/drawing/2014/main" id="{F2770DC3-A082-4833-95CF-18E5C70E0D92}"/>
            </a:ext>
          </a:extLst>
        </xdr:cNvPr>
        <xdr:cNvCxnSpPr/>
      </xdr:nvCxnSpPr>
      <xdr:spPr>
        <a:xfrm>
          <a:off x="9356090" y="720661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163847</xdr:rowOff>
    </xdr:from>
    <xdr:ext cx="469744" cy="259045"/>
    <xdr:sp macro="" textlink="">
      <xdr:nvSpPr>
        <xdr:cNvPr id="118" name="【図書館】&#10;一人当たり面積最大値テキスト">
          <a:extLst>
            <a:ext uri="{FF2B5EF4-FFF2-40B4-BE49-F238E27FC236}">
              <a16:creationId xmlns:a16="http://schemas.microsoft.com/office/drawing/2014/main" id="{E9BB8895-5105-42D9-86E1-00A72E0DAFCD}"/>
            </a:ext>
          </a:extLst>
        </xdr:cNvPr>
        <xdr:cNvSpPr txBox="1"/>
      </xdr:nvSpPr>
      <xdr:spPr>
        <a:xfrm>
          <a:off x="9467850" y="565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45720</xdr:rowOff>
    </xdr:from>
    <xdr:to>
      <xdr:col>55</xdr:col>
      <xdr:colOff>88900</xdr:colOff>
      <xdr:row>34</xdr:row>
      <xdr:rowOff>45720</xdr:rowOff>
    </xdr:to>
    <xdr:cxnSp macro="">
      <xdr:nvCxnSpPr>
        <xdr:cNvPr id="119" name="直線コネクタ 118">
          <a:extLst>
            <a:ext uri="{FF2B5EF4-FFF2-40B4-BE49-F238E27FC236}">
              <a16:creationId xmlns:a16="http://schemas.microsoft.com/office/drawing/2014/main" id="{DDACBAC4-5820-4498-99CD-B0EC2915F16E}"/>
            </a:ext>
          </a:extLst>
        </xdr:cNvPr>
        <xdr:cNvCxnSpPr/>
      </xdr:nvCxnSpPr>
      <xdr:spPr>
        <a:xfrm>
          <a:off x="9356090" y="587692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90187</xdr:rowOff>
    </xdr:from>
    <xdr:ext cx="469744" cy="259045"/>
    <xdr:sp macro="" textlink="">
      <xdr:nvSpPr>
        <xdr:cNvPr id="120" name="【図書館】&#10;一人当たり面積平均値テキスト">
          <a:extLst>
            <a:ext uri="{FF2B5EF4-FFF2-40B4-BE49-F238E27FC236}">
              <a16:creationId xmlns:a16="http://schemas.microsoft.com/office/drawing/2014/main" id="{1A8F82D1-46CA-4D5C-80D4-21479F22BD1E}"/>
            </a:ext>
          </a:extLst>
        </xdr:cNvPr>
        <xdr:cNvSpPr txBox="1"/>
      </xdr:nvSpPr>
      <xdr:spPr>
        <a:xfrm>
          <a:off x="9467850" y="6780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67310</xdr:rowOff>
    </xdr:from>
    <xdr:to>
      <xdr:col>55</xdr:col>
      <xdr:colOff>50800</xdr:colOff>
      <xdr:row>40</xdr:row>
      <xdr:rowOff>168910</xdr:rowOff>
    </xdr:to>
    <xdr:sp macro="" textlink="">
      <xdr:nvSpPr>
        <xdr:cNvPr id="121" name="フローチャート: 判断 120">
          <a:extLst>
            <a:ext uri="{FF2B5EF4-FFF2-40B4-BE49-F238E27FC236}">
              <a16:creationId xmlns:a16="http://schemas.microsoft.com/office/drawing/2014/main" id="{774DB60C-4E22-46B7-84CA-24EA8957E2A1}"/>
            </a:ext>
          </a:extLst>
        </xdr:cNvPr>
        <xdr:cNvSpPr/>
      </xdr:nvSpPr>
      <xdr:spPr>
        <a:xfrm>
          <a:off x="9394190" y="6923405"/>
          <a:ext cx="9017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74930</xdr:rowOff>
    </xdr:from>
    <xdr:to>
      <xdr:col>50</xdr:col>
      <xdr:colOff>165100</xdr:colOff>
      <xdr:row>41</xdr:row>
      <xdr:rowOff>5080</xdr:rowOff>
    </xdr:to>
    <xdr:sp macro="" textlink="">
      <xdr:nvSpPr>
        <xdr:cNvPr id="122" name="フローチャート: 判断 121">
          <a:extLst>
            <a:ext uri="{FF2B5EF4-FFF2-40B4-BE49-F238E27FC236}">
              <a16:creationId xmlns:a16="http://schemas.microsoft.com/office/drawing/2014/main" id="{B3B5B0D4-EAF8-451C-B05A-8622E032D5C0}"/>
            </a:ext>
          </a:extLst>
        </xdr:cNvPr>
        <xdr:cNvSpPr/>
      </xdr:nvSpPr>
      <xdr:spPr>
        <a:xfrm>
          <a:off x="8632190" y="693293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78740</xdr:rowOff>
    </xdr:from>
    <xdr:to>
      <xdr:col>46</xdr:col>
      <xdr:colOff>38100</xdr:colOff>
      <xdr:row>41</xdr:row>
      <xdr:rowOff>8890</xdr:rowOff>
    </xdr:to>
    <xdr:sp macro="" textlink="">
      <xdr:nvSpPr>
        <xdr:cNvPr id="123" name="フローチャート: 判断 122">
          <a:extLst>
            <a:ext uri="{FF2B5EF4-FFF2-40B4-BE49-F238E27FC236}">
              <a16:creationId xmlns:a16="http://schemas.microsoft.com/office/drawing/2014/main" id="{CA556100-7E6A-4C1C-BEA2-AB9CFCA62DAE}"/>
            </a:ext>
          </a:extLst>
        </xdr:cNvPr>
        <xdr:cNvSpPr/>
      </xdr:nvSpPr>
      <xdr:spPr>
        <a:xfrm>
          <a:off x="7846060" y="693674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86360</xdr:rowOff>
    </xdr:from>
    <xdr:to>
      <xdr:col>41</xdr:col>
      <xdr:colOff>101600</xdr:colOff>
      <xdr:row>41</xdr:row>
      <xdr:rowOff>16510</xdr:rowOff>
    </xdr:to>
    <xdr:sp macro="" textlink="">
      <xdr:nvSpPr>
        <xdr:cNvPr id="124" name="フローチャート: 判断 123">
          <a:extLst>
            <a:ext uri="{FF2B5EF4-FFF2-40B4-BE49-F238E27FC236}">
              <a16:creationId xmlns:a16="http://schemas.microsoft.com/office/drawing/2014/main" id="{CD2D462F-FC29-40A2-A8E7-7660198D8298}"/>
            </a:ext>
          </a:extLst>
        </xdr:cNvPr>
        <xdr:cNvSpPr/>
      </xdr:nvSpPr>
      <xdr:spPr>
        <a:xfrm>
          <a:off x="7029450" y="694626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101600</xdr:rowOff>
    </xdr:from>
    <xdr:to>
      <xdr:col>36</xdr:col>
      <xdr:colOff>165100</xdr:colOff>
      <xdr:row>41</xdr:row>
      <xdr:rowOff>31750</xdr:rowOff>
    </xdr:to>
    <xdr:sp macro="" textlink="">
      <xdr:nvSpPr>
        <xdr:cNvPr id="125" name="フローチャート: 判断 124">
          <a:extLst>
            <a:ext uri="{FF2B5EF4-FFF2-40B4-BE49-F238E27FC236}">
              <a16:creationId xmlns:a16="http://schemas.microsoft.com/office/drawing/2014/main" id="{E5F95626-3D96-4D7C-969E-D73F8392812B}"/>
            </a:ext>
          </a:extLst>
        </xdr:cNvPr>
        <xdr:cNvSpPr/>
      </xdr:nvSpPr>
      <xdr:spPr>
        <a:xfrm>
          <a:off x="6231890" y="695579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76D247A1-3626-4999-953B-8B95B34494CC}"/>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5D438475-60D6-40D1-AFEF-6DA1796A48B5}"/>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B6C9E8DF-7E84-4FBB-81ED-54356AB81B02}"/>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1EB388AE-F1B7-4779-B662-FA26B9432DF0}"/>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27D8691-D930-45D2-9E11-FB2867423D7E}"/>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162560</xdr:rowOff>
    </xdr:from>
    <xdr:to>
      <xdr:col>55</xdr:col>
      <xdr:colOff>50800</xdr:colOff>
      <xdr:row>41</xdr:row>
      <xdr:rowOff>92710</xdr:rowOff>
    </xdr:to>
    <xdr:sp macro="" textlink="">
      <xdr:nvSpPr>
        <xdr:cNvPr id="131" name="楕円 130">
          <a:extLst>
            <a:ext uri="{FF2B5EF4-FFF2-40B4-BE49-F238E27FC236}">
              <a16:creationId xmlns:a16="http://schemas.microsoft.com/office/drawing/2014/main" id="{03B62BE0-5B2B-402A-9E2A-5EEC1C91F809}"/>
            </a:ext>
          </a:extLst>
        </xdr:cNvPr>
        <xdr:cNvSpPr/>
      </xdr:nvSpPr>
      <xdr:spPr>
        <a:xfrm>
          <a:off x="9394190" y="7022465"/>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140987</xdr:rowOff>
    </xdr:from>
    <xdr:ext cx="469744" cy="259045"/>
    <xdr:sp macro="" textlink="">
      <xdr:nvSpPr>
        <xdr:cNvPr id="132" name="【図書館】&#10;一人当たり面積該当値テキスト">
          <a:extLst>
            <a:ext uri="{FF2B5EF4-FFF2-40B4-BE49-F238E27FC236}">
              <a16:creationId xmlns:a16="http://schemas.microsoft.com/office/drawing/2014/main" id="{402BDFFC-EDBC-4A49-A1B8-ABBB8ACFA871}"/>
            </a:ext>
          </a:extLst>
        </xdr:cNvPr>
        <xdr:cNvSpPr txBox="1"/>
      </xdr:nvSpPr>
      <xdr:spPr>
        <a:xfrm>
          <a:off x="9467850" y="699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166370</xdr:rowOff>
    </xdr:from>
    <xdr:to>
      <xdr:col>50</xdr:col>
      <xdr:colOff>165100</xdr:colOff>
      <xdr:row>41</xdr:row>
      <xdr:rowOff>96520</xdr:rowOff>
    </xdr:to>
    <xdr:sp macro="" textlink="">
      <xdr:nvSpPr>
        <xdr:cNvPr id="133" name="楕円 132">
          <a:extLst>
            <a:ext uri="{FF2B5EF4-FFF2-40B4-BE49-F238E27FC236}">
              <a16:creationId xmlns:a16="http://schemas.microsoft.com/office/drawing/2014/main" id="{D9A97EF4-96A7-49D3-9288-02BA88F97844}"/>
            </a:ext>
          </a:extLst>
        </xdr:cNvPr>
        <xdr:cNvSpPr/>
      </xdr:nvSpPr>
      <xdr:spPr>
        <a:xfrm>
          <a:off x="8632190" y="7028180"/>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41910</xdr:rowOff>
    </xdr:from>
    <xdr:to>
      <xdr:col>55</xdr:col>
      <xdr:colOff>0</xdr:colOff>
      <xdr:row>41</xdr:row>
      <xdr:rowOff>45720</xdr:rowOff>
    </xdr:to>
    <xdr:cxnSp macro="">
      <xdr:nvCxnSpPr>
        <xdr:cNvPr id="134" name="直線コネクタ 133">
          <a:extLst>
            <a:ext uri="{FF2B5EF4-FFF2-40B4-BE49-F238E27FC236}">
              <a16:creationId xmlns:a16="http://schemas.microsoft.com/office/drawing/2014/main" id="{6F3BEB8C-520F-4B3B-883F-105EE9E6118C}"/>
            </a:ext>
          </a:extLst>
        </xdr:cNvPr>
        <xdr:cNvCxnSpPr/>
      </xdr:nvCxnSpPr>
      <xdr:spPr>
        <a:xfrm flipV="1">
          <a:off x="8686800" y="7073265"/>
          <a:ext cx="7429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166370</xdr:rowOff>
    </xdr:from>
    <xdr:to>
      <xdr:col>46</xdr:col>
      <xdr:colOff>38100</xdr:colOff>
      <xdr:row>41</xdr:row>
      <xdr:rowOff>96520</xdr:rowOff>
    </xdr:to>
    <xdr:sp macro="" textlink="">
      <xdr:nvSpPr>
        <xdr:cNvPr id="135" name="楕円 134">
          <a:extLst>
            <a:ext uri="{FF2B5EF4-FFF2-40B4-BE49-F238E27FC236}">
              <a16:creationId xmlns:a16="http://schemas.microsoft.com/office/drawing/2014/main" id="{AB4E2A5F-5038-4B48-A9C8-ED56BF1051F0}"/>
            </a:ext>
          </a:extLst>
        </xdr:cNvPr>
        <xdr:cNvSpPr/>
      </xdr:nvSpPr>
      <xdr:spPr>
        <a:xfrm>
          <a:off x="7846060" y="702818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45720</xdr:rowOff>
    </xdr:from>
    <xdr:to>
      <xdr:col>50</xdr:col>
      <xdr:colOff>114300</xdr:colOff>
      <xdr:row>41</xdr:row>
      <xdr:rowOff>45720</xdr:rowOff>
    </xdr:to>
    <xdr:cxnSp macro="">
      <xdr:nvCxnSpPr>
        <xdr:cNvPr id="136" name="直線コネクタ 135">
          <a:extLst>
            <a:ext uri="{FF2B5EF4-FFF2-40B4-BE49-F238E27FC236}">
              <a16:creationId xmlns:a16="http://schemas.microsoft.com/office/drawing/2014/main" id="{CEBA3A6E-0D77-4339-AE69-A01267E93F84}"/>
            </a:ext>
          </a:extLst>
        </xdr:cNvPr>
        <xdr:cNvCxnSpPr/>
      </xdr:nvCxnSpPr>
      <xdr:spPr>
        <a:xfrm>
          <a:off x="7889240" y="7077075"/>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170180</xdr:rowOff>
    </xdr:from>
    <xdr:to>
      <xdr:col>41</xdr:col>
      <xdr:colOff>101600</xdr:colOff>
      <xdr:row>41</xdr:row>
      <xdr:rowOff>100330</xdr:rowOff>
    </xdr:to>
    <xdr:sp macro="" textlink="">
      <xdr:nvSpPr>
        <xdr:cNvPr id="137" name="楕円 136">
          <a:extLst>
            <a:ext uri="{FF2B5EF4-FFF2-40B4-BE49-F238E27FC236}">
              <a16:creationId xmlns:a16="http://schemas.microsoft.com/office/drawing/2014/main" id="{F6B679FE-742D-4172-AC7C-FC0C636783A7}"/>
            </a:ext>
          </a:extLst>
        </xdr:cNvPr>
        <xdr:cNvSpPr/>
      </xdr:nvSpPr>
      <xdr:spPr>
        <a:xfrm>
          <a:off x="7029450" y="703199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45720</xdr:rowOff>
    </xdr:from>
    <xdr:to>
      <xdr:col>45</xdr:col>
      <xdr:colOff>177800</xdr:colOff>
      <xdr:row>41</xdr:row>
      <xdr:rowOff>49530</xdr:rowOff>
    </xdr:to>
    <xdr:cxnSp macro="">
      <xdr:nvCxnSpPr>
        <xdr:cNvPr id="138" name="直線コネクタ 137">
          <a:extLst>
            <a:ext uri="{FF2B5EF4-FFF2-40B4-BE49-F238E27FC236}">
              <a16:creationId xmlns:a16="http://schemas.microsoft.com/office/drawing/2014/main" id="{67F027AA-0798-4E8F-B33D-3D76C4394B32}"/>
            </a:ext>
          </a:extLst>
        </xdr:cNvPr>
        <xdr:cNvCxnSpPr/>
      </xdr:nvCxnSpPr>
      <xdr:spPr>
        <a:xfrm flipV="1">
          <a:off x="7084060" y="7077075"/>
          <a:ext cx="80518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170180</xdr:rowOff>
    </xdr:from>
    <xdr:to>
      <xdr:col>36</xdr:col>
      <xdr:colOff>165100</xdr:colOff>
      <xdr:row>41</xdr:row>
      <xdr:rowOff>100330</xdr:rowOff>
    </xdr:to>
    <xdr:sp macro="" textlink="">
      <xdr:nvSpPr>
        <xdr:cNvPr id="139" name="楕円 138">
          <a:extLst>
            <a:ext uri="{FF2B5EF4-FFF2-40B4-BE49-F238E27FC236}">
              <a16:creationId xmlns:a16="http://schemas.microsoft.com/office/drawing/2014/main" id="{AB47970A-E774-44E4-9397-35139437EE70}"/>
            </a:ext>
          </a:extLst>
        </xdr:cNvPr>
        <xdr:cNvSpPr/>
      </xdr:nvSpPr>
      <xdr:spPr>
        <a:xfrm>
          <a:off x="6231890" y="7031990"/>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49530</xdr:rowOff>
    </xdr:from>
    <xdr:to>
      <xdr:col>41</xdr:col>
      <xdr:colOff>50800</xdr:colOff>
      <xdr:row>41</xdr:row>
      <xdr:rowOff>49530</xdr:rowOff>
    </xdr:to>
    <xdr:cxnSp macro="">
      <xdr:nvCxnSpPr>
        <xdr:cNvPr id="140" name="直線コネクタ 139">
          <a:extLst>
            <a:ext uri="{FF2B5EF4-FFF2-40B4-BE49-F238E27FC236}">
              <a16:creationId xmlns:a16="http://schemas.microsoft.com/office/drawing/2014/main" id="{4B5E64F8-B8E0-441A-B636-5C1AE6D1A599}"/>
            </a:ext>
          </a:extLst>
        </xdr:cNvPr>
        <xdr:cNvCxnSpPr/>
      </xdr:nvCxnSpPr>
      <xdr:spPr>
        <a:xfrm>
          <a:off x="6286500" y="708279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21607</xdr:rowOff>
    </xdr:from>
    <xdr:ext cx="469744" cy="259045"/>
    <xdr:sp macro="" textlink="">
      <xdr:nvSpPr>
        <xdr:cNvPr id="141" name="n_1aveValue【図書館】&#10;一人当たり面積">
          <a:extLst>
            <a:ext uri="{FF2B5EF4-FFF2-40B4-BE49-F238E27FC236}">
              <a16:creationId xmlns:a16="http://schemas.microsoft.com/office/drawing/2014/main" id="{CB4A26C5-8CE3-4F81-B975-2DED60CC6B53}"/>
            </a:ext>
          </a:extLst>
        </xdr:cNvPr>
        <xdr:cNvSpPr txBox="1"/>
      </xdr:nvSpPr>
      <xdr:spPr>
        <a:xfrm>
          <a:off x="8454467" y="670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25417</xdr:rowOff>
    </xdr:from>
    <xdr:ext cx="469744" cy="259045"/>
    <xdr:sp macro="" textlink="">
      <xdr:nvSpPr>
        <xdr:cNvPr id="142" name="n_2aveValue【図書館】&#10;一人当たり面積">
          <a:extLst>
            <a:ext uri="{FF2B5EF4-FFF2-40B4-BE49-F238E27FC236}">
              <a16:creationId xmlns:a16="http://schemas.microsoft.com/office/drawing/2014/main" id="{B3135089-7E84-4618-8E6B-138C126B44DE}"/>
            </a:ext>
          </a:extLst>
        </xdr:cNvPr>
        <xdr:cNvSpPr txBox="1"/>
      </xdr:nvSpPr>
      <xdr:spPr>
        <a:xfrm>
          <a:off x="7673417" y="670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33037</xdr:rowOff>
    </xdr:from>
    <xdr:ext cx="469744" cy="259045"/>
    <xdr:sp macro="" textlink="">
      <xdr:nvSpPr>
        <xdr:cNvPr id="143" name="n_3aveValue【図書館】&#10;一人当たり面積">
          <a:extLst>
            <a:ext uri="{FF2B5EF4-FFF2-40B4-BE49-F238E27FC236}">
              <a16:creationId xmlns:a16="http://schemas.microsoft.com/office/drawing/2014/main" id="{9B16D2AA-14E1-483B-B99E-C7A043650D43}"/>
            </a:ext>
          </a:extLst>
        </xdr:cNvPr>
        <xdr:cNvSpPr txBox="1"/>
      </xdr:nvSpPr>
      <xdr:spPr>
        <a:xfrm>
          <a:off x="6866332" y="6717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48277</xdr:rowOff>
    </xdr:from>
    <xdr:ext cx="469744" cy="259045"/>
    <xdr:sp macro="" textlink="">
      <xdr:nvSpPr>
        <xdr:cNvPr id="144" name="n_4aveValue【図書館】&#10;一人当たり面積">
          <a:extLst>
            <a:ext uri="{FF2B5EF4-FFF2-40B4-BE49-F238E27FC236}">
              <a16:creationId xmlns:a16="http://schemas.microsoft.com/office/drawing/2014/main" id="{7F986293-8160-4A19-A1BC-4B118E74AB83}"/>
            </a:ext>
          </a:extLst>
        </xdr:cNvPr>
        <xdr:cNvSpPr txBox="1"/>
      </xdr:nvSpPr>
      <xdr:spPr>
        <a:xfrm>
          <a:off x="6068772" y="673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87647</xdr:rowOff>
    </xdr:from>
    <xdr:ext cx="469744" cy="259045"/>
    <xdr:sp macro="" textlink="">
      <xdr:nvSpPr>
        <xdr:cNvPr id="145" name="n_1mainValue【図書館】&#10;一人当たり面積">
          <a:extLst>
            <a:ext uri="{FF2B5EF4-FFF2-40B4-BE49-F238E27FC236}">
              <a16:creationId xmlns:a16="http://schemas.microsoft.com/office/drawing/2014/main" id="{65479F2E-F64B-406A-93AB-16C7E49EE96F}"/>
            </a:ext>
          </a:extLst>
        </xdr:cNvPr>
        <xdr:cNvSpPr txBox="1"/>
      </xdr:nvSpPr>
      <xdr:spPr>
        <a:xfrm>
          <a:off x="8454467"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87647</xdr:rowOff>
    </xdr:from>
    <xdr:ext cx="469744" cy="259045"/>
    <xdr:sp macro="" textlink="">
      <xdr:nvSpPr>
        <xdr:cNvPr id="146" name="n_2mainValue【図書館】&#10;一人当たり面積">
          <a:extLst>
            <a:ext uri="{FF2B5EF4-FFF2-40B4-BE49-F238E27FC236}">
              <a16:creationId xmlns:a16="http://schemas.microsoft.com/office/drawing/2014/main" id="{CB88A34C-24CE-4C50-80E0-4F8D2F2D6032}"/>
            </a:ext>
          </a:extLst>
        </xdr:cNvPr>
        <xdr:cNvSpPr txBox="1"/>
      </xdr:nvSpPr>
      <xdr:spPr>
        <a:xfrm>
          <a:off x="7673417"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91457</xdr:rowOff>
    </xdr:from>
    <xdr:ext cx="469744" cy="259045"/>
    <xdr:sp macro="" textlink="">
      <xdr:nvSpPr>
        <xdr:cNvPr id="147" name="n_3mainValue【図書館】&#10;一人当たり面積">
          <a:extLst>
            <a:ext uri="{FF2B5EF4-FFF2-40B4-BE49-F238E27FC236}">
              <a16:creationId xmlns:a16="http://schemas.microsoft.com/office/drawing/2014/main" id="{584F8416-4FB2-408F-ACA4-EDB42C26D011}"/>
            </a:ext>
          </a:extLst>
        </xdr:cNvPr>
        <xdr:cNvSpPr txBox="1"/>
      </xdr:nvSpPr>
      <xdr:spPr>
        <a:xfrm>
          <a:off x="6866332" y="712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91457</xdr:rowOff>
    </xdr:from>
    <xdr:ext cx="469744" cy="259045"/>
    <xdr:sp macro="" textlink="">
      <xdr:nvSpPr>
        <xdr:cNvPr id="148" name="n_4mainValue【図書館】&#10;一人当たり面積">
          <a:extLst>
            <a:ext uri="{FF2B5EF4-FFF2-40B4-BE49-F238E27FC236}">
              <a16:creationId xmlns:a16="http://schemas.microsoft.com/office/drawing/2014/main" id="{0E519AB1-17FB-4F98-A0B0-3EC2335114C2}"/>
            </a:ext>
          </a:extLst>
        </xdr:cNvPr>
        <xdr:cNvSpPr txBox="1"/>
      </xdr:nvSpPr>
      <xdr:spPr>
        <a:xfrm>
          <a:off x="6068772" y="712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62D6804D-F296-4091-8A61-173351A99147}"/>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9CEE111B-8802-4AD1-8011-67E9E0BCE349}"/>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3C2A021C-9D60-46CF-B264-7EC3535A2773}"/>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43FB07B-1B29-44F0-81B9-38343F933980}"/>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CF17FF70-0A22-4A40-AA4E-11BE1C05BD1A}"/>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5A52167F-0EBF-4A7A-AA74-1786B8C34E7A}"/>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9E8C2A30-601A-4E92-A9A3-A3B58B050D8F}"/>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920F5815-688A-4D39-9816-28A1776D8AC6}"/>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DE71985D-2EB3-416F-9401-CA07DFCFD114}"/>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331C2091-09A4-407F-B2BC-5041B9FCEFF5}"/>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C897D555-5E8F-4E1B-9541-C13796ADB5B7}"/>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A01B612D-F2A5-4EE0-BB5E-C814B667BE3E}"/>
            </a:ext>
          </a:extLst>
        </xdr:cNvPr>
        <xdr:cNvCxnSpPr/>
      </xdr:nvCxnSpPr>
      <xdr:spPr>
        <a:xfrm>
          <a:off x="6858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66EAD94B-68E7-444E-8066-1C31022D9558}"/>
            </a:ext>
          </a:extLst>
        </xdr:cNvPr>
        <xdr:cNvSpPr txBox="1"/>
      </xdr:nvSpPr>
      <xdr:spPr>
        <a:xfrm>
          <a:off x="2738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33C7EE71-48F0-4C1F-8767-0A34BAD2142B}"/>
            </a:ext>
          </a:extLst>
        </xdr:cNvPr>
        <xdr:cNvCxnSpPr/>
      </xdr:nvCxnSpPr>
      <xdr:spPr>
        <a:xfrm>
          <a:off x="6858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70EDD563-CF56-4B7A-8CCD-37F614B53A66}"/>
            </a:ext>
          </a:extLst>
        </xdr:cNvPr>
        <xdr:cNvSpPr txBox="1"/>
      </xdr:nvSpPr>
      <xdr:spPr>
        <a:xfrm>
          <a:off x="34370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DD5A7FE7-AA13-4F69-B589-DF14935649BD}"/>
            </a:ext>
          </a:extLst>
        </xdr:cNvPr>
        <xdr:cNvCxnSpPr/>
      </xdr:nvCxnSpPr>
      <xdr:spPr>
        <a:xfrm>
          <a:off x="6858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33F53C2C-8D7B-488B-9B60-579984AD377B}"/>
            </a:ext>
          </a:extLst>
        </xdr:cNvPr>
        <xdr:cNvSpPr txBox="1"/>
      </xdr:nvSpPr>
      <xdr:spPr>
        <a:xfrm>
          <a:off x="34370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86540155-6F5F-4F21-8952-20D06431EEE8}"/>
            </a:ext>
          </a:extLst>
        </xdr:cNvPr>
        <xdr:cNvCxnSpPr/>
      </xdr:nvCxnSpPr>
      <xdr:spPr>
        <a:xfrm>
          <a:off x="6858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8C8BB4A9-96FD-4260-ACD3-906B5C3201FC}"/>
            </a:ext>
          </a:extLst>
        </xdr:cNvPr>
        <xdr:cNvSpPr txBox="1"/>
      </xdr:nvSpPr>
      <xdr:spPr>
        <a:xfrm>
          <a:off x="34370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670FF466-02E6-4918-B092-83B5DE344109}"/>
            </a:ext>
          </a:extLst>
        </xdr:cNvPr>
        <xdr:cNvCxnSpPr/>
      </xdr:nvCxnSpPr>
      <xdr:spPr>
        <a:xfrm>
          <a:off x="6858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3DE40311-5BED-42AA-90D8-FE5AFF116EA6}"/>
            </a:ext>
          </a:extLst>
        </xdr:cNvPr>
        <xdr:cNvSpPr txBox="1"/>
      </xdr:nvSpPr>
      <xdr:spPr>
        <a:xfrm>
          <a:off x="34370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3B95BA24-3984-4482-A386-A70BA49D23B4}"/>
            </a:ext>
          </a:extLst>
        </xdr:cNvPr>
        <xdr:cNvCxnSpPr/>
      </xdr:nvCxnSpPr>
      <xdr:spPr>
        <a:xfrm>
          <a:off x="6858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B72D2C4E-A3A5-465D-8FE9-701EE31443B2}"/>
            </a:ext>
          </a:extLst>
        </xdr:cNvPr>
        <xdr:cNvSpPr txBox="1"/>
      </xdr:nvSpPr>
      <xdr:spPr>
        <a:xfrm>
          <a:off x="38686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61BBF30E-1895-4D69-B55E-45B15C2D03CB}"/>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A7366F02-D661-4E00-BD83-8A78B81FD084}"/>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91440</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F6368913-728A-41E4-8D37-F30A31A9A292}"/>
            </a:ext>
          </a:extLst>
        </xdr:cNvPr>
        <xdr:cNvCxnSpPr/>
      </xdr:nvCxnSpPr>
      <xdr:spPr>
        <a:xfrm flipV="1">
          <a:off x="4173855" y="9696450"/>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331E1419-12F4-408A-84D8-A15161425E92}"/>
            </a:ext>
          </a:extLst>
        </xdr:cNvPr>
        <xdr:cNvSpPr txBox="1"/>
      </xdr:nvSpPr>
      <xdr:spPr>
        <a:xfrm>
          <a:off x="4212590" y="1110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F26AFC3C-877F-42F0-9D7B-9EB4F7454AB4}"/>
            </a:ext>
          </a:extLst>
        </xdr:cNvPr>
        <xdr:cNvCxnSpPr/>
      </xdr:nvCxnSpPr>
      <xdr:spPr>
        <a:xfrm>
          <a:off x="4112260" y="11107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38117</xdr:rowOff>
    </xdr:from>
    <xdr:ext cx="405111" cy="259045"/>
    <xdr:sp macro="" textlink="">
      <xdr:nvSpPr>
        <xdr:cNvPr id="177" name="【体育館・プール】&#10;有形固定資産減価償却率最大値テキスト">
          <a:extLst>
            <a:ext uri="{FF2B5EF4-FFF2-40B4-BE49-F238E27FC236}">
              <a16:creationId xmlns:a16="http://schemas.microsoft.com/office/drawing/2014/main" id="{929F9F47-664D-4C24-B54F-2B65C9E81052}"/>
            </a:ext>
          </a:extLst>
        </xdr:cNvPr>
        <xdr:cNvSpPr txBox="1"/>
      </xdr:nvSpPr>
      <xdr:spPr>
        <a:xfrm>
          <a:off x="421259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91440</xdr:rowOff>
    </xdr:from>
    <xdr:to>
      <xdr:col>24</xdr:col>
      <xdr:colOff>152400</xdr:colOff>
      <xdr:row>56</xdr:row>
      <xdr:rowOff>91440</xdr:rowOff>
    </xdr:to>
    <xdr:cxnSp macro="">
      <xdr:nvCxnSpPr>
        <xdr:cNvPr id="178" name="直線コネクタ 177">
          <a:extLst>
            <a:ext uri="{FF2B5EF4-FFF2-40B4-BE49-F238E27FC236}">
              <a16:creationId xmlns:a16="http://schemas.microsoft.com/office/drawing/2014/main" id="{CE197381-F132-47F5-982E-C1900AB6A71C}"/>
            </a:ext>
          </a:extLst>
        </xdr:cNvPr>
        <xdr:cNvCxnSpPr/>
      </xdr:nvCxnSpPr>
      <xdr:spPr>
        <a:xfrm>
          <a:off x="4112260" y="96964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679C76FD-40BF-47AE-8E89-E78127173B90}"/>
            </a:ext>
          </a:extLst>
        </xdr:cNvPr>
        <xdr:cNvSpPr txBox="1"/>
      </xdr:nvSpPr>
      <xdr:spPr>
        <a:xfrm>
          <a:off x="4212590" y="10315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80" name="フローチャート: 判断 179">
          <a:extLst>
            <a:ext uri="{FF2B5EF4-FFF2-40B4-BE49-F238E27FC236}">
              <a16:creationId xmlns:a16="http://schemas.microsoft.com/office/drawing/2014/main" id="{3BF580FB-599D-437C-8FF8-62562736FDE9}"/>
            </a:ext>
          </a:extLst>
        </xdr:cNvPr>
        <xdr:cNvSpPr/>
      </xdr:nvSpPr>
      <xdr:spPr>
        <a:xfrm>
          <a:off x="4131310" y="10468338"/>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81" name="フローチャート: 判断 180">
          <a:extLst>
            <a:ext uri="{FF2B5EF4-FFF2-40B4-BE49-F238E27FC236}">
              <a16:creationId xmlns:a16="http://schemas.microsoft.com/office/drawing/2014/main" id="{28CEE6C4-67D6-4C07-AC83-6FFBA3283DF7}"/>
            </a:ext>
          </a:extLst>
        </xdr:cNvPr>
        <xdr:cNvSpPr/>
      </xdr:nvSpPr>
      <xdr:spPr>
        <a:xfrm>
          <a:off x="3388360" y="10452009"/>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145143</xdr:rowOff>
    </xdr:from>
    <xdr:to>
      <xdr:col>15</xdr:col>
      <xdr:colOff>101600</xdr:colOff>
      <xdr:row>61</xdr:row>
      <xdr:rowOff>75293</xdr:rowOff>
    </xdr:to>
    <xdr:sp macro="" textlink="">
      <xdr:nvSpPr>
        <xdr:cNvPr id="182" name="フローチャート: 判断 181">
          <a:extLst>
            <a:ext uri="{FF2B5EF4-FFF2-40B4-BE49-F238E27FC236}">
              <a16:creationId xmlns:a16="http://schemas.microsoft.com/office/drawing/2014/main" id="{373EF12A-4506-43C5-BC84-E94421CEDC3A}"/>
            </a:ext>
          </a:extLst>
        </xdr:cNvPr>
        <xdr:cNvSpPr/>
      </xdr:nvSpPr>
      <xdr:spPr>
        <a:xfrm>
          <a:off x="2571750" y="1043023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138612</xdr:rowOff>
    </xdr:from>
    <xdr:to>
      <xdr:col>10</xdr:col>
      <xdr:colOff>165100</xdr:colOff>
      <xdr:row>61</xdr:row>
      <xdr:rowOff>68762</xdr:rowOff>
    </xdr:to>
    <xdr:sp macro="" textlink="">
      <xdr:nvSpPr>
        <xdr:cNvPr id="183" name="フローチャート: 判断 182">
          <a:extLst>
            <a:ext uri="{FF2B5EF4-FFF2-40B4-BE49-F238E27FC236}">
              <a16:creationId xmlns:a16="http://schemas.microsoft.com/office/drawing/2014/main" id="{5454DB81-8A4A-4811-B28C-E3830698D56D}"/>
            </a:ext>
          </a:extLst>
        </xdr:cNvPr>
        <xdr:cNvSpPr/>
      </xdr:nvSpPr>
      <xdr:spPr>
        <a:xfrm>
          <a:off x="1774190" y="10421802"/>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127181</xdr:rowOff>
    </xdr:from>
    <xdr:to>
      <xdr:col>6</xdr:col>
      <xdr:colOff>38100</xdr:colOff>
      <xdr:row>61</xdr:row>
      <xdr:rowOff>57331</xdr:rowOff>
    </xdr:to>
    <xdr:sp macro="" textlink="">
      <xdr:nvSpPr>
        <xdr:cNvPr id="184" name="フローチャート: 判断 183">
          <a:extLst>
            <a:ext uri="{FF2B5EF4-FFF2-40B4-BE49-F238E27FC236}">
              <a16:creationId xmlns:a16="http://schemas.microsoft.com/office/drawing/2014/main" id="{EBAFCADF-F072-4D15-A17A-3727073725F0}"/>
            </a:ext>
          </a:extLst>
        </xdr:cNvPr>
        <xdr:cNvSpPr/>
      </xdr:nvSpPr>
      <xdr:spPr>
        <a:xfrm>
          <a:off x="988060" y="10417991"/>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754DD6FB-A92A-48CF-978B-AE30FD631397}"/>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D8989A03-1BCB-4785-AC8A-C9F062784BF0}"/>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F8617D64-C234-4D6E-B3EF-92EBB2C0E75F}"/>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A3DD3CA2-C395-422F-B29A-28C51C9E883F}"/>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2E5D4A86-1407-4CC1-9829-914A72BEA90B}"/>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105954</xdr:rowOff>
    </xdr:from>
    <xdr:to>
      <xdr:col>24</xdr:col>
      <xdr:colOff>114300</xdr:colOff>
      <xdr:row>63</xdr:row>
      <xdr:rowOff>36104</xdr:rowOff>
    </xdr:to>
    <xdr:sp macro="" textlink="">
      <xdr:nvSpPr>
        <xdr:cNvPr id="190" name="楕円 189">
          <a:extLst>
            <a:ext uri="{FF2B5EF4-FFF2-40B4-BE49-F238E27FC236}">
              <a16:creationId xmlns:a16="http://schemas.microsoft.com/office/drawing/2014/main" id="{438AE751-6FE0-4541-B11F-E8E8BE258813}"/>
            </a:ext>
          </a:extLst>
        </xdr:cNvPr>
        <xdr:cNvSpPr/>
      </xdr:nvSpPr>
      <xdr:spPr>
        <a:xfrm>
          <a:off x="4131310" y="1073394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84381</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F1F14775-5213-4C17-A7BC-351C05FDB964}"/>
            </a:ext>
          </a:extLst>
        </xdr:cNvPr>
        <xdr:cNvSpPr txBox="1"/>
      </xdr:nvSpPr>
      <xdr:spPr>
        <a:xfrm>
          <a:off x="4212590" y="10716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79828</xdr:rowOff>
    </xdr:from>
    <xdr:to>
      <xdr:col>20</xdr:col>
      <xdr:colOff>38100</xdr:colOff>
      <xdr:row>63</xdr:row>
      <xdr:rowOff>9978</xdr:rowOff>
    </xdr:to>
    <xdr:sp macro="" textlink="">
      <xdr:nvSpPr>
        <xdr:cNvPr id="192" name="楕円 191">
          <a:extLst>
            <a:ext uri="{FF2B5EF4-FFF2-40B4-BE49-F238E27FC236}">
              <a16:creationId xmlns:a16="http://schemas.microsoft.com/office/drawing/2014/main" id="{CFC6A592-6D4B-47BC-9BF7-6A8C4880D361}"/>
            </a:ext>
          </a:extLst>
        </xdr:cNvPr>
        <xdr:cNvSpPr/>
      </xdr:nvSpPr>
      <xdr:spPr>
        <a:xfrm>
          <a:off x="3388360" y="10709728"/>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130628</xdr:rowOff>
    </xdr:from>
    <xdr:to>
      <xdr:col>24</xdr:col>
      <xdr:colOff>63500</xdr:colOff>
      <xdr:row>62</xdr:row>
      <xdr:rowOff>156754</xdr:rowOff>
    </xdr:to>
    <xdr:cxnSp macro="">
      <xdr:nvCxnSpPr>
        <xdr:cNvPr id="193" name="直線コネクタ 192">
          <a:extLst>
            <a:ext uri="{FF2B5EF4-FFF2-40B4-BE49-F238E27FC236}">
              <a16:creationId xmlns:a16="http://schemas.microsoft.com/office/drawing/2014/main" id="{7EE9477C-6F15-49A1-A69F-375BB5623652}"/>
            </a:ext>
          </a:extLst>
        </xdr:cNvPr>
        <xdr:cNvCxnSpPr/>
      </xdr:nvCxnSpPr>
      <xdr:spPr>
        <a:xfrm>
          <a:off x="3431540" y="10764338"/>
          <a:ext cx="742950" cy="2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169635</xdr:rowOff>
    </xdr:from>
    <xdr:to>
      <xdr:col>15</xdr:col>
      <xdr:colOff>101600</xdr:colOff>
      <xdr:row>62</xdr:row>
      <xdr:rowOff>99785</xdr:rowOff>
    </xdr:to>
    <xdr:sp macro="" textlink="">
      <xdr:nvSpPr>
        <xdr:cNvPr id="194" name="楕円 193">
          <a:extLst>
            <a:ext uri="{FF2B5EF4-FFF2-40B4-BE49-F238E27FC236}">
              <a16:creationId xmlns:a16="http://schemas.microsoft.com/office/drawing/2014/main" id="{E862CBDA-60F5-4163-AD02-41B371A9DD53}"/>
            </a:ext>
          </a:extLst>
        </xdr:cNvPr>
        <xdr:cNvSpPr/>
      </xdr:nvSpPr>
      <xdr:spPr>
        <a:xfrm>
          <a:off x="2571750" y="10631895"/>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48985</xdr:rowOff>
    </xdr:from>
    <xdr:to>
      <xdr:col>19</xdr:col>
      <xdr:colOff>177800</xdr:colOff>
      <xdr:row>62</xdr:row>
      <xdr:rowOff>130628</xdr:rowOff>
    </xdr:to>
    <xdr:cxnSp macro="">
      <xdr:nvCxnSpPr>
        <xdr:cNvPr id="195" name="直線コネクタ 194">
          <a:extLst>
            <a:ext uri="{FF2B5EF4-FFF2-40B4-BE49-F238E27FC236}">
              <a16:creationId xmlns:a16="http://schemas.microsoft.com/office/drawing/2014/main" id="{ADD39A3F-61C7-496F-B5FB-F65ED700F42E}"/>
            </a:ext>
          </a:extLst>
        </xdr:cNvPr>
        <xdr:cNvCxnSpPr/>
      </xdr:nvCxnSpPr>
      <xdr:spPr>
        <a:xfrm>
          <a:off x="2626360" y="10680790"/>
          <a:ext cx="805180" cy="8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136978</xdr:rowOff>
    </xdr:from>
    <xdr:to>
      <xdr:col>10</xdr:col>
      <xdr:colOff>165100</xdr:colOff>
      <xdr:row>62</xdr:row>
      <xdr:rowOff>67128</xdr:rowOff>
    </xdr:to>
    <xdr:sp macro="" textlink="">
      <xdr:nvSpPr>
        <xdr:cNvPr id="196" name="楕円 195">
          <a:extLst>
            <a:ext uri="{FF2B5EF4-FFF2-40B4-BE49-F238E27FC236}">
              <a16:creationId xmlns:a16="http://schemas.microsoft.com/office/drawing/2014/main" id="{556D608E-CE88-436D-9C4A-24BE8D999C23}"/>
            </a:ext>
          </a:extLst>
        </xdr:cNvPr>
        <xdr:cNvSpPr/>
      </xdr:nvSpPr>
      <xdr:spPr>
        <a:xfrm>
          <a:off x="1774190" y="10591618"/>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16328</xdr:rowOff>
    </xdr:from>
    <xdr:to>
      <xdr:col>15</xdr:col>
      <xdr:colOff>50800</xdr:colOff>
      <xdr:row>62</xdr:row>
      <xdr:rowOff>48985</xdr:rowOff>
    </xdr:to>
    <xdr:cxnSp macro="">
      <xdr:nvCxnSpPr>
        <xdr:cNvPr id="197" name="直線コネクタ 196">
          <a:extLst>
            <a:ext uri="{FF2B5EF4-FFF2-40B4-BE49-F238E27FC236}">
              <a16:creationId xmlns:a16="http://schemas.microsoft.com/office/drawing/2014/main" id="{764743B8-30A3-4224-B96F-2EC063DB56B7}"/>
            </a:ext>
          </a:extLst>
        </xdr:cNvPr>
        <xdr:cNvCxnSpPr/>
      </xdr:nvCxnSpPr>
      <xdr:spPr>
        <a:xfrm>
          <a:off x="1828800" y="10650038"/>
          <a:ext cx="797560" cy="3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99423</xdr:rowOff>
    </xdr:from>
    <xdr:to>
      <xdr:col>6</xdr:col>
      <xdr:colOff>38100</xdr:colOff>
      <xdr:row>62</xdr:row>
      <xdr:rowOff>29573</xdr:rowOff>
    </xdr:to>
    <xdr:sp macro="" textlink="">
      <xdr:nvSpPr>
        <xdr:cNvPr id="198" name="楕円 197">
          <a:extLst>
            <a:ext uri="{FF2B5EF4-FFF2-40B4-BE49-F238E27FC236}">
              <a16:creationId xmlns:a16="http://schemas.microsoft.com/office/drawing/2014/main" id="{4E724A23-F188-41B0-984B-00BCE0E5C4AE}"/>
            </a:ext>
          </a:extLst>
        </xdr:cNvPr>
        <xdr:cNvSpPr/>
      </xdr:nvSpPr>
      <xdr:spPr>
        <a:xfrm>
          <a:off x="988060" y="10554063"/>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150223</xdr:rowOff>
    </xdr:from>
    <xdr:to>
      <xdr:col>10</xdr:col>
      <xdr:colOff>114300</xdr:colOff>
      <xdr:row>62</xdr:row>
      <xdr:rowOff>16328</xdr:rowOff>
    </xdr:to>
    <xdr:cxnSp macro="">
      <xdr:nvCxnSpPr>
        <xdr:cNvPr id="199" name="直線コネクタ 198">
          <a:extLst>
            <a:ext uri="{FF2B5EF4-FFF2-40B4-BE49-F238E27FC236}">
              <a16:creationId xmlns:a16="http://schemas.microsoft.com/office/drawing/2014/main" id="{83DE5F10-D806-4C9C-98E5-A7AD371843FA}"/>
            </a:ext>
          </a:extLst>
        </xdr:cNvPr>
        <xdr:cNvCxnSpPr/>
      </xdr:nvCxnSpPr>
      <xdr:spPr>
        <a:xfrm>
          <a:off x="1031240" y="10608673"/>
          <a:ext cx="79756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200" name="n_1aveValue【体育館・プール】&#10;有形固定資産減価償却率">
          <a:extLst>
            <a:ext uri="{FF2B5EF4-FFF2-40B4-BE49-F238E27FC236}">
              <a16:creationId xmlns:a16="http://schemas.microsoft.com/office/drawing/2014/main" id="{61E03CBB-B9E0-42B0-88C5-669A175E1E18}"/>
            </a:ext>
          </a:extLst>
        </xdr:cNvPr>
        <xdr:cNvSpPr txBox="1"/>
      </xdr:nvSpPr>
      <xdr:spPr>
        <a:xfrm>
          <a:off x="3239144" y="10223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91820</xdr:rowOff>
    </xdr:from>
    <xdr:ext cx="405111" cy="259045"/>
    <xdr:sp macro="" textlink="">
      <xdr:nvSpPr>
        <xdr:cNvPr id="201" name="n_2aveValue【体育館・プール】&#10;有形固定資産減価償却率">
          <a:extLst>
            <a:ext uri="{FF2B5EF4-FFF2-40B4-BE49-F238E27FC236}">
              <a16:creationId xmlns:a16="http://schemas.microsoft.com/office/drawing/2014/main" id="{404D139C-861B-4A56-9B90-81A2C39EF4CF}"/>
            </a:ext>
          </a:extLst>
        </xdr:cNvPr>
        <xdr:cNvSpPr txBox="1"/>
      </xdr:nvSpPr>
      <xdr:spPr>
        <a:xfrm>
          <a:off x="2439044" y="10211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85289</xdr:rowOff>
    </xdr:from>
    <xdr:ext cx="405111" cy="259045"/>
    <xdr:sp macro="" textlink="">
      <xdr:nvSpPr>
        <xdr:cNvPr id="202" name="n_3aveValue【体育館・プール】&#10;有形固定資産減価償却率">
          <a:extLst>
            <a:ext uri="{FF2B5EF4-FFF2-40B4-BE49-F238E27FC236}">
              <a16:creationId xmlns:a16="http://schemas.microsoft.com/office/drawing/2014/main" id="{E9DD6616-D5B4-42F6-95FD-5E5C2893BA40}"/>
            </a:ext>
          </a:extLst>
        </xdr:cNvPr>
        <xdr:cNvSpPr txBox="1"/>
      </xdr:nvSpPr>
      <xdr:spPr>
        <a:xfrm>
          <a:off x="1641484" y="10202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73858</xdr:rowOff>
    </xdr:from>
    <xdr:ext cx="405111" cy="259045"/>
    <xdr:sp macro="" textlink="">
      <xdr:nvSpPr>
        <xdr:cNvPr id="203" name="n_4aveValue【体育館・プール】&#10;有形固定資産減価償却率">
          <a:extLst>
            <a:ext uri="{FF2B5EF4-FFF2-40B4-BE49-F238E27FC236}">
              <a16:creationId xmlns:a16="http://schemas.microsoft.com/office/drawing/2014/main" id="{70C87C60-9B12-4965-83A0-DC1E42708001}"/>
            </a:ext>
          </a:extLst>
        </xdr:cNvPr>
        <xdr:cNvSpPr txBox="1"/>
      </xdr:nvSpPr>
      <xdr:spPr>
        <a:xfrm>
          <a:off x="85535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1105</xdr:rowOff>
    </xdr:from>
    <xdr:ext cx="405111" cy="259045"/>
    <xdr:sp macro="" textlink="">
      <xdr:nvSpPr>
        <xdr:cNvPr id="204" name="n_1mainValue【体育館・プール】&#10;有形固定資産減価償却率">
          <a:extLst>
            <a:ext uri="{FF2B5EF4-FFF2-40B4-BE49-F238E27FC236}">
              <a16:creationId xmlns:a16="http://schemas.microsoft.com/office/drawing/2014/main" id="{492C0D99-85CB-465C-B56D-7FD68CCA4197}"/>
            </a:ext>
          </a:extLst>
        </xdr:cNvPr>
        <xdr:cNvSpPr txBox="1"/>
      </xdr:nvSpPr>
      <xdr:spPr>
        <a:xfrm>
          <a:off x="3239144" y="10802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90912</xdr:rowOff>
    </xdr:from>
    <xdr:ext cx="405111" cy="259045"/>
    <xdr:sp macro="" textlink="">
      <xdr:nvSpPr>
        <xdr:cNvPr id="205" name="n_2mainValue【体育館・プール】&#10;有形固定資産減価償却率">
          <a:extLst>
            <a:ext uri="{FF2B5EF4-FFF2-40B4-BE49-F238E27FC236}">
              <a16:creationId xmlns:a16="http://schemas.microsoft.com/office/drawing/2014/main" id="{E2598B77-1B51-4FAC-A3A0-B35EBA95C712}"/>
            </a:ext>
          </a:extLst>
        </xdr:cNvPr>
        <xdr:cNvSpPr txBox="1"/>
      </xdr:nvSpPr>
      <xdr:spPr>
        <a:xfrm>
          <a:off x="2439044" y="1072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58255</xdr:rowOff>
    </xdr:from>
    <xdr:ext cx="405111" cy="259045"/>
    <xdr:sp macro="" textlink="">
      <xdr:nvSpPr>
        <xdr:cNvPr id="206" name="n_3mainValue【体育館・プール】&#10;有形固定資産減価償却率">
          <a:extLst>
            <a:ext uri="{FF2B5EF4-FFF2-40B4-BE49-F238E27FC236}">
              <a16:creationId xmlns:a16="http://schemas.microsoft.com/office/drawing/2014/main" id="{791C3F4D-5A5E-4D21-BA8C-65389160400C}"/>
            </a:ext>
          </a:extLst>
        </xdr:cNvPr>
        <xdr:cNvSpPr txBox="1"/>
      </xdr:nvSpPr>
      <xdr:spPr>
        <a:xfrm>
          <a:off x="1641484" y="10684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20700</xdr:rowOff>
    </xdr:from>
    <xdr:ext cx="405111" cy="259045"/>
    <xdr:sp macro="" textlink="">
      <xdr:nvSpPr>
        <xdr:cNvPr id="207" name="n_4mainValue【体育館・プール】&#10;有形固定資産減価償却率">
          <a:extLst>
            <a:ext uri="{FF2B5EF4-FFF2-40B4-BE49-F238E27FC236}">
              <a16:creationId xmlns:a16="http://schemas.microsoft.com/office/drawing/2014/main" id="{830E3BCC-5EB8-498F-83FE-59994B9EC4D2}"/>
            </a:ext>
          </a:extLst>
        </xdr:cNvPr>
        <xdr:cNvSpPr txBox="1"/>
      </xdr:nvSpPr>
      <xdr:spPr>
        <a:xfrm>
          <a:off x="855354" y="10646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1E3EF042-3B94-4EFF-9969-C37CD3E78F44}"/>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635CCC5F-0FD0-42E7-967A-0EDFDDBD5983}"/>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49F43B39-EE12-4521-8B1D-39EE2BE65783}"/>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2142B8DA-AE79-437A-9089-68A280A79428}"/>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CEA22C50-1F50-4B64-A9F5-8B99BC57167A}"/>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AA2152E0-767C-4580-BF52-8CC27FD9A887}"/>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1FFDB101-5241-402E-A993-661C75830614}"/>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770DAFA1-8BF0-46F3-B309-AC35D122B670}"/>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824AB8CC-09DF-47EF-9AE4-A6F6113EA222}"/>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685DE101-D412-4E81-AD5B-22476C3086E7}"/>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1A0D5A73-765D-4C00-BFC5-8AF0482E9245}"/>
            </a:ext>
          </a:extLst>
        </xdr:cNvPr>
        <xdr:cNvCxnSpPr/>
      </xdr:nvCxnSpPr>
      <xdr:spPr>
        <a:xfrm>
          <a:off x="5960110" y="1104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842D5E59-53DC-4BF7-805A-38FFF1812335}"/>
            </a:ext>
          </a:extLst>
        </xdr:cNvPr>
        <xdr:cNvSpPr txBox="1"/>
      </xdr:nvSpPr>
      <xdr:spPr>
        <a:xfrm>
          <a:off x="5527221"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B2012860-CF3C-4BC0-B548-EE9ED5ED3056}"/>
            </a:ext>
          </a:extLst>
        </xdr:cNvPr>
        <xdr:cNvCxnSpPr/>
      </xdr:nvCxnSpPr>
      <xdr:spPr>
        <a:xfrm>
          <a:off x="5960110" y="1066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F137000C-E517-40A0-A3F6-F7285819F33F}"/>
            </a:ext>
          </a:extLst>
        </xdr:cNvPr>
        <xdr:cNvSpPr txBox="1"/>
      </xdr:nvSpPr>
      <xdr:spPr>
        <a:xfrm>
          <a:off x="5527221" y="1052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31D9C4DA-1285-4BF9-B260-30F80E0CE9D8}"/>
            </a:ext>
          </a:extLst>
        </xdr:cNvPr>
        <xdr:cNvCxnSpPr/>
      </xdr:nvCxnSpPr>
      <xdr:spPr>
        <a:xfrm>
          <a:off x="5960110" y="1028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73BD9D4A-2EB9-4D3C-BF08-8DE2D1DDC714}"/>
            </a:ext>
          </a:extLst>
        </xdr:cNvPr>
        <xdr:cNvSpPr txBox="1"/>
      </xdr:nvSpPr>
      <xdr:spPr>
        <a:xfrm>
          <a:off x="5527221" y="1014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E15B9CC6-82B0-49E6-B7A4-321018B4F1AD}"/>
            </a:ext>
          </a:extLst>
        </xdr:cNvPr>
        <xdr:cNvCxnSpPr/>
      </xdr:nvCxnSpPr>
      <xdr:spPr>
        <a:xfrm>
          <a:off x="5960110" y="990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97AE7679-9CD7-4C7F-B41A-AB18A7ADD46D}"/>
            </a:ext>
          </a:extLst>
        </xdr:cNvPr>
        <xdr:cNvSpPr txBox="1"/>
      </xdr:nvSpPr>
      <xdr:spPr>
        <a:xfrm>
          <a:off x="5527221" y="976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85BE2B0D-96F2-48FA-876D-8C0922F58567}"/>
            </a:ext>
          </a:extLst>
        </xdr:cNvPr>
        <xdr:cNvCxnSpPr/>
      </xdr:nvCxnSpPr>
      <xdr:spPr>
        <a:xfrm>
          <a:off x="5960110" y="952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402E30C2-3A0F-4F81-85C6-78E3FB5E38E2}"/>
            </a:ext>
          </a:extLst>
        </xdr:cNvPr>
        <xdr:cNvSpPr txBox="1"/>
      </xdr:nvSpPr>
      <xdr:spPr>
        <a:xfrm>
          <a:off x="5527221" y="938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B6476AF8-9570-4755-BCAB-36DD419B7CCE}"/>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69B704A6-0A57-4C87-B778-404BDF29FA3E}"/>
            </a:ext>
          </a:extLst>
        </xdr:cNvPr>
        <xdr:cNvSpPr txBox="1"/>
      </xdr:nvSpPr>
      <xdr:spPr>
        <a:xfrm>
          <a:off x="5527221"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9A39C2CD-A06C-4F4D-A584-B94B1966529A}"/>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126111</xdr:rowOff>
    </xdr:from>
    <xdr:to>
      <xdr:col>54</xdr:col>
      <xdr:colOff>189865</xdr:colOff>
      <xdr:row>64</xdr:row>
      <xdr:rowOff>75819</xdr:rowOff>
    </xdr:to>
    <xdr:cxnSp macro="">
      <xdr:nvCxnSpPr>
        <xdr:cNvPr id="231" name="直線コネクタ 230">
          <a:extLst>
            <a:ext uri="{FF2B5EF4-FFF2-40B4-BE49-F238E27FC236}">
              <a16:creationId xmlns:a16="http://schemas.microsoft.com/office/drawing/2014/main" id="{D9E6542E-B087-45BE-A82C-798E32B87AC9}"/>
            </a:ext>
          </a:extLst>
        </xdr:cNvPr>
        <xdr:cNvCxnSpPr/>
      </xdr:nvCxnSpPr>
      <xdr:spPr>
        <a:xfrm flipV="1">
          <a:off x="9429115" y="9731121"/>
          <a:ext cx="0" cy="131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2" name="【体育館・プール】&#10;一人当たり面積最小値テキスト">
          <a:extLst>
            <a:ext uri="{FF2B5EF4-FFF2-40B4-BE49-F238E27FC236}">
              <a16:creationId xmlns:a16="http://schemas.microsoft.com/office/drawing/2014/main" id="{3A379D7B-4176-4F14-B0AB-ECC52FDEA4EA}"/>
            </a:ext>
          </a:extLst>
        </xdr:cNvPr>
        <xdr:cNvSpPr txBox="1"/>
      </xdr:nvSpPr>
      <xdr:spPr>
        <a:xfrm>
          <a:off x="946785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3" name="直線コネクタ 232">
          <a:extLst>
            <a:ext uri="{FF2B5EF4-FFF2-40B4-BE49-F238E27FC236}">
              <a16:creationId xmlns:a16="http://schemas.microsoft.com/office/drawing/2014/main" id="{8D25636E-0741-41B8-B72E-18965557B112}"/>
            </a:ext>
          </a:extLst>
        </xdr:cNvPr>
        <xdr:cNvCxnSpPr/>
      </xdr:nvCxnSpPr>
      <xdr:spPr>
        <a:xfrm>
          <a:off x="9356090" y="11048619"/>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72788</xdr:rowOff>
    </xdr:from>
    <xdr:ext cx="469744" cy="259045"/>
    <xdr:sp macro="" textlink="">
      <xdr:nvSpPr>
        <xdr:cNvPr id="234" name="【体育館・プール】&#10;一人当たり面積最大値テキスト">
          <a:extLst>
            <a:ext uri="{FF2B5EF4-FFF2-40B4-BE49-F238E27FC236}">
              <a16:creationId xmlns:a16="http://schemas.microsoft.com/office/drawing/2014/main" id="{5864D967-5E46-43F6-93FD-CF787E16BE38}"/>
            </a:ext>
          </a:extLst>
        </xdr:cNvPr>
        <xdr:cNvSpPr txBox="1"/>
      </xdr:nvSpPr>
      <xdr:spPr>
        <a:xfrm>
          <a:off x="9467850" y="950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126111</xdr:rowOff>
    </xdr:from>
    <xdr:to>
      <xdr:col>55</xdr:col>
      <xdr:colOff>88900</xdr:colOff>
      <xdr:row>56</xdr:row>
      <xdr:rowOff>126111</xdr:rowOff>
    </xdr:to>
    <xdr:cxnSp macro="">
      <xdr:nvCxnSpPr>
        <xdr:cNvPr id="235" name="直線コネクタ 234">
          <a:extLst>
            <a:ext uri="{FF2B5EF4-FFF2-40B4-BE49-F238E27FC236}">
              <a16:creationId xmlns:a16="http://schemas.microsoft.com/office/drawing/2014/main" id="{04C44038-A62D-4182-9157-51BA09FBC2F6}"/>
            </a:ext>
          </a:extLst>
        </xdr:cNvPr>
        <xdr:cNvCxnSpPr/>
      </xdr:nvCxnSpPr>
      <xdr:spPr>
        <a:xfrm>
          <a:off x="9356090" y="9731121"/>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64660</xdr:rowOff>
    </xdr:from>
    <xdr:ext cx="469744" cy="259045"/>
    <xdr:sp macro="" textlink="">
      <xdr:nvSpPr>
        <xdr:cNvPr id="236" name="【体育館・プール】&#10;一人当たり面積平均値テキスト">
          <a:extLst>
            <a:ext uri="{FF2B5EF4-FFF2-40B4-BE49-F238E27FC236}">
              <a16:creationId xmlns:a16="http://schemas.microsoft.com/office/drawing/2014/main" id="{D9DD20D3-82B2-4A5C-A446-477CBD191848}"/>
            </a:ext>
          </a:extLst>
        </xdr:cNvPr>
        <xdr:cNvSpPr txBox="1"/>
      </xdr:nvSpPr>
      <xdr:spPr>
        <a:xfrm>
          <a:off x="9467850" y="10690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41783</xdr:rowOff>
    </xdr:from>
    <xdr:to>
      <xdr:col>55</xdr:col>
      <xdr:colOff>50800</xdr:colOff>
      <xdr:row>63</xdr:row>
      <xdr:rowOff>143383</xdr:rowOff>
    </xdr:to>
    <xdr:sp macro="" textlink="">
      <xdr:nvSpPr>
        <xdr:cNvPr id="237" name="フローチャート: 判断 236">
          <a:extLst>
            <a:ext uri="{FF2B5EF4-FFF2-40B4-BE49-F238E27FC236}">
              <a16:creationId xmlns:a16="http://schemas.microsoft.com/office/drawing/2014/main" id="{AF3B393B-E686-4320-B628-D0BEF0FB1742}"/>
            </a:ext>
          </a:extLst>
        </xdr:cNvPr>
        <xdr:cNvSpPr/>
      </xdr:nvSpPr>
      <xdr:spPr>
        <a:xfrm>
          <a:off x="9394190" y="10843133"/>
          <a:ext cx="9017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52832</xdr:rowOff>
    </xdr:from>
    <xdr:to>
      <xdr:col>50</xdr:col>
      <xdr:colOff>165100</xdr:colOff>
      <xdr:row>63</xdr:row>
      <xdr:rowOff>154432</xdr:rowOff>
    </xdr:to>
    <xdr:sp macro="" textlink="">
      <xdr:nvSpPr>
        <xdr:cNvPr id="238" name="フローチャート: 判断 237">
          <a:extLst>
            <a:ext uri="{FF2B5EF4-FFF2-40B4-BE49-F238E27FC236}">
              <a16:creationId xmlns:a16="http://schemas.microsoft.com/office/drawing/2014/main" id="{09191659-E437-420D-9F18-86A0D300C14F}"/>
            </a:ext>
          </a:extLst>
        </xdr:cNvPr>
        <xdr:cNvSpPr/>
      </xdr:nvSpPr>
      <xdr:spPr>
        <a:xfrm>
          <a:off x="8632190" y="10857992"/>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65024</xdr:rowOff>
    </xdr:from>
    <xdr:to>
      <xdr:col>46</xdr:col>
      <xdr:colOff>38100</xdr:colOff>
      <xdr:row>63</xdr:row>
      <xdr:rowOff>166624</xdr:rowOff>
    </xdr:to>
    <xdr:sp macro="" textlink="">
      <xdr:nvSpPr>
        <xdr:cNvPr id="239" name="フローチャート: 判断 238">
          <a:extLst>
            <a:ext uri="{FF2B5EF4-FFF2-40B4-BE49-F238E27FC236}">
              <a16:creationId xmlns:a16="http://schemas.microsoft.com/office/drawing/2014/main" id="{BFD093AC-6EBA-4BD9-A0E8-BC5129E6E2F7}"/>
            </a:ext>
          </a:extLst>
        </xdr:cNvPr>
        <xdr:cNvSpPr/>
      </xdr:nvSpPr>
      <xdr:spPr>
        <a:xfrm>
          <a:off x="7846060" y="10864469"/>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68834</xdr:rowOff>
    </xdr:from>
    <xdr:to>
      <xdr:col>41</xdr:col>
      <xdr:colOff>101600</xdr:colOff>
      <xdr:row>63</xdr:row>
      <xdr:rowOff>170434</xdr:rowOff>
    </xdr:to>
    <xdr:sp macro="" textlink="">
      <xdr:nvSpPr>
        <xdr:cNvPr id="240" name="フローチャート: 判断 239">
          <a:extLst>
            <a:ext uri="{FF2B5EF4-FFF2-40B4-BE49-F238E27FC236}">
              <a16:creationId xmlns:a16="http://schemas.microsoft.com/office/drawing/2014/main" id="{76FBD633-C2DB-4F32-8951-E1DE0F126B86}"/>
            </a:ext>
          </a:extLst>
        </xdr:cNvPr>
        <xdr:cNvSpPr/>
      </xdr:nvSpPr>
      <xdr:spPr>
        <a:xfrm>
          <a:off x="7029450" y="10868279"/>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73025</xdr:rowOff>
    </xdr:from>
    <xdr:to>
      <xdr:col>36</xdr:col>
      <xdr:colOff>165100</xdr:colOff>
      <xdr:row>64</xdr:row>
      <xdr:rowOff>3175</xdr:rowOff>
    </xdr:to>
    <xdr:sp macro="" textlink="">
      <xdr:nvSpPr>
        <xdr:cNvPr id="241" name="フローチャート: 判断 240">
          <a:extLst>
            <a:ext uri="{FF2B5EF4-FFF2-40B4-BE49-F238E27FC236}">
              <a16:creationId xmlns:a16="http://schemas.microsoft.com/office/drawing/2014/main" id="{FE1C96DF-43EF-46CF-A330-926A5CF04095}"/>
            </a:ext>
          </a:extLst>
        </xdr:cNvPr>
        <xdr:cNvSpPr/>
      </xdr:nvSpPr>
      <xdr:spPr>
        <a:xfrm>
          <a:off x="6231890" y="10874375"/>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29E6EFDB-14B2-4405-9EAF-AD5BB4FFA994}"/>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AE03F875-6910-4253-B94F-E6780944D364}"/>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4358D0AA-718B-48F1-953E-2F2F1ECDF66A}"/>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F30C193A-7A9E-4F33-ABD5-CDF3132E5C3C}"/>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C9D6A211-540C-4D24-9009-BC35CFEAAA87}"/>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122936</xdr:rowOff>
    </xdr:from>
    <xdr:to>
      <xdr:col>55</xdr:col>
      <xdr:colOff>50800</xdr:colOff>
      <xdr:row>64</xdr:row>
      <xdr:rowOff>53086</xdr:rowOff>
    </xdr:to>
    <xdr:sp macro="" textlink="">
      <xdr:nvSpPr>
        <xdr:cNvPr id="247" name="楕円 246">
          <a:extLst>
            <a:ext uri="{FF2B5EF4-FFF2-40B4-BE49-F238E27FC236}">
              <a16:creationId xmlns:a16="http://schemas.microsoft.com/office/drawing/2014/main" id="{600DB13B-C10A-40DF-8CC7-12065DDB6912}"/>
            </a:ext>
          </a:extLst>
        </xdr:cNvPr>
        <xdr:cNvSpPr/>
      </xdr:nvSpPr>
      <xdr:spPr>
        <a:xfrm>
          <a:off x="9394190" y="10926191"/>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37863</xdr:rowOff>
    </xdr:from>
    <xdr:ext cx="469744" cy="259045"/>
    <xdr:sp macro="" textlink="">
      <xdr:nvSpPr>
        <xdr:cNvPr id="248" name="【体育館・プール】&#10;一人当たり面積該当値テキスト">
          <a:extLst>
            <a:ext uri="{FF2B5EF4-FFF2-40B4-BE49-F238E27FC236}">
              <a16:creationId xmlns:a16="http://schemas.microsoft.com/office/drawing/2014/main" id="{8EB95F11-DF5D-4FC7-9D76-D2DA1AA5CB73}"/>
            </a:ext>
          </a:extLst>
        </xdr:cNvPr>
        <xdr:cNvSpPr txBox="1"/>
      </xdr:nvSpPr>
      <xdr:spPr>
        <a:xfrm>
          <a:off x="9467850" y="10839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124079</xdr:rowOff>
    </xdr:from>
    <xdr:to>
      <xdr:col>50</xdr:col>
      <xdr:colOff>165100</xdr:colOff>
      <xdr:row>64</xdr:row>
      <xdr:rowOff>54229</xdr:rowOff>
    </xdr:to>
    <xdr:sp macro="" textlink="">
      <xdr:nvSpPr>
        <xdr:cNvPr id="249" name="楕円 248">
          <a:extLst>
            <a:ext uri="{FF2B5EF4-FFF2-40B4-BE49-F238E27FC236}">
              <a16:creationId xmlns:a16="http://schemas.microsoft.com/office/drawing/2014/main" id="{4DA80C81-9250-4013-B3F5-A0C7AFBE8FAF}"/>
            </a:ext>
          </a:extLst>
        </xdr:cNvPr>
        <xdr:cNvSpPr/>
      </xdr:nvSpPr>
      <xdr:spPr>
        <a:xfrm>
          <a:off x="8632190" y="10927334"/>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2286</xdr:rowOff>
    </xdr:from>
    <xdr:to>
      <xdr:col>55</xdr:col>
      <xdr:colOff>0</xdr:colOff>
      <xdr:row>64</xdr:row>
      <xdr:rowOff>3429</xdr:rowOff>
    </xdr:to>
    <xdr:cxnSp macro="">
      <xdr:nvCxnSpPr>
        <xdr:cNvPr id="250" name="直線コネクタ 249">
          <a:extLst>
            <a:ext uri="{FF2B5EF4-FFF2-40B4-BE49-F238E27FC236}">
              <a16:creationId xmlns:a16="http://schemas.microsoft.com/office/drawing/2014/main" id="{FCDEF0CC-9289-458C-A0A2-B19FBABA78CB}"/>
            </a:ext>
          </a:extLst>
        </xdr:cNvPr>
        <xdr:cNvCxnSpPr/>
      </xdr:nvCxnSpPr>
      <xdr:spPr>
        <a:xfrm flipV="1">
          <a:off x="8686800" y="10975086"/>
          <a:ext cx="74295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125222</xdr:rowOff>
    </xdr:from>
    <xdr:to>
      <xdr:col>46</xdr:col>
      <xdr:colOff>38100</xdr:colOff>
      <xdr:row>64</xdr:row>
      <xdr:rowOff>55372</xdr:rowOff>
    </xdr:to>
    <xdr:sp macro="" textlink="">
      <xdr:nvSpPr>
        <xdr:cNvPr id="251" name="楕円 250">
          <a:extLst>
            <a:ext uri="{FF2B5EF4-FFF2-40B4-BE49-F238E27FC236}">
              <a16:creationId xmlns:a16="http://schemas.microsoft.com/office/drawing/2014/main" id="{90557E7E-2DA0-4D91-8B98-A664FD2B1001}"/>
            </a:ext>
          </a:extLst>
        </xdr:cNvPr>
        <xdr:cNvSpPr/>
      </xdr:nvSpPr>
      <xdr:spPr>
        <a:xfrm>
          <a:off x="7846060" y="10928477"/>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3429</xdr:rowOff>
    </xdr:from>
    <xdr:to>
      <xdr:col>50</xdr:col>
      <xdr:colOff>114300</xdr:colOff>
      <xdr:row>64</xdr:row>
      <xdr:rowOff>4572</xdr:rowOff>
    </xdr:to>
    <xdr:cxnSp macro="">
      <xdr:nvCxnSpPr>
        <xdr:cNvPr id="252" name="直線コネクタ 251">
          <a:extLst>
            <a:ext uri="{FF2B5EF4-FFF2-40B4-BE49-F238E27FC236}">
              <a16:creationId xmlns:a16="http://schemas.microsoft.com/office/drawing/2014/main" id="{F6273AB7-2552-4B3F-A8C4-FCC5C5439D33}"/>
            </a:ext>
          </a:extLst>
        </xdr:cNvPr>
        <xdr:cNvCxnSpPr/>
      </xdr:nvCxnSpPr>
      <xdr:spPr>
        <a:xfrm flipV="1">
          <a:off x="7889240" y="10976229"/>
          <a:ext cx="79756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125984</xdr:rowOff>
    </xdr:from>
    <xdr:to>
      <xdr:col>41</xdr:col>
      <xdr:colOff>101600</xdr:colOff>
      <xdr:row>64</xdr:row>
      <xdr:rowOff>56134</xdr:rowOff>
    </xdr:to>
    <xdr:sp macro="" textlink="">
      <xdr:nvSpPr>
        <xdr:cNvPr id="253" name="楕円 252">
          <a:extLst>
            <a:ext uri="{FF2B5EF4-FFF2-40B4-BE49-F238E27FC236}">
              <a16:creationId xmlns:a16="http://schemas.microsoft.com/office/drawing/2014/main" id="{7600F62B-4664-4D11-BE7C-76C093DCFEF8}"/>
            </a:ext>
          </a:extLst>
        </xdr:cNvPr>
        <xdr:cNvSpPr/>
      </xdr:nvSpPr>
      <xdr:spPr>
        <a:xfrm>
          <a:off x="7029450" y="10931144"/>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4572</xdr:rowOff>
    </xdr:from>
    <xdr:to>
      <xdr:col>45</xdr:col>
      <xdr:colOff>177800</xdr:colOff>
      <xdr:row>64</xdr:row>
      <xdr:rowOff>5334</xdr:rowOff>
    </xdr:to>
    <xdr:cxnSp macro="">
      <xdr:nvCxnSpPr>
        <xdr:cNvPr id="254" name="直線コネクタ 253">
          <a:extLst>
            <a:ext uri="{FF2B5EF4-FFF2-40B4-BE49-F238E27FC236}">
              <a16:creationId xmlns:a16="http://schemas.microsoft.com/office/drawing/2014/main" id="{2877998D-BBBC-4600-AFA2-F70D521A3EC8}"/>
            </a:ext>
          </a:extLst>
        </xdr:cNvPr>
        <xdr:cNvCxnSpPr/>
      </xdr:nvCxnSpPr>
      <xdr:spPr>
        <a:xfrm flipV="1">
          <a:off x="7084060" y="10979277"/>
          <a:ext cx="80518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140081</xdr:rowOff>
    </xdr:from>
    <xdr:to>
      <xdr:col>36</xdr:col>
      <xdr:colOff>165100</xdr:colOff>
      <xdr:row>64</xdr:row>
      <xdr:rowOff>70231</xdr:rowOff>
    </xdr:to>
    <xdr:sp macro="" textlink="">
      <xdr:nvSpPr>
        <xdr:cNvPr id="255" name="楕円 254">
          <a:extLst>
            <a:ext uri="{FF2B5EF4-FFF2-40B4-BE49-F238E27FC236}">
              <a16:creationId xmlns:a16="http://schemas.microsoft.com/office/drawing/2014/main" id="{F165AF6F-F6AB-4775-8CF9-A0803C59D7F8}"/>
            </a:ext>
          </a:extLst>
        </xdr:cNvPr>
        <xdr:cNvSpPr/>
      </xdr:nvSpPr>
      <xdr:spPr>
        <a:xfrm>
          <a:off x="6231890" y="10937621"/>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5334</xdr:rowOff>
    </xdr:from>
    <xdr:to>
      <xdr:col>41</xdr:col>
      <xdr:colOff>50800</xdr:colOff>
      <xdr:row>64</xdr:row>
      <xdr:rowOff>19431</xdr:rowOff>
    </xdr:to>
    <xdr:cxnSp macro="">
      <xdr:nvCxnSpPr>
        <xdr:cNvPr id="256" name="直線コネクタ 255">
          <a:extLst>
            <a:ext uri="{FF2B5EF4-FFF2-40B4-BE49-F238E27FC236}">
              <a16:creationId xmlns:a16="http://schemas.microsoft.com/office/drawing/2014/main" id="{C849FB98-961D-432E-8207-E02D4E159D35}"/>
            </a:ext>
          </a:extLst>
        </xdr:cNvPr>
        <xdr:cNvCxnSpPr/>
      </xdr:nvCxnSpPr>
      <xdr:spPr>
        <a:xfrm flipV="1">
          <a:off x="6286500" y="10980039"/>
          <a:ext cx="79756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170959</xdr:rowOff>
    </xdr:from>
    <xdr:ext cx="469744" cy="259045"/>
    <xdr:sp macro="" textlink="">
      <xdr:nvSpPr>
        <xdr:cNvPr id="257" name="n_1aveValue【体育館・プール】&#10;一人当たり面積">
          <a:extLst>
            <a:ext uri="{FF2B5EF4-FFF2-40B4-BE49-F238E27FC236}">
              <a16:creationId xmlns:a16="http://schemas.microsoft.com/office/drawing/2014/main" id="{C358AF22-3D14-40D7-8E93-6B559256A434}"/>
            </a:ext>
          </a:extLst>
        </xdr:cNvPr>
        <xdr:cNvSpPr txBox="1"/>
      </xdr:nvSpPr>
      <xdr:spPr>
        <a:xfrm>
          <a:off x="8454467" y="1063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11701</xdr:rowOff>
    </xdr:from>
    <xdr:ext cx="469744" cy="259045"/>
    <xdr:sp macro="" textlink="">
      <xdr:nvSpPr>
        <xdr:cNvPr id="258" name="n_2aveValue【体育館・プール】&#10;一人当たり面積">
          <a:extLst>
            <a:ext uri="{FF2B5EF4-FFF2-40B4-BE49-F238E27FC236}">
              <a16:creationId xmlns:a16="http://schemas.microsoft.com/office/drawing/2014/main" id="{750B9C01-1B61-4881-90D7-C9F45E2AD784}"/>
            </a:ext>
          </a:extLst>
        </xdr:cNvPr>
        <xdr:cNvSpPr txBox="1"/>
      </xdr:nvSpPr>
      <xdr:spPr>
        <a:xfrm>
          <a:off x="7673417" y="1064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15511</xdr:rowOff>
    </xdr:from>
    <xdr:ext cx="469744" cy="259045"/>
    <xdr:sp macro="" textlink="">
      <xdr:nvSpPr>
        <xdr:cNvPr id="259" name="n_3aveValue【体育館・プール】&#10;一人当たり面積">
          <a:extLst>
            <a:ext uri="{FF2B5EF4-FFF2-40B4-BE49-F238E27FC236}">
              <a16:creationId xmlns:a16="http://schemas.microsoft.com/office/drawing/2014/main" id="{5148DEB7-246F-44D2-BCC1-BD5ACF3C0D24}"/>
            </a:ext>
          </a:extLst>
        </xdr:cNvPr>
        <xdr:cNvSpPr txBox="1"/>
      </xdr:nvSpPr>
      <xdr:spPr>
        <a:xfrm>
          <a:off x="6866332" y="1064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19702</xdr:rowOff>
    </xdr:from>
    <xdr:ext cx="469744" cy="259045"/>
    <xdr:sp macro="" textlink="">
      <xdr:nvSpPr>
        <xdr:cNvPr id="260" name="n_4aveValue【体育館・プール】&#10;一人当たり面積">
          <a:extLst>
            <a:ext uri="{FF2B5EF4-FFF2-40B4-BE49-F238E27FC236}">
              <a16:creationId xmlns:a16="http://schemas.microsoft.com/office/drawing/2014/main" id="{17ABD25D-12DF-489D-BD63-96E1E71DB3EF}"/>
            </a:ext>
          </a:extLst>
        </xdr:cNvPr>
        <xdr:cNvSpPr txBox="1"/>
      </xdr:nvSpPr>
      <xdr:spPr>
        <a:xfrm>
          <a:off x="6068772" y="10645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45356</xdr:rowOff>
    </xdr:from>
    <xdr:ext cx="469744" cy="259045"/>
    <xdr:sp macro="" textlink="">
      <xdr:nvSpPr>
        <xdr:cNvPr id="261" name="n_1mainValue【体育館・プール】&#10;一人当たり面積">
          <a:extLst>
            <a:ext uri="{FF2B5EF4-FFF2-40B4-BE49-F238E27FC236}">
              <a16:creationId xmlns:a16="http://schemas.microsoft.com/office/drawing/2014/main" id="{73505F22-1A9C-4470-A3B2-10212A1C56CB}"/>
            </a:ext>
          </a:extLst>
        </xdr:cNvPr>
        <xdr:cNvSpPr txBox="1"/>
      </xdr:nvSpPr>
      <xdr:spPr>
        <a:xfrm>
          <a:off x="8454467" y="11020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46499</xdr:rowOff>
    </xdr:from>
    <xdr:ext cx="469744" cy="259045"/>
    <xdr:sp macro="" textlink="">
      <xdr:nvSpPr>
        <xdr:cNvPr id="262" name="n_2mainValue【体育館・プール】&#10;一人当たり面積">
          <a:extLst>
            <a:ext uri="{FF2B5EF4-FFF2-40B4-BE49-F238E27FC236}">
              <a16:creationId xmlns:a16="http://schemas.microsoft.com/office/drawing/2014/main" id="{D9E92C7D-E050-45BC-B2EF-B9E2625BECBF}"/>
            </a:ext>
          </a:extLst>
        </xdr:cNvPr>
        <xdr:cNvSpPr txBox="1"/>
      </xdr:nvSpPr>
      <xdr:spPr>
        <a:xfrm>
          <a:off x="7673417" y="1102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47261</xdr:rowOff>
    </xdr:from>
    <xdr:ext cx="469744" cy="259045"/>
    <xdr:sp macro="" textlink="">
      <xdr:nvSpPr>
        <xdr:cNvPr id="263" name="n_3mainValue【体育館・プール】&#10;一人当たり面積">
          <a:extLst>
            <a:ext uri="{FF2B5EF4-FFF2-40B4-BE49-F238E27FC236}">
              <a16:creationId xmlns:a16="http://schemas.microsoft.com/office/drawing/2014/main" id="{CDEC95BD-C396-45D0-912F-54C55E520A01}"/>
            </a:ext>
          </a:extLst>
        </xdr:cNvPr>
        <xdr:cNvSpPr txBox="1"/>
      </xdr:nvSpPr>
      <xdr:spPr>
        <a:xfrm>
          <a:off x="6866332" y="1102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61358</xdr:rowOff>
    </xdr:from>
    <xdr:ext cx="469744" cy="259045"/>
    <xdr:sp macro="" textlink="">
      <xdr:nvSpPr>
        <xdr:cNvPr id="264" name="n_4mainValue【体育館・プール】&#10;一人当たり面積">
          <a:extLst>
            <a:ext uri="{FF2B5EF4-FFF2-40B4-BE49-F238E27FC236}">
              <a16:creationId xmlns:a16="http://schemas.microsoft.com/office/drawing/2014/main" id="{A9AD6029-5FCC-4437-B73B-0B4783AF78B0}"/>
            </a:ext>
          </a:extLst>
        </xdr:cNvPr>
        <xdr:cNvSpPr txBox="1"/>
      </xdr:nvSpPr>
      <xdr:spPr>
        <a:xfrm>
          <a:off x="6068772" y="11030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662C7D95-5EFA-4E50-9D63-411D3F88A88C}"/>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476BFC0-5115-41A8-BADE-42B6219157E3}"/>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17EB1EB6-D467-435D-8BBA-9E35C410EAF3}"/>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8A7B865-B996-4111-A90B-27302834581D}"/>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743F65FE-D1AE-4A8A-93C3-91FE645BB69D}"/>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D44FAF1E-3BC5-4264-87A4-EC9AC6D1D94C}"/>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3AD666EB-83B9-4B72-8F5E-D7BC16B84921}"/>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9284650E-E2E1-4ECF-B38D-7965B439F776}"/>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ECD8364C-940A-4A27-BB96-D987F1D3618F}"/>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9446E426-9752-4A9D-B742-1C0567E54995}"/>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49D655C-3D2C-46B5-B97F-C5346A4CBD2F}"/>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AF0F78C2-D912-4519-938C-20202FEFC18C}"/>
            </a:ext>
          </a:extLst>
        </xdr:cNvPr>
        <xdr:cNvCxnSpPr/>
      </xdr:nvCxnSpPr>
      <xdr:spPr>
        <a:xfrm>
          <a:off x="68580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DD9B5FD1-EEE8-4FB3-964B-F94530005E39}"/>
            </a:ext>
          </a:extLst>
        </xdr:cNvPr>
        <xdr:cNvSpPr txBox="1"/>
      </xdr:nvSpPr>
      <xdr:spPr>
        <a:xfrm>
          <a:off x="273866"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F8B226BA-4F16-4CE9-918C-9CA64E11133C}"/>
            </a:ext>
          </a:extLst>
        </xdr:cNvPr>
        <xdr:cNvCxnSpPr/>
      </xdr:nvCxnSpPr>
      <xdr:spPr>
        <a:xfrm>
          <a:off x="68580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006712C1-141D-46E6-8278-8465AFF5FA44}"/>
            </a:ext>
          </a:extLst>
        </xdr:cNvPr>
        <xdr:cNvSpPr txBox="1"/>
      </xdr:nvSpPr>
      <xdr:spPr>
        <a:xfrm>
          <a:off x="34370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3BB07068-BFBD-4FAB-854F-D90FCED83467}"/>
            </a:ext>
          </a:extLst>
        </xdr:cNvPr>
        <xdr:cNvCxnSpPr/>
      </xdr:nvCxnSpPr>
      <xdr:spPr>
        <a:xfrm>
          <a:off x="68580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B883F8BD-C453-48EC-B102-399C527B3647}"/>
            </a:ext>
          </a:extLst>
        </xdr:cNvPr>
        <xdr:cNvSpPr txBox="1"/>
      </xdr:nvSpPr>
      <xdr:spPr>
        <a:xfrm>
          <a:off x="34370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55B079F6-BA50-4243-868F-41973D9386B3}"/>
            </a:ext>
          </a:extLst>
        </xdr:cNvPr>
        <xdr:cNvCxnSpPr/>
      </xdr:nvCxnSpPr>
      <xdr:spPr>
        <a:xfrm>
          <a:off x="68580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6FCDBAD5-99C2-4FC6-B562-A72EF3058508}"/>
            </a:ext>
          </a:extLst>
        </xdr:cNvPr>
        <xdr:cNvSpPr txBox="1"/>
      </xdr:nvSpPr>
      <xdr:spPr>
        <a:xfrm>
          <a:off x="34370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A3443E81-C8E4-4380-B388-19FE0DCDB29E}"/>
            </a:ext>
          </a:extLst>
        </xdr:cNvPr>
        <xdr:cNvCxnSpPr/>
      </xdr:nvCxnSpPr>
      <xdr:spPr>
        <a:xfrm>
          <a:off x="68580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269715F1-C837-4B1D-B81C-BBB27B0CAB61}"/>
            </a:ext>
          </a:extLst>
        </xdr:cNvPr>
        <xdr:cNvSpPr txBox="1"/>
      </xdr:nvSpPr>
      <xdr:spPr>
        <a:xfrm>
          <a:off x="34370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5D71C48E-B439-4DC7-8E93-02F103996C72}"/>
            </a:ext>
          </a:extLst>
        </xdr:cNvPr>
        <xdr:cNvCxnSpPr/>
      </xdr:nvCxnSpPr>
      <xdr:spPr>
        <a:xfrm>
          <a:off x="68580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27A0D461-B2C5-4B9F-9115-3AA36EEEC7EB}"/>
            </a:ext>
          </a:extLst>
        </xdr:cNvPr>
        <xdr:cNvSpPr txBox="1"/>
      </xdr:nvSpPr>
      <xdr:spPr>
        <a:xfrm>
          <a:off x="386866" y="1313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3747756A-3876-423F-8AF3-9DDF61F91DEB}"/>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D385D901-A778-4CBD-8050-DDCC5E346276}"/>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65858</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6711018D-F562-4305-8C30-E5AA29AE24DA}"/>
            </a:ext>
          </a:extLst>
        </xdr:cNvPr>
        <xdr:cNvCxnSpPr/>
      </xdr:nvCxnSpPr>
      <xdr:spPr>
        <a:xfrm flipV="1">
          <a:off x="4173855" y="13437053"/>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a:extLst>
            <a:ext uri="{FF2B5EF4-FFF2-40B4-BE49-F238E27FC236}">
              <a16:creationId xmlns:a16="http://schemas.microsoft.com/office/drawing/2014/main" id="{60688FEE-24E9-477A-969A-0F5675A004F6}"/>
            </a:ext>
          </a:extLst>
        </xdr:cNvPr>
        <xdr:cNvSpPr txBox="1"/>
      </xdr:nvSpPr>
      <xdr:spPr>
        <a:xfrm>
          <a:off x="421259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0CDE82C8-6A53-4335-A02A-190BF2DF6B6E}"/>
            </a:ext>
          </a:extLst>
        </xdr:cNvPr>
        <xdr:cNvCxnSpPr/>
      </xdr:nvCxnSpPr>
      <xdr:spPr>
        <a:xfrm>
          <a:off x="4112260" y="14917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12535</xdr:rowOff>
    </xdr:from>
    <xdr:ext cx="340478" cy="259045"/>
    <xdr:sp macro="" textlink="">
      <xdr:nvSpPr>
        <xdr:cNvPr id="293" name="【福祉施設】&#10;有形固定資産減価償却率最大値テキスト">
          <a:extLst>
            <a:ext uri="{FF2B5EF4-FFF2-40B4-BE49-F238E27FC236}">
              <a16:creationId xmlns:a16="http://schemas.microsoft.com/office/drawing/2014/main" id="{CE31D3F7-9C54-44CD-B933-4C57D5ED0A39}"/>
            </a:ext>
          </a:extLst>
        </xdr:cNvPr>
        <xdr:cNvSpPr txBox="1"/>
      </xdr:nvSpPr>
      <xdr:spPr>
        <a:xfrm>
          <a:off x="4212590" y="13217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65858</xdr:rowOff>
    </xdr:from>
    <xdr:to>
      <xdr:col>24</xdr:col>
      <xdr:colOff>152400</xdr:colOff>
      <xdr:row>78</xdr:row>
      <xdr:rowOff>65858</xdr:rowOff>
    </xdr:to>
    <xdr:cxnSp macro="">
      <xdr:nvCxnSpPr>
        <xdr:cNvPr id="294" name="直線コネクタ 293">
          <a:extLst>
            <a:ext uri="{FF2B5EF4-FFF2-40B4-BE49-F238E27FC236}">
              <a16:creationId xmlns:a16="http://schemas.microsoft.com/office/drawing/2014/main" id="{CF30BADA-AEC1-4A47-8CEF-6A118BDC033B}"/>
            </a:ext>
          </a:extLst>
        </xdr:cNvPr>
        <xdr:cNvCxnSpPr/>
      </xdr:nvCxnSpPr>
      <xdr:spPr>
        <a:xfrm>
          <a:off x="4112260" y="134370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137540</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753350A4-4E9C-4E9B-8918-5A7FDC60E2BC}"/>
            </a:ext>
          </a:extLst>
        </xdr:cNvPr>
        <xdr:cNvSpPr txBox="1"/>
      </xdr:nvSpPr>
      <xdr:spPr>
        <a:xfrm>
          <a:off x="4212590" y="140211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114663</xdr:rowOff>
    </xdr:from>
    <xdr:to>
      <xdr:col>24</xdr:col>
      <xdr:colOff>114300</xdr:colOff>
      <xdr:row>83</xdr:row>
      <xdr:rowOff>44813</xdr:rowOff>
    </xdr:to>
    <xdr:sp macro="" textlink="">
      <xdr:nvSpPr>
        <xdr:cNvPr id="296" name="フローチャート: 判断 295">
          <a:extLst>
            <a:ext uri="{FF2B5EF4-FFF2-40B4-BE49-F238E27FC236}">
              <a16:creationId xmlns:a16="http://schemas.microsoft.com/office/drawing/2014/main" id="{9E2094F4-E0F9-4C40-80E2-943A6BDF444A}"/>
            </a:ext>
          </a:extLst>
        </xdr:cNvPr>
        <xdr:cNvSpPr/>
      </xdr:nvSpPr>
      <xdr:spPr>
        <a:xfrm>
          <a:off x="4131310" y="1417356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80373</xdr:rowOff>
    </xdr:from>
    <xdr:to>
      <xdr:col>20</xdr:col>
      <xdr:colOff>38100</xdr:colOff>
      <xdr:row>83</xdr:row>
      <xdr:rowOff>10523</xdr:rowOff>
    </xdr:to>
    <xdr:sp macro="" textlink="">
      <xdr:nvSpPr>
        <xdr:cNvPr id="297" name="フローチャート: 判断 296">
          <a:extLst>
            <a:ext uri="{FF2B5EF4-FFF2-40B4-BE49-F238E27FC236}">
              <a16:creationId xmlns:a16="http://schemas.microsoft.com/office/drawing/2014/main" id="{BA400372-1342-4552-97A8-128C2205AAFF}"/>
            </a:ext>
          </a:extLst>
        </xdr:cNvPr>
        <xdr:cNvSpPr/>
      </xdr:nvSpPr>
      <xdr:spPr>
        <a:xfrm>
          <a:off x="3388360" y="1414117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106499</xdr:rowOff>
    </xdr:from>
    <xdr:to>
      <xdr:col>15</xdr:col>
      <xdr:colOff>101600</xdr:colOff>
      <xdr:row>83</xdr:row>
      <xdr:rowOff>36649</xdr:rowOff>
    </xdr:to>
    <xdr:sp macro="" textlink="">
      <xdr:nvSpPr>
        <xdr:cNvPr id="298" name="フローチャート: 判断 297">
          <a:extLst>
            <a:ext uri="{FF2B5EF4-FFF2-40B4-BE49-F238E27FC236}">
              <a16:creationId xmlns:a16="http://schemas.microsoft.com/office/drawing/2014/main" id="{7CAE47A9-4904-4D1D-8250-C35D6795EACA}"/>
            </a:ext>
          </a:extLst>
        </xdr:cNvPr>
        <xdr:cNvSpPr/>
      </xdr:nvSpPr>
      <xdr:spPr>
        <a:xfrm>
          <a:off x="2571750" y="1416349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82006</xdr:rowOff>
    </xdr:from>
    <xdr:to>
      <xdr:col>10</xdr:col>
      <xdr:colOff>165100</xdr:colOff>
      <xdr:row>83</xdr:row>
      <xdr:rowOff>12156</xdr:rowOff>
    </xdr:to>
    <xdr:sp macro="" textlink="">
      <xdr:nvSpPr>
        <xdr:cNvPr id="299" name="フローチャート: 判断 298">
          <a:extLst>
            <a:ext uri="{FF2B5EF4-FFF2-40B4-BE49-F238E27FC236}">
              <a16:creationId xmlns:a16="http://schemas.microsoft.com/office/drawing/2014/main" id="{E209A27B-96BC-426C-81FE-4544B703A2B5}"/>
            </a:ext>
          </a:extLst>
        </xdr:cNvPr>
        <xdr:cNvSpPr/>
      </xdr:nvSpPr>
      <xdr:spPr>
        <a:xfrm>
          <a:off x="1774190" y="14142811"/>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60779</xdr:rowOff>
    </xdr:from>
    <xdr:to>
      <xdr:col>6</xdr:col>
      <xdr:colOff>38100</xdr:colOff>
      <xdr:row>82</xdr:row>
      <xdr:rowOff>162379</xdr:rowOff>
    </xdr:to>
    <xdr:sp macro="" textlink="">
      <xdr:nvSpPr>
        <xdr:cNvPr id="300" name="フローチャート: 判断 299">
          <a:extLst>
            <a:ext uri="{FF2B5EF4-FFF2-40B4-BE49-F238E27FC236}">
              <a16:creationId xmlns:a16="http://schemas.microsoft.com/office/drawing/2014/main" id="{4587018D-D919-4B6E-A1A4-7C2C239406DE}"/>
            </a:ext>
          </a:extLst>
        </xdr:cNvPr>
        <xdr:cNvSpPr/>
      </xdr:nvSpPr>
      <xdr:spPr>
        <a:xfrm>
          <a:off x="988060" y="14115869"/>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583055CE-8F03-4AE7-BFB7-BE32E4502550}"/>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F580EBBB-08DE-4F9F-9F48-FCBEA6AED04E}"/>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B6F3B9F6-D093-4586-96B0-558B549F7203}"/>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E54FAAE5-B371-4A64-8B5D-EAACA773767D}"/>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1B0F161-100E-4863-A25B-7927DF436756}"/>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26488</xdr:rowOff>
    </xdr:from>
    <xdr:to>
      <xdr:col>24</xdr:col>
      <xdr:colOff>114300</xdr:colOff>
      <xdr:row>84</xdr:row>
      <xdr:rowOff>128088</xdr:rowOff>
    </xdr:to>
    <xdr:sp macro="" textlink="">
      <xdr:nvSpPr>
        <xdr:cNvPr id="306" name="楕円 305">
          <a:extLst>
            <a:ext uri="{FF2B5EF4-FFF2-40B4-BE49-F238E27FC236}">
              <a16:creationId xmlns:a16="http://schemas.microsoft.com/office/drawing/2014/main" id="{B73E07D6-CBF3-443B-AF70-690C3E94803E}"/>
            </a:ext>
          </a:extLst>
        </xdr:cNvPr>
        <xdr:cNvSpPr/>
      </xdr:nvSpPr>
      <xdr:spPr>
        <a:xfrm>
          <a:off x="4131310" y="14424478"/>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4915</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93E82291-F38E-4479-AA3B-6BDD90A8B506}"/>
            </a:ext>
          </a:extLst>
        </xdr:cNvPr>
        <xdr:cNvSpPr txBox="1"/>
      </xdr:nvSpPr>
      <xdr:spPr>
        <a:xfrm>
          <a:off x="4212590" y="14408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16692</xdr:rowOff>
    </xdr:from>
    <xdr:to>
      <xdr:col>20</xdr:col>
      <xdr:colOff>38100</xdr:colOff>
      <xdr:row>84</xdr:row>
      <xdr:rowOff>118292</xdr:rowOff>
    </xdr:to>
    <xdr:sp macro="" textlink="">
      <xdr:nvSpPr>
        <xdr:cNvPr id="308" name="楕円 307">
          <a:extLst>
            <a:ext uri="{FF2B5EF4-FFF2-40B4-BE49-F238E27FC236}">
              <a16:creationId xmlns:a16="http://schemas.microsoft.com/office/drawing/2014/main" id="{BB6ED9D9-E557-4FFF-9E13-7577DAA9CD77}"/>
            </a:ext>
          </a:extLst>
        </xdr:cNvPr>
        <xdr:cNvSpPr/>
      </xdr:nvSpPr>
      <xdr:spPr>
        <a:xfrm>
          <a:off x="3388360" y="14422302"/>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67492</xdr:rowOff>
    </xdr:from>
    <xdr:to>
      <xdr:col>24</xdr:col>
      <xdr:colOff>63500</xdr:colOff>
      <xdr:row>84</xdr:row>
      <xdr:rowOff>77288</xdr:rowOff>
    </xdr:to>
    <xdr:cxnSp macro="">
      <xdr:nvCxnSpPr>
        <xdr:cNvPr id="309" name="直線コネクタ 308">
          <a:extLst>
            <a:ext uri="{FF2B5EF4-FFF2-40B4-BE49-F238E27FC236}">
              <a16:creationId xmlns:a16="http://schemas.microsoft.com/office/drawing/2014/main" id="{4C9CA95A-C8AA-44E7-9406-DC5B7D78DA3B}"/>
            </a:ext>
          </a:extLst>
        </xdr:cNvPr>
        <xdr:cNvCxnSpPr/>
      </xdr:nvCxnSpPr>
      <xdr:spPr>
        <a:xfrm>
          <a:off x="3431540" y="14467387"/>
          <a:ext cx="742950" cy="1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116295</xdr:rowOff>
    </xdr:from>
    <xdr:to>
      <xdr:col>15</xdr:col>
      <xdr:colOff>101600</xdr:colOff>
      <xdr:row>86</xdr:row>
      <xdr:rowOff>46445</xdr:rowOff>
    </xdr:to>
    <xdr:sp macro="" textlink="">
      <xdr:nvSpPr>
        <xdr:cNvPr id="310" name="楕円 309">
          <a:extLst>
            <a:ext uri="{FF2B5EF4-FFF2-40B4-BE49-F238E27FC236}">
              <a16:creationId xmlns:a16="http://schemas.microsoft.com/office/drawing/2014/main" id="{7EC338C0-DB3E-40BB-ABB1-61B229B3350F}"/>
            </a:ext>
          </a:extLst>
        </xdr:cNvPr>
        <xdr:cNvSpPr/>
      </xdr:nvSpPr>
      <xdr:spPr>
        <a:xfrm>
          <a:off x="2571750" y="1468954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67492</xdr:rowOff>
    </xdr:from>
    <xdr:to>
      <xdr:col>19</xdr:col>
      <xdr:colOff>177800</xdr:colOff>
      <xdr:row>85</xdr:row>
      <xdr:rowOff>167095</xdr:rowOff>
    </xdr:to>
    <xdr:cxnSp macro="">
      <xdr:nvCxnSpPr>
        <xdr:cNvPr id="311" name="直線コネクタ 310">
          <a:extLst>
            <a:ext uri="{FF2B5EF4-FFF2-40B4-BE49-F238E27FC236}">
              <a16:creationId xmlns:a16="http://schemas.microsoft.com/office/drawing/2014/main" id="{13DB68B8-4C14-435A-A2FA-2E55FFC9FD17}"/>
            </a:ext>
          </a:extLst>
        </xdr:cNvPr>
        <xdr:cNvCxnSpPr/>
      </xdr:nvCxnSpPr>
      <xdr:spPr>
        <a:xfrm flipV="1">
          <a:off x="2626360" y="14467387"/>
          <a:ext cx="805180" cy="276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98334</xdr:rowOff>
    </xdr:from>
    <xdr:to>
      <xdr:col>10</xdr:col>
      <xdr:colOff>165100</xdr:colOff>
      <xdr:row>86</xdr:row>
      <xdr:rowOff>28484</xdr:rowOff>
    </xdr:to>
    <xdr:sp macro="" textlink="">
      <xdr:nvSpPr>
        <xdr:cNvPr id="312" name="楕円 311">
          <a:extLst>
            <a:ext uri="{FF2B5EF4-FFF2-40B4-BE49-F238E27FC236}">
              <a16:creationId xmlns:a16="http://schemas.microsoft.com/office/drawing/2014/main" id="{58E914A0-1695-4460-98FC-2D09DD5E2C5F}"/>
            </a:ext>
          </a:extLst>
        </xdr:cNvPr>
        <xdr:cNvSpPr/>
      </xdr:nvSpPr>
      <xdr:spPr>
        <a:xfrm>
          <a:off x="1774190" y="14667774"/>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149134</xdr:rowOff>
    </xdr:from>
    <xdr:to>
      <xdr:col>15</xdr:col>
      <xdr:colOff>50800</xdr:colOff>
      <xdr:row>85</xdr:row>
      <xdr:rowOff>167095</xdr:rowOff>
    </xdr:to>
    <xdr:cxnSp macro="">
      <xdr:nvCxnSpPr>
        <xdr:cNvPr id="313" name="直線コネクタ 312">
          <a:extLst>
            <a:ext uri="{FF2B5EF4-FFF2-40B4-BE49-F238E27FC236}">
              <a16:creationId xmlns:a16="http://schemas.microsoft.com/office/drawing/2014/main" id="{4A558982-4322-44E1-816A-6C05C658BD55}"/>
            </a:ext>
          </a:extLst>
        </xdr:cNvPr>
        <xdr:cNvCxnSpPr/>
      </xdr:nvCxnSpPr>
      <xdr:spPr>
        <a:xfrm>
          <a:off x="1828800" y="14722384"/>
          <a:ext cx="79756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78739</xdr:rowOff>
    </xdr:from>
    <xdr:to>
      <xdr:col>6</xdr:col>
      <xdr:colOff>38100</xdr:colOff>
      <xdr:row>86</xdr:row>
      <xdr:rowOff>8889</xdr:rowOff>
    </xdr:to>
    <xdr:sp macro="" textlink="">
      <xdr:nvSpPr>
        <xdr:cNvPr id="314" name="楕円 313">
          <a:extLst>
            <a:ext uri="{FF2B5EF4-FFF2-40B4-BE49-F238E27FC236}">
              <a16:creationId xmlns:a16="http://schemas.microsoft.com/office/drawing/2014/main" id="{604F3908-BC40-4E01-811E-50E8B69EC446}"/>
            </a:ext>
          </a:extLst>
        </xdr:cNvPr>
        <xdr:cNvSpPr/>
      </xdr:nvSpPr>
      <xdr:spPr>
        <a:xfrm>
          <a:off x="988060" y="1465198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129539</xdr:rowOff>
    </xdr:from>
    <xdr:to>
      <xdr:col>10</xdr:col>
      <xdr:colOff>114300</xdr:colOff>
      <xdr:row>85</xdr:row>
      <xdr:rowOff>149134</xdr:rowOff>
    </xdr:to>
    <xdr:cxnSp macro="">
      <xdr:nvCxnSpPr>
        <xdr:cNvPr id="315" name="直線コネクタ 314">
          <a:extLst>
            <a:ext uri="{FF2B5EF4-FFF2-40B4-BE49-F238E27FC236}">
              <a16:creationId xmlns:a16="http://schemas.microsoft.com/office/drawing/2014/main" id="{8CC0DB20-053F-4B6D-B123-ADA42BDF2290}"/>
            </a:ext>
          </a:extLst>
        </xdr:cNvPr>
        <xdr:cNvCxnSpPr/>
      </xdr:nvCxnSpPr>
      <xdr:spPr>
        <a:xfrm>
          <a:off x="1031240" y="14706599"/>
          <a:ext cx="797560" cy="15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27050</xdr:rowOff>
    </xdr:from>
    <xdr:ext cx="405111" cy="259045"/>
    <xdr:sp macro="" textlink="">
      <xdr:nvSpPr>
        <xdr:cNvPr id="316" name="n_1aveValue【福祉施設】&#10;有形固定資産減価償却率">
          <a:extLst>
            <a:ext uri="{FF2B5EF4-FFF2-40B4-BE49-F238E27FC236}">
              <a16:creationId xmlns:a16="http://schemas.microsoft.com/office/drawing/2014/main" id="{0AFFFEC3-1D74-4E46-BEDB-12C36909C117}"/>
            </a:ext>
          </a:extLst>
        </xdr:cNvPr>
        <xdr:cNvSpPr txBox="1"/>
      </xdr:nvSpPr>
      <xdr:spPr>
        <a:xfrm>
          <a:off x="3239144" y="13912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53176</xdr:rowOff>
    </xdr:from>
    <xdr:ext cx="405111" cy="259045"/>
    <xdr:sp macro="" textlink="">
      <xdr:nvSpPr>
        <xdr:cNvPr id="317" name="n_2aveValue【福祉施設】&#10;有形固定資産減価償却率">
          <a:extLst>
            <a:ext uri="{FF2B5EF4-FFF2-40B4-BE49-F238E27FC236}">
              <a16:creationId xmlns:a16="http://schemas.microsoft.com/office/drawing/2014/main" id="{09675B92-2811-4424-BCBA-F8667F2C9D2D}"/>
            </a:ext>
          </a:extLst>
        </xdr:cNvPr>
        <xdr:cNvSpPr txBox="1"/>
      </xdr:nvSpPr>
      <xdr:spPr>
        <a:xfrm>
          <a:off x="2439044" y="13944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28683</xdr:rowOff>
    </xdr:from>
    <xdr:ext cx="405111" cy="259045"/>
    <xdr:sp macro="" textlink="">
      <xdr:nvSpPr>
        <xdr:cNvPr id="318" name="n_3aveValue【福祉施設】&#10;有形固定資産減価償却率">
          <a:extLst>
            <a:ext uri="{FF2B5EF4-FFF2-40B4-BE49-F238E27FC236}">
              <a16:creationId xmlns:a16="http://schemas.microsoft.com/office/drawing/2014/main" id="{767CCF54-F15D-4435-8E6D-864DE8E414AE}"/>
            </a:ext>
          </a:extLst>
        </xdr:cNvPr>
        <xdr:cNvSpPr txBox="1"/>
      </xdr:nvSpPr>
      <xdr:spPr>
        <a:xfrm>
          <a:off x="1641484" y="13914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7456</xdr:rowOff>
    </xdr:from>
    <xdr:ext cx="405111" cy="259045"/>
    <xdr:sp macro="" textlink="">
      <xdr:nvSpPr>
        <xdr:cNvPr id="319" name="n_4aveValue【福祉施設】&#10;有形固定資産減価償却率">
          <a:extLst>
            <a:ext uri="{FF2B5EF4-FFF2-40B4-BE49-F238E27FC236}">
              <a16:creationId xmlns:a16="http://schemas.microsoft.com/office/drawing/2014/main" id="{842E1464-DC39-4EE5-B823-6ADD12C521FB}"/>
            </a:ext>
          </a:extLst>
        </xdr:cNvPr>
        <xdr:cNvSpPr txBox="1"/>
      </xdr:nvSpPr>
      <xdr:spPr>
        <a:xfrm>
          <a:off x="855354" y="13896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109419</xdr:rowOff>
    </xdr:from>
    <xdr:ext cx="405111" cy="259045"/>
    <xdr:sp macro="" textlink="">
      <xdr:nvSpPr>
        <xdr:cNvPr id="320" name="n_1mainValue【福祉施設】&#10;有形固定資産減価償却率">
          <a:extLst>
            <a:ext uri="{FF2B5EF4-FFF2-40B4-BE49-F238E27FC236}">
              <a16:creationId xmlns:a16="http://schemas.microsoft.com/office/drawing/2014/main" id="{0A7534BC-9C95-4225-8DE0-8B37DF3014C4}"/>
            </a:ext>
          </a:extLst>
        </xdr:cNvPr>
        <xdr:cNvSpPr txBox="1"/>
      </xdr:nvSpPr>
      <xdr:spPr>
        <a:xfrm>
          <a:off x="3239144" y="14509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37572</xdr:rowOff>
    </xdr:from>
    <xdr:ext cx="405111" cy="259045"/>
    <xdr:sp macro="" textlink="">
      <xdr:nvSpPr>
        <xdr:cNvPr id="321" name="n_2mainValue【福祉施設】&#10;有形固定資産減価償却率">
          <a:extLst>
            <a:ext uri="{FF2B5EF4-FFF2-40B4-BE49-F238E27FC236}">
              <a16:creationId xmlns:a16="http://schemas.microsoft.com/office/drawing/2014/main" id="{CB4AF0B3-19FE-4632-B62B-E53D93E6736D}"/>
            </a:ext>
          </a:extLst>
        </xdr:cNvPr>
        <xdr:cNvSpPr txBox="1"/>
      </xdr:nvSpPr>
      <xdr:spPr>
        <a:xfrm>
          <a:off x="2439044" y="1478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19611</xdr:rowOff>
    </xdr:from>
    <xdr:ext cx="405111" cy="259045"/>
    <xdr:sp macro="" textlink="">
      <xdr:nvSpPr>
        <xdr:cNvPr id="322" name="n_3mainValue【福祉施設】&#10;有形固定資産減価償却率">
          <a:extLst>
            <a:ext uri="{FF2B5EF4-FFF2-40B4-BE49-F238E27FC236}">
              <a16:creationId xmlns:a16="http://schemas.microsoft.com/office/drawing/2014/main" id="{3C93BD09-EFFE-4B89-8152-477A4FACA69C}"/>
            </a:ext>
          </a:extLst>
        </xdr:cNvPr>
        <xdr:cNvSpPr txBox="1"/>
      </xdr:nvSpPr>
      <xdr:spPr>
        <a:xfrm>
          <a:off x="1641484" y="1476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16</xdr:rowOff>
    </xdr:from>
    <xdr:ext cx="405111" cy="259045"/>
    <xdr:sp macro="" textlink="">
      <xdr:nvSpPr>
        <xdr:cNvPr id="323" name="n_4mainValue【福祉施設】&#10;有形固定資産減価償却率">
          <a:extLst>
            <a:ext uri="{FF2B5EF4-FFF2-40B4-BE49-F238E27FC236}">
              <a16:creationId xmlns:a16="http://schemas.microsoft.com/office/drawing/2014/main" id="{8CFE95C7-1C69-4DEA-9682-837A7C215177}"/>
            </a:ext>
          </a:extLst>
        </xdr:cNvPr>
        <xdr:cNvSpPr txBox="1"/>
      </xdr:nvSpPr>
      <xdr:spPr>
        <a:xfrm>
          <a:off x="855354" y="1474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930B9D65-BA4F-46E9-87B4-8AD2D508A3BB}"/>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E39EBBDC-B1C4-47D3-A979-898E8BA888B7}"/>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D68956A8-22B6-4953-8CBD-7D23D1530724}"/>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4F29A427-7654-44B5-AC01-00A078981219}"/>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35D8B872-D271-4B56-A43A-8FC6E223906D}"/>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7451F549-C67B-4F6E-883C-70871CDF5372}"/>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1E50B9A5-AB76-46B7-AC61-BA51C93DA022}"/>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DFBAF505-6016-4FEE-99F7-2075C0515C7D}"/>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A5D97CCD-257B-4786-B624-B36EC2BA95FD}"/>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6C5E7772-0D42-456C-A94E-D9B2236DD603}"/>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97E6C898-9286-4022-AF9A-77C990E2499A}"/>
            </a:ext>
          </a:extLst>
        </xdr:cNvPr>
        <xdr:cNvCxnSpPr/>
      </xdr:nvCxnSpPr>
      <xdr:spPr>
        <a:xfrm>
          <a:off x="5960110" y="14782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CA1D245E-C204-4FA8-999D-4FE83B8FD43E}"/>
            </a:ext>
          </a:extLst>
        </xdr:cNvPr>
        <xdr:cNvSpPr txBox="1"/>
      </xdr:nvSpPr>
      <xdr:spPr>
        <a:xfrm>
          <a:off x="5527221" y="1463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E70978DB-E368-4A21-85E3-2DAC2B323AEB}"/>
            </a:ext>
          </a:extLst>
        </xdr:cNvPr>
        <xdr:cNvCxnSpPr/>
      </xdr:nvCxnSpPr>
      <xdr:spPr>
        <a:xfrm>
          <a:off x="5960110" y="143217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3BC45E7A-0DB5-49D0-BDE5-E31D6B5268AC}"/>
            </a:ext>
          </a:extLst>
        </xdr:cNvPr>
        <xdr:cNvSpPr txBox="1"/>
      </xdr:nvSpPr>
      <xdr:spPr>
        <a:xfrm>
          <a:off x="5527221" y="1418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A481FE79-87B0-48EE-8682-1864AEFDE7C0}"/>
            </a:ext>
          </a:extLst>
        </xdr:cNvPr>
        <xdr:cNvCxnSpPr/>
      </xdr:nvCxnSpPr>
      <xdr:spPr>
        <a:xfrm>
          <a:off x="5960110" y="1386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5523DA93-0214-4EB6-8FDF-E58775B61726}"/>
            </a:ext>
          </a:extLst>
        </xdr:cNvPr>
        <xdr:cNvSpPr txBox="1"/>
      </xdr:nvSpPr>
      <xdr:spPr>
        <a:xfrm>
          <a:off x="5527221" y="137280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94E6EB70-3AA0-47F9-9A1F-9168634A3606}"/>
            </a:ext>
          </a:extLst>
        </xdr:cNvPr>
        <xdr:cNvCxnSpPr/>
      </xdr:nvCxnSpPr>
      <xdr:spPr>
        <a:xfrm>
          <a:off x="5960110" y="1341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85AF2617-8EA2-4B72-B76D-E08D980A239D}"/>
            </a:ext>
          </a:extLst>
        </xdr:cNvPr>
        <xdr:cNvSpPr txBox="1"/>
      </xdr:nvSpPr>
      <xdr:spPr>
        <a:xfrm>
          <a:off x="5527221" y="1326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128B1827-01EE-4295-989B-ACDC40B08D9B}"/>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BADE32E0-73A5-4A7E-A66B-C259A4A60E74}"/>
            </a:ext>
          </a:extLst>
        </xdr:cNvPr>
        <xdr:cNvSpPr txBox="1"/>
      </xdr:nvSpPr>
      <xdr:spPr>
        <a:xfrm>
          <a:off x="5527221"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1963C321-6843-44FD-BBD2-475E026A5E74}"/>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xdr:rowOff>
    </xdr:from>
    <xdr:to>
      <xdr:col>54</xdr:col>
      <xdr:colOff>189865</xdr:colOff>
      <xdr:row>86</xdr:row>
      <xdr:rowOff>26670</xdr:rowOff>
    </xdr:to>
    <xdr:cxnSp macro="">
      <xdr:nvCxnSpPr>
        <xdr:cNvPr id="345" name="直線コネクタ 344">
          <a:extLst>
            <a:ext uri="{FF2B5EF4-FFF2-40B4-BE49-F238E27FC236}">
              <a16:creationId xmlns:a16="http://schemas.microsoft.com/office/drawing/2014/main" id="{891854E2-2155-4148-9D60-AD2F69BAAC4E}"/>
            </a:ext>
          </a:extLst>
        </xdr:cNvPr>
        <xdr:cNvCxnSpPr/>
      </xdr:nvCxnSpPr>
      <xdr:spPr>
        <a:xfrm flipV="1">
          <a:off x="9429115" y="13381101"/>
          <a:ext cx="0" cy="1388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346" name="【福祉施設】&#10;一人当たり面積最小値テキスト">
          <a:extLst>
            <a:ext uri="{FF2B5EF4-FFF2-40B4-BE49-F238E27FC236}">
              <a16:creationId xmlns:a16="http://schemas.microsoft.com/office/drawing/2014/main" id="{F5DA8EFA-E98E-4A5C-8DC9-EEBA082D11E3}"/>
            </a:ext>
          </a:extLst>
        </xdr:cNvPr>
        <xdr:cNvSpPr txBox="1"/>
      </xdr:nvSpPr>
      <xdr:spPr>
        <a:xfrm>
          <a:off x="9467850" y="14773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347" name="直線コネクタ 346">
          <a:extLst>
            <a:ext uri="{FF2B5EF4-FFF2-40B4-BE49-F238E27FC236}">
              <a16:creationId xmlns:a16="http://schemas.microsoft.com/office/drawing/2014/main" id="{E5CB9723-6117-4584-A7D2-21D96866A565}"/>
            </a:ext>
          </a:extLst>
        </xdr:cNvPr>
        <xdr:cNvCxnSpPr/>
      </xdr:nvCxnSpPr>
      <xdr:spPr>
        <a:xfrm>
          <a:off x="9356090" y="1476946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124223</xdr:rowOff>
    </xdr:from>
    <xdr:ext cx="469744" cy="259045"/>
    <xdr:sp macro="" textlink="">
      <xdr:nvSpPr>
        <xdr:cNvPr id="348" name="【福祉施設】&#10;一人当たり面積最大値テキスト">
          <a:extLst>
            <a:ext uri="{FF2B5EF4-FFF2-40B4-BE49-F238E27FC236}">
              <a16:creationId xmlns:a16="http://schemas.microsoft.com/office/drawing/2014/main" id="{A094D330-4503-42EA-AD91-A68686E5E923}"/>
            </a:ext>
          </a:extLst>
        </xdr:cNvPr>
        <xdr:cNvSpPr txBox="1"/>
      </xdr:nvSpPr>
      <xdr:spPr>
        <a:xfrm>
          <a:off x="9467850" y="13156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xdr:rowOff>
    </xdr:from>
    <xdr:to>
      <xdr:col>55</xdr:col>
      <xdr:colOff>88900</xdr:colOff>
      <xdr:row>78</xdr:row>
      <xdr:rowOff>6096</xdr:rowOff>
    </xdr:to>
    <xdr:cxnSp macro="">
      <xdr:nvCxnSpPr>
        <xdr:cNvPr id="349" name="直線コネクタ 348">
          <a:extLst>
            <a:ext uri="{FF2B5EF4-FFF2-40B4-BE49-F238E27FC236}">
              <a16:creationId xmlns:a16="http://schemas.microsoft.com/office/drawing/2014/main" id="{D4B074CE-67DD-465A-8495-AA3C76F3AB57}"/>
            </a:ext>
          </a:extLst>
        </xdr:cNvPr>
        <xdr:cNvCxnSpPr/>
      </xdr:nvCxnSpPr>
      <xdr:spPr>
        <a:xfrm>
          <a:off x="9356090" y="13381101"/>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50" name="【福祉施設】&#10;一人当たり面積平均値テキスト">
          <a:extLst>
            <a:ext uri="{FF2B5EF4-FFF2-40B4-BE49-F238E27FC236}">
              <a16:creationId xmlns:a16="http://schemas.microsoft.com/office/drawing/2014/main" id="{BD0CDCC3-9B1A-4D80-9AC3-701DFF8E4BEE}"/>
            </a:ext>
          </a:extLst>
        </xdr:cNvPr>
        <xdr:cNvSpPr txBox="1"/>
      </xdr:nvSpPr>
      <xdr:spPr>
        <a:xfrm>
          <a:off x="946785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51" name="フローチャート: 判断 350">
          <a:extLst>
            <a:ext uri="{FF2B5EF4-FFF2-40B4-BE49-F238E27FC236}">
              <a16:creationId xmlns:a16="http://schemas.microsoft.com/office/drawing/2014/main" id="{2174FB00-0B9E-474B-B2CA-032BDC008CD5}"/>
            </a:ext>
          </a:extLst>
        </xdr:cNvPr>
        <xdr:cNvSpPr/>
      </xdr:nvSpPr>
      <xdr:spPr>
        <a:xfrm>
          <a:off x="9394190" y="14405102"/>
          <a:ext cx="9017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156463</xdr:rowOff>
    </xdr:from>
    <xdr:to>
      <xdr:col>50</xdr:col>
      <xdr:colOff>165100</xdr:colOff>
      <xdr:row>84</xdr:row>
      <xdr:rowOff>86613</xdr:rowOff>
    </xdr:to>
    <xdr:sp macro="" textlink="">
      <xdr:nvSpPr>
        <xdr:cNvPr id="352" name="フローチャート: 判断 351">
          <a:extLst>
            <a:ext uri="{FF2B5EF4-FFF2-40B4-BE49-F238E27FC236}">
              <a16:creationId xmlns:a16="http://schemas.microsoft.com/office/drawing/2014/main" id="{C58CD693-9B62-4063-9DCB-4D53969306C8}"/>
            </a:ext>
          </a:extLst>
        </xdr:cNvPr>
        <xdr:cNvSpPr/>
      </xdr:nvSpPr>
      <xdr:spPr>
        <a:xfrm>
          <a:off x="8632190" y="14388718"/>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165608</xdr:rowOff>
    </xdr:from>
    <xdr:to>
      <xdr:col>46</xdr:col>
      <xdr:colOff>38100</xdr:colOff>
      <xdr:row>84</xdr:row>
      <xdr:rowOff>95758</xdr:rowOff>
    </xdr:to>
    <xdr:sp macro="" textlink="">
      <xdr:nvSpPr>
        <xdr:cNvPr id="353" name="フローチャート: 判断 352">
          <a:extLst>
            <a:ext uri="{FF2B5EF4-FFF2-40B4-BE49-F238E27FC236}">
              <a16:creationId xmlns:a16="http://schemas.microsoft.com/office/drawing/2014/main" id="{6C45F45E-B9CD-46FC-881D-B7D85DC3220A}"/>
            </a:ext>
          </a:extLst>
        </xdr:cNvPr>
        <xdr:cNvSpPr/>
      </xdr:nvSpPr>
      <xdr:spPr>
        <a:xfrm>
          <a:off x="7846060" y="14399768"/>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163322</xdr:rowOff>
    </xdr:from>
    <xdr:to>
      <xdr:col>41</xdr:col>
      <xdr:colOff>101600</xdr:colOff>
      <xdr:row>84</xdr:row>
      <xdr:rowOff>93472</xdr:rowOff>
    </xdr:to>
    <xdr:sp macro="" textlink="">
      <xdr:nvSpPr>
        <xdr:cNvPr id="354" name="フローチャート: 判断 353">
          <a:extLst>
            <a:ext uri="{FF2B5EF4-FFF2-40B4-BE49-F238E27FC236}">
              <a16:creationId xmlns:a16="http://schemas.microsoft.com/office/drawing/2014/main" id="{99A59EA5-3A99-457E-A1D4-6492BE9EF09C}"/>
            </a:ext>
          </a:extLst>
        </xdr:cNvPr>
        <xdr:cNvSpPr/>
      </xdr:nvSpPr>
      <xdr:spPr>
        <a:xfrm>
          <a:off x="7029450" y="1439557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170180</xdr:rowOff>
    </xdr:from>
    <xdr:to>
      <xdr:col>36</xdr:col>
      <xdr:colOff>165100</xdr:colOff>
      <xdr:row>84</xdr:row>
      <xdr:rowOff>100330</xdr:rowOff>
    </xdr:to>
    <xdr:sp macro="" textlink="">
      <xdr:nvSpPr>
        <xdr:cNvPr id="355" name="フローチャート: 判断 354">
          <a:extLst>
            <a:ext uri="{FF2B5EF4-FFF2-40B4-BE49-F238E27FC236}">
              <a16:creationId xmlns:a16="http://schemas.microsoft.com/office/drawing/2014/main" id="{BB709E68-85E7-4C20-8679-89580E1F0BF8}"/>
            </a:ext>
          </a:extLst>
        </xdr:cNvPr>
        <xdr:cNvSpPr/>
      </xdr:nvSpPr>
      <xdr:spPr>
        <a:xfrm>
          <a:off x="6231890" y="1440434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8563E8CB-1A03-4B6A-82FB-56CE1B8403C7}"/>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C22AB8E3-6078-4A55-B92D-1B35E346B258}"/>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71E35A46-E23E-482A-865D-88A389CB85FE}"/>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1A9D720E-D892-44D7-A331-764960CCF334}"/>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A814C0EC-39A1-44B1-B624-DC261A2CAEE3}"/>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83313</xdr:rowOff>
    </xdr:from>
    <xdr:to>
      <xdr:col>55</xdr:col>
      <xdr:colOff>50800</xdr:colOff>
      <xdr:row>84</xdr:row>
      <xdr:rowOff>13463</xdr:rowOff>
    </xdr:to>
    <xdr:sp macro="" textlink="">
      <xdr:nvSpPr>
        <xdr:cNvPr id="361" name="楕円 360">
          <a:extLst>
            <a:ext uri="{FF2B5EF4-FFF2-40B4-BE49-F238E27FC236}">
              <a16:creationId xmlns:a16="http://schemas.microsoft.com/office/drawing/2014/main" id="{161B960E-EC69-4C19-8860-E746FE22C811}"/>
            </a:ext>
          </a:extLst>
        </xdr:cNvPr>
        <xdr:cNvSpPr/>
      </xdr:nvSpPr>
      <xdr:spPr>
        <a:xfrm>
          <a:off x="9394190" y="14315568"/>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106190</xdr:rowOff>
    </xdr:from>
    <xdr:ext cx="469744" cy="259045"/>
    <xdr:sp macro="" textlink="">
      <xdr:nvSpPr>
        <xdr:cNvPr id="362" name="【福祉施設】&#10;一人当たり面積該当値テキスト">
          <a:extLst>
            <a:ext uri="{FF2B5EF4-FFF2-40B4-BE49-F238E27FC236}">
              <a16:creationId xmlns:a16="http://schemas.microsoft.com/office/drawing/2014/main" id="{A3E5A898-8679-4796-AB25-C715B59B127E}"/>
            </a:ext>
          </a:extLst>
        </xdr:cNvPr>
        <xdr:cNvSpPr txBox="1"/>
      </xdr:nvSpPr>
      <xdr:spPr>
        <a:xfrm>
          <a:off x="9467850" y="1416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90170</xdr:rowOff>
    </xdr:from>
    <xdr:to>
      <xdr:col>50</xdr:col>
      <xdr:colOff>165100</xdr:colOff>
      <xdr:row>84</xdr:row>
      <xdr:rowOff>20320</xdr:rowOff>
    </xdr:to>
    <xdr:sp macro="" textlink="">
      <xdr:nvSpPr>
        <xdr:cNvPr id="363" name="楕円 362">
          <a:extLst>
            <a:ext uri="{FF2B5EF4-FFF2-40B4-BE49-F238E27FC236}">
              <a16:creationId xmlns:a16="http://schemas.microsoft.com/office/drawing/2014/main" id="{AE13E177-C1D8-4CC4-A88E-89940985A2AC}"/>
            </a:ext>
          </a:extLst>
        </xdr:cNvPr>
        <xdr:cNvSpPr/>
      </xdr:nvSpPr>
      <xdr:spPr>
        <a:xfrm>
          <a:off x="8632190" y="14324330"/>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134113</xdr:rowOff>
    </xdr:from>
    <xdr:to>
      <xdr:col>55</xdr:col>
      <xdr:colOff>0</xdr:colOff>
      <xdr:row>83</xdr:row>
      <xdr:rowOff>140970</xdr:rowOff>
    </xdr:to>
    <xdr:cxnSp macro="">
      <xdr:nvCxnSpPr>
        <xdr:cNvPr id="364" name="直線コネクタ 363">
          <a:extLst>
            <a:ext uri="{FF2B5EF4-FFF2-40B4-BE49-F238E27FC236}">
              <a16:creationId xmlns:a16="http://schemas.microsoft.com/office/drawing/2014/main" id="{0725380F-DFC7-4BAF-8B90-DAD2D9466D1C}"/>
            </a:ext>
          </a:extLst>
        </xdr:cNvPr>
        <xdr:cNvCxnSpPr/>
      </xdr:nvCxnSpPr>
      <xdr:spPr>
        <a:xfrm flipV="1">
          <a:off x="8686800" y="14360653"/>
          <a:ext cx="742950" cy="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117602</xdr:rowOff>
    </xdr:from>
    <xdr:to>
      <xdr:col>46</xdr:col>
      <xdr:colOff>38100</xdr:colOff>
      <xdr:row>84</xdr:row>
      <xdr:rowOff>47752</xdr:rowOff>
    </xdr:to>
    <xdr:sp macro="" textlink="">
      <xdr:nvSpPr>
        <xdr:cNvPr id="365" name="楕円 364">
          <a:extLst>
            <a:ext uri="{FF2B5EF4-FFF2-40B4-BE49-F238E27FC236}">
              <a16:creationId xmlns:a16="http://schemas.microsoft.com/office/drawing/2014/main" id="{5AA4455B-BE7E-4549-A1C8-D2DD56837CC6}"/>
            </a:ext>
          </a:extLst>
        </xdr:cNvPr>
        <xdr:cNvSpPr/>
      </xdr:nvSpPr>
      <xdr:spPr>
        <a:xfrm>
          <a:off x="7846060" y="14347952"/>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140970</xdr:rowOff>
    </xdr:from>
    <xdr:to>
      <xdr:col>50</xdr:col>
      <xdr:colOff>114300</xdr:colOff>
      <xdr:row>83</xdr:row>
      <xdr:rowOff>168402</xdr:rowOff>
    </xdr:to>
    <xdr:cxnSp macro="">
      <xdr:nvCxnSpPr>
        <xdr:cNvPr id="366" name="直線コネクタ 365">
          <a:extLst>
            <a:ext uri="{FF2B5EF4-FFF2-40B4-BE49-F238E27FC236}">
              <a16:creationId xmlns:a16="http://schemas.microsoft.com/office/drawing/2014/main" id="{79F92F0E-D614-4855-AD23-663271341AA9}"/>
            </a:ext>
          </a:extLst>
        </xdr:cNvPr>
        <xdr:cNvCxnSpPr/>
      </xdr:nvCxnSpPr>
      <xdr:spPr>
        <a:xfrm flipV="1">
          <a:off x="7889240" y="14369415"/>
          <a:ext cx="79756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103887</xdr:rowOff>
    </xdr:from>
    <xdr:to>
      <xdr:col>41</xdr:col>
      <xdr:colOff>101600</xdr:colOff>
      <xdr:row>84</xdr:row>
      <xdr:rowOff>34037</xdr:rowOff>
    </xdr:to>
    <xdr:sp macro="" textlink="">
      <xdr:nvSpPr>
        <xdr:cNvPr id="367" name="楕円 366">
          <a:extLst>
            <a:ext uri="{FF2B5EF4-FFF2-40B4-BE49-F238E27FC236}">
              <a16:creationId xmlns:a16="http://schemas.microsoft.com/office/drawing/2014/main" id="{1FB2893C-2440-4BC4-A0C0-F14F858671F2}"/>
            </a:ext>
          </a:extLst>
        </xdr:cNvPr>
        <xdr:cNvSpPr/>
      </xdr:nvSpPr>
      <xdr:spPr>
        <a:xfrm>
          <a:off x="7029450" y="14332332"/>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154687</xdr:rowOff>
    </xdr:from>
    <xdr:to>
      <xdr:col>45</xdr:col>
      <xdr:colOff>177800</xdr:colOff>
      <xdr:row>83</xdr:row>
      <xdr:rowOff>168402</xdr:rowOff>
    </xdr:to>
    <xdr:cxnSp macro="">
      <xdr:nvCxnSpPr>
        <xdr:cNvPr id="368" name="直線コネクタ 367">
          <a:extLst>
            <a:ext uri="{FF2B5EF4-FFF2-40B4-BE49-F238E27FC236}">
              <a16:creationId xmlns:a16="http://schemas.microsoft.com/office/drawing/2014/main" id="{34717A4F-D660-4405-8E57-1D69385FB78B}"/>
            </a:ext>
          </a:extLst>
        </xdr:cNvPr>
        <xdr:cNvCxnSpPr/>
      </xdr:nvCxnSpPr>
      <xdr:spPr>
        <a:xfrm>
          <a:off x="7084060" y="14385037"/>
          <a:ext cx="805180" cy="17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108458</xdr:rowOff>
    </xdr:from>
    <xdr:to>
      <xdr:col>36</xdr:col>
      <xdr:colOff>165100</xdr:colOff>
      <xdr:row>84</xdr:row>
      <xdr:rowOff>38608</xdr:rowOff>
    </xdr:to>
    <xdr:sp macro="" textlink="">
      <xdr:nvSpPr>
        <xdr:cNvPr id="369" name="楕円 368">
          <a:extLst>
            <a:ext uri="{FF2B5EF4-FFF2-40B4-BE49-F238E27FC236}">
              <a16:creationId xmlns:a16="http://schemas.microsoft.com/office/drawing/2014/main" id="{2C0B922F-BB5E-4340-95A6-1C386EB71F3C}"/>
            </a:ext>
          </a:extLst>
        </xdr:cNvPr>
        <xdr:cNvSpPr/>
      </xdr:nvSpPr>
      <xdr:spPr>
        <a:xfrm>
          <a:off x="6231890" y="14336903"/>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154687</xdr:rowOff>
    </xdr:from>
    <xdr:to>
      <xdr:col>41</xdr:col>
      <xdr:colOff>50800</xdr:colOff>
      <xdr:row>83</xdr:row>
      <xdr:rowOff>159258</xdr:rowOff>
    </xdr:to>
    <xdr:cxnSp macro="">
      <xdr:nvCxnSpPr>
        <xdr:cNvPr id="370" name="直線コネクタ 369">
          <a:extLst>
            <a:ext uri="{FF2B5EF4-FFF2-40B4-BE49-F238E27FC236}">
              <a16:creationId xmlns:a16="http://schemas.microsoft.com/office/drawing/2014/main" id="{57157E17-C8AF-4EE1-9B22-F92E85F3CFDB}"/>
            </a:ext>
          </a:extLst>
        </xdr:cNvPr>
        <xdr:cNvCxnSpPr/>
      </xdr:nvCxnSpPr>
      <xdr:spPr>
        <a:xfrm flipV="1">
          <a:off x="6286500" y="14385037"/>
          <a:ext cx="797560" cy="6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77740</xdr:rowOff>
    </xdr:from>
    <xdr:ext cx="469744" cy="259045"/>
    <xdr:sp macro="" textlink="">
      <xdr:nvSpPr>
        <xdr:cNvPr id="371" name="n_1aveValue【福祉施設】&#10;一人当たり面積">
          <a:extLst>
            <a:ext uri="{FF2B5EF4-FFF2-40B4-BE49-F238E27FC236}">
              <a16:creationId xmlns:a16="http://schemas.microsoft.com/office/drawing/2014/main" id="{986CA6DF-C69C-4BE4-8594-E38F7307F4D2}"/>
            </a:ext>
          </a:extLst>
        </xdr:cNvPr>
        <xdr:cNvSpPr txBox="1"/>
      </xdr:nvSpPr>
      <xdr:spPr>
        <a:xfrm>
          <a:off x="8454467" y="14479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86885</xdr:rowOff>
    </xdr:from>
    <xdr:ext cx="469744" cy="259045"/>
    <xdr:sp macro="" textlink="">
      <xdr:nvSpPr>
        <xdr:cNvPr id="372" name="n_2aveValue【福祉施設】&#10;一人当たり面積">
          <a:extLst>
            <a:ext uri="{FF2B5EF4-FFF2-40B4-BE49-F238E27FC236}">
              <a16:creationId xmlns:a16="http://schemas.microsoft.com/office/drawing/2014/main" id="{8297BF5A-4923-49B9-BA48-559F0A33138E}"/>
            </a:ext>
          </a:extLst>
        </xdr:cNvPr>
        <xdr:cNvSpPr txBox="1"/>
      </xdr:nvSpPr>
      <xdr:spPr>
        <a:xfrm>
          <a:off x="7673417" y="144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84599</xdr:rowOff>
    </xdr:from>
    <xdr:ext cx="469744" cy="259045"/>
    <xdr:sp macro="" textlink="">
      <xdr:nvSpPr>
        <xdr:cNvPr id="373" name="n_3aveValue【福祉施設】&#10;一人当たり面積">
          <a:extLst>
            <a:ext uri="{FF2B5EF4-FFF2-40B4-BE49-F238E27FC236}">
              <a16:creationId xmlns:a16="http://schemas.microsoft.com/office/drawing/2014/main" id="{9A2313C1-5894-4F3B-9AC5-411BA08F6943}"/>
            </a:ext>
          </a:extLst>
        </xdr:cNvPr>
        <xdr:cNvSpPr txBox="1"/>
      </xdr:nvSpPr>
      <xdr:spPr>
        <a:xfrm>
          <a:off x="6866332" y="1448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91457</xdr:rowOff>
    </xdr:from>
    <xdr:ext cx="469744" cy="259045"/>
    <xdr:sp macro="" textlink="">
      <xdr:nvSpPr>
        <xdr:cNvPr id="374" name="n_4aveValue【福祉施設】&#10;一人当たり面積">
          <a:extLst>
            <a:ext uri="{FF2B5EF4-FFF2-40B4-BE49-F238E27FC236}">
              <a16:creationId xmlns:a16="http://schemas.microsoft.com/office/drawing/2014/main" id="{2F7906A8-DD14-4ECB-B9F4-22EBDE3740DD}"/>
            </a:ext>
          </a:extLst>
        </xdr:cNvPr>
        <xdr:cNvSpPr txBox="1"/>
      </xdr:nvSpPr>
      <xdr:spPr>
        <a:xfrm>
          <a:off x="6068772" y="1449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36847</xdr:rowOff>
    </xdr:from>
    <xdr:ext cx="469744" cy="259045"/>
    <xdr:sp macro="" textlink="">
      <xdr:nvSpPr>
        <xdr:cNvPr id="375" name="n_1mainValue【福祉施設】&#10;一人当たり面積">
          <a:extLst>
            <a:ext uri="{FF2B5EF4-FFF2-40B4-BE49-F238E27FC236}">
              <a16:creationId xmlns:a16="http://schemas.microsoft.com/office/drawing/2014/main" id="{D3BABC06-9180-4C6F-8F2B-0F2E7CD40C3E}"/>
            </a:ext>
          </a:extLst>
        </xdr:cNvPr>
        <xdr:cNvSpPr txBox="1"/>
      </xdr:nvSpPr>
      <xdr:spPr>
        <a:xfrm>
          <a:off x="845446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64279</xdr:rowOff>
    </xdr:from>
    <xdr:ext cx="469744" cy="259045"/>
    <xdr:sp macro="" textlink="">
      <xdr:nvSpPr>
        <xdr:cNvPr id="376" name="n_2mainValue【福祉施設】&#10;一人当たり面積">
          <a:extLst>
            <a:ext uri="{FF2B5EF4-FFF2-40B4-BE49-F238E27FC236}">
              <a16:creationId xmlns:a16="http://schemas.microsoft.com/office/drawing/2014/main" id="{99E75B8B-1FD2-486A-834A-C29AF07C7DE9}"/>
            </a:ext>
          </a:extLst>
        </xdr:cNvPr>
        <xdr:cNvSpPr txBox="1"/>
      </xdr:nvSpPr>
      <xdr:spPr>
        <a:xfrm>
          <a:off x="7673417" y="14119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50564</xdr:rowOff>
    </xdr:from>
    <xdr:ext cx="469744" cy="259045"/>
    <xdr:sp macro="" textlink="">
      <xdr:nvSpPr>
        <xdr:cNvPr id="377" name="n_3mainValue【福祉施設】&#10;一人当たり面積">
          <a:extLst>
            <a:ext uri="{FF2B5EF4-FFF2-40B4-BE49-F238E27FC236}">
              <a16:creationId xmlns:a16="http://schemas.microsoft.com/office/drawing/2014/main" id="{7F90FC52-4209-4F3A-884F-062556607B54}"/>
            </a:ext>
          </a:extLst>
        </xdr:cNvPr>
        <xdr:cNvSpPr txBox="1"/>
      </xdr:nvSpPr>
      <xdr:spPr>
        <a:xfrm>
          <a:off x="6866332" y="1411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55135</xdr:rowOff>
    </xdr:from>
    <xdr:ext cx="469744" cy="259045"/>
    <xdr:sp macro="" textlink="">
      <xdr:nvSpPr>
        <xdr:cNvPr id="378" name="n_4mainValue【福祉施設】&#10;一人当たり面積">
          <a:extLst>
            <a:ext uri="{FF2B5EF4-FFF2-40B4-BE49-F238E27FC236}">
              <a16:creationId xmlns:a16="http://schemas.microsoft.com/office/drawing/2014/main" id="{F434D0B0-EE35-4B3E-A6B6-2CE23EAB7E94}"/>
            </a:ext>
          </a:extLst>
        </xdr:cNvPr>
        <xdr:cNvSpPr txBox="1"/>
      </xdr:nvSpPr>
      <xdr:spPr>
        <a:xfrm>
          <a:off x="6068772" y="1411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FB6AE8E0-2FD9-4CDD-8E62-3D28CE0920E3}"/>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F9F1276-52E9-4972-ACD0-B8A4F5BEC31B}"/>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B4510320-51BC-4D8B-B746-CCD714858286}"/>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700A575A-A8AD-455F-9414-4FC0AF549225}"/>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44827DB5-A715-4C6C-98C4-89E791C26A8C}"/>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DA240DE9-D6F5-4EB8-A459-E1F15FCE4160}"/>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A420D40-2EC3-409E-8C55-4BA7AF737FBD}"/>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C295BC8C-BDCA-44CE-A8FE-0657255B32BC}"/>
            </a:ext>
          </a:extLst>
        </xdr:cNvPr>
        <xdr:cNvSpPr/>
      </xdr:nvSpPr>
      <xdr:spPr>
        <a:xfrm>
          <a:off x="6858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441C371F-3D22-4272-8F22-B26527D46D44}"/>
            </a:ext>
          </a:extLst>
        </xdr:cNvPr>
        <xdr:cNvSpPr txBox="1"/>
      </xdr:nvSpPr>
      <xdr:spPr>
        <a:xfrm>
          <a:off x="66675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7BB55473-B301-4859-B961-FE7B7C6F767C}"/>
            </a:ext>
          </a:extLst>
        </xdr:cNvPr>
        <xdr:cNvCxnSpPr/>
      </xdr:nvCxnSpPr>
      <xdr:spPr>
        <a:xfrm>
          <a:off x="6858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627B30A9-5965-4723-A90B-42C77912B671}"/>
            </a:ext>
          </a:extLst>
        </xdr:cNvPr>
        <xdr:cNvSpPr txBox="1"/>
      </xdr:nvSpPr>
      <xdr:spPr>
        <a:xfrm>
          <a:off x="273866"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0496CFCA-E2B2-4823-AC93-3608BD05C1B2}"/>
            </a:ext>
          </a:extLst>
        </xdr:cNvPr>
        <xdr:cNvCxnSpPr/>
      </xdr:nvCxnSpPr>
      <xdr:spPr>
        <a:xfrm>
          <a:off x="6858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CD7C5FE4-FEF4-4144-A0FC-E47CF6E748CB}"/>
            </a:ext>
          </a:extLst>
        </xdr:cNvPr>
        <xdr:cNvSpPr txBox="1"/>
      </xdr:nvSpPr>
      <xdr:spPr>
        <a:xfrm>
          <a:off x="2738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66BF5B66-60F0-4ADB-8120-20304E3322A1}"/>
            </a:ext>
          </a:extLst>
        </xdr:cNvPr>
        <xdr:cNvCxnSpPr/>
      </xdr:nvCxnSpPr>
      <xdr:spPr>
        <a:xfrm>
          <a:off x="6858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38DBFAE3-175B-470F-B1A0-D4F213F793C2}"/>
            </a:ext>
          </a:extLst>
        </xdr:cNvPr>
        <xdr:cNvSpPr txBox="1"/>
      </xdr:nvSpPr>
      <xdr:spPr>
        <a:xfrm>
          <a:off x="34370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9B3A16BE-A5C9-4473-A281-165D5B255176}"/>
            </a:ext>
          </a:extLst>
        </xdr:cNvPr>
        <xdr:cNvCxnSpPr/>
      </xdr:nvCxnSpPr>
      <xdr:spPr>
        <a:xfrm>
          <a:off x="6858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A6A36C69-9EA2-4C69-BC18-AC776B3CC187}"/>
            </a:ext>
          </a:extLst>
        </xdr:cNvPr>
        <xdr:cNvSpPr txBox="1"/>
      </xdr:nvSpPr>
      <xdr:spPr>
        <a:xfrm>
          <a:off x="34370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CA6F00F1-B8A2-45F4-B6E1-84A59C463696}"/>
            </a:ext>
          </a:extLst>
        </xdr:cNvPr>
        <xdr:cNvCxnSpPr/>
      </xdr:nvCxnSpPr>
      <xdr:spPr>
        <a:xfrm>
          <a:off x="6858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981521BA-925C-408C-8679-DB7AC23B68B1}"/>
            </a:ext>
          </a:extLst>
        </xdr:cNvPr>
        <xdr:cNvSpPr txBox="1"/>
      </xdr:nvSpPr>
      <xdr:spPr>
        <a:xfrm>
          <a:off x="34370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B1D551E7-652F-43FC-B22D-CF9AF9DA18E3}"/>
            </a:ext>
          </a:extLst>
        </xdr:cNvPr>
        <xdr:cNvCxnSpPr/>
      </xdr:nvCxnSpPr>
      <xdr:spPr>
        <a:xfrm>
          <a:off x="6858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219A12D8-7EFA-465E-88EF-A103FFA81E15}"/>
            </a:ext>
          </a:extLst>
        </xdr:cNvPr>
        <xdr:cNvSpPr txBox="1"/>
      </xdr:nvSpPr>
      <xdr:spPr>
        <a:xfrm>
          <a:off x="34370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EACE179C-6936-4533-B328-617F37E2FF90}"/>
            </a:ext>
          </a:extLst>
        </xdr:cNvPr>
        <xdr:cNvCxnSpPr/>
      </xdr:nvCxnSpPr>
      <xdr:spPr>
        <a:xfrm>
          <a:off x="6858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5CB43209-1DE8-4D99-A2AF-428BEE9D42CD}"/>
            </a:ext>
          </a:extLst>
        </xdr:cNvPr>
        <xdr:cNvSpPr txBox="1"/>
      </xdr:nvSpPr>
      <xdr:spPr>
        <a:xfrm>
          <a:off x="38686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43A7822B-2618-44AA-A3E2-F364E3A1451C}"/>
            </a:ext>
          </a:extLst>
        </xdr:cNvPr>
        <xdr:cNvCxnSpPr/>
      </xdr:nvCxnSpPr>
      <xdr:spPr>
        <a:xfrm>
          <a:off x="6858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C1023A0C-4E2C-43A3-AC73-A93EC6A993F0}"/>
            </a:ext>
          </a:extLst>
        </xdr:cNvPr>
        <xdr:cNvSpPr/>
      </xdr:nvSpPr>
      <xdr:spPr>
        <a:xfrm>
          <a:off x="6858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10886</xdr:rowOff>
    </xdr:from>
    <xdr:to>
      <xdr:col>24</xdr:col>
      <xdr:colOff>62865</xdr:colOff>
      <xdr:row>109</xdr:row>
      <xdr:rowOff>35379</xdr:rowOff>
    </xdr:to>
    <xdr:cxnSp macro="">
      <xdr:nvCxnSpPr>
        <xdr:cNvPr id="404" name="直線コネクタ 403">
          <a:extLst>
            <a:ext uri="{FF2B5EF4-FFF2-40B4-BE49-F238E27FC236}">
              <a16:creationId xmlns:a16="http://schemas.microsoft.com/office/drawing/2014/main" id="{720884D5-D1A9-44DA-B8E7-DCB6D56842C3}"/>
            </a:ext>
          </a:extLst>
        </xdr:cNvPr>
        <xdr:cNvCxnSpPr/>
      </xdr:nvCxnSpPr>
      <xdr:spPr>
        <a:xfrm flipV="1">
          <a:off x="4173855" y="17157791"/>
          <a:ext cx="0" cy="156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a:extLst>
            <a:ext uri="{FF2B5EF4-FFF2-40B4-BE49-F238E27FC236}">
              <a16:creationId xmlns:a16="http://schemas.microsoft.com/office/drawing/2014/main" id="{15A96B9D-7997-4EE6-955B-56B0CE13C19E}"/>
            </a:ext>
          </a:extLst>
        </xdr:cNvPr>
        <xdr:cNvSpPr txBox="1"/>
      </xdr:nvSpPr>
      <xdr:spPr>
        <a:xfrm>
          <a:off x="421259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a:extLst>
            <a:ext uri="{FF2B5EF4-FFF2-40B4-BE49-F238E27FC236}">
              <a16:creationId xmlns:a16="http://schemas.microsoft.com/office/drawing/2014/main" id="{9CBDD971-3DB7-428C-A4E1-0DEA7039D8D8}"/>
            </a:ext>
          </a:extLst>
        </xdr:cNvPr>
        <xdr:cNvCxnSpPr/>
      </xdr:nvCxnSpPr>
      <xdr:spPr>
        <a:xfrm>
          <a:off x="4112260" y="187234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129013</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F4EA0CB8-AD6B-44C8-AF4E-B7D9DB622E85}"/>
            </a:ext>
          </a:extLst>
        </xdr:cNvPr>
        <xdr:cNvSpPr txBox="1"/>
      </xdr:nvSpPr>
      <xdr:spPr>
        <a:xfrm>
          <a:off x="4212590" y="169349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10886</xdr:rowOff>
    </xdr:from>
    <xdr:to>
      <xdr:col>24</xdr:col>
      <xdr:colOff>152400</xdr:colOff>
      <xdr:row>100</xdr:row>
      <xdr:rowOff>10886</xdr:rowOff>
    </xdr:to>
    <xdr:cxnSp macro="">
      <xdr:nvCxnSpPr>
        <xdr:cNvPr id="408" name="直線コネクタ 407">
          <a:extLst>
            <a:ext uri="{FF2B5EF4-FFF2-40B4-BE49-F238E27FC236}">
              <a16:creationId xmlns:a16="http://schemas.microsoft.com/office/drawing/2014/main" id="{9B762C5D-1CF0-4899-B8B2-37E334BD0E77}"/>
            </a:ext>
          </a:extLst>
        </xdr:cNvPr>
        <xdr:cNvCxnSpPr/>
      </xdr:nvCxnSpPr>
      <xdr:spPr>
        <a:xfrm>
          <a:off x="4112260" y="171577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72770</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52E47179-42E2-4299-A1D6-4FF752F55952}"/>
            </a:ext>
          </a:extLst>
        </xdr:cNvPr>
        <xdr:cNvSpPr txBox="1"/>
      </xdr:nvSpPr>
      <xdr:spPr>
        <a:xfrm>
          <a:off x="4212590" y="1773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49893</xdr:rowOff>
    </xdr:from>
    <xdr:to>
      <xdr:col>24</xdr:col>
      <xdr:colOff>114300</xdr:colOff>
      <xdr:row>104</xdr:row>
      <xdr:rowOff>151493</xdr:rowOff>
    </xdr:to>
    <xdr:sp macro="" textlink="">
      <xdr:nvSpPr>
        <xdr:cNvPr id="410" name="フローチャート: 判断 409">
          <a:extLst>
            <a:ext uri="{FF2B5EF4-FFF2-40B4-BE49-F238E27FC236}">
              <a16:creationId xmlns:a16="http://schemas.microsoft.com/office/drawing/2014/main" id="{867B88DE-2FB8-4C11-935E-150F65D7D54B}"/>
            </a:ext>
          </a:extLst>
        </xdr:cNvPr>
        <xdr:cNvSpPr/>
      </xdr:nvSpPr>
      <xdr:spPr>
        <a:xfrm>
          <a:off x="4131310" y="1788450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1" name="フローチャート: 判断 410">
          <a:extLst>
            <a:ext uri="{FF2B5EF4-FFF2-40B4-BE49-F238E27FC236}">
              <a16:creationId xmlns:a16="http://schemas.microsoft.com/office/drawing/2014/main" id="{512590B3-C704-4580-A559-AD0F077BEE3C}"/>
            </a:ext>
          </a:extLst>
        </xdr:cNvPr>
        <xdr:cNvSpPr/>
      </xdr:nvSpPr>
      <xdr:spPr>
        <a:xfrm>
          <a:off x="3388360" y="17880966"/>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33564</xdr:rowOff>
    </xdr:from>
    <xdr:to>
      <xdr:col>15</xdr:col>
      <xdr:colOff>101600</xdr:colOff>
      <xdr:row>104</xdr:row>
      <xdr:rowOff>135164</xdr:rowOff>
    </xdr:to>
    <xdr:sp macro="" textlink="">
      <xdr:nvSpPr>
        <xdr:cNvPr id="412" name="フローチャート: 判断 411">
          <a:extLst>
            <a:ext uri="{FF2B5EF4-FFF2-40B4-BE49-F238E27FC236}">
              <a16:creationId xmlns:a16="http://schemas.microsoft.com/office/drawing/2014/main" id="{B7FB0CDE-EE6B-42D0-B2AD-1274B1B9F03A}"/>
            </a:ext>
          </a:extLst>
        </xdr:cNvPr>
        <xdr:cNvSpPr/>
      </xdr:nvSpPr>
      <xdr:spPr>
        <a:xfrm>
          <a:off x="2571750" y="17862459"/>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10705</xdr:rowOff>
    </xdr:from>
    <xdr:to>
      <xdr:col>10</xdr:col>
      <xdr:colOff>165100</xdr:colOff>
      <xdr:row>104</xdr:row>
      <xdr:rowOff>112305</xdr:rowOff>
    </xdr:to>
    <xdr:sp macro="" textlink="">
      <xdr:nvSpPr>
        <xdr:cNvPr id="413" name="フローチャート: 判断 412">
          <a:extLst>
            <a:ext uri="{FF2B5EF4-FFF2-40B4-BE49-F238E27FC236}">
              <a16:creationId xmlns:a16="http://schemas.microsoft.com/office/drawing/2014/main" id="{B99A313B-307B-4463-A252-D44C0072FE17}"/>
            </a:ext>
          </a:extLst>
        </xdr:cNvPr>
        <xdr:cNvSpPr/>
      </xdr:nvSpPr>
      <xdr:spPr>
        <a:xfrm>
          <a:off x="1774190" y="17843410"/>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5806</xdr:rowOff>
    </xdr:from>
    <xdr:to>
      <xdr:col>6</xdr:col>
      <xdr:colOff>38100</xdr:colOff>
      <xdr:row>104</xdr:row>
      <xdr:rowOff>107406</xdr:rowOff>
    </xdr:to>
    <xdr:sp macro="" textlink="">
      <xdr:nvSpPr>
        <xdr:cNvPr id="414" name="フローチャート: 判断 413">
          <a:extLst>
            <a:ext uri="{FF2B5EF4-FFF2-40B4-BE49-F238E27FC236}">
              <a16:creationId xmlns:a16="http://schemas.microsoft.com/office/drawing/2014/main" id="{1F6A177D-FDF6-4D19-8B32-74B5D840804A}"/>
            </a:ext>
          </a:extLst>
        </xdr:cNvPr>
        <xdr:cNvSpPr/>
      </xdr:nvSpPr>
      <xdr:spPr>
        <a:xfrm>
          <a:off x="988060" y="1783851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EBCC6662-88D7-48AE-9366-83BE8B4F7B88}"/>
            </a:ext>
          </a:extLst>
        </xdr:cNvPr>
        <xdr:cNvSpPr txBox="1"/>
      </xdr:nvSpPr>
      <xdr:spPr>
        <a:xfrm>
          <a:off x="40030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E489D0E1-3320-4038-AF87-C52C68F4F3AA}"/>
            </a:ext>
          </a:extLst>
        </xdr:cNvPr>
        <xdr:cNvSpPr txBox="1"/>
      </xdr:nvSpPr>
      <xdr:spPr>
        <a:xfrm>
          <a:off x="32600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4ACE4695-A1FC-41F1-8ABF-5CAB2A9F308E}"/>
            </a:ext>
          </a:extLst>
        </xdr:cNvPr>
        <xdr:cNvSpPr txBox="1"/>
      </xdr:nvSpPr>
      <xdr:spPr>
        <a:xfrm>
          <a:off x="24549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7BBF64FE-1A52-48EF-A246-836F5041F4F3}"/>
            </a:ext>
          </a:extLst>
        </xdr:cNvPr>
        <xdr:cNvSpPr txBox="1"/>
      </xdr:nvSpPr>
      <xdr:spPr>
        <a:xfrm>
          <a:off x="1657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F6867E15-54F1-4F3E-9EED-8EFB170CA730}"/>
            </a:ext>
          </a:extLst>
        </xdr:cNvPr>
        <xdr:cNvSpPr txBox="1"/>
      </xdr:nvSpPr>
      <xdr:spPr>
        <a:xfrm>
          <a:off x="859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95613</xdr:rowOff>
    </xdr:from>
    <xdr:to>
      <xdr:col>24</xdr:col>
      <xdr:colOff>114300</xdr:colOff>
      <xdr:row>107</xdr:row>
      <xdr:rowOff>25763</xdr:rowOff>
    </xdr:to>
    <xdr:sp macro="" textlink="">
      <xdr:nvSpPr>
        <xdr:cNvPr id="420" name="楕円 419">
          <a:extLst>
            <a:ext uri="{FF2B5EF4-FFF2-40B4-BE49-F238E27FC236}">
              <a16:creationId xmlns:a16="http://schemas.microsoft.com/office/drawing/2014/main" id="{D04E1DD9-697C-4CCA-A9C3-F12D6E64FCD5}"/>
            </a:ext>
          </a:extLst>
        </xdr:cNvPr>
        <xdr:cNvSpPr/>
      </xdr:nvSpPr>
      <xdr:spPr>
        <a:xfrm>
          <a:off x="4131310" y="18265503"/>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74040</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1555D443-5808-4A22-BD19-C663473B94E4}"/>
            </a:ext>
          </a:extLst>
        </xdr:cNvPr>
        <xdr:cNvSpPr txBox="1"/>
      </xdr:nvSpPr>
      <xdr:spPr>
        <a:xfrm>
          <a:off x="4212590" y="182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58057</xdr:rowOff>
    </xdr:from>
    <xdr:to>
      <xdr:col>20</xdr:col>
      <xdr:colOff>38100</xdr:colOff>
      <xdr:row>106</xdr:row>
      <xdr:rowOff>159657</xdr:rowOff>
    </xdr:to>
    <xdr:sp macro="" textlink="">
      <xdr:nvSpPr>
        <xdr:cNvPr id="422" name="楕円 421">
          <a:extLst>
            <a:ext uri="{FF2B5EF4-FFF2-40B4-BE49-F238E27FC236}">
              <a16:creationId xmlns:a16="http://schemas.microsoft.com/office/drawing/2014/main" id="{8D7CB02E-6067-4CF7-81DF-27EF98C506D8}"/>
            </a:ext>
          </a:extLst>
        </xdr:cNvPr>
        <xdr:cNvSpPr/>
      </xdr:nvSpPr>
      <xdr:spPr>
        <a:xfrm>
          <a:off x="3388360" y="18227947"/>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108857</xdr:rowOff>
    </xdr:from>
    <xdr:to>
      <xdr:col>24</xdr:col>
      <xdr:colOff>63500</xdr:colOff>
      <xdr:row>106</xdr:row>
      <xdr:rowOff>146413</xdr:rowOff>
    </xdr:to>
    <xdr:cxnSp macro="">
      <xdr:nvCxnSpPr>
        <xdr:cNvPr id="423" name="直線コネクタ 422">
          <a:extLst>
            <a:ext uri="{FF2B5EF4-FFF2-40B4-BE49-F238E27FC236}">
              <a16:creationId xmlns:a16="http://schemas.microsoft.com/office/drawing/2014/main" id="{AEA65248-E3F7-4375-BA49-C26B8F676662}"/>
            </a:ext>
          </a:extLst>
        </xdr:cNvPr>
        <xdr:cNvCxnSpPr/>
      </xdr:nvCxnSpPr>
      <xdr:spPr>
        <a:xfrm>
          <a:off x="3431540" y="18280652"/>
          <a:ext cx="74295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20501</xdr:rowOff>
    </xdr:from>
    <xdr:to>
      <xdr:col>15</xdr:col>
      <xdr:colOff>101600</xdr:colOff>
      <xdr:row>106</xdr:row>
      <xdr:rowOff>122101</xdr:rowOff>
    </xdr:to>
    <xdr:sp macro="" textlink="">
      <xdr:nvSpPr>
        <xdr:cNvPr id="424" name="楕円 423">
          <a:extLst>
            <a:ext uri="{FF2B5EF4-FFF2-40B4-BE49-F238E27FC236}">
              <a16:creationId xmlns:a16="http://schemas.microsoft.com/office/drawing/2014/main" id="{C815E7D4-D075-4D8A-B098-B572029101AF}"/>
            </a:ext>
          </a:extLst>
        </xdr:cNvPr>
        <xdr:cNvSpPr/>
      </xdr:nvSpPr>
      <xdr:spPr>
        <a:xfrm>
          <a:off x="2571750" y="18190391"/>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71301</xdr:rowOff>
    </xdr:from>
    <xdr:to>
      <xdr:col>19</xdr:col>
      <xdr:colOff>177800</xdr:colOff>
      <xdr:row>106</xdr:row>
      <xdr:rowOff>108857</xdr:rowOff>
    </xdr:to>
    <xdr:cxnSp macro="">
      <xdr:nvCxnSpPr>
        <xdr:cNvPr id="425" name="直線コネクタ 424">
          <a:extLst>
            <a:ext uri="{FF2B5EF4-FFF2-40B4-BE49-F238E27FC236}">
              <a16:creationId xmlns:a16="http://schemas.microsoft.com/office/drawing/2014/main" id="{95717CC1-9714-48B1-AFB8-D6EA14A0D5DC}"/>
            </a:ext>
          </a:extLst>
        </xdr:cNvPr>
        <xdr:cNvCxnSpPr/>
      </xdr:nvCxnSpPr>
      <xdr:spPr>
        <a:xfrm>
          <a:off x="2626360" y="18243096"/>
          <a:ext cx="80518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154395</xdr:rowOff>
    </xdr:from>
    <xdr:to>
      <xdr:col>10</xdr:col>
      <xdr:colOff>165100</xdr:colOff>
      <xdr:row>106</xdr:row>
      <xdr:rowOff>84545</xdr:rowOff>
    </xdr:to>
    <xdr:sp macro="" textlink="">
      <xdr:nvSpPr>
        <xdr:cNvPr id="426" name="楕円 425">
          <a:extLst>
            <a:ext uri="{FF2B5EF4-FFF2-40B4-BE49-F238E27FC236}">
              <a16:creationId xmlns:a16="http://schemas.microsoft.com/office/drawing/2014/main" id="{A64CE8BB-FC2A-48BC-BE63-715F56D21FCF}"/>
            </a:ext>
          </a:extLst>
        </xdr:cNvPr>
        <xdr:cNvSpPr/>
      </xdr:nvSpPr>
      <xdr:spPr>
        <a:xfrm>
          <a:off x="1774190" y="1815664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33745</xdr:rowOff>
    </xdr:from>
    <xdr:to>
      <xdr:col>15</xdr:col>
      <xdr:colOff>50800</xdr:colOff>
      <xdr:row>106</xdr:row>
      <xdr:rowOff>71301</xdr:rowOff>
    </xdr:to>
    <xdr:cxnSp macro="">
      <xdr:nvCxnSpPr>
        <xdr:cNvPr id="427" name="直線コネクタ 426">
          <a:extLst>
            <a:ext uri="{FF2B5EF4-FFF2-40B4-BE49-F238E27FC236}">
              <a16:creationId xmlns:a16="http://schemas.microsoft.com/office/drawing/2014/main" id="{90EACCB5-F9A8-4871-AD51-25DB446C70AC}"/>
            </a:ext>
          </a:extLst>
        </xdr:cNvPr>
        <xdr:cNvCxnSpPr/>
      </xdr:nvCxnSpPr>
      <xdr:spPr>
        <a:xfrm>
          <a:off x="1828800" y="18205540"/>
          <a:ext cx="79756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116839</xdr:rowOff>
    </xdr:from>
    <xdr:to>
      <xdr:col>6</xdr:col>
      <xdr:colOff>38100</xdr:colOff>
      <xdr:row>106</xdr:row>
      <xdr:rowOff>46989</xdr:rowOff>
    </xdr:to>
    <xdr:sp macro="" textlink="">
      <xdr:nvSpPr>
        <xdr:cNvPr id="428" name="楕円 427">
          <a:extLst>
            <a:ext uri="{FF2B5EF4-FFF2-40B4-BE49-F238E27FC236}">
              <a16:creationId xmlns:a16="http://schemas.microsoft.com/office/drawing/2014/main" id="{A550724B-F409-4F31-A2A2-CC0BEBD9F816}"/>
            </a:ext>
          </a:extLst>
        </xdr:cNvPr>
        <xdr:cNvSpPr/>
      </xdr:nvSpPr>
      <xdr:spPr>
        <a:xfrm>
          <a:off x="988060" y="1811908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167639</xdr:rowOff>
    </xdr:from>
    <xdr:to>
      <xdr:col>10</xdr:col>
      <xdr:colOff>114300</xdr:colOff>
      <xdr:row>106</xdr:row>
      <xdr:rowOff>33745</xdr:rowOff>
    </xdr:to>
    <xdr:cxnSp macro="">
      <xdr:nvCxnSpPr>
        <xdr:cNvPr id="429" name="直線コネクタ 428">
          <a:extLst>
            <a:ext uri="{FF2B5EF4-FFF2-40B4-BE49-F238E27FC236}">
              <a16:creationId xmlns:a16="http://schemas.microsoft.com/office/drawing/2014/main" id="{E343B086-8C1F-4895-8F94-7B8FDD920D97}"/>
            </a:ext>
          </a:extLst>
        </xdr:cNvPr>
        <xdr:cNvCxnSpPr/>
      </xdr:nvCxnSpPr>
      <xdr:spPr>
        <a:xfrm>
          <a:off x="1031240" y="18173699"/>
          <a:ext cx="797560" cy="3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430" name="n_1aveValue【市民会館】&#10;有形固定資産減価償却率">
          <a:extLst>
            <a:ext uri="{FF2B5EF4-FFF2-40B4-BE49-F238E27FC236}">
              <a16:creationId xmlns:a16="http://schemas.microsoft.com/office/drawing/2014/main" id="{D535B9C3-8571-4821-9BEC-3010B6129342}"/>
            </a:ext>
          </a:extLst>
        </xdr:cNvPr>
        <xdr:cNvSpPr txBox="1"/>
      </xdr:nvSpPr>
      <xdr:spPr>
        <a:xfrm>
          <a:off x="3239144" y="17658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151691</xdr:rowOff>
    </xdr:from>
    <xdr:ext cx="405111" cy="259045"/>
    <xdr:sp macro="" textlink="">
      <xdr:nvSpPr>
        <xdr:cNvPr id="431" name="n_2aveValue【市民会館】&#10;有形固定資産減価償却率">
          <a:extLst>
            <a:ext uri="{FF2B5EF4-FFF2-40B4-BE49-F238E27FC236}">
              <a16:creationId xmlns:a16="http://schemas.microsoft.com/office/drawing/2014/main" id="{EB272E54-581F-47BB-9CB1-E9216ADA96C0}"/>
            </a:ext>
          </a:extLst>
        </xdr:cNvPr>
        <xdr:cNvSpPr txBox="1"/>
      </xdr:nvSpPr>
      <xdr:spPr>
        <a:xfrm>
          <a:off x="24390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128832</xdr:rowOff>
    </xdr:from>
    <xdr:ext cx="405111" cy="259045"/>
    <xdr:sp macro="" textlink="">
      <xdr:nvSpPr>
        <xdr:cNvPr id="432" name="n_3aveValue【市民会館】&#10;有形固定資産減価償却率">
          <a:extLst>
            <a:ext uri="{FF2B5EF4-FFF2-40B4-BE49-F238E27FC236}">
              <a16:creationId xmlns:a16="http://schemas.microsoft.com/office/drawing/2014/main" id="{A96CBDA9-7CB0-4364-8060-4D78918B9CE2}"/>
            </a:ext>
          </a:extLst>
        </xdr:cNvPr>
        <xdr:cNvSpPr txBox="1"/>
      </xdr:nvSpPr>
      <xdr:spPr>
        <a:xfrm>
          <a:off x="1641484" y="17620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123933</xdr:rowOff>
    </xdr:from>
    <xdr:ext cx="405111" cy="259045"/>
    <xdr:sp macro="" textlink="">
      <xdr:nvSpPr>
        <xdr:cNvPr id="433" name="n_4aveValue【市民会館】&#10;有形固定資産減価償却率">
          <a:extLst>
            <a:ext uri="{FF2B5EF4-FFF2-40B4-BE49-F238E27FC236}">
              <a16:creationId xmlns:a16="http://schemas.microsoft.com/office/drawing/2014/main" id="{E3B7E0EF-FCE1-4C86-B1B9-C72D0F6F8E9D}"/>
            </a:ext>
          </a:extLst>
        </xdr:cNvPr>
        <xdr:cNvSpPr txBox="1"/>
      </xdr:nvSpPr>
      <xdr:spPr>
        <a:xfrm>
          <a:off x="855354" y="1761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150784</xdr:rowOff>
    </xdr:from>
    <xdr:ext cx="405111" cy="259045"/>
    <xdr:sp macro="" textlink="">
      <xdr:nvSpPr>
        <xdr:cNvPr id="434" name="n_1mainValue【市民会館】&#10;有形固定資産減価償却率">
          <a:extLst>
            <a:ext uri="{FF2B5EF4-FFF2-40B4-BE49-F238E27FC236}">
              <a16:creationId xmlns:a16="http://schemas.microsoft.com/office/drawing/2014/main" id="{39A5BF52-95D6-4DE7-92FF-83FCAC6D3A82}"/>
            </a:ext>
          </a:extLst>
        </xdr:cNvPr>
        <xdr:cNvSpPr txBox="1"/>
      </xdr:nvSpPr>
      <xdr:spPr>
        <a:xfrm>
          <a:off x="3239144" y="1832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113228</xdr:rowOff>
    </xdr:from>
    <xdr:ext cx="405111" cy="259045"/>
    <xdr:sp macro="" textlink="">
      <xdr:nvSpPr>
        <xdr:cNvPr id="435" name="n_2mainValue【市民会館】&#10;有形固定資産減価償却率">
          <a:extLst>
            <a:ext uri="{FF2B5EF4-FFF2-40B4-BE49-F238E27FC236}">
              <a16:creationId xmlns:a16="http://schemas.microsoft.com/office/drawing/2014/main" id="{EEF033FC-B5D5-4E83-925F-72EB6E33BB91}"/>
            </a:ext>
          </a:extLst>
        </xdr:cNvPr>
        <xdr:cNvSpPr txBox="1"/>
      </xdr:nvSpPr>
      <xdr:spPr>
        <a:xfrm>
          <a:off x="2439044" y="1828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75672</xdr:rowOff>
    </xdr:from>
    <xdr:ext cx="405111" cy="259045"/>
    <xdr:sp macro="" textlink="">
      <xdr:nvSpPr>
        <xdr:cNvPr id="436" name="n_3mainValue【市民会館】&#10;有形固定資産減価償却率">
          <a:extLst>
            <a:ext uri="{FF2B5EF4-FFF2-40B4-BE49-F238E27FC236}">
              <a16:creationId xmlns:a16="http://schemas.microsoft.com/office/drawing/2014/main" id="{36CF39DA-5291-40E8-8F81-F44A4E9CCF96}"/>
            </a:ext>
          </a:extLst>
        </xdr:cNvPr>
        <xdr:cNvSpPr txBox="1"/>
      </xdr:nvSpPr>
      <xdr:spPr>
        <a:xfrm>
          <a:off x="1641484" y="1824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38116</xdr:rowOff>
    </xdr:from>
    <xdr:ext cx="405111" cy="259045"/>
    <xdr:sp macro="" textlink="">
      <xdr:nvSpPr>
        <xdr:cNvPr id="437" name="n_4mainValue【市民会館】&#10;有形固定資産減価償却率">
          <a:extLst>
            <a:ext uri="{FF2B5EF4-FFF2-40B4-BE49-F238E27FC236}">
              <a16:creationId xmlns:a16="http://schemas.microsoft.com/office/drawing/2014/main" id="{D2EB4D04-7FDA-44E3-A681-43B65C483E91}"/>
            </a:ext>
          </a:extLst>
        </xdr:cNvPr>
        <xdr:cNvSpPr txBox="1"/>
      </xdr:nvSpPr>
      <xdr:spPr>
        <a:xfrm>
          <a:off x="855354"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08463E2F-B7F0-4F8D-9C8D-29E37F53300B}"/>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CB2D854E-C0FB-4F7C-B7AD-6D32E99A66D4}"/>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832ADF65-8C99-4F7A-BE62-61736AD48A4D}"/>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89452711-79D9-43AD-B4BD-3F2C010EDCF2}"/>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B06F8454-1D1D-4510-9B58-6C87CEC92FF0}"/>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40BCD54A-DF16-4215-BBFB-7CDA6FFF584C}"/>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718179D6-64C0-46DE-AF37-23F6A0AB29CE}"/>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5103D068-B4F6-4E28-B4CC-18B1E313EECE}"/>
            </a:ext>
          </a:extLst>
        </xdr:cNvPr>
        <xdr:cNvSpPr/>
      </xdr:nvSpPr>
      <xdr:spPr>
        <a:xfrm>
          <a:off x="596011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8822FF9A-2744-46C1-8D12-76CB1B071F9B}"/>
            </a:ext>
          </a:extLst>
        </xdr:cNvPr>
        <xdr:cNvSpPr txBox="1"/>
      </xdr:nvSpPr>
      <xdr:spPr>
        <a:xfrm>
          <a:off x="592201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C8992D72-0845-4C93-AC40-0A2A6440CB90}"/>
            </a:ext>
          </a:extLst>
        </xdr:cNvPr>
        <xdr:cNvCxnSpPr/>
      </xdr:nvCxnSpPr>
      <xdr:spPr>
        <a:xfrm>
          <a:off x="5960110" y="19046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1A7E7070-5980-4FE8-A565-F1E7E4B74C05}"/>
            </a:ext>
          </a:extLst>
        </xdr:cNvPr>
        <xdr:cNvCxnSpPr/>
      </xdr:nvCxnSpPr>
      <xdr:spPr>
        <a:xfrm>
          <a:off x="5960110" y="1866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id="{819ECE00-3E7B-4AE1-A918-775BF07E85DC}"/>
            </a:ext>
          </a:extLst>
        </xdr:cNvPr>
        <xdr:cNvSpPr txBox="1"/>
      </xdr:nvSpPr>
      <xdr:spPr>
        <a:xfrm>
          <a:off x="5527221"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11329F06-E1D5-4477-BCBE-1EA009E24FEE}"/>
            </a:ext>
          </a:extLst>
        </xdr:cNvPr>
        <xdr:cNvCxnSpPr/>
      </xdr:nvCxnSpPr>
      <xdr:spPr>
        <a:xfrm>
          <a:off x="5960110" y="182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id="{72CF472F-36A6-49E4-98C7-FAABDA9213C9}"/>
            </a:ext>
          </a:extLst>
        </xdr:cNvPr>
        <xdr:cNvSpPr txBox="1"/>
      </xdr:nvSpPr>
      <xdr:spPr>
        <a:xfrm>
          <a:off x="5527221" y="1814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3EFB1BD3-3439-4B73-83E9-2F60DEA8BB7A}"/>
            </a:ext>
          </a:extLst>
        </xdr:cNvPr>
        <xdr:cNvCxnSpPr/>
      </xdr:nvCxnSpPr>
      <xdr:spPr>
        <a:xfrm>
          <a:off x="5960110" y="1790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5FA087DC-5104-4379-804F-E902C6D2CB02}"/>
            </a:ext>
          </a:extLst>
        </xdr:cNvPr>
        <xdr:cNvSpPr txBox="1"/>
      </xdr:nvSpPr>
      <xdr:spPr>
        <a:xfrm>
          <a:off x="5527221" y="1776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768384E9-6CD3-468C-A677-1ADB92ADA22D}"/>
            </a:ext>
          </a:extLst>
        </xdr:cNvPr>
        <xdr:cNvCxnSpPr/>
      </xdr:nvCxnSpPr>
      <xdr:spPr>
        <a:xfrm>
          <a:off x="5960110" y="1752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a16="http://schemas.microsoft.com/office/drawing/2014/main" id="{08FD2490-A0A7-4222-8C34-78DD8E712D80}"/>
            </a:ext>
          </a:extLst>
        </xdr:cNvPr>
        <xdr:cNvSpPr txBox="1"/>
      </xdr:nvSpPr>
      <xdr:spPr>
        <a:xfrm>
          <a:off x="5527221" y="1738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A87834C4-BFB8-42D6-9371-0D43C574A3B1}"/>
            </a:ext>
          </a:extLst>
        </xdr:cNvPr>
        <xdr:cNvCxnSpPr/>
      </xdr:nvCxnSpPr>
      <xdr:spPr>
        <a:xfrm>
          <a:off x="5960110" y="17145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id="{F4F11842-0B7E-4521-BF71-DFD31DD8EE80}"/>
            </a:ext>
          </a:extLst>
        </xdr:cNvPr>
        <xdr:cNvSpPr txBox="1"/>
      </xdr:nvSpPr>
      <xdr:spPr>
        <a:xfrm>
          <a:off x="5527221" y="17000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8919713D-BBCD-4669-B8ED-3B0CC8B6F3A8}"/>
            </a:ext>
          </a:extLst>
        </xdr:cNvPr>
        <xdr:cNvCxnSpPr/>
      </xdr:nvCxnSpPr>
      <xdr:spPr>
        <a:xfrm>
          <a:off x="5960110" y="1676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4BE0D5EC-DDA8-4A8D-BB22-E8D0FDE77FD3}"/>
            </a:ext>
          </a:extLst>
        </xdr:cNvPr>
        <xdr:cNvSpPr txBox="1"/>
      </xdr:nvSpPr>
      <xdr:spPr>
        <a:xfrm>
          <a:off x="5527221"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73193B6F-E595-4374-8483-CF8C7AFB30E2}"/>
            </a:ext>
          </a:extLst>
        </xdr:cNvPr>
        <xdr:cNvSpPr/>
      </xdr:nvSpPr>
      <xdr:spPr>
        <a:xfrm>
          <a:off x="596011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34289</xdr:rowOff>
    </xdr:from>
    <xdr:to>
      <xdr:col>54</xdr:col>
      <xdr:colOff>189865</xdr:colOff>
      <xdr:row>108</xdr:row>
      <xdr:rowOff>129539</xdr:rowOff>
    </xdr:to>
    <xdr:cxnSp macro="">
      <xdr:nvCxnSpPr>
        <xdr:cNvPr id="461" name="直線コネクタ 460">
          <a:extLst>
            <a:ext uri="{FF2B5EF4-FFF2-40B4-BE49-F238E27FC236}">
              <a16:creationId xmlns:a16="http://schemas.microsoft.com/office/drawing/2014/main" id="{659DDF64-B3E4-4786-8690-73544E5853CE}"/>
            </a:ext>
          </a:extLst>
        </xdr:cNvPr>
        <xdr:cNvCxnSpPr/>
      </xdr:nvCxnSpPr>
      <xdr:spPr>
        <a:xfrm flipV="1">
          <a:off x="9429115" y="17177384"/>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462" name="【市民会館】&#10;一人当たり面積最小値テキスト">
          <a:extLst>
            <a:ext uri="{FF2B5EF4-FFF2-40B4-BE49-F238E27FC236}">
              <a16:creationId xmlns:a16="http://schemas.microsoft.com/office/drawing/2014/main" id="{FC91B078-1EF5-4C81-85E8-9DD2DD26A13F}"/>
            </a:ext>
          </a:extLst>
        </xdr:cNvPr>
        <xdr:cNvSpPr txBox="1"/>
      </xdr:nvSpPr>
      <xdr:spPr>
        <a:xfrm>
          <a:off x="9467850" y="18646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463" name="直線コネクタ 462">
          <a:extLst>
            <a:ext uri="{FF2B5EF4-FFF2-40B4-BE49-F238E27FC236}">
              <a16:creationId xmlns:a16="http://schemas.microsoft.com/office/drawing/2014/main" id="{E74F31EE-8C3C-44D2-826C-A4C53937F62E}"/>
            </a:ext>
          </a:extLst>
        </xdr:cNvPr>
        <xdr:cNvCxnSpPr/>
      </xdr:nvCxnSpPr>
      <xdr:spPr>
        <a:xfrm>
          <a:off x="9356090" y="18649949"/>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152416</xdr:rowOff>
    </xdr:from>
    <xdr:ext cx="469744" cy="259045"/>
    <xdr:sp macro="" textlink="">
      <xdr:nvSpPr>
        <xdr:cNvPr id="464" name="【市民会館】&#10;一人当たり面積最大値テキスト">
          <a:extLst>
            <a:ext uri="{FF2B5EF4-FFF2-40B4-BE49-F238E27FC236}">
              <a16:creationId xmlns:a16="http://schemas.microsoft.com/office/drawing/2014/main" id="{8A0AFB9E-2FC0-4BA9-8190-EB7FF75310C6}"/>
            </a:ext>
          </a:extLst>
        </xdr:cNvPr>
        <xdr:cNvSpPr txBox="1"/>
      </xdr:nvSpPr>
      <xdr:spPr>
        <a:xfrm>
          <a:off x="9467850" y="1695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34289</xdr:rowOff>
    </xdr:from>
    <xdr:to>
      <xdr:col>55</xdr:col>
      <xdr:colOff>88900</xdr:colOff>
      <xdr:row>100</xdr:row>
      <xdr:rowOff>34289</xdr:rowOff>
    </xdr:to>
    <xdr:cxnSp macro="">
      <xdr:nvCxnSpPr>
        <xdr:cNvPr id="465" name="直線コネクタ 464">
          <a:extLst>
            <a:ext uri="{FF2B5EF4-FFF2-40B4-BE49-F238E27FC236}">
              <a16:creationId xmlns:a16="http://schemas.microsoft.com/office/drawing/2014/main" id="{6AA5884E-2AB9-46D7-8FD5-B7BD151696AF}"/>
            </a:ext>
          </a:extLst>
        </xdr:cNvPr>
        <xdr:cNvCxnSpPr/>
      </xdr:nvCxnSpPr>
      <xdr:spPr>
        <a:xfrm>
          <a:off x="9356090" y="17177384"/>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92091</xdr:rowOff>
    </xdr:from>
    <xdr:ext cx="469744" cy="259045"/>
    <xdr:sp macro="" textlink="">
      <xdr:nvSpPr>
        <xdr:cNvPr id="466" name="【市民会館】&#10;一人当たり面積平均値テキスト">
          <a:extLst>
            <a:ext uri="{FF2B5EF4-FFF2-40B4-BE49-F238E27FC236}">
              <a16:creationId xmlns:a16="http://schemas.microsoft.com/office/drawing/2014/main" id="{74A42694-95EA-416E-9F71-65295178E451}"/>
            </a:ext>
          </a:extLst>
        </xdr:cNvPr>
        <xdr:cNvSpPr txBox="1"/>
      </xdr:nvSpPr>
      <xdr:spPr>
        <a:xfrm>
          <a:off x="9467850" y="18098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69214</xdr:rowOff>
    </xdr:from>
    <xdr:to>
      <xdr:col>55</xdr:col>
      <xdr:colOff>50800</xdr:colOff>
      <xdr:row>106</xdr:row>
      <xdr:rowOff>170814</xdr:rowOff>
    </xdr:to>
    <xdr:sp macro="" textlink="">
      <xdr:nvSpPr>
        <xdr:cNvPr id="467" name="フローチャート: 判断 466">
          <a:extLst>
            <a:ext uri="{FF2B5EF4-FFF2-40B4-BE49-F238E27FC236}">
              <a16:creationId xmlns:a16="http://schemas.microsoft.com/office/drawing/2014/main" id="{D304EDF2-3584-44A5-A1AA-E654918281A6}"/>
            </a:ext>
          </a:extLst>
        </xdr:cNvPr>
        <xdr:cNvSpPr/>
      </xdr:nvSpPr>
      <xdr:spPr>
        <a:xfrm>
          <a:off x="9394190" y="18241009"/>
          <a:ext cx="9017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88264</xdr:rowOff>
    </xdr:from>
    <xdr:to>
      <xdr:col>50</xdr:col>
      <xdr:colOff>165100</xdr:colOff>
      <xdr:row>107</xdr:row>
      <xdr:rowOff>18414</xdr:rowOff>
    </xdr:to>
    <xdr:sp macro="" textlink="">
      <xdr:nvSpPr>
        <xdr:cNvPr id="468" name="フローチャート: 判断 467">
          <a:extLst>
            <a:ext uri="{FF2B5EF4-FFF2-40B4-BE49-F238E27FC236}">
              <a16:creationId xmlns:a16="http://schemas.microsoft.com/office/drawing/2014/main" id="{96CBF302-27A5-473C-9C3B-CEF10FB4F086}"/>
            </a:ext>
          </a:extLst>
        </xdr:cNvPr>
        <xdr:cNvSpPr/>
      </xdr:nvSpPr>
      <xdr:spPr>
        <a:xfrm>
          <a:off x="8632190" y="18265774"/>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469" name="フローチャート: 判断 468">
          <a:extLst>
            <a:ext uri="{FF2B5EF4-FFF2-40B4-BE49-F238E27FC236}">
              <a16:creationId xmlns:a16="http://schemas.microsoft.com/office/drawing/2014/main" id="{B30711EB-6E7C-4973-91BE-1E42970CCA5D}"/>
            </a:ext>
          </a:extLst>
        </xdr:cNvPr>
        <xdr:cNvSpPr/>
      </xdr:nvSpPr>
      <xdr:spPr>
        <a:xfrm>
          <a:off x="7846060" y="1827149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111125</xdr:rowOff>
    </xdr:from>
    <xdr:to>
      <xdr:col>41</xdr:col>
      <xdr:colOff>101600</xdr:colOff>
      <xdr:row>107</xdr:row>
      <xdr:rowOff>41275</xdr:rowOff>
    </xdr:to>
    <xdr:sp macro="" textlink="">
      <xdr:nvSpPr>
        <xdr:cNvPr id="470" name="フローチャート: 判断 469">
          <a:extLst>
            <a:ext uri="{FF2B5EF4-FFF2-40B4-BE49-F238E27FC236}">
              <a16:creationId xmlns:a16="http://schemas.microsoft.com/office/drawing/2014/main" id="{C65BCA64-4CE5-4457-99DB-E6E6B622C288}"/>
            </a:ext>
          </a:extLst>
        </xdr:cNvPr>
        <xdr:cNvSpPr/>
      </xdr:nvSpPr>
      <xdr:spPr>
        <a:xfrm>
          <a:off x="7029450" y="1828482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103505</xdr:rowOff>
    </xdr:from>
    <xdr:to>
      <xdr:col>36</xdr:col>
      <xdr:colOff>165100</xdr:colOff>
      <xdr:row>107</xdr:row>
      <xdr:rowOff>33655</xdr:rowOff>
    </xdr:to>
    <xdr:sp macro="" textlink="">
      <xdr:nvSpPr>
        <xdr:cNvPr id="471" name="フローチャート: 判断 470">
          <a:extLst>
            <a:ext uri="{FF2B5EF4-FFF2-40B4-BE49-F238E27FC236}">
              <a16:creationId xmlns:a16="http://schemas.microsoft.com/office/drawing/2014/main" id="{38BF4002-5BBA-40A1-ACC5-4E6E544BCF44}"/>
            </a:ext>
          </a:extLst>
        </xdr:cNvPr>
        <xdr:cNvSpPr/>
      </xdr:nvSpPr>
      <xdr:spPr>
        <a:xfrm>
          <a:off x="6231890" y="18275300"/>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C8BF817B-B0CB-433A-842A-41A3C96D49A5}"/>
            </a:ext>
          </a:extLst>
        </xdr:cNvPr>
        <xdr:cNvSpPr txBox="1"/>
      </xdr:nvSpPr>
      <xdr:spPr>
        <a:xfrm>
          <a:off x="925830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10AC8C35-9D7B-4F3D-9CB0-0B02B79472B6}"/>
            </a:ext>
          </a:extLst>
        </xdr:cNvPr>
        <xdr:cNvSpPr txBox="1"/>
      </xdr:nvSpPr>
      <xdr:spPr>
        <a:xfrm>
          <a:off x="8515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7DDF27B0-78A5-442C-A8B7-B1229F605C0C}"/>
            </a:ext>
          </a:extLst>
        </xdr:cNvPr>
        <xdr:cNvSpPr txBox="1"/>
      </xdr:nvSpPr>
      <xdr:spPr>
        <a:xfrm>
          <a:off x="7717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4A29A7AC-571E-49E9-A199-27EB411928EC}"/>
            </a:ext>
          </a:extLst>
        </xdr:cNvPr>
        <xdr:cNvSpPr txBox="1"/>
      </xdr:nvSpPr>
      <xdr:spPr>
        <a:xfrm>
          <a:off x="691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FC4AFD10-46D4-4767-8765-996D9D6D2392}"/>
            </a:ext>
          </a:extLst>
        </xdr:cNvPr>
        <xdr:cNvSpPr txBox="1"/>
      </xdr:nvSpPr>
      <xdr:spPr>
        <a:xfrm>
          <a:off x="6115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135889</xdr:rowOff>
    </xdr:from>
    <xdr:to>
      <xdr:col>55</xdr:col>
      <xdr:colOff>50800</xdr:colOff>
      <xdr:row>108</xdr:row>
      <xdr:rowOff>66039</xdr:rowOff>
    </xdr:to>
    <xdr:sp macro="" textlink="">
      <xdr:nvSpPr>
        <xdr:cNvPr id="477" name="楕円 476">
          <a:extLst>
            <a:ext uri="{FF2B5EF4-FFF2-40B4-BE49-F238E27FC236}">
              <a16:creationId xmlns:a16="http://schemas.microsoft.com/office/drawing/2014/main" id="{90516FBD-FBDC-4F4B-A4FD-FC6EB7F20BE3}"/>
            </a:ext>
          </a:extLst>
        </xdr:cNvPr>
        <xdr:cNvSpPr/>
      </xdr:nvSpPr>
      <xdr:spPr>
        <a:xfrm>
          <a:off x="9394190" y="18477229"/>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50816</xdr:rowOff>
    </xdr:from>
    <xdr:ext cx="469744" cy="259045"/>
    <xdr:sp macro="" textlink="">
      <xdr:nvSpPr>
        <xdr:cNvPr id="478" name="【市民会館】&#10;一人当たり面積該当値テキスト">
          <a:extLst>
            <a:ext uri="{FF2B5EF4-FFF2-40B4-BE49-F238E27FC236}">
              <a16:creationId xmlns:a16="http://schemas.microsoft.com/office/drawing/2014/main" id="{828718E3-53D4-46AE-B78D-AE3C1CF5467D}"/>
            </a:ext>
          </a:extLst>
        </xdr:cNvPr>
        <xdr:cNvSpPr txBox="1"/>
      </xdr:nvSpPr>
      <xdr:spPr>
        <a:xfrm>
          <a:off x="9467850" y="18399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137795</xdr:rowOff>
    </xdr:from>
    <xdr:to>
      <xdr:col>50</xdr:col>
      <xdr:colOff>165100</xdr:colOff>
      <xdr:row>108</xdr:row>
      <xdr:rowOff>67945</xdr:rowOff>
    </xdr:to>
    <xdr:sp macro="" textlink="">
      <xdr:nvSpPr>
        <xdr:cNvPr id="479" name="楕円 478">
          <a:extLst>
            <a:ext uri="{FF2B5EF4-FFF2-40B4-BE49-F238E27FC236}">
              <a16:creationId xmlns:a16="http://schemas.microsoft.com/office/drawing/2014/main" id="{A3351C1C-EAEF-4BB7-B816-3E52082B16D7}"/>
            </a:ext>
          </a:extLst>
        </xdr:cNvPr>
        <xdr:cNvSpPr/>
      </xdr:nvSpPr>
      <xdr:spPr>
        <a:xfrm>
          <a:off x="8632190" y="1847913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15239</xdr:rowOff>
    </xdr:from>
    <xdr:to>
      <xdr:col>55</xdr:col>
      <xdr:colOff>0</xdr:colOff>
      <xdr:row>108</xdr:row>
      <xdr:rowOff>17145</xdr:rowOff>
    </xdr:to>
    <xdr:cxnSp macro="">
      <xdr:nvCxnSpPr>
        <xdr:cNvPr id="480" name="直線コネクタ 479">
          <a:extLst>
            <a:ext uri="{FF2B5EF4-FFF2-40B4-BE49-F238E27FC236}">
              <a16:creationId xmlns:a16="http://schemas.microsoft.com/office/drawing/2014/main" id="{F141302F-0BDD-468C-B68B-4EA1074F04A6}"/>
            </a:ext>
          </a:extLst>
        </xdr:cNvPr>
        <xdr:cNvCxnSpPr/>
      </xdr:nvCxnSpPr>
      <xdr:spPr>
        <a:xfrm flipV="1">
          <a:off x="8686800" y="18535649"/>
          <a:ext cx="74295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139700</xdr:rowOff>
    </xdr:from>
    <xdr:to>
      <xdr:col>46</xdr:col>
      <xdr:colOff>38100</xdr:colOff>
      <xdr:row>108</xdr:row>
      <xdr:rowOff>69850</xdr:rowOff>
    </xdr:to>
    <xdr:sp macro="" textlink="">
      <xdr:nvSpPr>
        <xdr:cNvPr id="481" name="楕円 480">
          <a:extLst>
            <a:ext uri="{FF2B5EF4-FFF2-40B4-BE49-F238E27FC236}">
              <a16:creationId xmlns:a16="http://schemas.microsoft.com/office/drawing/2014/main" id="{DCFF3BD4-5CBC-4471-A584-8C403077CB09}"/>
            </a:ext>
          </a:extLst>
        </xdr:cNvPr>
        <xdr:cNvSpPr/>
      </xdr:nvSpPr>
      <xdr:spPr>
        <a:xfrm>
          <a:off x="7846060" y="1848104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17145</xdr:rowOff>
    </xdr:from>
    <xdr:to>
      <xdr:col>50</xdr:col>
      <xdr:colOff>114300</xdr:colOff>
      <xdr:row>108</xdr:row>
      <xdr:rowOff>19050</xdr:rowOff>
    </xdr:to>
    <xdr:cxnSp macro="">
      <xdr:nvCxnSpPr>
        <xdr:cNvPr id="482" name="直線コネクタ 481">
          <a:extLst>
            <a:ext uri="{FF2B5EF4-FFF2-40B4-BE49-F238E27FC236}">
              <a16:creationId xmlns:a16="http://schemas.microsoft.com/office/drawing/2014/main" id="{FC9330C9-60C2-4F89-8EC8-9AEE70ABAEFC}"/>
            </a:ext>
          </a:extLst>
        </xdr:cNvPr>
        <xdr:cNvCxnSpPr/>
      </xdr:nvCxnSpPr>
      <xdr:spPr>
        <a:xfrm flipV="1">
          <a:off x="7889240" y="18537555"/>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141605</xdr:rowOff>
    </xdr:from>
    <xdr:to>
      <xdr:col>41</xdr:col>
      <xdr:colOff>101600</xdr:colOff>
      <xdr:row>108</xdr:row>
      <xdr:rowOff>71755</xdr:rowOff>
    </xdr:to>
    <xdr:sp macro="" textlink="">
      <xdr:nvSpPr>
        <xdr:cNvPr id="483" name="楕円 482">
          <a:extLst>
            <a:ext uri="{FF2B5EF4-FFF2-40B4-BE49-F238E27FC236}">
              <a16:creationId xmlns:a16="http://schemas.microsoft.com/office/drawing/2014/main" id="{632B42E4-8F9F-40D7-AC69-B4282FB150AB}"/>
            </a:ext>
          </a:extLst>
        </xdr:cNvPr>
        <xdr:cNvSpPr/>
      </xdr:nvSpPr>
      <xdr:spPr>
        <a:xfrm>
          <a:off x="7029450" y="1848485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19050</xdr:rowOff>
    </xdr:from>
    <xdr:to>
      <xdr:col>45</xdr:col>
      <xdr:colOff>177800</xdr:colOff>
      <xdr:row>108</xdr:row>
      <xdr:rowOff>20955</xdr:rowOff>
    </xdr:to>
    <xdr:cxnSp macro="">
      <xdr:nvCxnSpPr>
        <xdr:cNvPr id="484" name="直線コネクタ 483">
          <a:extLst>
            <a:ext uri="{FF2B5EF4-FFF2-40B4-BE49-F238E27FC236}">
              <a16:creationId xmlns:a16="http://schemas.microsoft.com/office/drawing/2014/main" id="{CF950168-826E-44EC-816E-580D0373005C}"/>
            </a:ext>
          </a:extLst>
        </xdr:cNvPr>
        <xdr:cNvCxnSpPr/>
      </xdr:nvCxnSpPr>
      <xdr:spPr>
        <a:xfrm flipV="1">
          <a:off x="7084060" y="18531840"/>
          <a:ext cx="80518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143511</xdr:rowOff>
    </xdr:from>
    <xdr:to>
      <xdr:col>36</xdr:col>
      <xdr:colOff>165100</xdr:colOff>
      <xdr:row>108</xdr:row>
      <xdr:rowOff>73661</xdr:rowOff>
    </xdr:to>
    <xdr:sp macro="" textlink="">
      <xdr:nvSpPr>
        <xdr:cNvPr id="485" name="楕円 484">
          <a:extLst>
            <a:ext uri="{FF2B5EF4-FFF2-40B4-BE49-F238E27FC236}">
              <a16:creationId xmlns:a16="http://schemas.microsoft.com/office/drawing/2014/main" id="{B76BA166-077D-491C-AEFA-2FC8B0A6C7E4}"/>
            </a:ext>
          </a:extLst>
        </xdr:cNvPr>
        <xdr:cNvSpPr/>
      </xdr:nvSpPr>
      <xdr:spPr>
        <a:xfrm>
          <a:off x="6231890" y="18486756"/>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20955</xdr:rowOff>
    </xdr:from>
    <xdr:to>
      <xdr:col>41</xdr:col>
      <xdr:colOff>50800</xdr:colOff>
      <xdr:row>108</xdr:row>
      <xdr:rowOff>22861</xdr:rowOff>
    </xdr:to>
    <xdr:cxnSp macro="">
      <xdr:nvCxnSpPr>
        <xdr:cNvPr id="486" name="直線コネクタ 485">
          <a:extLst>
            <a:ext uri="{FF2B5EF4-FFF2-40B4-BE49-F238E27FC236}">
              <a16:creationId xmlns:a16="http://schemas.microsoft.com/office/drawing/2014/main" id="{FA818DEB-D46E-498E-867A-297C9A292028}"/>
            </a:ext>
          </a:extLst>
        </xdr:cNvPr>
        <xdr:cNvCxnSpPr/>
      </xdr:nvCxnSpPr>
      <xdr:spPr>
        <a:xfrm flipV="1">
          <a:off x="6286500" y="18533745"/>
          <a:ext cx="79756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34941</xdr:rowOff>
    </xdr:from>
    <xdr:ext cx="469744" cy="259045"/>
    <xdr:sp macro="" textlink="">
      <xdr:nvSpPr>
        <xdr:cNvPr id="487" name="n_1aveValue【市民会館】&#10;一人当たり面積">
          <a:extLst>
            <a:ext uri="{FF2B5EF4-FFF2-40B4-BE49-F238E27FC236}">
              <a16:creationId xmlns:a16="http://schemas.microsoft.com/office/drawing/2014/main" id="{C016A1EC-8FF0-435B-9CA9-A6275256CA98}"/>
            </a:ext>
          </a:extLst>
        </xdr:cNvPr>
        <xdr:cNvSpPr txBox="1"/>
      </xdr:nvSpPr>
      <xdr:spPr>
        <a:xfrm>
          <a:off x="8454467" y="1803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48277</xdr:rowOff>
    </xdr:from>
    <xdr:ext cx="469744" cy="259045"/>
    <xdr:sp macro="" textlink="">
      <xdr:nvSpPr>
        <xdr:cNvPr id="488" name="n_2aveValue【市民会館】&#10;一人当たり面積">
          <a:extLst>
            <a:ext uri="{FF2B5EF4-FFF2-40B4-BE49-F238E27FC236}">
              <a16:creationId xmlns:a16="http://schemas.microsoft.com/office/drawing/2014/main" id="{E154D911-4471-4007-AC5B-D66FAA517E41}"/>
            </a:ext>
          </a:extLst>
        </xdr:cNvPr>
        <xdr:cNvSpPr txBox="1"/>
      </xdr:nvSpPr>
      <xdr:spPr>
        <a:xfrm>
          <a:off x="767341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57802</xdr:rowOff>
    </xdr:from>
    <xdr:ext cx="469744" cy="259045"/>
    <xdr:sp macro="" textlink="">
      <xdr:nvSpPr>
        <xdr:cNvPr id="489" name="n_3aveValue【市民会館】&#10;一人当たり面積">
          <a:extLst>
            <a:ext uri="{FF2B5EF4-FFF2-40B4-BE49-F238E27FC236}">
              <a16:creationId xmlns:a16="http://schemas.microsoft.com/office/drawing/2014/main" id="{6B436B81-92CA-4FE6-AD6B-EFC0E1ACDAB6}"/>
            </a:ext>
          </a:extLst>
        </xdr:cNvPr>
        <xdr:cNvSpPr txBox="1"/>
      </xdr:nvSpPr>
      <xdr:spPr>
        <a:xfrm>
          <a:off x="6866332" y="18056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50182</xdr:rowOff>
    </xdr:from>
    <xdr:ext cx="469744" cy="259045"/>
    <xdr:sp macro="" textlink="">
      <xdr:nvSpPr>
        <xdr:cNvPr id="490" name="n_4aveValue【市民会館】&#10;一人当たり面積">
          <a:extLst>
            <a:ext uri="{FF2B5EF4-FFF2-40B4-BE49-F238E27FC236}">
              <a16:creationId xmlns:a16="http://schemas.microsoft.com/office/drawing/2014/main" id="{E1B3FC6C-AE81-4499-AA79-0CF5831DA4F7}"/>
            </a:ext>
          </a:extLst>
        </xdr:cNvPr>
        <xdr:cNvSpPr txBox="1"/>
      </xdr:nvSpPr>
      <xdr:spPr>
        <a:xfrm>
          <a:off x="6068772" y="18056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59072</xdr:rowOff>
    </xdr:from>
    <xdr:ext cx="469744" cy="259045"/>
    <xdr:sp macro="" textlink="">
      <xdr:nvSpPr>
        <xdr:cNvPr id="491" name="n_1mainValue【市民会館】&#10;一人当たり面積">
          <a:extLst>
            <a:ext uri="{FF2B5EF4-FFF2-40B4-BE49-F238E27FC236}">
              <a16:creationId xmlns:a16="http://schemas.microsoft.com/office/drawing/2014/main" id="{49BB3524-9C50-41C9-AF90-094CADC52268}"/>
            </a:ext>
          </a:extLst>
        </xdr:cNvPr>
        <xdr:cNvSpPr txBox="1"/>
      </xdr:nvSpPr>
      <xdr:spPr>
        <a:xfrm>
          <a:off x="8454467" y="18571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60977</xdr:rowOff>
    </xdr:from>
    <xdr:ext cx="469744" cy="259045"/>
    <xdr:sp macro="" textlink="">
      <xdr:nvSpPr>
        <xdr:cNvPr id="492" name="n_2mainValue【市民会館】&#10;一人当たり面積">
          <a:extLst>
            <a:ext uri="{FF2B5EF4-FFF2-40B4-BE49-F238E27FC236}">
              <a16:creationId xmlns:a16="http://schemas.microsoft.com/office/drawing/2014/main" id="{EDD231BF-FE44-4BEB-A10F-1C6A1199A6F2}"/>
            </a:ext>
          </a:extLst>
        </xdr:cNvPr>
        <xdr:cNvSpPr txBox="1"/>
      </xdr:nvSpPr>
      <xdr:spPr>
        <a:xfrm>
          <a:off x="7673417" y="1857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62882</xdr:rowOff>
    </xdr:from>
    <xdr:ext cx="469744" cy="259045"/>
    <xdr:sp macro="" textlink="">
      <xdr:nvSpPr>
        <xdr:cNvPr id="493" name="n_3mainValue【市民会館】&#10;一人当たり面積">
          <a:extLst>
            <a:ext uri="{FF2B5EF4-FFF2-40B4-BE49-F238E27FC236}">
              <a16:creationId xmlns:a16="http://schemas.microsoft.com/office/drawing/2014/main" id="{A2B85929-9E6A-4E9E-8695-A97F6B463670}"/>
            </a:ext>
          </a:extLst>
        </xdr:cNvPr>
        <xdr:cNvSpPr txBox="1"/>
      </xdr:nvSpPr>
      <xdr:spPr>
        <a:xfrm>
          <a:off x="6866332" y="1857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64788</xdr:rowOff>
    </xdr:from>
    <xdr:ext cx="469744" cy="259045"/>
    <xdr:sp macro="" textlink="">
      <xdr:nvSpPr>
        <xdr:cNvPr id="494" name="n_4mainValue【市民会館】&#10;一人当たり面積">
          <a:extLst>
            <a:ext uri="{FF2B5EF4-FFF2-40B4-BE49-F238E27FC236}">
              <a16:creationId xmlns:a16="http://schemas.microsoft.com/office/drawing/2014/main" id="{C64F3BD6-3CC1-4C02-A6DD-DB598799FEE7}"/>
            </a:ext>
          </a:extLst>
        </xdr:cNvPr>
        <xdr:cNvSpPr txBox="1"/>
      </xdr:nvSpPr>
      <xdr:spPr>
        <a:xfrm>
          <a:off x="6068772" y="1857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EB78D497-E715-48A2-A432-9062AF3FE323}"/>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21AAF18D-C3BB-4F40-9F2D-101005B31D85}"/>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C2DCFA2C-1719-4566-877E-79715C2F56EA}"/>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8B3A20B0-9A41-4B7A-96DF-796D413D9EC0}"/>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A4326750-C1DA-4FDB-A9BC-60A79E3F586F}"/>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2C871FD7-C260-4C70-AFF3-99316C2310D1}"/>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A307619C-83ED-45D5-871E-ED058AFF667E}"/>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D18CD57B-25D3-4278-9F97-2DF1E34FEC85}"/>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7AB3023C-3480-40A4-A7F8-DB5B57D6B636}"/>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26A35CAF-5A9C-43F0-BAA1-2534629B9C2E}"/>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C1FC5CB1-3EDD-4E3E-AA79-87498B961FDE}"/>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6" name="直線コネクタ 505">
          <a:extLst>
            <a:ext uri="{FF2B5EF4-FFF2-40B4-BE49-F238E27FC236}">
              <a16:creationId xmlns:a16="http://schemas.microsoft.com/office/drawing/2014/main" id="{15369C7E-420C-4420-94F7-960A996CCB6D}"/>
            </a:ext>
          </a:extLst>
        </xdr:cNvPr>
        <xdr:cNvCxnSpPr/>
      </xdr:nvCxnSpPr>
      <xdr:spPr>
        <a:xfrm>
          <a:off x="1120394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7" name="テキスト ボックス 506">
          <a:extLst>
            <a:ext uri="{FF2B5EF4-FFF2-40B4-BE49-F238E27FC236}">
              <a16:creationId xmlns:a16="http://schemas.microsoft.com/office/drawing/2014/main" id="{880A51B8-68E8-4599-9E60-935B23000DCB}"/>
            </a:ext>
          </a:extLst>
        </xdr:cNvPr>
        <xdr:cNvSpPr txBox="1"/>
      </xdr:nvSpPr>
      <xdr:spPr>
        <a:xfrm>
          <a:off x="10801531"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8" name="直線コネクタ 507">
          <a:extLst>
            <a:ext uri="{FF2B5EF4-FFF2-40B4-BE49-F238E27FC236}">
              <a16:creationId xmlns:a16="http://schemas.microsoft.com/office/drawing/2014/main" id="{0D2F45EF-EEC6-47FA-A774-FFBC68338F2D}"/>
            </a:ext>
          </a:extLst>
        </xdr:cNvPr>
        <xdr:cNvCxnSpPr/>
      </xdr:nvCxnSpPr>
      <xdr:spPr>
        <a:xfrm>
          <a:off x="1120394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9" name="テキスト ボックス 508">
          <a:extLst>
            <a:ext uri="{FF2B5EF4-FFF2-40B4-BE49-F238E27FC236}">
              <a16:creationId xmlns:a16="http://schemas.microsoft.com/office/drawing/2014/main" id="{72FB6C44-2F55-4064-B2F2-B74AAA711D9A}"/>
            </a:ext>
          </a:extLst>
        </xdr:cNvPr>
        <xdr:cNvSpPr txBox="1"/>
      </xdr:nvSpPr>
      <xdr:spPr>
        <a:xfrm>
          <a:off x="1084279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0" name="直線コネクタ 509">
          <a:extLst>
            <a:ext uri="{FF2B5EF4-FFF2-40B4-BE49-F238E27FC236}">
              <a16:creationId xmlns:a16="http://schemas.microsoft.com/office/drawing/2014/main" id="{DE49629F-BD9C-48FE-86FC-5411DBA4960F}"/>
            </a:ext>
          </a:extLst>
        </xdr:cNvPr>
        <xdr:cNvCxnSpPr/>
      </xdr:nvCxnSpPr>
      <xdr:spPr>
        <a:xfrm>
          <a:off x="1120394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1" name="テキスト ボックス 510">
          <a:extLst>
            <a:ext uri="{FF2B5EF4-FFF2-40B4-BE49-F238E27FC236}">
              <a16:creationId xmlns:a16="http://schemas.microsoft.com/office/drawing/2014/main" id="{67D2D6F4-28AB-48A0-A6B4-5443641DC7F8}"/>
            </a:ext>
          </a:extLst>
        </xdr:cNvPr>
        <xdr:cNvSpPr txBox="1"/>
      </xdr:nvSpPr>
      <xdr:spPr>
        <a:xfrm>
          <a:off x="1084279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2" name="直線コネクタ 511">
          <a:extLst>
            <a:ext uri="{FF2B5EF4-FFF2-40B4-BE49-F238E27FC236}">
              <a16:creationId xmlns:a16="http://schemas.microsoft.com/office/drawing/2014/main" id="{4A358B7B-644A-4E88-9B9B-02839D30E943}"/>
            </a:ext>
          </a:extLst>
        </xdr:cNvPr>
        <xdr:cNvCxnSpPr/>
      </xdr:nvCxnSpPr>
      <xdr:spPr>
        <a:xfrm>
          <a:off x="1120394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3" name="テキスト ボックス 512">
          <a:extLst>
            <a:ext uri="{FF2B5EF4-FFF2-40B4-BE49-F238E27FC236}">
              <a16:creationId xmlns:a16="http://schemas.microsoft.com/office/drawing/2014/main" id="{A0AAC910-F9CA-40A5-9401-06C2246E2B87}"/>
            </a:ext>
          </a:extLst>
        </xdr:cNvPr>
        <xdr:cNvSpPr txBox="1"/>
      </xdr:nvSpPr>
      <xdr:spPr>
        <a:xfrm>
          <a:off x="1084279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4" name="直線コネクタ 513">
          <a:extLst>
            <a:ext uri="{FF2B5EF4-FFF2-40B4-BE49-F238E27FC236}">
              <a16:creationId xmlns:a16="http://schemas.microsoft.com/office/drawing/2014/main" id="{67879E92-5B7F-4CDC-B2E2-2563B19D6FC4}"/>
            </a:ext>
          </a:extLst>
        </xdr:cNvPr>
        <xdr:cNvCxnSpPr/>
      </xdr:nvCxnSpPr>
      <xdr:spPr>
        <a:xfrm>
          <a:off x="1120394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5" name="テキスト ボックス 514">
          <a:extLst>
            <a:ext uri="{FF2B5EF4-FFF2-40B4-BE49-F238E27FC236}">
              <a16:creationId xmlns:a16="http://schemas.microsoft.com/office/drawing/2014/main" id="{8F8E1607-FAE4-4B42-8A69-753A03CBFC26}"/>
            </a:ext>
          </a:extLst>
        </xdr:cNvPr>
        <xdr:cNvSpPr txBox="1"/>
      </xdr:nvSpPr>
      <xdr:spPr>
        <a:xfrm>
          <a:off x="1084279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6" name="直線コネクタ 515">
          <a:extLst>
            <a:ext uri="{FF2B5EF4-FFF2-40B4-BE49-F238E27FC236}">
              <a16:creationId xmlns:a16="http://schemas.microsoft.com/office/drawing/2014/main" id="{8E44D38E-E3DD-4F3B-A5D1-47D3234B428F}"/>
            </a:ext>
          </a:extLst>
        </xdr:cNvPr>
        <xdr:cNvCxnSpPr/>
      </xdr:nvCxnSpPr>
      <xdr:spPr>
        <a:xfrm>
          <a:off x="1120394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7" name="テキスト ボックス 516">
          <a:extLst>
            <a:ext uri="{FF2B5EF4-FFF2-40B4-BE49-F238E27FC236}">
              <a16:creationId xmlns:a16="http://schemas.microsoft.com/office/drawing/2014/main" id="{95E0B6C2-8C03-44A4-A2BF-5C0DDA3A7480}"/>
            </a:ext>
          </a:extLst>
        </xdr:cNvPr>
        <xdr:cNvSpPr txBox="1"/>
      </xdr:nvSpPr>
      <xdr:spPr>
        <a:xfrm>
          <a:off x="1090500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a:extLst>
            <a:ext uri="{FF2B5EF4-FFF2-40B4-BE49-F238E27FC236}">
              <a16:creationId xmlns:a16="http://schemas.microsoft.com/office/drawing/2014/main" id="{15EB553B-5CCD-4330-AA9D-2A248E31333F}"/>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一般廃棄物処理施設】&#10;有形固定資産減価償却率グラフ枠">
          <a:extLst>
            <a:ext uri="{FF2B5EF4-FFF2-40B4-BE49-F238E27FC236}">
              <a16:creationId xmlns:a16="http://schemas.microsoft.com/office/drawing/2014/main" id="{18504699-AD19-4792-8CE2-BB5EF68A5F8A}"/>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77833</xdr:rowOff>
    </xdr:to>
    <xdr:cxnSp macro="">
      <xdr:nvCxnSpPr>
        <xdr:cNvPr id="520" name="直線コネクタ 519">
          <a:extLst>
            <a:ext uri="{FF2B5EF4-FFF2-40B4-BE49-F238E27FC236}">
              <a16:creationId xmlns:a16="http://schemas.microsoft.com/office/drawing/2014/main" id="{AB3A4E11-6156-4B9C-AA18-EA0021E3BCF9}"/>
            </a:ext>
          </a:extLst>
        </xdr:cNvPr>
        <xdr:cNvCxnSpPr/>
      </xdr:nvCxnSpPr>
      <xdr:spPr>
        <a:xfrm flipV="1">
          <a:off x="14703424" y="5773239"/>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81660</xdr:rowOff>
    </xdr:from>
    <xdr:ext cx="405111" cy="259045"/>
    <xdr:sp macro="" textlink="">
      <xdr:nvSpPr>
        <xdr:cNvPr id="521" name="【一般廃棄物処理施設】&#10;有形固定資産減価償却率最小値テキスト">
          <a:extLst>
            <a:ext uri="{FF2B5EF4-FFF2-40B4-BE49-F238E27FC236}">
              <a16:creationId xmlns:a16="http://schemas.microsoft.com/office/drawing/2014/main" id="{EDF53BD2-7FE2-4164-B216-3DBA0C90B804}"/>
            </a:ext>
          </a:extLst>
        </xdr:cNvPr>
        <xdr:cNvSpPr txBox="1"/>
      </xdr:nvSpPr>
      <xdr:spPr>
        <a:xfrm>
          <a:off x="14742160" y="7284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77833</xdr:rowOff>
    </xdr:from>
    <xdr:to>
      <xdr:col>86</xdr:col>
      <xdr:colOff>25400</xdr:colOff>
      <xdr:row>42</xdr:row>
      <xdr:rowOff>77833</xdr:rowOff>
    </xdr:to>
    <xdr:cxnSp macro="">
      <xdr:nvCxnSpPr>
        <xdr:cNvPr id="522" name="直線コネクタ 521">
          <a:extLst>
            <a:ext uri="{FF2B5EF4-FFF2-40B4-BE49-F238E27FC236}">
              <a16:creationId xmlns:a16="http://schemas.microsoft.com/office/drawing/2014/main" id="{8E2552E6-3CF9-4746-AE2C-D592480D0E8C}"/>
            </a:ext>
          </a:extLst>
        </xdr:cNvPr>
        <xdr:cNvCxnSpPr/>
      </xdr:nvCxnSpPr>
      <xdr:spPr>
        <a:xfrm>
          <a:off x="14611350" y="72787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523" name="【一般廃棄物処理施設】&#10;有形固定資産減価償却率最大値テキスト">
          <a:extLst>
            <a:ext uri="{FF2B5EF4-FFF2-40B4-BE49-F238E27FC236}">
              <a16:creationId xmlns:a16="http://schemas.microsoft.com/office/drawing/2014/main" id="{F3B44F73-48C2-4C96-9885-48D82CC94740}"/>
            </a:ext>
          </a:extLst>
        </xdr:cNvPr>
        <xdr:cNvSpPr txBox="1"/>
      </xdr:nvSpPr>
      <xdr:spPr>
        <a:xfrm>
          <a:off x="14742160" y="55446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524" name="直線コネクタ 523">
          <a:extLst>
            <a:ext uri="{FF2B5EF4-FFF2-40B4-BE49-F238E27FC236}">
              <a16:creationId xmlns:a16="http://schemas.microsoft.com/office/drawing/2014/main" id="{5706EA3C-FC0F-4FFA-8858-535E40C6BCAA}"/>
            </a:ext>
          </a:extLst>
        </xdr:cNvPr>
        <xdr:cNvCxnSpPr/>
      </xdr:nvCxnSpPr>
      <xdr:spPr>
        <a:xfrm>
          <a:off x="14611350" y="5773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72770</xdr:rowOff>
    </xdr:from>
    <xdr:ext cx="405111" cy="259045"/>
    <xdr:sp macro="" textlink="">
      <xdr:nvSpPr>
        <xdr:cNvPr id="525" name="【一般廃棄物処理施設】&#10;有形固定資産減価償却率平均値テキスト">
          <a:extLst>
            <a:ext uri="{FF2B5EF4-FFF2-40B4-BE49-F238E27FC236}">
              <a16:creationId xmlns:a16="http://schemas.microsoft.com/office/drawing/2014/main" id="{E186C10A-272D-4E08-B02A-C27E312A2344}"/>
            </a:ext>
          </a:extLst>
        </xdr:cNvPr>
        <xdr:cNvSpPr txBox="1"/>
      </xdr:nvSpPr>
      <xdr:spPr>
        <a:xfrm>
          <a:off x="14742160" y="641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526" name="フローチャート: 判断 525">
          <a:extLst>
            <a:ext uri="{FF2B5EF4-FFF2-40B4-BE49-F238E27FC236}">
              <a16:creationId xmlns:a16="http://schemas.microsoft.com/office/drawing/2014/main" id="{728740D8-6681-45D8-BCC7-A7F4DEBACC4B}"/>
            </a:ext>
          </a:extLst>
        </xdr:cNvPr>
        <xdr:cNvSpPr/>
      </xdr:nvSpPr>
      <xdr:spPr>
        <a:xfrm>
          <a:off x="14649450" y="656880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49893</xdr:rowOff>
    </xdr:from>
    <xdr:to>
      <xdr:col>81</xdr:col>
      <xdr:colOff>101600</xdr:colOff>
      <xdr:row>38</xdr:row>
      <xdr:rowOff>151493</xdr:rowOff>
    </xdr:to>
    <xdr:sp macro="" textlink="">
      <xdr:nvSpPr>
        <xdr:cNvPr id="527" name="フローチャート: 判断 526">
          <a:extLst>
            <a:ext uri="{FF2B5EF4-FFF2-40B4-BE49-F238E27FC236}">
              <a16:creationId xmlns:a16="http://schemas.microsoft.com/office/drawing/2014/main" id="{3EF9E72B-1940-44FD-8E82-E18586FB31C7}"/>
            </a:ext>
          </a:extLst>
        </xdr:cNvPr>
        <xdr:cNvSpPr/>
      </xdr:nvSpPr>
      <xdr:spPr>
        <a:xfrm>
          <a:off x="13887450" y="656880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48260</xdr:rowOff>
    </xdr:from>
    <xdr:to>
      <xdr:col>76</xdr:col>
      <xdr:colOff>165100</xdr:colOff>
      <xdr:row>38</xdr:row>
      <xdr:rowOff>149860</xdr:rowOff>
    </xdr:to>
    <xdr:sp macro="" textlink="">
      <xdr:nvSpPr>
        <xdr:cNvPr id="528" name="フローチャート: 判断 527">
          <a:extLst>
            <a:ext uri="{FF2B5EF4-FFF2-40B4-BE49-F238E27FC236}">
              <a16:creationId xmlns:a16="http://schemas.microsoft.com/office/drawing/2014/main" id="{7579CC5C-7C8B-4156-BC8D-A1E3FC36D44B}"/>
            </a:ext>
          </a:extLst>
        </xdr:cNvPr>
        <xdr:cNvSpPr/>
      </xdr:nvSpPr>
      <xdr:spPr>
        <a:xfrm>
          <a:off x="13089890" y="6565265"/>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35197</xdr:rowOff>
    </xdr:from>
    <xdr:to>
      <xdr:col>72</xdr:col>
      <xdr:colOff>38100</xdr:colOff>
      <xdr:row>38</xdr:row>
      <xdr:rowOff>136797</xdr:rowOff>
    </xdr:to>
    <xdr:sp macro="" textlink="">
      <xdr:nvSpPr>
        <xdr:cNvPr id="529" name="フローチャート: 判断 528">
          <a:extLst>
            <a:ext uri="{FF2B5EF4-FFF2-40B4-BE49-F238E27FC236}">
              <a16:creationId xmlns:a16="http://schemas.microsoft.com/office/drawing/2014/main" id="{41265991-C289-4334-8FAC-A527BEB88510}"/>
            </a:ext>
          </a:extLst>
        </xdr:cNvPr>
        <xdr:cNvSpPr/>
      </xdr:nvSpPr>
      <xdr:spPr>
        <a:xfrm>
          <a:off x="12303760" y="655029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139700</xdr:rowOff>
    </xdr:from>
    <xdr:to>
      <xdr:col>67</xdr:col>
      <xdr:colOff>101600</xdr:colOff>
      <xdr:row>35</xdr:row>
      <xdr:rowOff>69850</xdr:rowOff>
    </xdr:to>
    <xdr:sp macro="" textlink="">
      <xdr:nvSpPr>
        <xdr:cNvPr id="530" name="フローチャート: 判断 529">
          <a:extLst>
            <a:ext uri="{FF2B5EF4-FFF2-40B4-BE49-F238E27FC236}">
              <a16:creationId xmlns:a16="http://schemas.microsoft.com/office/drawing/2014/main" id="{DC6E9CEC-9C33-441F-8364-23BF29243931}"/>
            </a:ext>
          </a:extLst>
        </xdr:cNvPr>
        <xdr:cNvSpPr/>
      </xdr:nvSpPr>
      <xdr:spPr>
        <a:xfrm>
          <a:off x="11487150" y="596519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E80E37C3-F7EF-4FB1-BC10-0513727B750F}"/>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32AC8EF8-2E09-4AC6-98E0-47036D28076C}"/>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A6E69236-235C-4F44-8516-90C4F250DD10}"/>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F9AB744D-E6D8-488E-8EA5-BF377CD8448C}"/>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F0A4DF9D-4AD1-47D1-BE8E-4AC112187DC2}"/>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13970</xdr:rowOff>
    </xdr:from>
    <xdr:to>
      <xdr:col>85</xdr:col>
      <xdr:colOff>177800</xdr:colOff>
      <xdr:row>39</xdr:row>
      <xdr:rowOff>115570</xdr:rowOff>
    </xdr:to>
    <xdr:sp macro="" textlink="">
      <xdr:nvSpPr>
        <xdr:cNvPr id="536" name="楕円 535">
          <a:extLst>
            <a:ext uri="{FF2B5EF4-FFF2-40B4-BE49-F238E27FC236}">
              <a16:creationId xmlns:a16="http://schemas.microsoft.com/office/drawing/2014/main" id="{D43658D2-282F-42F1-B60D-CDDAC7E2D7D6}"/>
            </a:ext>
          </a:extLst>
        </xdr:cNvPr>
        <xdr:cNvSpPr/>
      </xdr:nvSpPr>
      <xdr:spPr>
        <a:xfrm>
          <a:off x="14649450" y="670433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163847</xdr:rowOff>
    </xdr:from>
    <xdr:ext cx="405111" cy="259045"/>
    <xdr:sp macro="" textlink="">
      <xdr:nvSpPr>
        <xdr:cNvPr id="537" name="【一般廃棄物処理施設】&#10;有形固定資産減価償却率該当値テキスト">
          <a:extLst>
            <a:ext uri="{FF2B5EF4-FFF2-40B4-BE49-F238E27FC236}">
              <a16:creationId xmlns:a16="http://schemas.microsoft.com/office/drawing/2014/main" id="{D9A9FACB-B594-48C0-BA30-412CD1640D9E}"/>
            </a:ext>
          </a:extLst>
        </xdr:cNvPr>
        <xdr:cNvSpPr txBox="1"/>
      </xdr:nvSpPr>
      <xdr:spPr>
        <a:xfrm>
          <a:off x="14742160" y="668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74385</xdr:rowOff>
    </xdr:from>
    <xdr:to>
      <xdr:col>81</xdr:col>
      <xdr:colOff>101600</xdr:colOff>
      <xdr:row>40</xdr:row>
      <xdr:rowOff>4535</xdr:rowOff>
    </xdr:to>
    <xdr:sp macro="" textlink="">
      <xdr:nvSpPr>
        <xdr:cNvPr id="538" name="楕円 537">
          <a:extLst>
            <a:ext uri="{FF2B5EF4-FFF2-40B4-BE49-F238E27FC236}">
              <a16:creationId xmlns:a16="http://schemas.microsoft.com/office/drawing/2014/main" id="{3BE0F32B-E7FB-453A-909B-504E5700D027}"/>
            </a:ext>
          </a:extLst>
        </xdr:cNvPr>
        <xdr:cNvSpPr/>
      </xdr:nvSpPr>
      <xdr:spPr>
        <a:xfrm>
          <a:off x="13887450" y="676093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64770</xdr:rowOff>
    </xdr:from>
    <xdr:to>
      <xdr:col>85</xdr:col>
      <xdr:colOff>127000</xdr:colOff>
      <xdr:row>39</xdr:row>
      <xdr:rowOff>125185</xdr:rowOff>
    </xdr:to>
    <xdr:cxnSp macro="">
      <xdr:nvCxnSpPr>
        <xdr:cNvPr id="539" name="直線コネクタ 538">
          <a:extLst>
            <a:ext uri="{FF2B5EF4-FFF2-40B4-BE49-F238E27FC236}">
              <a16:creationId xmlns:a16="http://schemas.microsoft.com/office/drawing/2014/main" id="{445EC045-A164-43D3-8EE4-79E74E4D7A25}"/>
            </a:ext>
          </a:extLst>
        </xdr:cNvPr>
        <xdr:cNvCxnSpPr/>
      </xdr:nvCxnSpPr>
      <xdr:spPr>
        <a:xfrm flipV="1">
          <a:off x="13942060" y="6749415"/>
          <a:ext cx="762000" cy="64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142966</xdr:rowOff>
    </xdr:from>
    <xdr:to>
      <xdr:col>76</xdr:col>
      <xdr:colOff>165100</xdr:colOff>
      <xdr:row>40</xdr:row>
      <xdr:rowOff>73116</xdr:rowOff>
    </xdr:to>
    <xdr:sp macro="" textlink="">
      <xdr:nvSpPr>
        <xdr:cNvPr id="540" name="楕円 539">
          <a:extLst>
            <a:ext uri="{FF2B5EF4-FFF2-40B4-BE49-F238E27FC236}">
              <a16:creationId xmlns:a16="http://schemas.microsoft.com/office/drawing/2014/main" id="{138EB0B1-F353-45AC-A73E-8FABAC211FCF}"/>
            </a:ext>
          </a:extLst>
        </xdr:cNvPr>
        <xdr:cNvSpPr/>
      </xdr:nvSpPr>
      <xdr:spPr>
        <a:xfrm>
          <a:off x="13089890" y="6827611"/>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125185</xdr:rowOff>
    </xdr:from>
    <xdr:to>
      <xdr:col>81</xdr:col>
      <xdr:colOff>50800</xdr:colOff>
      <xdr:row>40</xdr:row>
      <xdr:rowOff>22316</xdr:rowOff>
    </xdr:to>
    <xdr:cxnSp macro="">
      <xdr:nvCxnSpPr>
        <xdr:cNvPr id="541" name="直線コネクタ 540">
          <a:extLst>
            <a:ext uri="{FF2B5EF4-FFF2-40B4-BE49-F238E27FC236}">
              <a16:creationId xmlns:a16="http://schemas.microsoft.com/office/drawing/2014/main" id="{865ECFA2-2138-4BF1-A7E2-862DB1217785}"/>
            </a:ext>
          </a:extLst>
        </xdr:cNvPr>
        <xdr:cNvCxnSpPr/>
      </xdr:nvCxnSpPr>
      <xdr:spPr>
        <a:xfrm flipV="1">
          <a:off x="13144500" y="6813640"/>
          <a:ext cx="79756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15603</xdr:rowOff>
    </xdr:from>
    <xdr:to>
      <xdr:col>72</xdr:col>
      <xdr:colOff>38100</xdr:colOff>
      <xdr:row>40</xdr:row>
      <xdr:rowOff>117203</xdr:rowOff>
    </xdr:to>
    <xdr:sp macro="" textlink="">
      <xdr:nvSpPr>
        <xdr:cNvPr id="542" name="楕円 541">
          <a:extLst>
            <a:ext uri="{FF2B5EF4-FFF2-40B4-BE49-F238E27FC236}">
              <a16:creationId xmlns:a16="http://schemas.microsoft.com/office/drawing/2014/main" id="{DF7197CA-98FD-4A58-9A56-DEB05E34E135}"/>
            </a:ext>
          </a:extLst>
        </xdr:cNvPr>
        <xdr:cNvSpPr/>
      </xdr:nvSpPr>
      <xdr:spPr>
        <a:xfrm>
          <a:off x="12303760" y="687741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22316</xdr:rowOff>
    </xdr:from>
    <xdr:to>
      <xdr:col>76</xdr:col>
      <xdr:colOff>114300</xdr:colOff>
      <xdr:row>40</xdr:row>
      <xdr:rowOff>66403</xdr:rowOff>
    </xdr:to>
    <xdr:cxnSp macro="">
      <xdr:nvCxnSpPr>
        <xdr:cNvPr id="543" name="直線コネクタ 542">
          <a:extLst>
            <a:ext uri="{FF2B5EF4-FFF2-40B4-BE49-F238E27FC236}">
              <a16:creationId xmlns:a16="http://schemas.microsoft.com/office/drawing/2014/main" id="{C543B490-100F-4AE2-896C-7CF528444E17}"/>
            </a:ext>
          </a:extLst>
        </xdr:cNvPr>
        <xdr:cNvCxnSpPr/>
      </xdr:nvCxnSpPr>
      <xdr:spPr>
        <a:xfrm flipV="1">
          <a:off x="12346940" y="6876506"/>
          <a:ext cx="797560" cy="4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111941</xdr:rowOff>
    </xdr:from>
    <xdr:to>
      <xdr:col>67</xdr:col>
      <xdr:colOff>101600</xdr:colOff>
      <xdr:row>41</xdr:row>
      <xdr:rowOff>42091</xdr:rowOff>
    </xdr:to>
    <xdr:sp macro="" textlink="">
      <xdr:nvSpPr>
        <xdr:cNvPr id="544" name="楕円 543">
          <a:extLst>
            <a:ext uri="{FF2B5EF4-FFF2-40B4-BE49-F238E27FC236}">
              <a16:creationId xmlns:a16="http://schemas.microsoft.com/office/drawing/2014/main" id="{7E24D074-EBB8-48F0-AE99-D4FA03628409}"/>
            </a:ext>
          </a:extLst>
        </xdr:cNvPr>
        <xdr:cNvSpPr/>
      </xdr:nvSpPr>
      <xdr:spPr>
        <a:xfrm>
          <a:off x="11487150" y="696994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66403</xdr:rowOff>
    </xdr:from>
    <xdr:to>
      <xdr:col>71</xdr:col>
      <xdr:colOff>177800</xdr:colOff>
      <xdr:row>40</xdr:row>
      <xdr:rowOff>162741</xdr:rowOff>
    </xdr:to>
    <xdr:cxnSp macro="">
      <xdr:nvCxnSpPr>
        <xdr:cNvPr id="545" name="直線コネクタ 544">
          <a:extLst>
            <a:ext uri="{FF2B5EF4-FFF2-40B4-BE49-F238E27FC236}">
              <a16:creationId xmlns:a16="http://schemas.microsoft.com/office/drawing/2014/main" id="{304B8C3D-71A3-435F-AB98-42780F78DB23}"/>
            </a:ext>
          </a:extLst>
        </xdr:cNvPr>
        <xdr:cNvCxnSpPr/>
      </xdr:nvCxnSpPr>
      <xdr:spPr>
        <a:xfrm flipV="1">
          <a:off x="11541760" y="6922498"/>
          <a:ext cx="805180" cy="100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168020</xdr:rowOff>
    </xdr:from>
    <xdr:ext cx="405111" cy="259045"/>
    <xdr:sp macro="" textlink="">
      <xdr:nvSpPr>
        <xdr:cNvPr id="546" name="n_1aveValue【一般廃棄物処理施設】&#10;有形固定資産減価償却率">
          <a:extLst>
            <a:ext uri="{FF2B5EF4-FFF2-40B4-BE49-F238E27FC236}">
              <a16:creationId xmlns:a16="http://schemas.microsoft.com/office/drawing/2014/main" id="{13227268-9931-4527-A9B1-35E1DB68FC9F}"/>
            </a:ext>
          </a:extLst>
        </xdr:cNvPr>
        <xdr:cNvSpPr txBox="1"/>
      </xdr:nvSpPr>
      <xdr:spPr>
        <a:xfrm>
          <a:off x="13738234" y="6344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166387</xdr:rowOff>
    </xdr:from>
    <xdr:ext cx="405111" cy="259045"/>
    <xdr:sp macro="" textlink="">
      <xdr:nvSpPr>
        <xdr:cNvPr id="547" name="n_2aveValue【一般廃棄物処理施設】&#10;有形固定資産減価償却率">
          <a:extLst>
            <a:ext uri="{FF2B5EF4-FFF2-40B4-BE49-F238E27FC236}">
              <a16:creationId xmlns:a16="http://schemas.microsoft.com/office/drawing/2014/main" id="{77898428-61B3-49CA-BB64-C1897402FADF}"/>
            </a:ext>
          </a:extLst>
        </xdr:cNvPr>
        <xdr:cNvSpPr txBox="1"/>
      </xdr:nvSpPr>
      <xdr:spPr>
        <a:xfrm>
          <a:off x="12957184" y="634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153324</xdr:rowOff>
    </xdr:from>
    <xdr:ext cx="405111" cy="259045"/>
    <xdr:sp macro="" textlink="">
      <xdr:nvSpPr>
        <xdr:cNvPr id="548" name="n_3aveValue【一般廃棄物処理施設】&#10;有形固定資産減価償却率">
          <a:extLst>
            <a:ext uri="{FF2B5EF4-FFF2-40B4-BE49-F238E27FC236}">
              <a16:creationId xmlns:a16="http://schemas.microsoft.com/office/drawing/2014/main" id="{83F3BD77-DC7D-4411-8735-CA2D725940FD}"/>
            </a:ext>
          </a:extLst>
        </xdr:cNvPr>
        <xdr:cNvSpPr txBox="1"/>
      </xdr:nvSpPr>
      <xdr:spPr>
        <a:xfrm>
          <a:off x="1217105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86377</xdr:rowOff>
    </xdr:from>
    <xdr:ext cx="405111" cy="259045"/>
    <xdr:sp macro="" textlink="">
      <xdr:nvSpPr>
        <xdr:cNvPr id="549" name="n_4aveValue【一般廃棄物処理施設】&#10;有形固定資産減価償却率">
          <a:extLst>
            <a:ext uri="{FF2B5EF4-FFF2-40B4-BE49-F238E27FC236}">
              <a16:creationId xmlns:a16="http://schemas.microsoft.com/office/drawing/2014/main" id="{D2865208-78FC-4F5C-8781-670A490C7474}"/>
            </a:ext>
          </a:extLst>
        </xdr:cNvPr>
        <xdr:cNvSpPr txBox="1"/>
      </xdr:nvSpPr>
      <xdr:spPr>
        <a:xfrm>
          <a:off x="11354444"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167112</xdr:rowOff>
    </xdr:from>
    <xdr:ext cx="405111" cy="259045"/>
    <xdr:sp macro="" textlink="">
      <xdr:nvSpPr>
        <xdr:cNvPr id="550" name="n_1mainValue【一般廃棄物処理施設】&#10;有形固定資産減価償却率">
          <a:extLst>
            <a:ext uri="{FF2B5EF4-FFF2-40B4-BE49-F238E27FC236}">
              <a16:creationId xmlns:a16="http://schemas.microsoft.com/office/drawing/2014/main" id="{26549976-385B-4D6B-A436-6B0B8D505F6B}"/>
            </a:ext>
          </a:extLst>
        </xdr:cNvPr>
        <xdr:cNvSpPr txBox="1"/>
      </xdr:nvSpPr>
      <xdr:spPr>
        <a:xfrm>
          <a:off x="13738234" y="6857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64243</xdr:rowOff>
    </xdr:from>
    <xdr:ext cx="405111" cy="259045"/>
    <xdr:sp macro="" textlink="">
      <xdr:nvSpPr>
        <xdr:cNvPr id="551" name="n_2mainValue【一般廃棄物処理施設】&#10;有形固定資産減価償却率">
          <a:extLst>
            <a:ext uri="{FF2B5EF4-FFF2-40B4-BE49-F238E27FC236}">
              <a16:creationId xmlns:a16="http://schemas.microsoft.com/office/drawing/2014/main" id="{791983E1-1926-4E5A-B553-9E2C5830DABD}"/>
            </a:ext>
          </a:extLst>
        </xdr:cNvPr>
        <xdr:cNvSpPr txBox="1"/>
      </xdr:nvSpPr>
      <xdr:spPr>
        <a:xfrm>
          <a:off x="12957184" y="6918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108330</xdr:rowOff>
    </xdr:from>
    <xdr:ext cx="405111" cy="259045"/>
    <xdr:sp macro="" textlink="">
      <xdr:nvSpPr>
        <xdr:cNvPr id="552" name="n_3mainValue【一般廃棄物処理施設】&#10;有形固定資産減価償却率">
          <a:extLst>
            <a:ext uri="{FF2B5EF4-FFF2-40B4-BE49-F238E27FC236}">
              <a16:creationId xmlns:a16="http://schemas.microsoft.com/office/drawing/2014/main" id="{E3C69896-6A0F-46DD-A3F7-68D280CA4728}"/>
            </a:ext>
          </a:extLst>
        </xdr:cNvPr>
        <xdr:cNvSpPr txBox="1"/>
      </xdr:nvSpPr>
      <xdr:spPr>
        <a:xfrm>
          <a:off x="12171054" y="6964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33218</xdr:rowOff>
    </xdr:from>
    <xdr:ext cx="405111" cy="259045"/>
    <xdr:sp macro="" textlink="">
      <xdr:nvSpPr>
        <xdr:cNvPr id="553" name="n_4mainValue【一般廃棄物処理施設】&#10;有形固定資産減価償却率">
          <a:extLst>
            <a:ext uri="{FF2B5EF4-FFF2-40B4-BE49-F238E27FC236}">
              <a16:creationId xmlns:a16="http://schemas.microsoft.com/office/drawing/2014/main" id="{29CD92FE-B52A-448F-9215-544CA305C920}"/>
            </a:ext>
          </a:extLst>
        </xdr:cNvPr>
        <xdr:cNvSpPr txBox="1"/>
      </xdr:nvSpPr>
      <xdr:spPr>
        <a:xfrm>
          <a:off x="11354444" y="7060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a:extLst>
            <a:ext uri="{FF2B5EF4-FFF2-40B4-BE49-F238E27FC236}">
              <a16:creationId xmlns:a16="http://schemas.microsoft.com/office/drawing/2014/main" id="{74AA1D7A-D0A2-43AB-A5D0-8E54A3D3481D}"/>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a:extLst>
            <a:ext uri="{FF2B5EF4-FFF2-40B4-BE49-F238E27FC236}">
              <a16:creationId xmlns:a16="http://schemas.microsoft.com/office/drawing/2014/main" id="{6A89C930-CF09-467D-934E-CBC1F13D9E37}"/>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a:extLst>
            <a:ext uri="{FF2B5EF4-FFF2-40B4-BE49-F238E27FC236}">
              <a16:creationId xmlns:a16="http://schemas.microsoft.com/office/drawing/2014/main" id="{D7CA3C39-2F6A-4D0F-ABD9-AD4C4AF35932}"/>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a:extLst>
            <a:ext uri="{FF2B5EF4-FFF2-40B4-BE49-F238E27FC236}">
              <a16:creationId xmlns:a16="http://schemas.microsoft.com/office/drawing/2014/main" id="{829A4300-5462-4C8C-9F1C-3E1E2A73B862}"/>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a:extLst>
            <a:ext uri="{FF2B5EF4-FFF2-40B4-BE49-F238E27FC236}">
              <a16:creationId xmlns:a16="http://schemas.microsoft.com/office/drawing/2014/main" id="{E66383E7-914A-4BE1-8AB7-67A71330DF72}"/>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a:extLst>
            <a:ext uri="{FF2B5EF4-FFF2-40B4-BE49-F238E27FC236}">
              <a16:creationId xmlns:a16="http://schemas.microsoft.com/office/drawing/2014/main" id="{7E4FF813-1052-4E89-8190-2500F512D585}"/>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a:extLst>
            <a:ext uri="{FF2B5EF4-FFF2-40B4-BE49-F238E27FC236}">
              <a16:creationId xmlns:a16="http://schemas.microsoft.com/office/drawing/2014/main" id="{4B7B071F-DEC4-43A5-8199-B5C9993279B1}"/>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a:extLst>
            <a:ext uri="{FF2B5EF4-FFF2-40B4-BE49-F238E27FC236}">
              <a16:creationId xmlns:a16="http://schemas.microsoft.com/office/drawing/2014/main" id="{75EC79EE-795B-4572-B814-01E0E00268B0}"/>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a:extLst>
            <a:ext uri="{FF2B5EF4-FFF2-40B4-BE49-F238E27FC236}">
              <a16:creationId xmlns:a16="http://schemas.microsoft.com/office/drawing/2014/main" id="{F0661772-8AF0-4DEF-93C2-C6DD56F70B50}"/>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a:extLst>
            <a:ext uri="{FF2B5EF4-FFF2-40B4-BE49-F238E27FC236}">
              <a16:creationId xmlns:a16="http://schemas.microsoft.com/office/drawing/2014/main" id="{19287BD3-139C-4532-B630-914A9DD40073}"/>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4" name="直線コネクタ 563">
          <a:extLst>
            <a:ext uri="{FF2B5EF4-FFF2-40B4-BE49-F238E27FC236}">
              <a16:creationId xmlns:a16="http://schemas.microsoft.com/office/drawing/2014/main" id="{83A8353E-B5A3-4545-8C37-C3EE461D360E}"/>
            </a:ext>
          </a:extLst>
        </xdr:cNvPr>
        <xdr:cNvCxnSpPr/>
      </xdr:nvCxnSpPr>
      <xdr:spPr>
        <a:xfrm>
          <a:off x="16459200" y="71589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5" name="テキスト ボックス 564">
          <a:extLst>
            <a:ext uri="{FF2B5EF4-FFF2-40B4-BE49-F238E27FC236}">
              <a16:creationId xmlns:a16="http://schemas.microsoft.com/office/drawing/2014/main" id="{CD8816BD-7FC1-4E2B-8489-E32F0C4E8D69}"/>
            </a:ext>
          </a:extLst>
        </xdr:cNvPr>
        <xdr:cNvSpPr txBox="1"/>
      </xdr:nvSpPr>
      <xdr:spPr>
        <a:xfrm>
          <a:off x="16252324" y="702248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6" name="直線コネクタ 565">
          <a:extLst>
            <a:ext uri="{FF2B5EF4-FFF2-40B4-BE49-F238E27FC236}">
              <a16:creationId xmlns:a16="http://schemas.microsoft.com/office/drawing/2014/main" id="{F01781B0-00B8-4836-A311-B73BDFF535AD}"/>
            </a:ext>
          </a:extLst>
        </xdr:cNvPr>
        <xdr:cNvCxnSpPr/>
      </xdr:nvCxnSpPr>
      <xdr:spPr>
        <a:xfrm>
          <a:off x="16459200" y="670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7" name="テキスト ボックス 566">
          <a:extLst>
            <a:ext uri="{FF2B5EF4-FFF2-40B4-BE49-F238E27FC236}">
              <a16:creationId xmlns:a16="http://schemas.microsoft.com/office/drawing/2014/main" id="{7F0BF8AA-DE0D-4664-8469-CD481569A4C2}"/>
            </a:ext>
          </a:extLst>
        </xdr:cNvPr>
        <xdr:cNvSpPr txBox="1"/>
      </xdr:nvSpPr>
      <xdr:spPr>
        <a:xfrm>
          <a:off x="15943791" y="65652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8" name="直線コネクタ 567">
          <a:extLst>
            <a:ext uri="{FF2B5EF4-FFF2-40B4-BE49-F238E27FC236}">
              <a16:creationId xmlns:a16="http://schemas.microsoft.com/office/drawing/2014/main" id="{F7C38111-A39B-4ECE-BBA6-695444DB9561}"/>
            </a:ext>
          </a:extLst>
        </xdr:cNvPr>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9" name="テキスト ボックス 568">
          <a:extLst>
            <a:ext uri="{FF2B5EF4-FFF2-40B4-BE49-F238E27FC236}">
              <a16:creationId xmlns:a16="http://schemas.microsoft.com/office/drawing/2014/main" id="{C1C20CAF-D23E-4751-A3FD-5200679D6EE6}"/>
            </a:ext>
          </a:extLst>
        </xdr:cNvPr>
        <xdr:cNvSpPr txBox="1"/>
      </xdr:nvSpPr>
      <xdr:spPr>
        <a:xfrm>
          <a:off x="15943791" y="61042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0" name="直線コネクタ 569">
          <a:extLst>
            <a:ext uri="{FF2B5EF4-FFF2-40B4-BE49-F238E27FC236}">
              <a16:creationId xmlns:a16="http://schemas.microsoft.com/office/drawing/2014/main" id="{89BE2839-43CE-4D20-A64D-49D23CCB4E83}"/>
            </a:ext>
          </a:extLst>
        </xdr:cNvPr>
        <xdr:cNvCxnSpPr/>
      </xdr:nvCxnSpPr>
      <xdr:spPr>
        <a:xfrm>
          <a:off x="16459200" y="57873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1" name="テキスト ボックス 570">
          <a:extLst>
            <a:ext uri="{FF2B5EF4-FFF2-40B4-BE49-F238E27FC236}">
              <a16:creationId xmlns:a16="http://schemas.microsoft.com/office/drawing/2014/main" id="{FFD63688-3F97-4B24-870B-0F6FC8BB5F3F}"/>
            </a:ext>
          </a:extLst>
        </xdr:cNvPr>
        <xdr:cNvSpPr txBox="1"/>
      </xdr:nvSpPr>
      <xdr:spPr>
        <a:xfrm>
          <a:off x="15943791" y="56508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a:extLst>
            <a:ext uri="{FF2B5EF4-FFF2-40B4-BE49-F238E27FC236}">
              <a16:creationId xmlns:a16="http://schemas.microsoft.com/office/drawing/2014/main" id="{2F31B0A2-C155-49E1-8AC1-48BD6A041EC5}"/>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3" name="テキスト ボックス 572">
          <a:extLst>
            <a:ext uri="{FF2B5EF4-FFF2-40B4-BE49-F238E27FC236}">
              <a16:creationId xmlns:a16="http://schemas.microsoft.com/office/drawing/2014/main" id="{D4D95FED-D906-4712-8475-F70C71D768C5}"/>
            </a:ext>
          </a:extLst>
        </xdr:cNvPr>
        <xdr:cNvSpPr txBox="1"/>
      </xdr:nvSpPr>
      <xdr:spPr>
        <a:xfrm>
          <a:off x="15943791" y="5193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一般廃棄物処理施設】&#10;一人当たり有形固定資産（償却資産）額グラフ枠">
          <a:extLst>
            <a:ext uri="{FF2B5EF4-FFF2-40B4-BE49-F238E27FC236}">
              <a16:creationId xmlns:a16="http://schemas.microsoft.com/office/drawing/2014/main" id="{5FFDF3F4-9155-4CF9-A27C-A1F18D750138}"/>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11461</xdr:rowOff>
    </xdr:from>
    <xdr:to>
      <xdr:col>116</xdr:col>
      <xdr:colOff>62864</xdr:colOff>
      <xdr:row>41</xdr:row>
      <xdr:rowOff>133016</xdr:rowOff>
    </xdr:to>
    <xdr:cxnSp macro="">
      <xdr:nvCxnSpPr>
        <xdr:cNvPr id="575" name="直線コネクタ 574">
          <a:extLst>
            <a:ext uri="{FF2B5EF4-FFF2-40B4-BE49-F238E27FC236}">
              <a16:creationId xmlns:a16="http://schemas.microsoft.com/office/drawing/2014/main" id="{0E61744D-CF80-4505-9854-FE80C07341B0}"/>
            </a:ext>
          </a:extLst>
        </xdr:cNvPr>
        <xdr:cNvCxnSpPr/>
      </xdr:nvCxnSpPr>
      <xdr:spPr>
        <a:xfrm flipV="1">
          <a:off x="19947254" y="5673121"/>
          <a:ext cx="0" cy="1493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136843</xdr:rowOff>
    </xdr:from>
    <xdr:ext cx="313932" cy="259045"/>
    <xdr:sp macro="" textlink="">
      <xdr:nvSpPr>
        <xdr:cNvPr id="576" name="【一般廃棄物処理施設】&#10;一人当たり有形固定資産（償却資産）額最小値テキスト">
          <a:extLst>
            <a:ext uri="{FF2B5EF4-FFF2-40B4-BE49-F238E27FC236}">
              <a16:creationId xmlns:a16="http://schemas.microsoft.com/office/drawing/2014/main" id="{7766B5C1-BA8B-405E-8CE2-3A580162D449}"/>
            </a:ext>
          </a:extLst>
        </xdr:cNvPr>
        <xdr:cNvSpPr txBox="1"/>
      </xdr:nvSpPr>
      <xdr:spPr>
        <a:xfrm>
          <a:off x="19985990" y="71624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133016</xdr:rowOff>
    </xdr:from>
    <xdr:to>
      <xdr:col>116</xdr:col>
      <xdr:colOff>152400</xdr:colOff>
      <xdr:row>41</xdr:row>
      <xdr:rowOff>133016</xdr:rowOff>
    </xdr:to>
    <xdr:cxnSp macro="">
      <xdr:nvCxnSpPr>
        <xdr:cNvPr id="577" name="直線コネクタ 576">
          <a:extLst>
            <a:ext uri="{FF2B5EF4-FFF2-40B4-BE49-F238E27FC236}">
              <a16:creationId xmlns:a16="http://schemas.microsoft.com/office/drawing/2014/main" id="{A87FADDC-3165-48AB-982E-49441655C5EF}"/>
            </a:ext>
          </a:extLst>
        </xdr:cNvPr>
        <xdr:cNvCxnSpPr/>
      </xdr:nvCxnSpPr>
      <xdr:spPr>
        <a:xfrm>
          <a:off x="19885660" y="71662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129588</xdr:rowOff>
    </xdr:from>
    <xdr:ext cx="599010" cy="259045"/>
    <xdr:sp macro="" textlink="">
      <xdr:nvSpPr>
        <xdr:cNvPr id="578" name="【一般廃棄物処理施設】&#10;一人当たり有形固定資産（償却資産）額最大値テキスト">
          <a:extLst>
            <a:ext uri="{FF2B5EF4-FFF2-40B4-BE49-F238E27FC236}">
              <a16:creationId xmlns:a16="http://schemas.microsoft.com/office/drawing/2014/main" id="{1AA0534E-86F7-4A24-B11F-8A4F7E9AAF55}"/>
            </a:ext>
          </a:extLst>
        </xdr:cNvPr>
        <xdr:cNvSpPr txBox="1"/>
      </xdr:nvSpPr>
      <xdr:spPr>
        <a:xfrm>
          <a:off x="19985990" y="5448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11461</xdr:rowOff>
    </xdr:from>
    <xdr:to>
      <xdr:col>116</xdr:col>
      <xdr:colOff>152400</xdr:colOff>
      <xdr:row>33</xdr:row>
      <xdr:rowOff>11461</xdr:rowOff>
    </xdr:to>
    <xdr:cxnSp macro="">
      <xdr:nvCxnSpPr>
        <xdr:cNvPr id="579" name="直線コネクタ 578">
          <a:extLst>
            <a:ext uri="{FF2B5EF4-FFF2-40B4-BE49-F238E27FC236}">
              <a16:creationId xmlns:a16="http://schemas.microsoft.com/office/drawing/2014/main" id="{366F2C62-D101-4546-AAA7-D6886536F440}"/>
            </a:ext>
          </a:extLst>
        </xdr:cNvPr>
        <xdr:cNvCxnSpPr/>
      </xdr:nvCxnSpPr>
      <xdr:spPr>
        <a:xfrm>
          <a:off x="19885660" y="56731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82425</xdr:rowOff>
    </xdr:from>
    <xdr:ext cx="599010" cy="259045"/>
    <xdr:sp macro="" textlink="">
      <xdr:nvSpPr>
        <xdr:cNvPr id="580" name="【一般廃棄物処理施設】&#10;一人当たり有形固定資産（償却資産）額平均値テキスト">
          <a:extLst>
            <a:ext uri="{FF2B5EF4-FFF2-40B4-BE49-F238E27FC236}">
              <a16:creationId xmlns:a16="http://schemas.microsoft.com/office/drawing/2014/main" id="{BFFC4715-818F-434C-81DB-51C6D00CC916}"/>
            </a:ext>
          </a:extLst>
        </xdr:cNvPr>
        <xdr:cNvSpPr txBox="1"/>
      </xdr:nvSpPr>
      <xdr:spPr>
        <a:xfrm>
          <a:off x="19985990" y="64279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59548</xdr:rowOff>
    </xdr:from>
    <xdr:to>
      <xdr:col>116</xdr:col>
      <xdr:colOff>114300</xdr:colOff>
      <xdr:row>38</xdr:row>
      <xdr:rowOff>161148</xdr:rowOff>
    </xdr:to>
    <xdr:sp macro="" textlink="">
      <xdr:nvSpPr>
        <xdr:cNvPr id="581" name="フローチャート: 判断 580">
          <a:extLst>
            <a:ext uri="{FF2B5EF4-FFF2-40B4-BE49-F238E27FC236}">
              <a16:creationId xmlns:a16="http://schemas.microsoft.com/office/drawing/2014/main" id="{C446CAEC-5C3D-4239-8618-9DC8380BE4BF}"/>
            </a:ext>
          </a:extLst>
        </xdr:cNvPr>
        <xdr:cNvSpPr/>
      </xdr:nvSpPr>
      <xdr:spPr>
        <a:xfrm>
          <a:off x="19904710" y="6570838"/>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76067</xdr:rowOff>
    </xdr:from>
    <xdr:to>
      <xdr:col>112</xdr:col>
      <xdr:colOff>38100</xdr:colOff>
      <xdr:row>39</xdr:row>
      <xdr:rowOff>6217</xdr:rowOff>
    </xdr:to>
    <xdr:sp macro="" textlink="">
      <xdr:nvSpPr>
        <xdr:cNvPr id="582" name="フローチャート: 判断 581">
          <a:extLst>
            <a:ext uri="{FF2B5EF4-FFF2-40B4-BE49-F238E27FC236}">
              <a16:creationId xmlns:a16="http://schemas.microsoft.com/office/drawing/2014/main" id="{BAC0E6DC-203B-4438-9915-51799493AEA4}"/>
            </a:ext>
          </a:extLst>
        </xdr:cNvPr>
        <xdr:cNvSpPr/>
      </xdr:nvSpPr>
      <xdr:spPr>
        <a:xfrm>
          <a:off x="19161760" y="6591167"/>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88498</xdr:rowOff>
    </xdr:from>
    <xdr:to>
      <xdr:col>107</xdr:col>
      <xdr:colOff>101600</xdr:colOff>
      <xdr:row>39</xdr:row>
      <xdr:rowOff>18648</xdr:rowOff>
    </xdr:to>
    <xdr:sp macro="" textlink="">
      <xdr:nvSpPr>
        <xdr:cNvPr id="583" name="フローチャート: 判断 582">
          <a:extLst>
            <a:ext uri="{FF2B5EF4-FFF2-40B4-BE49-F238E27FC236}">
              <a16:creationId xmlns:a16="http://schemas.microsoft.com/office/drawing/2014/main" id="{EA287BEC-E9CA-4FCD-8F39-2AB81F38876F}"/>
            </a:ext>
          </a:extLst>
        </xdr:cNvPr>
        <xdr:cNvSpPr/>
      </xdr:nvSpPr>
      <xdr:spPr>
        <a:xfrm>
          <a:off x="18345150" y="6607408"/>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105538</xdr:rowOff>
    </xdr:from>
    <xdr:to>
      <xdr:col>102</xdr:col>
      <xdr:colOff>165100</xdr:colOff>
      <xdr:row>39</xdr:row>
      <xdr:rowOff>35688</xdr:rowOff>
    </xdr:to>
    <xdr:sp macro="" textlink="">
      <xdr:nvSpPr>
        <xdr:cNvPr id="584" name="フローチャート: 判断 583">
          <a:extLst>
            <a:ext uri="{FF2B5EF4-FFF2-40B4-BE49-F238E27FC236}">
              <a16:creationId xmlns:a16="http://schemas.microsoft.com/office/drawing/2014/main" id="{86DFB168-1271-487A-BB5B-AEF106046164}"/>
            </a:ext>
          </a:extLst>
        </xdr:cNvPr>
        <xdr:cNvSpPr/>
      </xdr:nvSpPr>
      <xdr:spPr>
        <a:xfrm>
          <a:off x="17547590" y="6618733"/>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156941</xdr:rowOff>
    </xdr:from>
    <xdr:to>
      <xdr:col>98</xdr:col>
      <xdr:colOff>38100</xdr:colOff>
      <xdr:row>34</xdr:row>
      <xdr:rowOff>87091</xdr:rowOff>
    </xdr:to>
    <xdr:sp macro="" textlink="">
      <xdr:nvSpPr>
        <xdr:cNvPr id="585" name="フローチャート: 判断 584">
          <a:extLst>
            <a:ext uri="{FF2B5EF4-FFF2-40B4-BE49-F238E27FC236}">
              <a16:creationId xmlns:a16="http://schemas.microsoft.com/office/drawing/2014/main" id="{2F8BB91E-EADA-4342-9458-033C4CF32EB7}"/>
            </a:ext>
          </a:extLst>
        </xdr:cNvPr>
        <xdr:cNvSpPr/>
      </xdr:nvSpPr>
      <xdr:spPr>
        <a:xfrm>
          <a:off x="16761460" y="581669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D4B96F3E-BC1B-435C-8760-C37DF281A5AB}"/>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B1B64CD4-377A-4230-95E9-1FB83F4984FB}"/>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3BCE9249-1F40-4986-BB9A-42E26D301375}"/>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D7B46EB9-94D7-42DE-8009-D285A5AE0350}"/>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85F90C3D-CCDE-4E5E-A7C2-6C7562FE241F}"/>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42339</xdr:rowOff>
    </xdr:from>
    <xdr:to>
      <xdr:col>116</xdr:col>
      <xdr:colOff>114300</xdr:colOff>
      <xdr:row>39</xdr:row>
      <xdr:rowOff>143939</xdr:rowOff>
    </xdr:to>
    <xdr:sp macro="" textlink="">
      <xdr:nvSpPr>
        <xdr:cNvPr id="591" name="楕円 590">
          <a:extLst>
            <a:ext uri="{FF2B5EF4-FFF2-40B4-BE49-F238E27FC236}">
              <a16:creationId xmlns:a16="http://schemas.microsoft.com/office/drawing/2014/main" id="{FD928E23-A712-4B2F-A02A-F34DC8B9B259}"/>
            </a:ext>
          </a:extLst>
        </xdr:cNvPr>
        <xdr:cNvSpPr/>
      </xdr:nvSpPr>
      <xdr:spPr>
        <a:xfrm>
          <a:off x="19904710" y="673079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20766</xdr:rowOff>
    </xdr:from>
    <xdr:ext cx="534377" cy="259045"/>
    <xdr:sp macro="" textlink="">
      <xdr:nvSpPr>
        <xdr:cNvPr id="592" name="【一般廃棄物処理施設】&#10;一人当たり有形固定資産（償却資産）額該当値テキスト">
          <a:extLst>
            <a:ext uri="{FF2B5EF4-FFF2-40B4-BE49-F238E27FC236}">
              <a16:creationId xmlns:a16="http://schemas.microsoft.com/office/drawing/2014/main" id="{B341C3A3-19D5-4E0B-A80C-7D0AC7ABED88}"/>
            </a:ext>
          </a:extLst>
        </xdr:cNvPr>
        <xdr:cNvSpPr txBox="1"/>
      </xdr:nvSpPr>
      <xdr:spPr>
        <a:xfrm>
          <a:off x="19985990" y="670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72665</xdr:rowOff>
    </xdr:from>
    <xdr:to>
      <xdr:col>112</xdr:col>
      <xdr:colOff>38100</xdr:colOff>
      <xdr:row>40</xdr:row>
      <xdr:rowOff>2815</xdr:rowOff>
    </xdr:to>
    <xdr:sp macro="" textlink="">
      <xdr:nvSpPr>
        <xdr:cNvPr id="593" name="楕円 592">
          <a:extLst>
            <a:ext uri="{FF2B5EF4-FFF2-40B4-BE49-F238E27FC236}">
              <a16:creationId xmlns:a16="http://schemas.microsoft.com/office/drawing/2014/main" id="{AEE1BE9E-FF91-4D6A-BD28-6719010AFF64}"/>
            </a:ext>
          </a:extLst>
        </xdr:cNvPr>
        <xdr:cNvSpPr/>
      </xdr:nvSpPr>
      <xdr:spPr>
        <a:xfrm>
          <a:off x="19161760" y="675921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93139</xdr:rowOff>
    </xdr:from>
    <xdr:to>
      <xdr:col>116</xdr:col>
      <xdr:colOff>63500</xdr:colOff>
      <xdr:row>39</xdr:row>
      <xdr:rowOff>123465</xdr:rowOff>
    </xdr:to>
    <xdr:cxnSp macro="">
      <xdr:nvCxnSpPr>
        <xdr:cNvPr id="594" name="直線コネクタ 593">
          <a:extLst>
            <a:ext uri="{FF2B5EF4-FFF2-40B4-BE49-F238E27FC236}">
              <a16:creationId xmlns:a16="http://schemas.microsoft.com/office/drawing/2014/main" id="{E8E40055-DF33-4BF9-B773-00B6318C6FD2}"/>
            </a:ext>
          </a:extLst>
        </xdr:cNvPr>
        <xdr:cNvCxnSpPr/>
      </xdr:nvCxnSpPr>
      <xdr:spPr>
        <a:xfrm flipV="1">
          <a:off x="19204940" y="6783499"/>
          <a:ext cx="742950" cy="2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102827</xdr:rowOff>
    </xdr:from>
    <xdr:to>
      <xdr:col>107</xdr:col>
      <xdr:colOff>101600</xdr:colOff>
      <xdr:row>40</xdr:row>
      <xdr:rowOff>32977</xdr:rowOff>
    </xdr:to>
    <xdr:sp macro="" textlink="">
      <xdr:nvSpPr>
        <xdr:cNvPr id="595" name="楕円 594">
          <a:extLst>
            <a:ext uri="{FF2B5EF4-FFF2-40B4-BE49-F238E27FC236}">
              <a16:creationId xmlns:a16="http://schemas.microsoft.com/office/drawing/2014/main" id="{4F3793FD-213D-4D5E-8066-3637057F90D5}"/>
            </a:ext>
          </a:extLst>
        </xdr:cNvPr>
        <xdr:cNvSpPr/>
      </xdr:nvSpPr>
      <xdr:spPr>
        <a:xfrm>
          <a:off x="18345150" y="678556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123465</xdr:rowOff>
    </xdr:from>
    <xdr:to>
      <xdr:col>111</xdr:col>
      <xdr:colOff>177800</xdr:colOff>
      <xdr:row>39</xdr:row>
      <xdr:rowOff>153627</xdr:rowOff>
    </xdr:to>
    <xdr:cxnSp macro="">
      <xdr:nvCxnSpPr>
        <xdr:cNvPr id="596" name="直線コネクタ 595">
          <a:extLst>
            <a:ext uri="{FF2B5EF4-FFF2-40B4-BE49-F238E27FC236}">
              <a16:creationId xmlns:a16="http://schemas.microsoft.com/office/drawing/2014/main" id="{E789492F-0AAB-41B2-8F33-00DBC2CD2EFB}"/>
            </a:ext>
          </a:extLst>
        </xdr:cNvPr>
        <xdr:cNvCxnSpPr/>
      </xdr:nvCxnSpPr>
      <xdr:spPr>
        <a:xfrm flipV="1">
          <a:off x="18399760" y="6811920"/>
          <a:ext cx="805180" cy="2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123044</xdr:rowOff>
    </xdr:from>
    <xdr:to>
      <xdr:col>102</xdr:col>
      <xdr:colOff>165100</xdr:colOff>
      <xdr:row>40</xdr:row>
      <xdr:rowOff>53194</xdr:rowOff>
    </xdr:to>
    <xdr:sp macro="" textlink="">
      <xdr:nvSpPr>
        <xdr:cNvPr id="597" name="楕円 596">
          <a:extLst>
            <a:ext uri="{FF2B5EF4-FFF2-40B4-BE49-F238E27FC236}">
              <a16:creationId xmlns:a16="http://schemas.microsoft.com/office/drawing/2014/main" id="{123E4396-2969-4FD9-B68D-8BE6831D0D59}"/>
            </a:ext>
          </a:extLst>
        </xdr:cNvPr>
        <xdr:cNvSpPr/>
      </xdr:nvSpPr>
      <xdr:spPr>
        <a:xfrm>
          <a:off x="17547590" y="681149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153627</xdr:rowOff>
    </xdr:from>
    <xdr:to>
      <xdr:col>107</xdr:col>
      <xdr:colOff>50800</xdr:colOff>
      <xdr:row>40</xdr:row>
      <xdr:rowOff>2394</xdr:rowOff>
    </xdr:to>
    <xdr:cxnSp macro="">
      <xdr:nvCxnSpPr>
        <xdr:cNvPr id="598" name="直線コネクタ 597">
          <a:extLst>
            <a:ext uri="{FF2B5EF4-FFF2-40B4-BE49-F238E27FC236}">
              <a16:creationId xmlns:a16="http://schemas.microsoft.com/office/drawing/2014/main" id="{B9F6EF40-03DE-4D32-A18F-6234E6556B10}"/>
            </a:ext>
          </a:extLst>
        </xdr:cNvPr>
        <xdr:cNvCxnSpPr/>
      </xdr:nvCxnSpPr>
      <xdr:spPr>
        <a:xfrm flipV="1">
          <a:off x="17602200" y="6840177"/>
          <a:ext cx="797560" cy="2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147166</xdr:rowOff>
    </xdr:from>
    <xdr:to>
      <xdr:col>98</xdr:col>
      <xdr:colOff>38100</xdr:colOff>
      <xdr:row>40</xdr:row>
      <xdr:rowOff>77316</xdr:rowOff>
    </xdr:to>
    <xdr:sp macro="" textlink="">
      <xdr:nvSpPr>
        <xdr:cNvPr id="599" name="楕円 598">
          <a:extLst>
            <a:ext uri="{FF2B5EF4-FFF2-40B4-BE49-F238E27FC236}">
              <a16:creationId xmlns:a16="http://schemas.microsoft.com/office/drawing/2014/main" id="{83B6D783-6297-4FE6-9E72-1C6CCAFD0443}"/>
            </a:ext>
          </a:extLst>
        </xdr:cNvPr>
        <xdr:cNvSpPr/>
      </xdr:nvSpPr>
      <xdr:spPr>
        <a:xfrm>
          <a:off x="16761460" y="6831811"/>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2394</xdr:rowOff>
    </xdr:from>
    <xdr:to>
      <xdr:col>102</xdr:col>
      <xdr:colOff>114300</xdr:colOff>
      <xdr:row>40</xdr:row>
      <xdr:rowOff>26516</xdr:rowOff>
    </xdr:to>
    <xdr:cxnSp macro="">
      <xdr:nvCxnSpPr>
        <xdr:cNvPr id="600" name="直線コネクタ 599">
          <a:extLst>
            <a:ext uri="{FF2B5EF4-FFF2-40B4-BE49-F238E27FC236}">
              <a16:creationId xmlns:a16="http://schemas.microsoft.com/office/drawing/2014/main" id="{F338CCB2-C42A-44D4-B7B2-74AA3154EEAA}"/>
            </a:ext>
          </a:extLst>
        </xdr:cNvPr>
        <xdr:cNvCxnSpPr/>
      </xdr:nvCxnSpPr>
      <xdr:spPr>
        <a:xfrm flipV="1">
          <a:off x="16804640" y="6860394"/>
          <a:ext cx="797560" cy="2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22744</xdr:rowOff>
    </xdr:from>
    <xdr:ext cx="599010" cy="259045"/>
    <xdr:sp macro="" textlink="">
      <xdr:nvSpPr>
        <xdr:cNvPr id="601" name="n_1aveValue【一般廃棄物処理施設】&#10;一人当たり有形固定資産（償却資産）額">
          <a:extLst>
            <a:ext uri="{FF2B5EF4-FFF2-40B4-BE49-F238E27FC236}">
              <a16:creationId xmlns:a16="http://schemas.microsoft.com/office/drawing/2014/main" id="{E7F4C1ED-E37D-47CC-8A3C-C6A56AEFA0E5}"/>
            </a:ext>
          </a:extLst>
        </xdr:cNvPr>
        <xdr:cNvSpPr txBox="1"/>
      </xdr:nvSpPr>
      <xdr:spPr>
        <a:xfrm>
          <a:off x="18919405" y="6362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35175</xdr:rowOff>
    </xdr:from>
    <xdr:ext cx="599010" cy="259045"/>
    <xdr:sp macro="" textlink="">
      <xdr:nvSpPr>
        <xdr:cNvPr id="602" name="n_2aveValue【一般廃棄物処理施設】&#10;一人当たり有形固定資産（償却資産）額">
          <a:extLst>
            <a:ext uri="{FF2B5EF4-FFF2-40B4-BE49-F238E27FC236}">
              <a16:creationId xmlns:a16="http://schemas.microsoft.com/office/drawing/2014/main" id="{8616194E-5017-4CE9-86BF-9A6FACF26538}"/>
            </a:ext>
          </a:extLst>
        </xdr:cNvPr>
        <xdr:cNvSpPr txBox="1"/>
      </xdr:nvSpPr>
      <xdr:spPr>
        <a:xfrm>
          <a:off x="18138355" y="637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52215</xdr:rowOff>
    </xdr:from>
    <xdr:ext cx="599010" cy="259045"/>
    <xdr:sp macro="" textlink="">
      <xdr:nvSpPr>
        <xdr:cNvPr id="603" name="n_3aveValue【一般廃棄物処理施設】&#10;一人当たり有形固定資産（償却資産）額">
          <a:extLst>
            <a:ext uri="{FF2B5EF4-FFF2-40B4-BE49-F238E27FC236}">
              <a16:creationId xmlns:a16="http://schemas.microsoft.com/office/drawing/2014/main" id="{94468F8A-D41F-4D47-8D07-E5D11116A790}"/>
            </a:ext>
          </a:extLst>
        </xdr:cNvPr>
        <xdr:cNvSpPr txBox="1"/>
      </xdr:nvSpPr>
      <xdr:spPr>
        <a:xfrm>
          <a:off x="17323650" y="6399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32</xdr:row>
      <xdr:rowOff>103618</xdr:rowOff>
    </xdr:from>
    <xdr:ext cx="599010" cy="259045"/>
    <xdr:sp macro="" textlink="">
      <xdr:nvSpPr>
        <xdr:cNvPr id="604" name="n_4aveValue【一般廃棄物処理施設】&#10;一人当たり有形固定資産（償却資産）額">
          <a:extLst>
            <a:ext uri="{FF2B5EF4-FFF2-40B4-BE49-F238E27FC236}">
              <a16:creationId xmlns:a16="http://schemas.microsoft.com/office/drawing/2014/main" id="{EE4A1C0D-E51F-48A3-A31D-963FF56F000D}"/>
            </a:ext>
          </a:extLst>
        </xdr:cNvPr>
        <xdr:cNvSpPr txBox="1"/>
      </xdr:nvSpPr>
      <xdr:spPr>
        <a:xfrm>
          <a:off x="16526090" y="5588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165392</xdr:rowOff>
    </xdr:from>
    <xdr:ext cx="534377" cy="259045"/>
    <xdr:sp macro="" textlink="">
      <xdr:nvSpPr>
        <xdr:cNvPr id="605" name="n_1mainValue【一般廃棄物処理施設】&#10;一人当たり有形固定資産（償却資産）額">
          <a:extLst>
            <a:ext uri="{FF2B5EF4-FFF2-40B4-BE49-F238E27FC236}">
              <a16:creationId xmlns:a16="http://schemas.microsoft.com/office/drawing/2014/main" id="{536043AB-9E27-43D2-B64A-585300B7CD3B}"/>
            </a:ext>
          </a:extLst>
        </xdr:cNvPr>
        <xdr:cNvSpPr txBox="1"/>
      </xdr:nvSpPr>
      <xdr:spPr>
        <a:xfrm>
          <a:off x="18951721" y="685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24104</xdr:rowOff>
    </xdr:from>
    <xdr:ext cx="534377" cy="259045"/>
    <xdr:sp macro="" textlink="">
      <xdr:nvSpPr>
        <xdr:cNvPr id="606" name="n_2mainValue【一般廃棄物処理施設】&#10;一人当たり有形固定資産（償却資産）額">
          <a:extLst>
            <a:ext uri="{FF2B5EF4-FFF2-40B4-BE49-F238E27FC236}">
              <a16:creationId xmlns:a16="http://schemas.microsoft.com/office/drawing/2014/main" id="{137A9517-F075-4EC8-987B-FBF47682FE79}"/>
            </a:ext>
          </a:extLst>
        </xdr:cNvPr>
        <xdr:cNvSpPr txBox="1"/>
      </xdr:nvSpPr>
      <xdr:spPr>
        <a:xfrm>
          <a:off x="18170671" y="687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44321</xdr:rowOff>
    </xdr:from>
    <xdr:ext cx="534377" cy="259045"/>
    <xdr:sp macro="" textlink="">
      <xdr:nvSpPr>
        <xdr:cNvPr id="607" name="n_3mainValue【一般廃棄物処理施設】&#10;一人当たり有形固定資産（償却資産）額">
          <a:extLst>
            <a:ext uri="{FF2B5EF4-FFF2-40B4-BE49-F238E27FC236}">
              <a16:creationId xmlns:a16="http://schemas.microsoft.com/office/drawing/2014/main" id="{E7F81396-6FED-4D84-91DC-077CB5D60F8F}"/>
            </a:ext>
          </a:extLst>
        </xdr:cNvPr>
        <xdr:cNvSpPr txBox="1"/>
      </xdr:nvSpPr>
      <xdr:spPr>
        <a:xfrm>
          <a:off x="17354061" y="690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68443</xdr:rowOff>
    </xdr:from>
    <xdr:ext cx="534377" cy="259045"/>
    <xdr:sp macro="" textlink="">
      <xdr:nvSpPr>
        <xdr:cNvPr id="608" name="n_4mainValue【一般廃棄物処理施設】&#10;一人当たり有形固定資産（償却資産）額">
          <a:extLst>
            <a:ext uri="{FF2B5EF4-FFF2-40B4-BE49-F238E27FC236}">
              <a16:creationId xmlns:a16="http://schemas.microsoft.com/office/drawing/2014/main" id="{177251A3-F6AA-47C9-94D2-21EB1E304533}"/>
            </a:ext>
          </a:extLst>
        </xdr:cNvPr>
        <xdr:cNvSpPr txBox="1"/>
      </xdr:nvSpPr>
      <xdr:spPr>
        <a:xfrm>
          <a:off x="16556501" y="692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a:extLst>
            <a:ext uri="{FF2B5EF4-FFF2-40B4-BE49-F238E27FC236}">
              <a16:creationId xmlns:a16="http://schemas.microsoft.com/office/drawing/2014/main" id="{322A7906-336E-41E9-9291-A5F17548DBC0}"/>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a:extLst>
            <a:ext uri="{FF2B5EF4-FFF2-40B4-BE49-F238E27FC236}">
              <a16:creationId xmlns:a16="http://schemas.microsoft.com/office/drawing/2014/main" id="{95644234-782E-4EA4-8736-9C4D3202B641}"/>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a:extLst>
            <a:ext uri="{FF2B5EF4-FFF2-40B4-BE49-F238E27FC236}">
              <a16:creationId xmlns:a16="http://schemas.microsoft.com/office/drawing/2014/main" id="{BBAD4F95-D3CE-4C4A-AF16-460E243B9D40}"/>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a:extLst>
            <a:ext uri="{FF2B5EF4-FFF2-40B4-BE49-F238E27FC236}">
              <a16:creationId xmlns:a16="http://schemas.microsoft.com/office/drawing/2014/main" id="{BC78FF28-1998-4A6A-9852-D9DBBB89E660}"/>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a:extLst>
            <a:ext uri="{FF2B5EF4-FFF2-40B4-BE49-F238E27FC236}">
              <a16:creationId xmlns:a16="http://schemas.microsoft.com/office/drawing/2014/main" id="{EF6D7487-7178-4250-92A5-AF61A4BC09A6}"/>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a:extLst>
            <a:ext uri="{FF2B5EF4-FFF2-40B4-BE49-F238E27FC236}">
              <a16:creationId xmlns:a16="http://schemas.microsoft.com/office/drawing/2014/main" id="{7222C156-F940-49E7-9BC0-52486453E62C}"/>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a:extLst>
            <a:ext uri="{FF2B5EF4-FFF2-40B4-BE49-F238E27FC236}">
              <a16:creationId xmlns:a16="http://schemas.microsoft.com/office/drawing/2014/main" id="{BC9052D3-94FB-43AB-B2B6-2F63B99E05DF}"/>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a:extLst>
            <a:ext uri="{FF2B5EF4-FFF2-40B4-BE49-F238E27FC236}">
              <a16:creationId xmlns:a16="http://schemas.microsoft.com/office/drawing/2014/main" id="{9BF9DAC2-8235-43D7-9CAB-AE74FAD17791}"/>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a:extLst>
            <a:ext uri="{FF2B5EF4-FFF2-40B4-BE49-F238E27FC236}">
              <a16:creationId xmlns:a16="http://schemas.microsoft.com/office/drawing/2014/main" id="{D5913F41-48CA-48FB-9A48-1818D57676EE}"/>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a:extLst>
            <a:ext uri="{FF2B5EF4-FFF2-40B4-BE49-F238E27FC236}">
              <a16:creationId xmlns:a16="http://schemas.microsoft.com/office/drawing/2014/main" id="{0F5CDB83-CCEF-457A-867E-38413740F22C}"/>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a:extLst>
            <a:ext uri="{FF2B5EF4-FFF2-40B4-BE49-F238E27FC236}">
              <a16:creationId xmlns:a16="http://schemas.microsoft.com/office/drawing/2014/main" id="{589D2EEE-ACFE-4528-B4F1-CDA09983F1FE}"/>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0" name="直線コネクタ 619">
          <a:extLst>
            <a:ext uri="{FF2B5EF4-FFF2-40B4-BE49-F238E27FC236}">
              <a16:creationId xmlns:a16="http://schemas.microsoft.com/office/drawing/2014/main" id="{303C4C0F-AB75-46D6-9C20-A9E163E9C71B}"/>
            </a:ext>
          </a:extLst>
        </xdr:cNvPr>
        <xdr:cNvCxnSpPr/>
      </xdr:nvCxnSpPr>
      <xdr:spPr>
        <a:xfrm>
          <a:off x="1120394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1" name="テキスト ボックス 620">
          <a:extLst>
            <a:ext uri="{FF2B5EF4-FFF2-40B4-BE49-F238E27FC236}">
              <a16:creationId xmlns:a16="http://schemas.microsoft.com/office/drawing/2014/main" id="{30D600E2-2430-4AF5-A575-45F2A87A4CCF}"/>
            </a:ext>
          </a:extLst>
        </xdr:cNvPr>
        <xdr:cNvSpPr txBox="1"/>
      </xdr:nvSpPr>
      <xdr:spPr>
        <a:xfrm>
          <a:off x="10801531"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2" name="直線コネクタ 621">
          <a:extLst>
            <a:ext uri="{FF2B5EF4-FFF2-40B4-BE49-F238E27FC236}">
              <a16:creationId xmlns:a16="http://schemas.microsoft.com/office/drawing/2014/main" id="{16364070-77F0-4FC0-94A1-1BD304B2F251}"/>
            </a:ext>
          </a:extLst>
        </xdr:cNvPr>
        <xdr:cNvCxnSpPr/>
      </xdr:nvCxnSpPr>
      <xdr:spPr>
        <a:xfrm>
          <a:off x="1120394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3" name="テキスト ボックス 622">
          <a:extLst>
            <a:ext uri="{FF2B5EF4-FFF2-40B4-BE49-F238E27FC236}">
              <a16:creationId xmlns:a16="http://schemas.microsoft.com/office/drawing/2014/main" id="{1C2D7C1E-8497-4448-86D0-931DC4A3C3E6}"/>
            </a:ext>
          </a:extLst>
        </xdr:cNvPr>
        <xdr:cNvSpPr txBox="1"/>
      </xdr:nvSpPr>
      <xdr:spPr>
        <a:xfrm>
          <a:off x="1084279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4" name="直線コネクタ 623">
          <a:extLst>
            <a:ext uri="{FF2B5EF4-FFF2-40B4-BE49-F238E27FC236}">
              <a16:creationId xmlns:a16="http://schemas.microsoft.com/office/drawing/2014/main" id="{85A6271E-15AC-438B-B21F-068351708400}"/>
            </a:ext>
          </a:extLst>
        </xdr:cNvPr>
        <xdr:cNvCxnSpPr/>
      </xdr:nvCxnSpPr>
      <xdr:spPr>
        <a:xfrm>
          <a:off x="1120394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5" name="テキスト ボックス 624">
          <a:extLst>
            <a:ext uri="{FF2B5EF4-FFF2-40B4-BE49-F238E27FC236}">
              <a16:creationId xmlns:a16="http://schemas.microsoft.com/office/drawing/2014/main" id="{A934EDC0-F06C-4EE3-A138-7FF97B1D38B8}"/>
            </a:ext>
          </a:extLst>
        </xdr:cNvPr>
        <xdr:cNvSpPr txBox="1"/>
      </xdr:nvSpPr>
      <xdr:spPr>
        <a:xfrm>
          <a:off x="1084279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6" name="直線コネクタ 625">
          <a:extLst>
            <a:ext uri="{FF2B5EF4-FFF2-40B4-BE49-F238E27FC236}">
              <a16:creationId xmlns:a16="http://schemas.microsoft.com/office/drawing/2014/main" id="{C021D605-F0F1-4C61-8335-9ACB1A66734F}"/>
            </a:ext>
          </a:extLst>
        </xdr:cNvPr>
        <xdr:cNvCxnSpPr/>
      </xdr:nvCxnSpPr>
      <xdr:spPr>
        <a:xfrm>
          <a:off x="1120394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7" name="テキスト ボックス 626">
          <a:extLst>
            <a:ext uri="{FF2B5EF4-FFF2-40B4-BE49-F238E27FC236}">
              <a16:creationId xmlns:a16="http://schemas.microsoft.com/office/drawing/2014/main" id="{2704E7CB-FE16-4650-BB6F-F9F8146D62BC}"/>
            </a:ext>
          </a:extLst>
        </xdr:cNvPr>
        <xdr:cNvSpPr txBox="1"/>
      </xdr:nvSpPr>
      <xdr:spPr>
        <a:xfrm>
          <a:off x="1084279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8" name="直線コネクタ 627">
          <a:extLst>
            <a:ext uri="{FF2B5EF4-FFF2-40B4-BE49-F238E27FC236}">
              <a16:creationId xmlns:a16="http://schemas.microsoft.com/office/drawing/2014/main" id="{DDFE0DAE-FCB6-4538-BB3F-DD16BC8DF5E4}"/>
            </a:ext>
          </a:extLst>
        </xdr:cNvPr>
        <xdr:cNvCxnSpPr/>
      </xdr:nvCxnSpPr>
      <xdr:spPr>
        <a:xfrm>
          <a:off x="1120394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9" name="テキスト ボックス 628">
          <a:extLst>
            <a:ext uri="{FF2B5EF4-FFF2-40B4-BE49-F238E27FC236}">
              <a16:creationId xmlns:a16="http://schemas.microsoft.com/office/drawing/2014/main" id="{0CFAFE84-D582-4570-82CC-CCDE80523CB8}"/>
            </a:ext>
          </a:extLst>
        </xdr:cNvPr>
        <xdr:cNvSpPr txBox="1"/>
      </xdr:nvSpPr>
      <xdr:spPr>
        <a:xfrm>
          <a:off x="1084279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0" name="直線コネクタ 629">
          <a:extLst>
            <a:ext uri="{FF2B5EF4-FFF2-40B4-BE49-F238E27FC236}">
              <a16:creationId xmlns:a16="http://schemas.microsoft.com/office/drawing/2014/main" id="{9F9F147E-C34F-4614-B74E-987DB6C993CD}"/>
            </a:ext>
          </a:extLst>
        </xdr:cNvPr>
        <xdr:cNvCxnSpPr/>
      </xdr:nvCxnSpPr>
      <xdr:spPr>
        <a:xfrm>
          <a:off x="1120394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1" name="テキスト ボックス 630">
          <a:extLst>
            <a:ext uri="{FF2B5EF4-FFF2-40B4-BE49-F238E27FC236}">
              <a16:creationId xmlns:a16="http://schemas.microsoft.com/office/drawing/2014/main" id="{AB1BF512-DD09-4E16-9DE5-FDE92A532C1B}"/>
            </a:ext>
          </a:extLst>
        </xdr:cNvPr>
        <xdr:cNvSpPr txBox="1"/>
      </xdr:nvSpPr>
      <xdr:spPr>
        <a:xfrm>
          <a:off x="1090500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2" name="直線コネクタ 631">
          <a:extLst>
            <a:ext uri="{FF2B5EF4-FFF2-40B4-BE49-F238E27FC236}">
              <a16:creationId xmlns:a16="http://schemas.microsoft.com/office/drawing/2014/main" id="{1D4D1A23-CEF0-4E29-826A-87E3665BD4A2}"/>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3" name="【保健センター・保健所】&#10;有形固定資産減価償却率グラフ枠">
          <a:extLst>
            <a:ext uri="{FF2B5EF4-FFF2-40B4-BE49-F238E27FC236}">
              <a16:creationId xmlns:a16="http://schemas.microsoft.com/office/drawing/2014/main" id="{238BB6C5-700E-4D7D-9386-A7AE50D37120}"/>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64</xdr:row>
      <xdr:rowOff>130628</xdr:rowOff>
    </xdr:to>
    <xdr:cxnSp macro="">
      <xdr:nvCxnSpPr>
        <xdr:cNvPr id="634" name="直線コネクタ 633">
          <a:extLst>
            <a:ext uri="{FF2B5EF4-FFF2-40B4-BE49-F238E27FC236}">
              <a16:creationId xmlns:a16="http://schemas.microsoft.com/office/drawing/2014/main" id="{F3F3505D-1999-4C8C-806A-3D1E1E7FB7A7}"/>
            </a:ext>
          </a:extLst>
        </xdr:cNvPr>
        <xdr:cNvCxnSpPr/>
      </xdr:nvCxnSpPr>
      <xdr:spPr>
        <a:xfrm flipV="1">
          <a:off x="14703424" y="9677944"/>
          <a:ext cx="0" cy="142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5" name="【保健センター・保健所】&#10;有形固定資産減価償却率最小値テキスト">
          <a:extLst>
            <a:ext uri="{FF2B5EF4-FFF2-40B4-BE49-F238E27FC236}">
              <a16:creationId xmlns:a16="http://schemas.microsoft.com/office/drawing/2014/main" id="{C97F1A43-344E-4235-AE2D-AF6ED41974DD}"/>
            </a:ext>
          </a:extLst>
        </xdr:cNvPr>
        <xdr:cNvSpPr txBox="1"/>
      </xdr:nvSpPr>
      <xdr:spPr>
        <a:xfrm>
          <a:off x="14742160" y="1110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6" name="直線コネクタ 635">
          <a:extLst>
            <a:ext uri="{FF2B5EF4-FFF2-40B4-BE49-F238E27FC236}">
              <a16:creationId xmlns:a16="http://schemas.microsoft.com/office/drawing/2014/main" id="{9C6399E3-16D2-4CFC-A8F6-49390B751C34}"/>
            </a:ext>
          </a:extLst>
        </xdr:cNvPr>
        <xdr:cNvCxnSpPr/>
      </xdr:nvCxnSpPr>
      <xdr:spPr>
        <a:xfrm>
          <a:off x="14611350" y="11107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637" name="【保健センター・保健所】&#10;有形固定資産減価償却率最大値テキスト">
          <a:extLst>
            <a:ext uri="{FF2B5EF4-FFF2-40B4-BE49-F238E27FC236}">
              <a16:creationId xmlns:a16="http://schemas.microsoft.com/office/drawing/2014/main" id="{C1449AAD-E733-4DE7-AB68-D73E3A76C830}"/>
            </a:ext>
          </a:extLst>
        </xdr:cNvPr>
        <xdr:cNvSpPr txBox="1"/>
      </xdr:nvSpPr>
      <xdr:spPr>
        <a:xfrm>
          <a:off x="14742160" y="9449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638" name="直線コネクタ 637">
          <a:extLst>
            <a:ext uri="{FF2B5EF4-FFF2-40B4-BE49-F238E27FC236}">
              <a16:creationId xmlns:a16="http://schemas.microsoft.com/office/drawing/2014/main" id="{5F1A721C-1089-45EA-A663-AD6223068137}"/>
            </a:ext>
          </a:extLst>
        </xdr:cNvPr>
        <xdr:cNvCxnSpPr/>
      </xdr:nvCxnSpPr>
      <xdr:spPr>
        <a:xfrm>
          <a:off x="14611350" y="96779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126836</xdr:rowOff>
    </xdr:from>
    <xdr:ext cx="405111" cy="259045"/>
    <xdr:sp macro="" textlink="">
      <xdr:nvSpPr>
        <xdr:cNvPr id="639" name="【保健センター・保健所】&#10;有形固定資産減価償却率平均値テキスト">
          <a:extLst>
            <a:ext uri="{FF2B5EF4-FFF2-40B4-BE49-F238E27FC236}">
              <a16:creationId xmlns:a16="http://schemas.microsoft.com/office/drawing/2014/main" id="{8C63AB13-EB13-4F2A-BB60-1DDD10C708ED}"/>
            </a:ext>
          </a:extLst>
        </xdr:cNvPr>
        <xdr:cNvSpPr txBox="1"/>
      </xdr:nvSpPr>
      <xdr:spPr>
        <a:xfrm>
          <a:off x="14742160" y="102461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148409</xdr:rowOff>
    </xdr:from>
    <xdr:to>
      <xdr:col>85</xdr:col>
      <xdr:colOff>177800</xdr:colOff>
      <xdr:row>60</xdr:row>
      <xdr:rowOff>78559</xdr:rowOff>
    </xdr:to>
    <xdr:sp macro="" textlink="">
      <xdr:nvSpPr>
        <xdr:cNvPr id="640" name="フローチャート: 判断 639">
          <a:extLst>
            <a:ext uri="{FF2B5EF4-FFF2-40B4-BE49-F238E27FC236}">
              <a16:creationId xmlns:a16="http://schemas.microsoft.com/office/drawing/2014/main" id="{91BEDEFE-514C-497D-B6DD-7FC8560E4A54}"/>
            </a:ext>
          </a:extLst>
        </xdr:cNvPr>
        <xdr:cNvSpPr/>
      </xdr:nvSpPr>
      <xdr:spPr>
        <a:xfrm>
          <a:off x="14649450" y="1026205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641" name="フローチャート: 判断 640">
          <a:extLst>
            <a:ext uri="{FF2B5EF4-FFF2-40B4-BE49-F238E27FC236}">
              <a16:creationId xmlns:a16="http://schemas.microsoft.com/office/drawing/2014/main" id="{2EA20517-44FE-4B29-B369-E2A1F004E565}"/>
            </a:ext>
          </a:extLst>
        </xdr:cNvPr>
        <xdr:cNvSpPr/>
      </xdr:nvSpPr>
      <xdr:spPr>
        <a:xfrm>
          <a:off x="13887450" y="1025144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81462</xdr:rowOff>
    </xdr:from>
    <xdr:to>
      <xdr:col>76</xdr:col>
      <xdr:colOff>165100</xdr:colOff>
      <xdr:row>60</xdr:row>
      <xdr:rowOff>11612</xdr:rowOff>
    </xdr:to>
    <xdr:sp macro="" textlink="">
      <xdr:nvSpPr>
        <xdr:cNvPr id="642" name="フローチャート: 判断 641">
          <a:extLst>
            <a:ext uri="{FF2B5EF4-FFF2-40B4-BE49-F238E27FC236}">
              <a16:creationId xmlns:a16="http://schemas.microsoft.com/office/drawing/2014/main" id="{3F9AD5D3-4952-45BD-8645-A731616967E2}"/>
            </a:ext>
          </a:extLst>
        </xdr:cNvPr>
        <xdr:cNvSpPr/>
      </xdr:nvSpPr>
      <xdr:spPr>
        <a:xfrm>
          <a:off x="13089890" y="10198917"/>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43" name="フローチャート: 判断 642">
          <a:extLst>
            <a:ext uri="{FF2B5EF4-FFF2-40B4-BE49-F238E27FC236}">
              <a16:creationId xmlns:a16="http://schemas.microsoft.com/office/drawing/2014/main" id="{0D247B4F-7733-43CA-835E-B706BA78C2A0}"/>
            </a:ext>
          </a:extLst>
        </xdr:cNvPr>
        <xdr:cNvSpPr/>
      </xdr:nvSpPr>
      <xdr:spPr>
        <a:xfrm>
          <a:off x="12303760" y="10182044"/>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644" name="フローチャート: 判断 643">
          <a:extLst>
            <a:ext uri="{FF2B5EF4-FFF2-40B4-BE49-F238E27FC236}">
              <a16:creationId xmlns:a16="http://schemas.microsoft.com/office/drawing/2014/main" id="{04BE59F8-34E0-4588-AB3D-90AC63C65459}"/>
            </a:ext>
          </a:extLst>
        </xdr:cNvPr>
        <xdr:cNvSpPr/>
      </xdr:nvSpPr>
      <xdr:spPr>
        <a:xfrm>
          <a:off x="11487150" y="10137684"/>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C5E18637-E42D-4ECE-A467-E175FB850B97}"/>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E6BC04E-8049-4C1A-A805-A604F74130F7}"/>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203D7D4C-BFB2-425E-9B43-5AD25F4B753F}"/>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B21D8EAD-4BA3-4A31-9CB6-CF4873C17E93}"/>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4C1EA558-7203-4206-9E4D-A8C94305BE53}"/>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45538</xdr:rowOff>
    </xdr:from>
    <xdr:to>
      <xdr:col>85</xdr:col>
      <xdr:colOff>177800</xdr:colOff>
      <xdr:row>59</xdr:row>
      <xdr:rowOff>147138</xdr:rowOff>
    </xdr:to>
    <xdr:sp macro="" textlink="">
      <xdr:nvSpPr>
        <xdr:cNvPr id="650" name="楕円 649">
          <a:extLst>
            <a:ext uri="{FF2B5EF4-FFF2-40B4-BE49-F238E27FC236}">
              <a16:creationId xmlns:a16="http://schemas.microsoft.com/office/drawing/2014/main" id="{DCA47854-2ECD-479B-910F-C4843AE6D6BA}"/>
            </a:ext>
          </a:extLst>
        </xdr:cNvPr>
        <xdr:cNvSpPr/>
      </xdr:nvSpPr>
      <xdr:spPr>
        <a:xfrm>
          <a:off x="14649450" y="1016299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68415</xdr:rowOff>
    </xdr:from>
    <xdr:ext cx="405111" cy="259045"/>
    <xdr:sp macro="" textlink="">
      <xdr:nvSpPr>
        <xdr:cNvPr id="651" name="【保健センター・保健所】&#10;有形固定資産減価償却率該当値テキスト">
          <a:extLst>
            <a:ext uri="{FF2B5EF4-FFF2-40B4-BE49-F238E27FC236}">
              <a16:creationId xmlns:a16="http://schemas.microsoft.com/office/drawing/2014/main" id="{8B6280B1-84DB-4BF5-ABF5-DA34A79B640A}"/>
            </a:ext>
          </a:extLst>
        </xdr:cNvPr>
        <xdr:cNvSpPr txBox="1"/>
      </xdr:nvSpPr>
      <xdr:spPr>
        <a:xfrm>
          <a:off x="14742160" y="10010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9616</xdr:rowOff>
    </xdr:from>
    <xdr:to>
      <xdr:col>81</xdr:col>
      <xdr:colOff>101600</xdr:colOff>
      <xdr:row>59</xdr:row>
      <xdr:rowOff>111216</xdr:rowOff>
    </xdr:to>
    <xdr:sp macro="" textlink="">
      <xdr:nvSpPr>
        <xdr:cNvPr id="652" name="楕円 651">
          <a:extLst>
            <a:ext uri="{FF2B5EF4-FFF2-40B4-BE49-F238E27FC236}">
              <a16:creationId xmlns:a16="http://schemas.microsoft.com/office/drawing/2014/main" id="{9CFB299F-D6BD-48E4-919B-98476992E815}"/>
            </a:ext>
          </a:extLst>
        </xdr:cNvPr>
        <xdr:cNvSpPr/>
      </xdr:nvSpPr>
      <xdr:spPr>
        <a:xfrm>
          <a:off x="13887450" y="10127071"/>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60416</xdr:rowOff>
    </xdr:from>
    <xdr:to>
      <xdr:col>85</xdr:col>
      <xdr:colOff>127000</xdr:colOff>
      <xdr:row>59</xdr:row>
      <xdr:rowOff>96338</xdr:rowOff>
    </xdr:to>
    <xdr:cxnSp macro="">
      <xdr:nvCxnSpPr>
        <xdr:cNvPr id="653" name="直線コネクタ 652">
          <a:extLst>
            <a:ext uri="{FF2B5EF4-FFF2-40B4-BE49-F238E27FC236}">
              <a16:creationId xmlns:a16="http://schemas.microsoft.com/office/drawing/2014/main" id="{ACD3B484-5A15-4FDD-B83F-2A281846B2D1}"/>
            </a:ext>
          </a:extLst>
        </xdr:cNvPr>
        <xdr:cNvCxnSpPr/>
      </xdr:nvCxnSpPr>
      <xdr:spPr>
        <a:xfrm>
          <a:off x="13942060" y="10172156"/>
          <a:ext cx="762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145143</xdr:rowOff>
    </xdr:from>
    <xdr:to>
      <xdr:col>76</xdr:col>
      <xdr:colOff>165100</xdr:colOff>
      <xdr:row>59</xdr:row>
      <xdr:rowOff>75293</xdr:rowOff>
    </xdr:to>
    <xdr:sp macro="" textlink="">
      <xdr:nvSpPr>
        <xdr:cNvPr id="654" name="楕円 653">
          <a:extLst>
            <a:ext uri="{FF2B5EF4-FFF2-40B4-BE49-F238E27FC236}">
              <a16:creationId xmlns:a16="http://schemas.microsoft.com/office/drawing/2014/main" id="{51C784BC-2064-43E0-9D0C-E9AA7A652D7F}"/>
            </a:ext>
          </a:extLst>
        </xdr:cNvPr>
        <xdr:cNvSpPr/>
      </xdr:nvSpPr>
      <xdr:spPr>
        <a:xfrm>
          <a:off x="13089890" y="10087338"/>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24493</xdr:rowOff>
    </xdr:from>
    <xdr:to>
      <xdr:col>81</xdr:col>
      <xdr:colOff>50800</xdr:colOff>
      <xdr:row>59</xdr:row>
      <xdr:rowOff>60416</xdr:rowOff>
    </xdr:to>
    <xdr:cxnSp macro="">
      <xdr:nvCxnSpPr>
        <xdr:cNvPr id="655" name="直線コネクタ 654">
          <a:extLst>
            <a:ext uri="{FF2B5EF4-FFF2-40B4-BE49-F238E27FC236}">
              <a16:creationId xmlns:a16="http://schemas.microsoft.com/office/drawing/2014/main" id="{01E41EA2-EEFB-4003-A901-C376014C0EE8}"/>
            </a:ext>
          </a:extLst>
        </xdr:cNvPr>
        <xdr:cNvCxnSpPr/>
      </xdr:nvCxnSpPr>
      <xdr:spPr>
        <a:xfrm>
          <a:off x="13144500" y="10136233"/>
          <a:ext cx="79756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109220</xdr:rowOff>
    </xdr:from>
    <xdr:to>
      <xdr:col>72</xdr:col>
      <xdr:colOff>38100</xdr:colOff>
      <xdr:row>59</xdr:row>
      <xdr:rowOff>39370</xdr:rowOff>
    </xdr:to>
    <xdr:sp macro="" textlink="">
      <xdr:nvSpPr>
        <xdr:cNvPr id="656" name="楕円 655">
          <a:extLst>
            <a:ext uri="{FF2B5EF4-FFF2-40B4-BE49-F238E27FC236}">
              <a16:creationId xmlns:a16="http://schemas.microsoft.com/office/drawing/2014/main" id="{6BAFB48A-BC46-4471-9F29-A9164E6D0828}"/>
            </a:ext>
          </a:extLst>
        </xdr:cNvPr>
        <xdr:cNvSpPr/>
      </xdr:nvSpPr>
      <xdr:spPr>
        <a:xfrm>
          <a:off x="12303760" y="1005141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160020</xdr:rowOff>
    </xdr:from>
    <xdr:to>
      <xdr:col>76</xdr:col>
      <xdr:colOff>114300</xdr:colOff>
      <xdr:row>59</xdr:row>
      <xdr:rowOff>24493</xdr:rowOff>
    </xdr:to>
    <xdr:cxnSp macro="">
      <xdr:nvCxnSpPr>
        <xdr:cNvPr id="657" name="直線コネクタ 656">
          <a:extLst>
            <a:ext uri="{FF2B5EF4-FFF2-40B4-BE49-F238E27FC236}">
              <a16:creationId xmlns:a16="http://schemas.microsoft.com/office/drawing/2014/main" id="{28345A2A-20D4-45DA-8083-E8255C789015}"/>
            </a:ext>
          </a:extLst>
        </xdr:cNvPr>
        <xdr:cNvCxnSpPr/>
      </xdr:nvCxnSpPr>
      <xdr:spPr>
        <a:xfrm>
          <a:off x="12346940" y="10106025"/>
          <a:ext cx="797560" cy="3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74930</xdr:rowOff>
    </xdr:from>
    <xdr:to>
      <xdr:col>67</xdr:col>
      <xdr:colOff>101600</xdr:colOff>
      <xdr:row>59</xdr:row>
      <xdr:rowOff>5080</xdr:rowOff>
    </xdr:to>
    <xdr:sp macro="" textlink="">
      <xdr:nvSpPr>
        <xdr:cNvPr id="658" name="楕円 657">
          <a:extLst>
            <a:ext uri="{FF2B5EF4-FFF2-40B4-BE49-F238E27FC236}">
              <a16:creationId xmlns:a16="http://schemas.microsoft.com/office/drawing/2014/main" id="{6DA5EBBE-CE75-4803-A7C2-ECC447166932}"/>
            </a:ext>
          </a:extLst>
        </xdr:cNvPr>
        <xdr:cNvSpPr/>
      </xdr:nvSpPr>
      <xdr:spPr>
        <a:xfrm>
          <a:off x="11487150" y="1001903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125730</xdr:rowOff>
    </xdr:from>
    <xdr:to>
      <xdr:col>71</xdr:col>
      <xdr:colOff>177800</xdr:colOff>
      <xdr:row>58</xdr:row>
      <xdr:rowOff>160020</xdr:rowOff>
    </xdr:to>
    <xdr:cxnSp macro="">
      <xdr:nvCxnSpPr>
        <xdr:cNvPr id="659" name="直線コネクタ 658">
          <a:extLst>
            <a:ext uri="{FF2B5EF4-FFF2-40B4-BE49-F238E27FC236}">
              <a16:creationId xmlns:a16="http://schemas.microsoft.com/office/drawing/2014/main" id="{64F80991-5390-4B0D-A0CE-45A6D858CBB1}"/>
            </a:ext>
          </a:extLst>
        </xdr:cNvPr>
        <xdr:cNvCxnSpPr/>
      </xdr:nvCxnSpPr>
      <xdr:spPr>
        <a:xfrm>
          <a:off x="11541760" y="10073640"/>
          <a:ext cx="80518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53357</xdr:rowOff>
    </xdr:from>
    <xdr:ext cx="405111" cy="259045"/>
    <xdr:sp macro="" textlink="">
      <xdr:nvSpPr>
        <xdr:cNvPr id="660" name="n_1aveValue【保健センター・保健所】&#10;有形固定資産減価償却率">
          <a:extLst>
            <a:ext uri="{FF2B5EF4-FFF2-40B4-BE49-F238E27FC236}">
              <a16:creationId xmlns:a16="http://schemas.microsoft.com/office/drawing/2014/main" id="{0D759882-F0A4-49F8-ADCD-6971ECD4FD5E}"/>
            </a:ext>
          </a:extLst>
        </xdr:cNvPr>
        <xdr:cNvSpPr txBox="1"/>
      </xdr:nvSpPr>
      <xdr:spPr>
        <a:xfrm>
          <a:off x="1373823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2739</xdr:rowOff>
    </xdr:from>
    <xdr:ext cx="405111" cy="259045"/>
    <xdr:sp macro="" textlink="">
      <xdr:nvSpPr>
        <xdr:cNvPr id="661" name="n_2aveValue【保健センター・保健所】&#10;有形固定資産減価償却率">
          <a:extLst>
            <a:ext uri="{FF2B5EF4-FFF2-40B4-BE49-F238E27FC236}">
              <a16:creationId xmlns:a16="http://schemas.microsoft.com/office/drawing/2014/main" id="{6521D17E-B85F-4B1C-97C2-8BD10350559C}"/>
            </a:ext>
          </a:extLst>
        </xdr:cNvPr>
        <xdr:cNvSpPr txBox="1"/>
      </xdr:nvSpPr>
      <xdr:spPr>
        <a:xfrm>
          <a:off x="12957184" y="1028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161126</xdr:rowOff>
    </xdr:from>
    <xdr:ext cx="405111" cy="259045"/>
    <xdr:sp macro="" textlink="">
      <xdr:nvSpPr>
        <xdr:cNvPr id="662" name="n_3aveValue【保健センター・保健所】&#10;有形固定資産減価償却率">
          <a:extLst>
            <a:ext uri="{FF2B5EF4-FFF2-40B4-BE49-F238E27FC236}">
              <a16:creationId xmlns:a16="http://schemas.microsoft.com/office/drawing/2014/main" id="{23C6336A-C57C-481D-9EC9-0F589A5FE6D9}"/>
            </a:ext>
          </a:extLst>
        </xdr:cNvPr>
        <xdr:cNvSpPr txBox="1"/>
      </xdr:nvSpPr>
      <xdr:spPr>
        <a:xfrm>
          <a:off x="12171054" y="10278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118671</xdr:rowOff>
    </xdr:from>
    <xdr:ext cx="405111" cy="259045"/>
    <xdr:sp macro="" textlink="">
      <xdr:nvSpPr>
        <xdr:cNvPr id="663" name="n_4aveValue【保健センター・保健所】&#10;有形固定資産減価償却率">
          <a:extLst>
            <a:ext uri="{FF2B5EF4-FFF2-40B4-BE49-F238E27FC236}">
              <a16:creationId xmlns:a16="http://schemas.microsoft.com/office/drawing/2014/main" id="{DF5F891A-DB36-49BB-9B84-267CFC440950}"/>
            </a:ext>
          </a:extLst>
        </xdr:cNvPr>
        <xdr:cNvSpPr txBox="1"/>
      </xdr:nvSpPr>
      <xdr:spPr>
        <a:xfrm>
          <a:off x="11354444" y="10236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127743</xdr:rowOff>
    </xdr:from>
    <xdr:ext cx="405111" cy="259045"/>
    <xdr:sp macro="" textlink="">
      <xdr:nvSpPr>
        <xdr:cNvPr id="664" name="n_1mainValue【保健センター・保健所】&#10;有形固定資産減価償却率">
          <a:extLst>
            <a:ext uri="{FF2B5EF4-FFF2-40B4-BE49-F238E27FC236}">
              <a16:creationId xmlns:a16="http://schemas.microsoft.com/office/drawing/2014/main" id="{C28C629A-5883-4225-8F0A-44E3AFA0D528}"/>
            </a:ext>
          </a:extLst>
        </xdr:cNvPr>
        <xdr:cNvSpPr txBox="1"/>
      </xdr:nvSpPr>
      <xdr:spPr>
        <a:xfrm>
          <a:off x="13738234" y="9904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91820</xdr:rowOff>
    </xdr:from>
    <xdr:ext cx="405111" cy="259045"/>
    <xdr:sp macro="" textlink="">
      <xdr:nvSpPr>
        <xdr:cNvPr id="665" name="n_2mainValue【保健センター・保健所】&#10;有形固定資産減価償却率">
          <a:extLst>
            <a:ext uri="{FF2B5EF4-FFF2-40B4-BE49-F238E27FC236}">
              <a16:creationId xmlns:a16="http://schemas.microsoft.com/office/drawing/2014/main" id="{CF0D602E-7848-43A7-B541-6E29B1E7A7EB}"/>
            </a:ext>
          </a:extLst>
        </xdr:cNvPr>
        <xdr:cNvSpPr txBox="1"/>
      </xdr:nvSpPr>
      <xdr:spPr>
        <a:xfrm>
          <a:off x="12957184" y="9868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55897</xdr:rowOff>
    </xdr:from>
    <xdr:ext cx="405111" cy="259045"/>
    <xdr:sp macro="" textlink="">
      <xdr:nvSpPr>
        <xdr:cNvPr id="666" name="n_3mainValue【保健センター・保健所】&#10;有形固定資産減価償却率">
          <a:extLst>
            <a:ext uri="{FF2B5EF4-FFF2-40B4-BE49-F238E27FC236}">
              <a16:creationId xmlns:a16="http://schemas.microsoft.com/office/drawing/2014/main" id="{266D75E2-318B-46D1-9524-74A8D9C2DFE6}"/>
            </a:ext>
          </a:extLst>
        </xdr:cNvPr>
        <xdr:cNvSpPr txBox="1"/>
      </xdr:nvSpPr>
      <xdr:spPr>
        <a:xfrm>
          <a:off x="1217105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21607</xdr:rowOff>
    </xdr:from>
    <xdr:ext cx="405111" cy="259045"/>
    <xdr:sp macro="" textlink="">
      <xdr:nvSpPr>
        <xdr:cNvPr id="667" name="n_4mainValue【保健センター・保健所】&#10;有形固定資産減価償却率">
          <a:extLst>
            <a:ext uri="{FF2B5EF4-FFF2-40B4-BE49-F238E27FC236}">
              <a16:creationId xmlns:a16="http://schemas.microsoft.com/office/drawing/2014/main" id="{D7A2ADCD-846E-42F6-A425-D3909B45784C}"/>
            </a:ext>
          </a:extLst>
        </xdr:cNvPr>
        <xdr:cNvSpPr txBox="1"/>
      </xdr:nvSpPr>
      <xdr:spPr>
        <a:xfrm>
          <a:off x="11354444"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a:extLst>
            <a:ext uri="{FF2B5EF4-FFF2-40B4-BE49-F238E27FC236}">
              <a16:creationId xmlns:a16="http://schemas.microsoft.com/office/drawing/2014/main" id="{3A7AD5DA-67EA-4ABC-80CF-0033B86DE9D5}"/>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a:extLst>
            <a:ext uri="{FF2B5EF4-FFF2-40B4-BE49-F238E27FC236}">
              <a16:creationId xmlns:a16="http://schemas.microsoft.com/office/drawing/2014/main" id="{F4AA5243-4B2D-447F-8926-27BC2F5B2894}"/>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a:extLst>
            <a:ext uri="{FF2B5EF4-FFF2-40B4-BE49-F238E27FC236}">
              <a16:creationId xmlns:a16="http://schemas.microsoft.com/office/drawing/2014/main" id="{5C4907F9-A20C-4E06-9DA1-95E8277856E1}"/>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a:extLst>
            <a:ext uri="{FF2B5EF4-FFF2-40B4-BE49-F238E27FC236}">
              <a16:creationId xmlns:a16="http://schemas.microsoft.com/office/drawing/2014/main" id="{802B8B20-176B-40E9-BD2D-CE5C494CF22A}"/>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a:extLst>
            <a:ext uri="{FF2B5EF4-FFF2-40B4-BE49-F238E27FC236}">
              <a16:creationId xmlns:a16="http://schemas.microsoft.com/office/drawing/2014/main" id="{2B0A756E-D673-44FE-A7D9-E0CC6844AEF2}"/>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a:extLst>
            <a:ext uri="{FF2B5EF4-FFF2-40B4-BE49-F238E27FC236}">
              <a16:creationId xmlns:a16="http://schemas.microsoft.com/office/drawing/2014/main" id="{CA159C21-FB59-4630-AA6E-9F0E438DE6B3}"/>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a:extLst>
            <a:ext uri="{FF2B5EF4-FFF2-40B4-BE49-F238E27FC236}">
              <a16:creationId xmlns:a16="http://schemas.microsoft.com/office/drawing/2014/main" id="{F9DE8574-61E0-481A-A3E8-492EA4DF1267}"/>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a:extLst>
            <a:ext uri="{FF2B5EF4-FFF2-40B4-BE49-F238E27FC236}">
              <a16:creationId xmlns:a16="http://schemas.microsoft.com/office/drawing/2014/main" id="{06F73B6E-3888-4E33-B22A-63706C5A8DD8}"/>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a:extLst>
            <a:ext uri="{FF2B5EF4-FFF2-40B4-BE49-F238E27FC236}">
              <a16:creationId xmlns:a16="http://schemas.microsoft.com/office/drawing/2014/main" id="{71F57AE7-C4F6-43DD-8F3A-42ADCB427AE0}"/>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a:extLst>
            <a:ext uri="{FF2B5EF4-FFF2-40B4-BE49-F238E27FC236}">
              <a16:creationId xmlns:a16="http://schemas.microsoft.com/office/drawing/2014/main" id="{5830B10A-624D-4EE0-AB22-CB46C35B1B05}"/>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8" name="直線コネクタ 677">
          <a:extLst>
            <a:ext uri="{FF2B5EF4-FFF2-40B4-BE49-F238E27FC236}">
              <a16:creationId xmlns:a16="http://schemas.microsoft.com/office/drawing/2014/main" id="{C0172DCA-8D9F-4A2A-BDEE-008061DDE481}"/>
            </a:ext>
          </a:extLst>
        </xdr:cNvPr>
        <xdr:cNvCxnSpPr/>
      </xdr:nvCxnSpPr>
      <xdr:spPr>
        <a:xfrm>
          <a:off x="1645920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9" name="テキスト ボックス 678">
          <a:extLst>
            <a:ext uri="{FF2B5EF4-FFF2-40B4-BE49-F238E27FC236}">
              <a16:creationId xmlns:a16="http://schemas.microsoft.com/office/drawing/2014/main" id="{41D7C12B-63D5-482A-B205-236D624F692B}"/>
            </a:ext>
          </a:extLst>
        </xdr:cNvPr>
        <xdr:cNvSpPr txBox="1"/>
      </xdr:nvSpPr>
      <xdr:spPr>
        <a:xfrm>
          <a:off x="16047266"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0" name="直線コネクタ 679">
          <a:extLst>
            <a:ext uri="{FF2B5EF4-FFF2-40B4-BE49-F238E27FC236}">
              <a16:creationId xmlns:a16="http://schemas.microsoft.com/office/drawing/2014/main" id="{AFA70D86-3200-4582-9602-A55896424E49}"/>
            </a:ext>
          </a:extLst>
        </xdr:cNvPr>
        <xdr:cNvCxnSpPr/>
      </xdr:nvCxnSpPr>
      <xdr:spPr>
        <a:xfrm>
          <a:off x="1645920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1" name="テキスト ボックス 680">
          <a:extLst>
            <a:ext uri="{FF2B5EF4-FFF2-40B4-BE49-F238E27FC236}">
              <a16:creationId xmlns:a16="http://schemas.microsoft.com/office/drawing/2014/main" id="{B6B3120F-AC18-4823-9215-F56640F6C114}"/>
            </a:ext>
          </a:extLst>
        </xdr:cNvPr>
        <xdr:cNvSpPr txBox="1"/>
      </xdr:nvSpPr>
      <xdr:spPr>
        <a:xfrm>
          <a:off x="16047266" y="1052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2" name="直線コネクタ 681">
          <a:extLst>
            <a:ext uri="{FF2B5EF4-FFF2-40B4-BE49-F238E27FC236}">
              <a16:creationId xmlns:a16="http://schemas.microsoft.com/office/drawing/2014/main" id="{234DA0E9-242E-4AAB-9ED1-2F981F49F467}"/>
            </a:ext>
          </a:extLst>
        </xdr:cNvPr>
        <xdr:cNvCxnSpPr/>
      </xdr:nvCxnSpPr>
      <xdr:spPr>
        <a:xfrm>
          <a:off x="1645920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3" name="テキスト ボックス 682">
          <a:extLst>
            <a:ext uri="{FF2B5EF4-FFF2-40B4-BE49-F238E27FC236}">
              <a16:creationId xmlns:a16="http://schemas.microsoft.com/office/drawing/2014/main" id="{BBFD0725-DDDF-4EF9-8AEA-306D38D532BE}"/>
            </a:ext>
          </a:extLst>
        </xdr:cNvPr>
        <xdr:cNvSpPr txBox="1"/>
      </xdr:nvSpPr>
      <xdr:spPr>
        <a:xfrm>
          <a:off x="16047266" y="1014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4" name="直線コネクタ 683">
          <a:extLst>
            <a:ext uri="{FF2B5EF4-FFF2-40B4-BE49-F238E27FC236}">
              <a16:creationId xmlns:a16="http://schemas.microsoft.com/office/drawing/2014/main" id="{5A66A22E-E322-49A3-BA99-34725D543173}"/>
            </a:ext>
          </a:extLst>
        </xdr:cNvPr>
        <xdr:cNvCxnSpPr/>
      </xdr:nvCxnSpPr>
      <xdr:spPr>
        <a:xfrm>
          <a:off x="1645920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5" name="テキスト ボックス 684">
          <a:extLst>
            <a:ext uri="{FF2B5EF4-FFF2-40B4-BE49-F238E27FC236}">
              <a16:creationId xmlns:a16="http://schemas.microsoft.com/office/drawing/2014/main" id="{F915303D-E191-4847-8BEA-C03CE2262CA3}"/>
            </a:ext>
          </a:extLst>
        </xdr:cNvPr>
        <xdr:cNvSpPr txBox="1"/>
      </xdr:nvSpPr>
      <xdr:spPr>
        <a:xfrm>
          <a:off x="16047266" y="976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6" name="直線コネクタ 685">
          <a:extLst>
            <a:ext uri="{FF2B5EF4-FFF2-40B4-BE49-F238E27FC236}">
              <a16:creationId xmlns:a16="http://schemas.microsoft.com/office/drawing/2014/main" id="{DA785175-8EF2-4AA9-8438-AA5C2512447A}"/>
            </a:ext>
          </a:extLst>
        </xdr:cNvPr>
        <xdr:cNvCxnSpPr/>
      </xdr:nvCxnSpPr>
      <xdr:spPr>
        <a:xfrm>
          <a:off x="1645920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7" name="テキスト ボックス 686">
          <a:extLst>
            <a:ext uri="{FF2B5EF4-FFF2-40B4-BE49-F238E27FC236}">
              <a16:creationId xmlns:a16="http://schemas.microsoft.com/office/drawing/2014/main" id="{C1D882ED-A55D-4303-86B9-AE0181B0EFAE}"/>
            </a:ext>
          </a:extLst>
        </xdr:cNvPr>
        <xdr:cNvSpPr txBox="1"/>
      </xdr:nvSpPr>
      <xdr:spPr>
        <a:xfrm>
          <a:off x="16047266" y="938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a:extLst>
            <a:ext uri="{FF2B5EF4-FFF2-40B4-BE49-F238E27FC236}">
              <a16:creationId xmlns:a16="http://schemas.microsoft.com/office/drawing/2014/main" id="{CB69C1F8-E42A-4280-BEF3-CEB052B31B2C}"/>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a:extLst>
            <a:ext uri="{FF2B5EF4-FFF2-40B4-BE49-F238E27FC236}">
              <a16:creationId xmlns:a16="http://schemas.microsoft.com/office/drawing/2014/main" id="{58E5E9D9-CAEE-4D4B-B299-30B4D66041BC}"/>
            </a:ext>
          </a:extLst>
        </xdr:cNvPr>
        <xdr:cNvSpPr txBox="1"/>
      </xdr:nvSpPr>
      <xdr:spPr>
        <a:xfrm>
          <a:off x="16047266"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a:extLst>
            <a:ext uri="{FF2B5EF4-FFF2-40B4-BE49-F238E27FC236}">
              <a16:creationId xmlns:a16="http://schemas.microsoft.com/office/drawing/2014/main" id="{7DA92E62-2604-4422-A953-336A594AA3D1}"/>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99060</xdr:rowOff>
    </xdr:from>
    <xdr:to>
      <xdr:col>116</xdr:col>
      <xdr:colOff>62864</xdr:colOff>
      <xdr:row>64</xdr:row>
      <xdr:rowOff>64770</xdr:rowOff>
    </xdr:to>
    <xdr:cxnSp macro="">
      <xdr:nvCxnSpPr>
        <xdr:cNvPr id="691" name="直線コネクタ 690">
          <a:extLst>
            <a:ext uri="{FF2B5EF4-FFF2-40B4-BE49-F238E27FC236}">
              <a16:creationId xmlns:a16="http://schemas.microsoft.com/office/drawing/2014/main" id="{9FCE9B83-8011-4DAA-8432-FABEF802683C}"/>
            </a:ext>
          </a:extLst>
        </xdr:cNvPr>
        <xdr:cNvCxnSpPr/>
      </xdr:nvCxnSpPr>
      <xdr:spPr>
        <a:xfrm flipV="1">
          <a:off x="19947254" y="9525000"/>
          <a:ext cx="0" cy="151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92" name="【保健センター・保健所】&#10;一人当たり面積最小値テキスト">
          <a:extLst>
            <a:ext uri="{FF2B5EF4-FFF2-40B4-BE49-F238E27FC236}">
              <a16:creationId xmlns:a16="http://schemas.microsoft.com/office/drawing/2014/main" id="{CEA2BF60-B587-49AF-A6A8-808BE953F801}"/>
            </a:ext>
          </a:extLst>
        </xdr:cNvPr>
        <xdr:cNvSpPr txBox="1"/>
      </xdr:nvSpPr>
      <xdr:spPr>
        <a:xfrm>
          <a:off x="1998599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93" name="直線コネクタ 692">
          <a:extLst>
            <a:ext uri="{FF2B5EF4-FFF2-40B4-BE49-F238E27FC236}">
              <a16:creationId xmlns:a16="http://schemas.microsoft.com/office/drawing/2014/main" id="{5ABB9C98-1D83-4DF6-8C7F-E3282654A76A}"/>
            </a:ext>
          </a:extLst>
        </xdr:cNvPr>
        <xdr:cNvCxnSpPr/>
      </xdr:nvCxnSpPr>
      <xdr:spPr>
        <a:xfrm>
          <a:off x="19885660" y="110356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45737</xdr:rowOff>
    </xdr:from>
    <xdr:ext cx="469744" cy="259045"/>
    <xdr:sp macro="" textlink="">
      <xdr:nvSpPr>
        <xdr:cNvPr id="694" name="【保健センター・保健所】&#10;一人当たり面積最大値テキスト">
          <a:extLst>
            <a:ext uri="{FF2B5EF4-FFF2-40B4-BE49-F238E27FC236}">
              <a16:creationId xmlns:a16="http://schemas.microsoft.com/office/drawing/2014/main" id="{46A01513-0E8A-40C4-B471-D9DF8C17982C}"/>
            </a:ext>
          </a:extLst>
        </xdr:cNvPr>
        <xdr:cNvSpPr txBox="1"/>
      </xdr:nvSpPr>
      <xdr:spPr>
        <a:xfrm>
          <a:off x="19985990" y="9305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99060</xdr:rowOff>
    </xdr:from>
    <xdr:to>
      <xdr:col>116</xdr:col>
      <xdr:colOff>152400</xdr:colOff>
      <xdr:row>55</xdr:row>
      <xdr:rowOff>99060</xdr:rowOff>
    </xdr:to>
    <xdr:cxnSp macro="">
      <xdr:nvCxnSpPr>
        <xdr:cNvPr id="695" name="直線コネクタ 694">
          <a:extLst>
            <a:ext uri="{FF2B5EF4-FFF2-40B4-BE49-F238E27FC236}">
              <a16:creationId xmlns:a16="http://schemas.microsoft.com/office/drawing/2014/main" id="{63799FF0-AA14-48E4-978F-242465A9632C}"/>
            </a:ext>
          </a:extLst>
        </xdr:cNvPr>
        <xdr:cNvCxnSpPr/>
      </xdr:nvCxnSpPr>
      <xdr:spPr>
        <a:xfrm>
          <a:off x="19885660" y="9525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45737</xdr:rowOff>
    </xdr:from>
    <xdr:ext cx="469744" cy="259045"/>
    <xdr:sp macro="" textlink="">
      <xdr:nvSpPr>
        <xdr:cNvPr id="696" name="【保健センター・保健所】&#10;一人当たり面積平均値テキスト">
          <a:extLst>
            <a:ext uri="{FF2B5EF4-FFF2-40B4-BE49-F238E27FC236}">
              <a16:creationId xmlns:a16="http://schemas.microsoft.com/office/drawing/2014/main" id="{A662BD6F-65B2-400A-975A-655B45192A87}"/>
            </a:ext>
          </a:extLst>
        </xdr:cNvPr>
        <xdr:cNvSpPr txBox="1"/>
      </xdr:nvSpPr>
      <xdr:spPr>
        <a:xfrm>
          <a:off x="19985990" y="106775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67310</xdr:rowOff>
    </xdr:from>
    <xdr:to>
      <xdr:col>116</xdr:col>
      <xdr:colOff>114300</xdr:colOff>
      <xdr:row>62</xdr:row>
      <xdr:rowOff>168910</xdr:rowOff>
    </xdr:to>
    <xdr:sp macro="" textlink="">
      <xdr:nvSpPr>
        <xdr:cNvPr id="697" name="フローチャート: 判断 696">
          <a:extLst>
            <a:ext uri="{FF2B5EF4-FFF2-40B4-BE49-F238E27FC236}">
              <a16:creationId xmlns:a16="http://schemas.microsoft.com/office/drawing/2014/main" id="{85404446-48B2-47D0-944B-CF7131BE73E7}"/>
            </a:ext>
          </a:extLst>
        </xdr:cNvPr>
        <xdr:cNvSpPr/>
      </xdr:nvSpPr>
      <xdr:spPr>
        <a:xfrm>
          <a:off x="19904710" y="10695305"/>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74930</xdr:rowOff>
    </xdr:from>
    <xdr:to>
      <xdr:col>112</xdr:col>
      <xdr:colOff>38100</xdr:colOff>
      <xdr:row>63</xdr:row>
      <xdr:rowOff>5080</xdr:rowOff>
    </xdr:to>
    <xdr:sp macro="" textlink="">
      <xdr:nvSpPr>
        <xdr:cNvPr id="698" name="フローチャート: 判断 697">
          <a:extLst>
            <a:ext uri="{FF2B5EF4-FFF2-40B4-BE49-F238E27FC236}">
              <a16:creationId xmlns:a16="http://schemas.microsoft.com/office/drawing/2014/main" id="{9B3E3032-FC68-4ABB-8539-729EE7688747}"/>
            </a:ext>
          </a:extLst>
        </xdr:cNvPr>
        <xdr:cNvSpPr/>
      </xdr:nvSpPr>
      <xdr:spPr>
        <a:xfrm>
          <a:off x="19161760" y="1070483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48260</xdr:rowOff>
    </xdr:from>
    <xdr:to>
      <xdr:col>107</xdr:col>
      <xdr:colOff>101600</xdr:colOff>
      <xdr:row>62</xdr:row>
      <xdr:rowOff>149860</xdr:rowOff>
    </xdr:to>
    <xdr:sp macro="" textlink="">
      <xdr:nvSpPr>
        <xdr:cNvPr id="699" name="フローチャート: 判断 698">
          <a:extLst>
            <a:ext uri="{FF2B5EF4-FFF2-40B4-BE49-F238E27FC236}">
              <a16:creationId xmlns:a16="http://schemas.microsoft.com/office/drawing/2014/main" id="{8CB6B5CF-9F0E-435F-BFC7-A5A94F825A7B}"/>
            </a:ext>
          </a:extLst>
        </xdr:cNvPr>
        <xdr:cNvSpPr/>
      </xdr:nvSpPr>
      <xdr:spPr>
        <a:xfrm>
          <a:off x="18345150" y="10680065"/>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93980</xdr:rowOff>
    </xdr:from>
    <xdr:to>
      <xdr:col>102</xdr:col>
      <xdr:colOff>165100</xdr:colOff>
      <xdr:row>63</xdr:row>
      <xdr:rowOff>24130</xdr:rowOff>
    </xdr:to>
    <xdr:sp macro="" textlink="">
      <xdr:nvSpPr>
        <xdr:cNvPr id="700" name="フローチャート: 判断 699">
          <a:extLst>
            <a:ext uri="{FF2B5EF4-FFF2-40B4-BE49-F238E27FC236}">
              <a16:creationId xmlns:a16="http://schemas.microsoft.com/office/drawing/2014/main" id="{37883D8E-C4E9-47D0-81EB-82231EB738F1}"/>
            </a:ext>
          </a:extLst>
        </xdr:cNvPr>
        <xdr:cNvSpPr/>
      </xdr:nvSpPr>
      <xdr:spPr>
        <a:xfrm>
          <a:off x="17547590" y="1072769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101600</xdr:rowOff>
    </xdr:from>
    <xdr:to>
      <xdr:col>98</xdr:col>
      <xdr:colOff>38100</xdr:colOff>
      <xdr:row>63</xdr:row>
      <xdr:rowOff>31750</xdr:rowOff>
    </xdr:to>
    <xdr:sp macro="" textlink="">
      <xdr:nvSpPr>
        <xdr:cNvPr id="701" name="フローチャート: 判断 700">
          <a:extLst>
            <a:ext uri="{FF2B5EF4-FFF2-40B4-BE49-F238E27FC236}">
              <a16:creationId xmlns:a16="http://schemas.microsoft.com/office/drawing/2014/main" id="{A273ADCC-67CF-4F17-BDDC-E89CAE0F49CC}"/>
            </a:ext>
          </a:extLst>
        </xdr:cNvPr>
        <xdr:cNvSpPr/>
      </xdr:nvSpPr>
      <xdr:spPr>
        <a:xfrm>
          <a:off x="16761460" y="1072769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B0FEB74F-1C0E-44FE-A057-60F059458357}"/>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7F86DD7C-F372-44D4-BAF0-55B6CC4A5382}"/>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59EC43B3-EC89-4AA8-B4E2-8D2614857A40}"/>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A9591E51-887E-479B-9A6B-2A9154C20C9E}"/>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CB638668-8F33-4E34-835B-C6754C864E1F}"/>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158750</xdr:rowOff>
    </xdr:from>
    <xdr:to>
      <xdr:col>116</xdr:col>
      <xdr:colOff>114300</xdr:colOff>
      <xdr:row>62</xdr:row>
      <xdr:rowOff>88900</xdr:rowOff>
    </xdr:to>
    <xdr:sp macro="" textlink="">
      <xdr:nvSpPr>
        <xdr:cNvPr id="707" name="楕円 706">
          <a:extLst>
            <a:ext uri="{FF2B5EF4-FFF2-40B4-BE49-F238E27FC236}">
              <a16:creationId xmlns:a16="http://schemas.microsoft.com/office/drawing/2014/main" id="{6D678BCA-46C6-4A26-A595-312A576B1C3A}"/>
            </a:ext>
          </a:extLst>
        </xdr:cNvPr>
        <xdr:cNvSpPr/>
      </xdr:nvSpPr>
      <xdr:spPr>
        <a:xfrm>
          <a:off x="19904710" y="1061910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10177</xdr:rowOff>
    </xdr:from>
    <xdr:ext cx="469744" cy="259045"/>
    <xdr:sp macro="" textlink="">
      <xdr:nvSpPr>
        <xdr:cNvPr id="708" name="【保健センター・保健所】&#10;一人当たり面積該当値テキスト">
          <a:extLst>
            <a:ext uri="{FF2B5EF4-FFF2-40B4-BE49-F238E27FC236}">
              <a16:creationId xmlns:a16="http://schemas.microsoft.com/office/drawing/2014/main" id="{7C3385C0-F88D-49C3-964A-CDD7181500D2}"/>
            </a:ext>
          </a:extLst>
        </xdr:cNvPr>
        <xdr:cNvSpPr txBox="1"/>
      </xdr:nvSpPr>
      <xdr:spPr>
        <a:xfrm>
          <a:off x="19985990" y="1047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166370</xdr:rowOff>
    </xdr:from>
    <xdr:to>
      <xdr:col>112</xdr:col>
      <xdr:colOff>38100</xdr:colOff>
      <xdr:row>62</xdr:row>
      <xdr:rowOff>96520</xdr:rowOff>
    </xdr:to>
    <xdr:sp macro="" textlink="">
      <xdr:nvSpPr>
        <xdr:cNvPr id="709" name="楕円 708">
          <a:extLst>
            <a:ext uri="{FF2B5EF4-FFF2-40B4-BE49-F238E27FC236}">
              <a16:creationId xmlns:a16="http://schemas.microsoft.com/office/drawing/2014/main" id="{72A02E1D-EF7F-4956-8F20-3F2D237F964E}"/>
            </a:ext>
          </a:extLst>
        </xdr:cNvPr>
        <xdr:cNvSpPr/>
      </xdr:nvSpPr>
      <xdr:spPr>
        <a:xfrm>
          <a:off x="19161760" y="1062863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38100</xdr:rowOff>
    </xdr:from>
    <xdr:to>
      <xdr:col>116</xdr:col>
      <xdr:colOff>63500</xdr:colOff>
      <xdr:row>62</xdr:row>
      <xdr:rowOff>45720</xdr:rowOff>
    </xdr:to>
    <xdr:cxnSp macro="">
      <xdr:nvCxnSpPr>
        <xdr:cNvPr id="710" name="直線コネクタ 709">
          <a:extLst>
            <a:ext uri="{FF2B5EF4-FFF2-40B4-BE49-F238E27FC236}">
              <a16:creationId xmlns:a16="http://schemas.microsoft.com/office/drawing/2014/main" id="{C1EE4FD7-E2FC-4993-89F9-43A99783DFD8}"/>
            </a:ext>
          </a:extLst>
        </xdr:cNvPr>
        <xdr:cNvCxnSpPr/>
      </xdr:nvCxnSpPr>
      <xdr:spPr>
        <a:xfrm flipV="1">
          <a:off x="19204940" y="10668000"/>
          <a:ext cx="7429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170180</xdr:rowOff>
    </xdr:from>
    <xdr:to>
      <xdr:col>107</xdr:col>
      <xdr:colOff>101600</xdr:colOff>
      <xdr:row>62</xdr:row>
      <xdr:rowOff>100330</xdr:rowOff>
    </xdr:to>
    <xdr:sp macro="" textlink="">
      <xdr:nvSpPr>
        <xdr:cNvPr id="711" name="楕円 710">
          <a:extLst>
            <a:ext uri="{FF2B5EF4-FFF2-40B4-BE49-F238E27FC236}">
              <a16:creationId xmlns:a16="http://schemas.microsoft.com/office/drawing/2014/main" id="{C60EE178-F6E3-42F7-989A-AA92679F6C99}"/>
            </a:ext>
          </a:extLst>
        </xdr:cNvPr>
        <xdr:cNvSpPr/>
      </xdr:nvSpPr>
      <xdr:spPr>
        <a:xfrm>
          <a:off x="18345150" y="1063244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45720</xdr:rowOff>
    </xdr:from>
    <xdr:to>
      <xdr:col>111</xdr:col>
      <xdr:colOff>177800</xdr:colOff>
      <xdr:row>62</xdr:row>
      <xdr:rowOff>49530</xdr:rowOff>
    </xdr:to>
    <xdr:cxnSp macro="">
      <xdr:nvCxnSpPr>
        <xdr:cNvPr id="712" name="直線コネクタ 711">
          <a:extLst>
            <a:ext uri="{FF2B5EF4-FFF2-40B4-BE49-F238E27FC236}">
              <a16:creationId xmlns:a16="http://schemas.microsoft.com/office/drawing/2014/main" id="{3742AEB1-695F-4C1D-9E00-7FB8939763CE}"/>
            </a:ext>
          </a:extLst>
        </xdr:cNvPr>
        <xdr:cNvCxnSpPr/>
      </xdr:nvCxnSpPr>
      <xdr:spPr>
        <a:xfrm flipV="1">
          <a:off x="18399760" y="10677525"/>
          <a:ext cx="80518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6350</xdr:rowOff>
    </xdr:from>
    <xdr:to>
      <xdr:col>102</xdr:col>
      <xdr:colOff>165100</xdr:colOff>
      <xdr:row>62</xdr:row>
      <xdr:rowOff>107950</xdr:rowOff>
    </xdr:to>
    <xdr:sp macro="" textlink="">
      <xdr:nvSpPr>
        <xdr:cNvPr id="713" name="楕円 712">
          <a:extLst>
            <a:ext uri="{FF2B5EF4-FFF2-40B4-BE49-F238E27FC236}">
              <a16:creationId xmlns:a16="http://schemas.microsoft.com/office/drawing/2014/main" id="{913BAADF-5A00-4EC4-8F7E-2EC2B2F85184}"/>
            </a:ext>
          </a:extLst>
        </xdr:cNvPr>
        <xdr:cNvSpPr/>
      </xdr:nvSpPr>
      <xdr:spPr>
        <a:xfrm>
          <a:off x="17547590" y="10638155"/>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49530</xdr:rowOff>
    </xdr:from>
    <xdr:to>
      <xdr:col>107</xdr:col>
      <xdr:colOff>50800</xdr:colOff>
      <xdr:row>62</xdr:row>
      <xdr:rowOff>57150</xdr:rowOff>
    </xdr:to>
    <xdr:cxnSp macro="">
      <xdr:nvCxnSpPr>
        <xdr:cNvPr id="714" name="直線コネクタ 713">
          <a:extLst>
            <a:ext uri="{FF2B5EF4-FFF2-40B4-BE49-F238E27FC236}">
              <a16:creationId xmlns:a16="http://schemas.microsoft.com/office/drawing/2014/main" id="{EEC5381F-2BBF-4EB4-9C36-2364B73A9D74}"/>
            </a:ext>
          </a:extLst>
        </xdr:cNvPr>
        <xdr:cNvCxnSpPr/>
      </xdr:nvCxnSpPr>
      <xdr:spPr>
        <a:xfrm flipV="1">
          <a:off x="17602200" y="1068324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10160</xdr:rowOff>
    </xdr:from>
    <xdr:to>
      <xdr:col>98</xdr:col>
      <xdr:colOff>38100</xdr:colOff>
      <xdr:row>62</xdr:row>
      <xdr:rowOff>111760</xdr:rowOff>
    </xdr:to>
    <xdr:sp macro="" textlink="">
      <xdr:nvSpPr>
        <xdr:cNvPr id="715" name="楕円 714">
          <a:extLst>
            <a:ext uri="{FF2B5EF4-FFF2-40B4-BE49-F238E27FC236}">
              <a16:creationId xmlns:a16="http://schemas.microsoft.com/office/drawing/2014/main" id="{3340B0ED-26F2-4250-9A2D-398D346239A0}"/>
            </a:ext>
          </a:extLst>
        </xdr:cNvPr>
        <xdr:cNvSpPr/>
      </xdr:nvSpPr>
      <xdr:spPr>
        <a:xfrm>
          <a:off x="16761460" y="10641965"/>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57150</xdr:rowOff>
    </xdr:from>
    <xdr:to>
      <xdr:col>102</xdr:col>
      <xdr:colOff>114300</xdr:colOff>
      <xdr:row>62</xdr:row>
      <xdr:rowOff>60960</xdr:rowOff>
    </xdr:to>
    <xdr:cxnSp macro="">
      <xdr:nvCxnSpPr>
        <xdr:cNvPr id="716" name="直線コネクタ 715">
          <a:extLst>
            <a:ext uri="{FF2B5EF4-FFF2-40B4-BE49-F238E27FC236}">
              <a16:creationId xmlns:a16="http://schemas.microsoft.com/office/drawing/2014/main" id="{D902EDAA-2535-442A-B75F-47A35C42EB73}"/>
            </a:ext>
          </a:extLst>
        </xdr:cNvPr>
        <xdr:cNvCxnSpPr/>
      </xdr:nvCxnSpPr>
      <xdr:spPr>
        <a:xfrm flipV="1">
          <a:off x="16804640" y="10683240"/>
          <a:ext cx="79756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167657</xdr:rowOff>
    </xdr:from>
    <xdr:ext cx="469744" cy="259045"/>
    <xdr:sp macro="" textlink="">
      <xdr:nvSpPr>
        <xdr:cNvPr id="717" name="n_1aveValue【保健センター・保健所】&#10;一人当たり面積">
          <a:extLst>
            <a:ext uri="{FF2B5EF4-FFF2-40B4-BE49-F238E27FC236}">
              <a16:creationId xmlns:a16="http://schemas.microsoft.com/office/drawing/2014/main" id="{54B9AC02-E249-4101-B196-E824296C8D6C}"/>
            </a:ext>
          </a:extLst>
        </xdr:cNvPr>
        <xdr:cNvSpPr txBox="1"/>
      </xdr:nvSpPr>
      <xdr:spPr>
        <a:xfrm>
          <a:off x="18982132" y="1080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140987</xdr:rowOff>
    </xdr:from>
    <xdr:ext cx="469744" cy="259045"/>
    <xdr:sp macro="" textlink="">
      <xdr:nvSpPr>
        <xdr:cNvPr id="718" name="n_2aveValue【保健センター・保健所】&#10;一人当たり面積">
          <a:extLst>
            <a:ext uri="{FF2B5EF4-FFF2-40B4-BE49-F238E27FC236}">
              <a16:creationId xmlns:a16="http://schemas.microsoft.com/office/drawing/2014/main" id="{739DFA5C-CA74-4246-8E5C-B54EF38EB404}"/>
            </a:ext>
          </a:extLst>
        </xdr:cNvPr>
        <xdr:cNvSpPr txBox="1"/>
      </xdr:nvSpPr>
      <xdr:spPr>
        <a:xfrm>
          <a:off x="18182032" y="1076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15257</xdr:rowOff>
    </xdr:from>
    <xdr:ext cx="469744" cy="259045"/>
    <xdr:sp macro="" textlink="">
      <xdr:nvSpPr>
        <xdr:cNvPr id="719" name="n_3aveValue【保健センター・保健所】&#10;一人当たり面積">
          <a:extLst>
            <a:ext uri="{FF2B5EF4-FFF2-40B4-BE49-F238E27FC236}">
              <a16:creationId xmlns:a16="http://schemas.microsoft.com/office/drawing/2014/main" id="{D7C7F1E3-38D0-4F7C-B37F-83439B30E494}"/>
            </a:ext>
          </a:extLst>
        </xdr:cNvPr>
        <xdr:cNvSpPr txBox="1"/>
      </xdr:nvSpPr>
      <xdr:spPr>
        <a:xfrm>
          <a:off x="17384472"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22877</xdr:rowOff>
    </xdr:from>
    <xdr:ext cx="469744" cy="259045"/>
    <xdr:sp macro="" textlink="">
      <xdr:nvSpPr>
        <xdr:cNvPr id="720" name="n_4aveValue【保健センター・保健所】&#10;一人当たり面積">
          <a:extLst>
            <a:ext uri="{FF2B5EF4-FFF2-40B4-BE49-F238E27FC236}">
              <a16:creationId xmlns:a16="http://schemas.microsoft.com/office/drawing/2014/main" id="{4EEEE6CB-C2F2-4E46-84DA-D0AB09DD4A53}"/>
            </a:ext>
          </a:extLst>
        </xdr:cNvPr>
        <xdr:cNvSpPr txBox="1"/>
      </xdr:nvSpPr>
      <xdr:spPr>
        <a:xfrm>
          <a:off x="1658881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113047</xdr:rowOff>
    </xdr:from>
    <xdr:ext cx="469744" cy="259045"/>
    <xdr:sp macro="" textlink="">
      <xdr:nvSpPr>
        <xdr:cNvPr id="721" name="n_1mainValue【保健センター・保健所】&#10;一人当たり面積">
          <a:extLst>
            <a:ext uri="{FF2B5EF4-FFF2-40B4-BE49-F238E27FC236}">
              <a16:creationId xmlns:a16="http://schemas.microsoft.com/office/drawing/2014/main" id="{E7130A56-9A6A-499E-8C1E-6F07E6E4CB19}"/>
            </a:ext>
          </a:extLst>
        </xdr:cNvPr>
        <xdr:cNvSpPr txBox="1"/>
      </xdr:nvSpPr>
      <xdr:spPr>
        <a:xfrm>
          <a:off x="18982132" y="1040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116857</xdr:rowOff>
    </xdr:from>
    <xdr:ext cx="469744" cy="259045"/>
    <xdr:sp macro="" textlink="">
      <xdr:nvSpPr>
        <xdr:cNvPr id="722" name="n_2mainValue【保健センター・保健所】&#10;一人当たり面積">
          <a:extLst>
            <a:ext uri="{FF2B5EF4-FFF2-40B4-BE49-F238E27FC236}">
              <a16:creationId xmlns:a16="http://schemas.microsoft.com/office/drawing/2014/main" id="{81204E3B-A828-4AB7-B25D-4039D40012DE}"/>
            </a:ext>
          </a:extLst>
        </xdr:cNvPr>
        <xdr:cNvSpPr txBox="1"/>
      </xdr:nvSpPr>
      <xdr:spPr>
        <a:xfrm>
          <a:off x="18182032" y="1040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124477</xdr:rowOff>
    </xdr:from>
    <xdr:ext cx="469744" cy="259045"/>
    <xdr:sp macro="" textlink="">
      <xdr:nvSpPr>
        <xdr:cNvPr id="723" name="n_3mainValue【保健センター・保健所】&#10;一人当たり面積">
          <a:extLst>
            <a:ext uri="{FF2B5EF4-FFF2-40B4-BE49-F238E27FC236}">
              <a16:creationId xmlns:a16="http://schemas.microsoft.com/office/drawing/2014/main" id="{1188ACB9-8E46-4906-9389-103E50780E37}"/>
            </a:ext>
          </a:extLst>
        </xdr:cNvPr>
        <xdr:cNvSpPr txBox="1"/>
      </xdr:nvSpPr>
      <xdr:spPr>
        <a:xfrm>
          <a:off x="17384472" y="1041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128287</xdr:rowOff>
    </xdr:from>
    <xdr:ext cx="469744" cy="259045"/>
    <xdr:sp macro="" textlink="">
      <xdr:nvSpPr>
        <xdr:cNvPr id="724" name="n_4mainValue【保健センター・保健所】&#10;一人当たり面積">
          <a:extLst>
            <a:ext uri="{FF2B5EF4-FFF2-40B4-BE49-F238E27FC236}">
              <a16:creationId xmlns:a16="http://schemas.microsoft.com/office/drawing/2014/main" id="{2D30DFE3-8388-44D9-82DB-945A823D90E3}"/>
            </a:ext>
          </a:extLst>
        </xdr:cNvPr>
        <xdr:cNvSpPr txBox="1"/>
      </xdr:nvSpPr>
      <xdr:spPr>
        <a:xfrm>
          <a:off x="16588817" y="1041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a:extLst>
            <a:ext uri="{FF2B5EF4-FFF2-40B4-BE49-F238E27FC236}">
              <a16:creationId xmlns:a16="http://schemas.microsoft.com/office/drawing/2014/main" id="{93C24848-FF99-4FEA-8EF8-9AFEF253D5EC}"/>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a:extLst>
            <a:ext uri="{FF2B5EF4-FFF2-40B4-BE49-F238E27FC236}">
              <a16:creationId xmlns:a16="http://schemas.microsoft.com/office/drawing/2014/main" id="{CA49541C-3B31-4C1F-ABAC-A84B561D6C3B}"/>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a:extLst>
            <a:ext uri="{FF2B5EF4-FFF2-40B4-BE49-F238E27FC236}">
              <a16:creationId xmlns:a16="http://schemas.microsoft.com/office/drawing/2014/main" id="{6C21DD36-D488-4715-A9FE-E70035F87C99}"/>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a:extLst>
            <a:ext uri="{FF2B5EF4-FFF2-40B4-BE49-F238E27FC236}">
              <a16:creationId xmlns:a16="http://schemas.microsoft.com/office/drawing/2014/main" id="{0F5AEAC9-64F7-4EDC-86DA-2107DB5AF3B5}"/>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a:extLst>
            <a:ext uri="{FF2B5EF4-FFF2-40B4-BE49-F238E27FC236}">
              <a16:creationId xmlns:a16="http://schemas.microsoft.com/office/drawing/2014/main" id="{5A56802E-E35C-4101-AFE8-FC4EF05F6554}"/>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a:extLst>
            <a:ext uri="{FF2B5EF4-FFF2-40B4-BE49-F238E27FC236}">
              <a16:creationId xmlns:a16="http://schemas.microsoft.com/office/drawing/2014/main" id="{6AEA5984-9BA1-477A-A9B0-97C3F717FB89}"/>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a:extLst>
            <a:ext uri="{FF2B5EF4-FFF2-40B4-BE49-F238E27FC236}">
              <a16:creationId xmlns:a16="http://schemas.microsoft.com/office/drawing/2014/main" id="{D470B963-4A91-4937-8104-EBD73AAC2517}"/>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a:extLst>
            <a:ext uri="{FF2B5EF4-FFF2-40B4-BE49-F238E27FC236}">
              <a16:creationId xmlns:a16="http://schemas.microsoft.com/office/drawing/2014/main" id="{4CAFE21C-D448-4B0D-B91B-6F1B9FF61297}"/>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a:extLst>
            <a:ext uri="{FF2B5EF4-FFF2-40B4-BE49-F238E27FC236}">
              <a16:creationId xmlns:a16="http://schemas.microsoft.com/office/drawing/2014/main" id="{36BE90DB-DC2C-40E3-B9D4-DE34D6E8DBE5}"/>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a:extLst>
            <a:ext uri="{FF2B5EF4-FFF2-40B4-BE49-F238E27FC236}">
              <a16:creationId xmlns:a16="http://schemas.microsoft.com/office/drawing/2014/main" id="{BCC85144-910F-4782-A572-AFEE258C19C2}"/>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a:extLst>
            <a:ext uri="{FF2B5EF4-FFF2-40B4-BE49-F238E27FC236}">
              <a16:creationId xmlns:a16="http://schemas.microsoft.com/office/drawing/2014/main" id="{7191AF6D-C529-419F-B373-A0C24FE438C6}"/>
            </a:ext>
          </a:extLst>
        </xdr:cNvPr>
        <xdr:cNvSpPr txBox="1"/>
      </xdr:nvSpPr>
      <xdr:spPr>
        <a:xfrm>
          <a:off x="1080153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6" name="直線コネクタ 735">
          <a:extLst>
            <a:ext uri="{FF2B5EF4-FFF2-40B4-BE49-F238E27FC236}">
              <a16:creationId xmlns:a16="http://schemas.microsoft.com/office/drawing/2014/main" id="{4675D447-E6FC-4513-83C9-7A62DBC675E8}"/>
            </a:ext>
          </a:extLst>
        </xdr:cNvPr>
        <xdr:cNvCxnSpPr/>
      </xdr:nvCxnSpPr>
      <xdr:spPr>
        <a:xfrm>
          <a:off x="1120394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7" name="テキスト ボックス 736">
          <a:extLst>
            <a:ext uri="{FF2B5EF4-FFF2-40B4-BE49-F238E27FC236}">
              <a16:creationId xmlns:a16="http://schemas.microsoft.com/office/drawing/2014/main" id="{FAD17A9A-F1DD-4A04-996D-D778056771F4}"/>
            </a:ext>
          </a:extLst>
        </xdr:cNvPr>
        <xdr:cNvSpPr txBox="1"/>
      </xdr:nvSpPr>
      <xdr:spPr>
        <a:xfrm>
          <a:off x="10801531"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8" name="直線コネクタ 737">
          <a:extLst>
            <a:ext uri="{FF2B5EF4-FFF2-40B4-BE49-F238E27FC236}">
              <a16:creationId xmlns:a16="http://schemas.microsoft.com/office/drawing/2014/main" id="{5EA432A3-3027-4D49-B17B-D1F6202D2B99}"/>
            </a:ext>
          </a:extLst>
        </xdr:cNvPr>
        <xdr:cNvCxnSpPr/>
      </xdr:nvCxnSpPr>
      <xdr:spPr>
        <a:xfrm>
          <a:off x="1120394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9" name="テキスト ボックス 738">
          <a:extLst>
            <a:ext uri="{FF2B5EF4-FFF2-40B4-BE49-F238E27FC236}">
              <a16:creationId xmlns:a16="http://schemas.microsoft.com/office/drawing/2014/main" id="{4E7C8465-AC2C-488C-A9F0-ED22290A2AF9}"/>
            </a:ext>
          </a:extLst>
        </xdr:cNvPr>
        <xdr:cNvSpPr txBox="1"/>
      </xdr:nvSpPr>
      <xdr:spPr>
        <a:xfrm>
          <a:off x="10842791" y="1433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0" name="直線コネクタ 739">
          <a:extLst>
            <a:ext uri="{FF2B5EF4-FFF2-40B4-BE49-F238E27FC236}">
              <a16:creationId xmlns:a16="http://schemas.microsoft.com/office/drawing/2014/main" id="{E809608A-72DA-4D41-9684-2E8F09972A31}"/>
            </a:ext>
          </a:extLst>
        </xdr:cNvPr>
        <xdr:cNvCxnSpPr/>
      </xdr:nvCxnSpPr>
      <xdr:spPr>
        <a:xfrm>
          <a:off x="1120394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1" name="テキスト ボックス 740">
          <a:extLst>
            <a:ext uri="{FF2B5EF4-FFF2-40B4-BE49-F238E27FC236}">
              <a16:creationId xmlns:a16="http://schemas.microsoft.com/office/drawing/2014/main" id="{0C8C6C24-0D44-4436-8169-4367DBAB64EA}"/>
            </a:ext>
          </a:extLst>
        </xdr:cNvPr>
        <xdr:cNvSpPr txBox="1"/>
      </xdr:nvSpPr>
      <xdr:spPr>
        <a:xfrm>
          <a:off x="10842791" y="1395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2" name="直線コネクタ 741">
          <a:extLst>
            <a:ext uri="{FF2B5EF4-FFF2-40B4-BE49-F238E27FC236}">
              <a16:creationId xmlns:a16="http://schemas.microsoft.com/office/drawing/2014/main" id="{8FE52CAB-8D2A-4BAF-B122-11E826E74FCA}"/>
            </a:ext>
          </a:extLst>
        </xdr:cNvPr>
        <xdr:cNvCxnSpPr/>
      </xdr:nvCxnSpPr>
      <xdr:spPr>
        <a:xfrm>
          <a:off x="1120394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3" name="テキスト ボックス 742">
          <a:extLst>
            <a:ext uri="{FF2B5EF4-FFF2-40B4-BE49-F238E27FC236}">
              <a16:creationId xmlns:a16="http://schemas.microsoft.com/office/drawing/2014/main" id="{1F140260-E712-4EC0-9E36-1C289CCB031E}"/>
            </a:ext>
          </a:extLst>
        </xdr:cNvPr>
        <xdr:cNvSpPr txBox="1"/>
      </xdr:nvSpPr>
      <xdr:spPr>
        <a:xfrm>
          <a:off x="10842791" y="1357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4" name="直線コネクタ 743">
          <a:extLst>
            <a:ext uri="{FF2B5EF4-FFF2-40B4-BE49-F238E27FC236}">
              <a16:creationId xmlns:a16="http://schemas.microsoft.com/office/drawing/2014/main" id="{F69C4EE7-5003-4E44-A34F-E165BEB54030}"/>
            </a:ext>
          </a:extLst>
        </xdr:cNvPr>
        <xdr:cNvCxnSpPr/>
      </xdr:nvCxnSpPr>
      <xdr:spPr>
        <a:xfrm>
          <a:off x="1120394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45" name="テキスト ボックス 744">
          <a:extLst>
            <a:ext uri="{FF2B5EF4-FFF2-40B4-BE49-F238E27FC236}">
              <a16:creationId xmlns:a16="http://schemas.microsoft.com/office/drawing/2014/main" id="{996988F0-748F-46C9-9C2A-8B4B879C71BC}"/>
            </a:ext>
          </a:extLst>
        </xdr:cNvPr>
        <xdr:cNvSpPr txBox="1"/>
      </xdr:nvSpPr>
      <xdr:spPr>
        <a:xfrm>
          <a:off x="10905006" y="13194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6" name="直線コネクタ 745">
          <a:extLst>
            <a:ext uri="{FF2B5EF4-FFF2-40B4-BE49-F238E27FC236}">
              <a16:creationId xmlns:a16="http://schemas.microsoft.com/office/drawing/2014/main" id="{F5F05A9F-B726-4A61-B101-08D1A2731DC2}"/>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7" name="【消防施設】&#10;有形固定資産減価償却率グラフ枠">
          <a:extLst>
            <a:ext uri="{FF2B5EF4-FFF2-40B4-BE49-F238E27FC236}">
              <a16:creationId xmlns:a16="http://schemas.microsoft.com/office/drawing/2014/main" id="{489E96C4-17D4-42F7-A86E-D9BB13B5B6CD}"/>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48" name="直線コネクタ 747">
          <a:extLst>
            <a:ext uri="{FF2B5EF4-FFF2-40B4-BE49-F238E27FC236}">
              <a16:creationId xmlns:a16="http://schemas.microsoft.com/office/drawing/2014/main" id="{6E9F4F24-9443-4B64-AA2C-91425E21A531}"/>
            </a:ext>
          </a:extLst>
        </xdr:cNvPr>
        <xdr:cNvCxnSpPr/>
      </xdr:nvCxnSpPr>
      <xdr:spPr>
        <a:xfrm flipV="1">
          <a:off x="14703424" y="13331190"/>
          <a:ext cx="0" cy="1271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49" name="【消防施設】&#10;有形固定資産減価償却率最小値テキスト">
          <a:extLst>
            <a:ext uri="{FF2B5EF4-FFF2-40B4-BE49-F238E27FC236}">
              <a16:creationId xmlns:a16="http://schemas.microsoft.com/office/drawing/2014/main" id="{4CACE926-1F33-4197-8A2E-3FAE4D654E2F}"/>
            </a:ext>
          </a:extLst>
        </xdr:cNvPr>
        <xdr:cNvSpPr txBox="1"/>
      </xdr:nvSpPr>
      <xdr:spPr>
        <a:xfrm>
          <a:off x="1474216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50" name="直線コネクタ 749">
          <a:extLst>
            <a:ext uri="{FF2B5EF4-FFF2-40B4-BE49-F238E27FC236}">
              <a16:creationId xmlns:a16="http://schemas.microsoft.com/office/drawing/2014/main" id="{A1DE5076-A9FA-4250-8914-E4EF134BFE7E}"/>
            </a:ext>
          </a:extLst>
        </xdr:cNvPr>
        <xdr:cNvCxnSpPr/>
      </xdr:nvCxnSpPr>
      <xdr:spPr>
        <a:xfrm>
          <a:off x="14611350" y="146030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51" name="【消防施設】&#10;有形固定資産減価償却率最大値テキスト">
          <a:extLst>
            <a:ext uri="{FF2B5EF4-FFF2-40B4-BE49-F238E27FC236}">
              <a16:creationId xmlns:a16="http://schemas.microsoft.com/office/drawing/2014/main" id="{DCBE6744-BDDD-4D88-AB44-82AA83A5D02D}"/>
            </a:ext>
          </a:extLst>
        </xdr:cNvPr>
        <xdr:cNvSpPr txBox="1"/>
      </xdr:nvSpPr>
      <xdr:spPr>
        <a:xfrm>
          <a:off x="14742160" y="1311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2" name="直線コネクタ 751">
          <a:extLst>
            <a:ext uri="{FF2B5EF4-FFF2-40B4-BE49-F238E27FC236}">
              <a16:creationId xmlns:a16="http://schemas.microsoft.com/office/drawing/2014/main" id="{9BBD02A9-7C06-453E-BEE9-80A09B73F000}"/>
            </a:ext>
          </a:extLst>
        </xdr:cNvPr>
        <xdr:cNvCxnSpPr/>
      </xdr:nvCxnSpPr>
      <xdr:spPr>
        <a:xfrm>
          <a:off x="14611350" y="13331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148607</xdr:rowOff>
    </xdr:from>
    <xdr:ext cx="405111" cy="259045"/>
    <xdr:sp macro="" textlink="">
      <xdr:nvSpPr>
        <xdr:cNvPr id="753" name="【消防施設】&#10;有形固定資産減価償却率平均値テキスト">
          <a:extLst>
            <a:ext uri="{FF2B5EF4-FFF2-40B4-BE49-F238E27FC236}">
              <a16:creationId xmlns:a16="http://schemas.microsoft.com/office/drawing/2014/main" id="{46180EBD-028F-4C76-9E35-19354FBD82B5}"/>
            </a:ext>
          </a:extLst>
        </xdr:cNvPr>
        <xdr:cNvSpPr txBox="1"/>
      </xdr:nvSpPr>
      <xdr:spPr>
        <a:xfrm>
          <a:off x="14742160" y="1403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54" name="フローチャート: 判断 753">
          <a:extLst>
            <a:ext uri="{FF2B5EF4-FFF2-40B4-BE49-F238E27FC236}">
              <a16:creationId xmlns:a16="http://schemas.microsoft.com/office/drawing/2014/main" id="{AEEF9032-26F2-4544-83CB-3B274CDB0525}"/>
            </a:ext>
          </a:extLst>
        </xdr:cNvPr>
        <xdr:cNvSpPr/>
      </xdr:nvSpPr>
      <xdr:spPr>
        <a:xfrm>
          <a:off x="14649450" y="1406144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168911</xdr:rowOff>
    </xdr:from>
    <xdr:to>
      <xdr:col>81</xdr:col>
      <xdr:colOff>101600</xdr:colOff>
      <xdr:row>82</xdr:row>
      <xdr:rowOff>99061</xdr:rowOff>
    </xdr:to>
    <xdr:sp macro="" textlink="">
      <xdr:nvSpPr>
        <xdr:cNvPr id="755" name="フローチャート: 判断 754">
          <a:extLst>
            <a:ext uri="{FF2B5EF4-FFF2-40B4-BE49-F238E27FC236}">
              <a16:creationId xmlns:a16="http://schemas.microsoft.com/office/drawing/2014/main" id="{AB871731-1519-4433-86FC-87E15625C529}"/>
            </a:ext>
          </a:extLst>
        </xdr:cNvPr>
        <xdr:cNvSpPr/>
      </xdr:nvSpPr>
      <xdr:spPr>
        <a:xfrm>
          <a:off x="13887450" y="14060171"/>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10161</xdr:rowOff>
    </xdr:from>
    <xdr:to>
      <xdr:col>76</xdr:col>
      <xdr:colOff>165100</xdr:colOff>
      <xdr:row>82</xdr:row>
      <xdr:rowOff>111761</xdr:rowOff>
    </xdr:to>
    <xdr:sp macro="" textlink="">
      <xdr:nvSpPr>
        <xdr:cNvPr id="756" name="フローチャート: 判断 755">
          <a:extLst>
            <a:ext uri="{FF2B5EF4-FFF2-40B4-BE49-F238E27FC236}">
              <a16:creationId xmlns:a16="http://schemas.microsoft.com/office/drawing/2014/main" id="{866D239E-9EF0-4978-A93F-03AB09A4C435}"/>
            </a:ext>
          </a:extLst>
        </xdr:cNvPr>
        <xdr:cNvSpPr/>
      </xdr:nvSpPr>
      <xdr:spPr>
        <a:xfrm>
          <a:off x="13089890" y="14070966"/>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24130</xdr:rowOff>
    </xdr:from>
    <xdr:to>
      <xdr:col>72</xdr:col>
      <xdr:colOff>38100</xdr:colOff>
      <xdr:row>82</xdr:row>
      <xdr:rowOff>125730</xdr:rowOff>
    </xdr:to>
    <xdr:sp macro="" textlink="">
      <xdr:nvSpPr>
        <xdr:cNvPr id="757" name="フローチャート: 判断 756">
          <a:extLst>
            <a:ext uri="{FF2B5EF4-FFF2-40B4-BE49-F238E27FC236}">
              <a16:creationId xmlns:a16="http://schemas.microsoft.com/office/drawing/2014/main" id="{1ABAA4AC-84DF-4696-B914-2BE5127C92AA}"/>
            </a:ext>
          </a:extLst>
        </xdr:cNvPr>
        <xdr:cNvSpPr/>
      </xdr:nvSpPr>
      <xdr:spPr>
        <a:xfrm>
          <a:off x="12303760" y="14079220"/>
          <a:ext cx="7874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58420</xdr:rowOff>
    </xdr:from>
    <xdr:to>
      <xdr:col>67</xdr:col>
      <xdr:colOff>101600</xdr:colOff>
      <xdr:row>81</xdr:row>
      <xdr:rowOff>160020</xdr:rowOff>
    </xdr:to>
    <xdr:sp macro="" textlink="">
      <xdr:nvSpPr>
        <xdr:cNvPr id="758" name="フローチャート: 判断 757">
          <a:extLst>
            <a:ext uri="{FF2B5EF4-FFF2-40B4-BE49-F238E27FC236}">
              <a16:creationId xmlns:a16="http://schemas.microsoft.com/office/drawing/2014/main" id="{DE04021E-1CEE-4187-AF96-AB8390E003BD}"/>
            </a:ext>
          </a:extLst>
        </xdr:cNvPr>
        <xdr:cNvSpPr/>
      </xdr:nvSpPr>
      <xdr:spPr>
        <a:xfrm>
          <a:off x="11487150" y="1394206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865D8799-8917-46F3-BEE5-37ED11033E84}"/>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53848E63-C024-4603-9E88-5AEC20A32EAB}"/>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00C16507-5C42-4D2A-B7BC-FEE6559CD068}"/>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F5B7EA9E-B8BE-46A8-9D1D-879E349DB9EB}"/>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C1C965DB-A4C0-45B0-AC90-A952F56B8C2D}"/>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72389</xdr:rowOff>
    </xdr:from>
    <xdr:to>
      <xdr:col>85</xdr:col>
      <xdr:colOff>177800</xdr:colOff>
      <xdr:row>82</xdr:row>
      <xdr:rowOff>2539</xdr:rowOff>
    </xdr:to>
    <xdr:sp macro="" textlink="">
      <xdr:nvSpPr>
        <xdr:cNvPr id="764" name="楕円 763">
          <a:extLst>
            <a:ext uri="{FF2B5EF4-FFF2-40B4-BE49-F238E27FC236}">
              <a16:creationId xmlns:a16="http://schemas.microsoft.com/office/drawing/2014/main" id="{47003D81-B681-4BE4-B9F6-491C1091921E}"/>
            </a:ext>
          </a:extLst>
        </xdr:cNvPr>
        <xdr:cNvSpPr/>
      </xdr:nvSpPr>
      <xdr:spPr>
        <a:xfrm>
          <a:off x="14649450" y="1395793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95266</xdr:rowOff>
    </xdr:from>
    <xdr:ext cx="405111" cy="259045"/>
    <xdr:sp macro="" textlink="">
      <xdr:nvSpPr>
        <xdr:cNvPr id="765" name="【消防施設】&#10;有形固定資産減価償却率該当値テキスト">
          <a:extLst>
            <a:ext uri="{FF2B5EF4-FFF2-40B4-BE49-F238E27FC236}">
              <a16:creationId xmlns:a16="http://schemas.microsoft.com/office/drawing/2014/main" id="{1A4274AB-1EB1-4757-919B-AF54E40A0789}"/>
            </a:ext>
          </a:extLst>
        </xdr:cNvPr>
        <xdr:cNvSpPr txBox="1"/>
      </xdr:nvSpPr>
      <xdr:spPr>
        <a:xfrm>
          <a:off x="14742160" y="13807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132080</xdr:rowOff>
    </xdr:from>
    <xdr:to>
      <xdr:col>81</xdr:col>
      <xdr:colOff>101600</xdr:colOff>
      <xdr:row>82</xdr:row>
      <xdr:rowOff>62230</xdr:rowOff>
    </xdr:to>
    <xdr:sp macro="" textlink="">
      <xdr:nvSpPr>
        <xdr:cNvPr id="766" name="楕円 765">
          <a:extLst>
            <a:ext uri="{FF2B5EF4-FFF2-40B4-BE49-F238E27FC236}">
              <a16:creationId xmlns:a16="http://schemas.microsoft.com/office/drawing/2014/main" id="{1FBFB790-0854-4FE2-843B-FDD7B443A1BE}"/>
            </a:ext>
          </a:extLst>
        </xdr:cNvPr>
        <xdr:cNvSpPr/>
      </xdr:nvSpPr>
      <xdr:spPr>
        <a:xfrm>
          <a:off x="13887450" y="1402334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123189</xdr:rowOff>
    </xdr:from>
    <xdr:to>
      <xdr:col>85</xdr:col>
      <xdr:colOff>127000</xdr:colOff>
      <xdr:row>82</xdr:row>
      <xdr:rowOff>11430</xdr:rowOff>
    </xdr:to>
    <xdr:cxnSp macro="">
      <xdr:nvCxnSpPr>
        <xdr:cNvPr id="767" name="直線コネクタ 766">
          <a:extLst>
            <a:ext uri="{FF2B5EF4-FFF2-40B4-BE49-F238E27FC236}">
              <a16:creationId xmlns:a16="http://schemas.microsoft.com/office/drawing/2014/main" id="{3ECB382B-507F-45FD-8CE8-C0593541CF90}"/>
            </a:ext>
          </a:extLst>
        </xdr:cNvPr>
        <xdr:cNvCxnSpPr/>
      </xdr:nvCxnSpPr>
      <xdr:spPr>
        <a:xfrm flipV="1">
          <a:off x="13942060" y="14012544"/>
          <a:ext cx="762000" cy="61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147320</xdr:rowOff>
    </xdr:from>
    <xdr:to>
      <xdr:col>76</xdr:col>
      <xdr:colOff>165100</xdr:colOff>
      <xdr:row>82</xdr:row>
      <xdr:rowOff>77470</xdr:rowOff>
    </xdr:to>
    <xdr:sp macro="" textlink="">
      <xdr:nvSpPr>
        <xdr:cNvPr id="768" name="楕円 767">
          <a:extLst>
            <a:ext uri="{FF2B5EF4-FFF2-40B4-BE49-F238E27FC236}">
              <a16:creationId xmlns:a16="http://schemas.microsoft.com/office/drawing/2014/main" id="{BAFB1672-006D-48B4-B6C7-27F0D4473E0D}"/>
            </a:ext>
          </a:extLst>
        </xdr:cNvPr>
        <xdr:cNvSpPr/>
      </xdr:nvSpPr>
      <xdr:spPr>
        <a:xfrm>
          <a:off x="13089890" y="1403286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11430</xdr:rowOff>
    </xdr:from>
    <xdr:to>
      <xdr:col>81</xdr:col>
      <xdr:colOff>50800</xdr:colOff>
      <xdr:row>82</xdr:row>
      <xdr:rowOff>26670</xdr:rowOff>
    </xdr:to>
    <xdr:cxnSp macro="">
      <xdr:nvCxnSpPr>
        <xdr:cNvPr id="769" name="直線コネクタ 768">
          <a:extLst>
            <a:ext uri="{FF2B5EF4-FFF2-40B4-BE49-F238E27FC236}">
              <a16:creationId xmlns:a16="http://schemas.microsoft.com/office/drawing/2014/main" id="{E5E44AEF-6AF2-4560-8FA7-08C3429A1585}"/>
            </a:ext>
          </a:extLst>
        </xdr:cNvPr>
        <xdr:cNvCxnSpPr/>
      </xdr:nvCxnSpPr>
      <xdr:spPr>
        <a:xfrm flipV="1">
          <a:off x="13144500" y="14074140"/>
          <a:ext cx="79756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156211</xdr:rowOff>
    </xdr:from>
    <xdr:to>
      <xdr:col>72</xdr:col>
      <xdr:colOff>38100</xdr:colOff>
      <xdr:row>83</xdr:row>
      <xdr:rowOff>86361</xdr:rowOff>
    </xdr:to>
    <xdr:sp macro="" textlink="">
      <xdr:nvSpPr>
        <xdr:cNvPr id="770" name="楕円 769">
          <a:extLst>
            <a:ext uri="{FF2B5EF4-FFF2-40B4-BE49-F238E27FC236}">
              <a16:creationId xmlns:a16="http://schemas.microsoft.com/office/drawing/2014/main" id="{66141760-AE83-43BE-9296-45214F86C331}"/>
            </a:ext>
          </a:extLst>
        </xdr:cNvPr>
        <xdr:cNvSpPr/>
      </xdr:nvSpPr>
      <xdr:spPr>
        <a:xfrm>
          <a:off x="12303760" y="1421701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26670</xdr:rowOff>
    </xdr:from>
    <xdr:to>
      <xdr:col>76</xdr:col>
      <xdr:colOff>114300</xdr:colOff>
      <xdr:row>83</xdr:row>
      <xdr:rowOff>35561</xdr:rowOff>
    </xdr:to>
    <xdr:cxnSp macro="">
      <xdr:nvCxnSpPr>
        <xdr:cNvPr id="771" name="直線コネクタ 770">
          <a:extLst>
            <a:ext uri="{FF2B5EF4-FFF2-40B4-BE49-F238E27FC236}">
              <a16:creationId xmlns:a16="http://schemas.microsoft.com/office/drawing/2014/main" id="{1507A268-5BE0-4BE8-A67C-C8B8042387EB}"/>
            </a:ext>
          </a:extLst>
        </xdr:cNvPr>
        <xdr:cNvCxnSpPr/>
      </xdr:nvCxnSpPr>
      <xdr:spPr>
        <a:xfrm flipV="1">
          <a:off x="12346940" y="14083665"/>
          <a:ext cx="797560" cy="18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132080</xdr:rowOff>
    </xdr:from>
    <xdr:to>
      <xdr:col>67</xdr:col>
      <xdr:colOff>101600</xdr:colOff>
      <xdr:row>83</xdr:row>
      <xdr:rowOff>62230</xdr:rowOff>
    </xdr:to>
    <xdr:sp macro="" textlink="">
      <xdr:nvSpPr>
        <xdr:cNvPr id="772" name="楕円 771">
          <a:extLst>
            <a:ext uri="{FF2B5EF4-FFF2-40B4-BE49-F238E27FC236}">
              <a16:creationId xmlns:a16="http://schemas.microsoft.com/office/drawing/2014/main" id="{F3FA52F4-FE4D-4F6E-A7EF-3BC5242E6C7A}"/>
            </a:ext>
          </a:extLst>
        </xdr:cNvPr>
        <xdr:cNvSpPr/>
      </xdr:nvSpPr>
      <xdr:spPr>
        <a:xfrm>
          <a:off x="11487150" y="1419479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11430</xdr:rowOff>
    </xdr:from>
    <xdr:to>
      <xdr:col>71</xdr:col>
      <xdr:colOff>177800</xdr:colOff>
      <xdr:row>83</xdr:row>
      <xdr:rowOff>35561</xdr:rowOff>
    </xdr:to>
    <xdr:cxnSp macro="">
      <xdr:nvCxnSpPr>
        <xdr:cNvPr id="773" name="直線コネクタ 772">
          <a:extLst>
            <a:ext uri="{FF2B5EF4-FFF2-40B4-BE49-F238E27FC236}">
              <a16:creationId xmlns:a16="http://schemas.microsoft.com/office/drawing/2014/main" id="{B443B3F6-45A7-41BE-A9B0-A72CB62F73FD}"/>
            </a:ext>
          </a:extLst>
        </xdr:cNvPr>
        <xdr:cNvCxnSpPr/>
      </xdr:nvCxnSpPr>
      <xdr:spPr>
        <a:xfrm>
          <a:off x="11541760" y="14245590"/>
          <a:ext cx="805180" cy="20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90188</xdr:rowOff>
    </xdr:from>
    <xdr:ext cx="405111" cy="259045"/>
    <xdr:sp macro="" textlink="">
      <xdr:nvSpPr>
        <xdr:cNvPr id="774" name="n_1aveValue【消防施設】&#10;有形固定資産減価償却率">
          <a:extLst>
            <a:ext uri="{FF2B5EF4-FFF2-40B4-BE49-F238E27FC236}">
              <a16:creationId xmlns:a16="http://schemas.microsoft.com/office/drawing/2014/main" id="{D423A6CD-3C15-403E-894C-229AB6D8783A}"/>
            </a:ext>
          </a:extLst>
        </xdr:cNvPr>
        <xdr:cNvSpPr txBox="1"/>
      </xdr:nvSpPr>
      <xdr:spPr>
        <a:xfrm>
          <a:off x="13738234" y="14152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102888</xdr:rowOff>
    </xdr:from>
    <xdr:ext cx="405111" cy="259045"/>
    <xdr:sp macro="" textlink="">
      <xdr:nvSpPr>
        <xdr:cNvPr id="775" name="n_2aveValue【消防施設】&#10;有形固定資産減価償却率">
          <a:extLst>
            <a:ext uri="{FF2B5EF4-FFF2-40B4-BE49-F238E27FC236}">
              <a16:creationId xmlns:a16="http://schemas.microsoft.com/office/drawing/2014/main" id="{3E58BB3C-A74D-41EA-BC7E-B5F6AD8699C3}"/>
            </a:ext>
          </a:extLst>
        </xdr:cNvPr>
        <xdr:cNvSpPr txBox="1"/>
      </xdr:nvSpPr>
      <xdr:spPr>
        <a:xfrm>
          <a:off x="12957184" y="1415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142257</xdr:rowOff>
    </xdr:from>
    <xdr:ext cx="405111" cy="259045"/>
    <xdr:sp macro="" textlink="">
      <xdr:nvSpPr>
        <xdr:cNvPr id="776" name="n_3aveValue【消防施設】&#10;有形固定資産減価償却率">
          <a:extLst>
            <a:ext uri="{FF2B5EF4-FFF2-40B4-BE49-F238E27FC236}">
              <a16:creationId xmlns:a16="http://schemas.microsoft.com/office/drawing/2014/main" id="{72AAE558-341F-41EC-AF0F-055A5A435738}"/>
            </a:ext>
          </a:extLst>
        </xdr:cNvPr>
        <xdr:cNvSpPr txBox="1"/>
      </xdr:nvSpPr>
      <xdr:spPr>
        <a:xfrm>
          <a:off x="12171054" y="13856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5097</xdr:rowOff>
    </xdr:from>
    <xdr:ext cx="405111" cy="259045"/>
    <xdr:sp macro="" textlink="">
      <xdr:nvSpPr>
        <xdr:cNvPr id="777" name="n_4aveValue【消防施設】&#10;有形固定資産減価償却率">
          <a:extLst>
            <a:ext uri="{FF2B5EF4-FFF2-40B4-BE49-F238E27FC236}">
              <a16:creationId xmlns:a16="http://schemas.microsoft.com/office/drawing/2014/main" id="{88BA34AB-8AF3-4913-A3DF-15BDCDCB8A23}"/>
            </a:ext>
          </a:extLst>
        </xdr:cNvPr>
        <xdr:cNvSpPr txBox="1"/>
      </xdr:nvSpPr>
      <xdr:spPr>
        <a:xfrm>
          <a:off x="11354444" y="13723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78757</xdr:rowOff>
    </xdr:from>
    <xdr:ext cx="405111" cy="259045"/>
    <xdr:sp macro="" textlink="">
      <xdr:nvSpPr>
        <xdr:cNvPr id="778" name="n_1mainValue【消防施設】&#10;有形固定資産減価償却率">
          <a:extLst>
            <a:ext uri="{FF2B5EF4-FFF2-40B4-BE49-F238E27FC236}">
              <a16:creationId xmlns:a16="http://schemas.microsoft.com/office/drawing/2014/main" id="{676F24D5-5419-4B81-ADCB-A99DCD80F1A2}"/>
            </a:ext>
          </a:extLst>
        </xdr:cNvPr>
        <xdr:cNvSpPr txBox="1"/>
      </xdr:nvSpPr>
      <xdr:spPr>
        <a:xfrm>
          <a:off x="13738234"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93997</xdr:rowOff>
    </xdr:from>
    <xdr:ext cx="405111" cy="259045"/>
    <xdr:sp macro="" textlink="">
      <xdr:nvSpPr>
        <xdr:cNvPr id="779" name="n_2mainValue【消防施設】&#10;有形固定資産減価償却率">
          <a:extLst>
            <a:ext uri="{FF2B5EF4-FFF2-40B4-BE49-F238E27FC236}">
              <a16:creationId xmlns:a16="http://schemas.microsoft.com/office/drawing/2014/main" id="{205A803E-2A1A-45E1-B368-A8FD60E1419F}"/>
            </a:ext>
          </a:extLst>
        </xdr:cNvPr>
        <xdr:cNvSpPr txBox="1"/>
      </xdr:nvSpPr>
      <xdr:spPr>
        <a:xfrm>
          <a:off x="1295718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77488</xdr:rowOff>
    </xdr:from>
    <xdr:ext cx="405111" cy="259045"/>
    <xdr:sp macro="" textlink="">
      <xdr:nvSpPr>
        <xdr:cNvPr id="780" name="n_3mainValue【消防施設】&#10;有形固定資産減価償却率">
          <a:extLst>
            <a:ext uri="{FF2B5EF4-FFF2-40B4-BE49-F238E27FC236}">
              <a16:creationId xmlns:a16="http://schemas.microsoft.com/office/drawing/2014/main" id="{4C4BF1CF-6A58-4C7F-A07A-3463C339EC3D}"/>
            </a:ext>
          </a:extLst>
        </xdr:cNvPr>
        <xdr:cNvSpPr txBox="1"/>
      </xdr:nvSpPr>
      <xdr:spPr>
        <a:xfrm>
          <a:off x="12171054" y="1430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53357</xdr:rowOff>
    </xdr:from>
    <xdr:ext cx="405111" cy="259045"/>
    <xdr:sp macro="" textlink="">
      <xdr:nvSpPr>
        <xdr:cNvPr id="781" name="n_4mainValue【消防施設】&#10;有形固定資産減価償却率">
          <a:extLst>
            <a:ext uri="{FF2B5EF4-FFF2-40B4-BE49-F238E27FC236}">
              <a16:creationId xmlns:a16="http://schemas.microsoft.com/office/drawing/2014/main" id="{74052721-4501-497B-8FFA-E78DE6864782}"/>
            </a:ext>
          </a:extLst>
        </xdr:cNvPr>
        <xdr:cNvSpPr txBox="1"/>
      </xdr:nvSpPr>
      <xdr:spPr>
        <a:xfrm>
          <a:off x="11354444" y="1428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a:extLst>
            <a:ext uri="{FF2B5EF4-FFF2-40B4-BE49-F238E27FC236}">
              <a16:creationId xmlns:a16="http://schemas.microsoft.com/office/drawing/2014/main" id="{A13B905D-E4F9-401C-9429-B31A1206F1E1}"/>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a:extLst>
            <a:ext uri="{FF2B5EF4-FFF2-40B4-BE49-F238E27FC236}">
              <a16:creationId xmlns:a16="http://schemas.microsoft.com/office/drawing/2014/main" id="{ADD68FA5-C55C-4A76-A382-E6C13C2D50EF}"/>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a:extLst>
            <a:ext uri="{FF2B5EF4-FFF2-40B4-BE49-F238E27FC236}">
              <a16:creationId xmlns:a16="http://schemas.microsoft.com/office/drawing/2014/main" id="{A9E10995-4E0D-4160-8E4C-419B2EC0EC59}"/>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a:extLst>
            <a:ext uri="{FF2B5EF4-FFF2-40B4-BE49-F238E27FC236}">
              <a16:creationId xmlns:a16="http://schemas.microsoft.com/office/drawing/2014/main" id="{D1065F6B-30A8-4D06-A6BC-0549748D1E10}"/>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a:extLst>
            <a:ext uri="{FF2B5EF4-FFF2-40B4-BE49-F238E27FC236}">
              <a16:creationId xmlns:a16="http://schemas.microsoft.com/office/drawing/2014/main" id="{9524FE20-6F6C-4E3F-8FAD-3388528112A2}"/>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a:extLst>
            <a:ext uri="{FF2B5EF4-FFF2-40B4-BE49-F238E27FC236}">
              <a16:creationId xmlns:a16="http://schemas.microsoft.com/office/drawing/2014/main" id="{6704AEBB-9EFD-4EF4-B5C3-17A0523C489A}"/>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a:extLst>
            <a:ext uri="{FF2B5EF4-FFF2-40B4-BE49-F238E27FC236}">
              <a16:creationId xmlns:a16="http://schemas.microsoft.com/office/drawing/2014/main" id="{34273EE8-E943-42D3-AF4D-A2704CD25EEF}"/>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a:extLst>
            <a:ext uri="{FF2B5EF4-FFF2-40B4-BE49-F238E27FC236}">
              <a16:creationId xmlns:a16="http://schemas.microsoft.com/office/drawing/2014/main" id="{D49D7C6C-9B80-4C18-A069-5169E493AA72}"/>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0" name="テキスト ボックス 789">
          <a:extLst>
            <a:ext uri="{FF2B5EF4-FFF2-40B4-BE49-F238E27FC236}">
              <a16:creationId xmlns:a16="http://schemas.microsoft.com/office/drawing/2014/main" id="{3067BE2D-2206-4F70-8EAF-27F63084B680}"/>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a:extLst>
            <a:ext uri="{FF2B5EF4-FFF2-40B4-BE49-F238E27FC236}">
              <a16:creationId xmlns:a16="http://schemas.microsoft.com/office/drawing/2014/main" id="{6B6EC909-5F0F-4C55-804F-90B13B94C30F}"/>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2" name="直線コネクタ 791">
          <a:extLst>
            <a:ext uri="{FF2B5EF4-FFF2-40B4-BE49-F238E27FC236}">
              <a16:creationId xmlns:a16="http://schemas.microsoft.com/office/drawing/2014/main" id="{E9D2EFF8-665C-4ED7-B883-5DCA8580F93F}"/>
            </a:ext>
          </a:extLst>
        </xdr:cNvPr>
        <xdr:cNvCxnSpPr/>
      </xdr:nvCxnSpPr>
      <xdr:spPr>
        <a:xfrm>
          <a:off x="164592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3" name="テキスト ボックス 792">
          <a:extLst>
            <a:ext uri="{FF2B5EF4-FFF2-40B4-BE49-F238E27FC236}">
              <a16:creationId xmlns:a16="http://schemas.microsoft.com/office/drawing/2014/main" id="{6EA1FF1A-0E87-4A5B-8C22-0AB08179484F}"/>
            </a:ext>
          </a:extLst>
        </xdr:cNvPr>
        <xdr:cNvSpPr txBox="1"/>
      </xdr:nvSpPr>
      <xdr:spPr>
        <a:xfrm>
          <a:off x="160472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4" name="直線コネクタ 793">
          <a:extLst>
            <a:ext uri="{FF2B5EF4-FFF2-40B4-BE49-F238E27FC236}">
              <a16:creationId xmlns:a16="http://schemas.microsoft.com/office/drawing/2014/main" id="{8E25E139-3AAD-4D81-B64E-12AC918699C8}"/>
            </a:ext>
          </a:extLst>
        </xdr:cNvPr>
        <xdr:cNvCxnSpPr/>
      </xdr:nvCxnSpPr>
      <xdr:spPr>
        <a:xfrm>
          <a:off x="164592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795" name="テキスト ボックス 794">
          <a:extLst>
            <a:ext uri="{FF2B5EF4-FFF2-40B4-BE49-F238E27FC236}">
              <a16:creationId xmlns:a16="http://schemas.microsoft.com/office/drawing/2014/main" id="{1ABBD41D-3FE3-48D3-B119-93C7FB52BC39}"/>
            </a:ext>
          </a:extLst>
        </xdr:cNvPr>
        <xdr:cNvSpPr txBox="1"/>
      </xdr:nvSpPr>
      <xdr:spPr>
        <a:xfrm>
          <a:off x="15943791" y="143338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6" name="直線コネクタ 795">
          <a:extLst>
            <a:ext uri="{FF2B5EF4-FFF2-40B4-BE49-F238E27FC236}">
              <a16:creationId xmlns:a16="http://schemas.microsoft.com/office/drawing/2014/main" id="{EAEB7575-C611-4502-8EA2-EBADD6C5FA39}"/>
            </a:ext>
          </a:extLst>
        </xdr:cNvPr>
        <xdr:cNvCxnSpPr/>
      </xdr:nvCxnSpPr>
      <xdr:spPr>
        <a:xfrm>
          <a:off x="164592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797" name="テキスト ボックス 796">
          <a:extLst>
            <a:ext uri="{FF2B5EF4-FFF2-40B4-BE49-F238E27FC236}">
              <a16:creationId xmlns:a16="http://schemas.microsoft.com/office/drawing/2014/main" id="{6D42ABB9-1C63-4948-8E34-1DB0C80100C0}"/>
            </a:ext>
          </a:extLst>
        </xdr:cNvPr>
        <xdr:cNvSpPr txBox="1"/>
      </xdr:nvSpPr>
      <xdr:spPr>
        <a:xfrm>
          <a:off x="15943791" y="139528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8" name="直線コネクタ 797">
          <a:extLst>
            <a:ext uri="{FF2B5EF4-FFF2-40B4-BE49-F238E27FC236}">
              <a16:creationId xmlns:a16="http://schemas.microsoft.com/office/drawing/2014/main" id="{A3EF1454-08BB-4802-AF2F-348F5872B34C}"/>
            </a:ext>
          </a:extLst>
        </xdr:cNvPr>
        <xdr:cNvCxnSpPr/>
      </xdr:nvCxnSpPr>
      <xdr:spPr>
        <a:xfrm>
          <a:off x="164592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799" name="テキスト ボックス 798">
          <a:extLst>
            <a:ext uri="{FF2B5EF4-FFF2-40B4-BE49-F238E27FC236}">
              <a16:creationId xmlns:a16="http://schemas.microsoft.com/office/drawing/2014/main" id="{88B59503-4ACC-4B99-9681-14D45724A7D7}"/>
            </a:ext>
          </a:extLst>
        </xdr:cNvPr>
        <xdr:cNvSpPr txBox="1"/>
      </xdr:nvSpPr>
      <xdr:spPr>
        <a:xfrm>
          <a:off x="15943791" y="135718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0" name="直線コネクタ 799">
          <a:extLst>
            <a:ext uri="{FF2B5EF4-FFF2-40B4-BE49-F238E27FC236}">
              <a16:creationId xmlns:a16="http://schemas.microsoft.com/office/drawing/2014/main" id="{8A0EB75E-430B-4D9D-BB5E-1E1979126D40}"/>
            </a:ext>
          </a:extLst>
        </xdr:cNvPr>
        <xdr:cNvCxnSpPr/>
      </xdr:nvCxnSpPr>
      <xdr:spPr>
        <a:xfrm>
          <a:off x="164592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801" name="テキスト ボックス 800">
          <a:extLst>
            <a:ext uri="{FF2B5EF4-FFF2-40B4-BE49-F238E27FC236}">
              <a16:creationId xmlns:a16="http://schemas.microsoft.com/office/drawing/2014/main" id="{53344AD7-9DD8-4086-8999-1C5531F03830}"/>
            </a:ext>
          </a:extLst>
        </xdr:cNvPr>
        <xdr:cNvSpPr txBox="1"/>
      </xdr:nvSpPr>
      <xdr:spPr>
        <a:xfrm>
          <a:off x="15943791" y="13194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a:extLst>
            <a:ext uri="{FF2B5EF4-FFF2-40B4-BE49-F238E27FC236}">
              <a16:creationId xmlns:a16="http://schemas.microsoft.com/office/drawing/2014/main" id="{381BFC2F-5EAE-4B1F-862A-2531B63014B4}"/>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803" name="テキスト ボックス 802">
          <a:extLst>
            <a:ext uri="{FF2B5EF4-FFF2-40B4-BE49-F238E27FC236}">
              <a16:creationId xmlns:a16="http://schemas.microsoft.com/office/drawing/2014/main" id="{3982B84A-AA26-40B8-B50E-5E3FB145B7B0}"/>
            </a:ext>
          </a:extLst>
        </xdr:cNvPr>
        <xdr:cNvSpPr txBox="1"/>
      </xdr:nvSpPr>
      <xdr:spPr>
        <a:xfrm>
          <a:off x="15943791" y="12813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a:extLst>
            <a:ext uri="{FF2B5EF4-FFF2-40B4-BE49-F238E27FC236}">
              <a16:creationId xmlns:a16="http://schemas.microsoft.com/office/drawing/2014/main" id="{E3DBAC33-9596-4416-AFD1-1533B770A7F6}"/>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70390</xdr:rowOff>
    </xdr:from>
    <xdr:to>
      <xdr:col>116</xdr:col>
      <xdr:colOff>62864</xdr:colOff>
      <xdr:row>86</xdr:row>
      <xdr:rowOff>114216</xdr:rowOff>
    </xdr:to>
    <xdr:cxnSp macro="">
      <xdr:nvCxnSpPr>
        <xdr:cNvPr id="805" name="直線コネクタ 804">
          <a:extLst>
            <a:ext uri="{FF2B5EF4-FFF2-40B4-BE49-F238E27FC236}">
              <a16:creationId xmlns:a16="http://schemas.microsoft.com/office/drawing/2014/main" id="{E0E0D390-D4C5-414E-9EC0-03C64E687952}"/>
            </a:ext>
          </a:extLst>
        </xdr:cNvPr>
        <xdr:cNvCxnSpPr/>
      </xdr:nvCxnSpPr>
      <xdr:spPr>
        <a:xfrm flipV="1">
          <a:off x="19947254" y="13441585"/>
          <a:ext cx="0" cy="1417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161147</xdr:rowOff>
    </xdr:from>
    <xdr:ext cx="469744" cy="259045"/>
    <xdr:sp macro="" textlink="">
      <xdr:nvSpPr>
        <xdr:cNvPr id="806" name="【消防施設】&#10;一人当たり面積最小値テキスト">
          <a:extLst>
            <a:ext uri="{FF2B5EF4-FFF2-40B4-BE49-F238E27FC236}">
              <a16:creationId xmlns:a16="http://schemas.microsoft.com/office/drawing/2014/main" id="{9C4549D6-4AA3-4CE6-B311-668744992E6B}"/>
            </a:ext>
          </a:extLst>
        </xdr:cNvPr>
        <xdr:cNvSpPr txBox="1"/>
      </xdr:nvSpPr>
      <xdr:spPr>
        <a:xfrm>
          <a:off x="19985990" y="14907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807" name="直線コネクタ 806">
          <a:extLst>
            <a:ext uri="{FF2B5EF4-FFF2-40B4-BE49-F238E27FC236}">
              <a16:creationId xmlns:a16="http://schemas.microsoft.com/office/drawing/2014/main" id="{97DB30E8-839D-4E50-A1F1-DF85D137627C}"/>
            </a:ext>
          </a:extLst>
        </xdr:cNvPr>
        <xdr:cNvCxnSpPr/>
      </xdr:nvCxnSpPr>
      <xdr:spPr>
        <a:xfrm>
          <a:off x="19885660" y="148589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17067</xdr:rowOff>
    </xdr:from>
    <xdr:ext cx="599010" cy="259045"/>
    <xdr:sp macro="" textlink="">
      <xdr:nvSpPr>
        <xdr:cNvPr id="808" name="【消防施設】&#10;一人当たり面積最大値テキスト">
          <a:extLst>
            <a:ext uri="{FF2B5EF4-FFF2-40B4-BE49-F238E27FC236}">
              <a16:creationId xmlns:a16="http://schemas.microsoft.com/office/drawing/2014/main" id="{064846B0-8671-4122-9A3A-0FE3912DF692}"/>
            </a:ext>
          </a:extLst>
        </xdr:cNvPr>
        <xdr:cNvSpPr txBox="1"/>
      </xdr:nvSpPr>
      <xdr:spPr>
        <a:xfrm>
          <a:off x="19985990" y="13222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70390</xdr:rowOff>
    </xdr:from>
    <xdr:to>
      <xdr:col>116</xdr:col>
      <xdr:colOff>152400</xdr:colOff>
      <xdr:row>78</xdr:row>
      <xdr:rowOff>70390</xdr:rowOff>
    </xdr:to>
    <xdr:cxnSp macro="">
      <xdr:nvCxnSpPr>
        <xdr:cNvPr id="809" name="直線コネクタ 808">
          <a:extLst>
            <a:ext uri="{FF2B5EF4-FFF2-40B4-BE49-F238E27FC236}">
              <a16:creationId xmlns:a16="http://schemas.microsoft.com/office/drawing/2014/main" id="{8A2BFA1A-5018-4FB9-B878-9B2E74DB2407}"/>
            </a:ext>
          </a:extLst>
        </xdr:cNvPr>
        <xdr:cNvCxnSpPr/>
      </xdr:nvCxnSpPr>
      <xdr:spPr>
        <a:xfrm>
          <a:off x="19885660" y="134415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78598</xdr:rowOff>
    </xdr:from>
    <xdr:ext cx="469744" cy="259045"/>
    <xdr:sp macro="" textlink="">
      <xdr:nvSpPr>
        <xdr:cNvPr id="810" name="【消防施設】&#10;一人当たり面積平均値テキスト">
          <a:extLst>
            <a:ext uri="{FF2B5EF4-FFF2-40B4-BE49-F238E27FC236}">
              <a16:creationId xmlns:a16="http://schemas.microsoft.com/office/drawing/2014/main" id="{AE938F63-9B76-48EE-A8A4-F63FEE486B82}"/>
            </a:ext>
          </a:extLst>
        </xdr:cNvPr>
        <xdr:cNvSpPr txBox="1"/>
      </xdr:nvSpPr>
      <xdr:spPr>
        <a:xfrm>
          <a:off x="19985990" y="146518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55721</xdr:rowOff>
    </xdr:from>
    <xdr:to>
      <xdr:col>116</xdr:col>
      <xdr:colOff>114300</xdr:colOff>
      <xdr:row>86</xdr:row>
      <xdr:rowOff>157321</xdr:rowOff>
    </xdr:to>
    <xdr:sp macro="" textlink="">
      <xdr:nvSpPr>
        <xdr:cNvPr id="811" name="フローチャート: 判断 810">
          <a:extLst>
            <a:ext uri="{FF2B5EF4-FFF2-40B4-BE49-F238E27FC236}">
              <a16:creationId xmlns:a16="http://schemas.microsoft.com/office/drawing/2014/main" id="{825CC5FC-3189-4D30-B32C-B532B534FD9E}"/>
            </a:ext>
          </a:extLst>
        </xdr:cNvPr>
        <xdr:cNvSpPr/>
      </xdr:nvSpPr>
      <xdr:spPr>
        <a:xfrm>
          <a:off x="19904710" y="14804231"/>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56184</xdr:rowOff>
    </xdr:from>
    <xdr:to>
      <xdr:col>112</xdr:col>
      <xdr:colOff>38100</xdr:colOff>
      <xdr:row>86</xdr:row>
      <xdr:rowOff>157784</xdr:rowOff>
    </xdr:to>
    <xdr:sp macro="" textlink="">
      <xdr:nvSpPr>
        <xdr:cNvPr id="812" name="フローチャート: 判断 811">
          <a:extLst>
            <a:ext uri="{FF2B5EF4-FFF2-40B4-BE49-F238E27FC236}">
              <a16:creationId xmlns:a16="http://schemas.microsoft.com/office/drawing/2014/main" id="{3D8C9495-6147-4662-A4D7-757E56BECC98}"/>
            </a:ext>
          </a:extLst>
        </xdr:cNvPr>
        <xdr:cNvSpPr/>
      </xdr:nvSpPr>
      <xdr:spPr>
        <a:xfrm>
          <a:off x="19161760" y="14804694"/>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62962</xdr:rowOff>
    </xdr:from>
    <xdr:to>
      <xdr:col>107</xdr:col>
      <xdr:colOff>101600</xdr:colOff>
      <xdr:row>86</xdr:row>
      <xdr:rowOff>164562</xdr:rowOff>
    </xdr:to>
    <xdr:sp macro="" textlink="">
      <xdr:nvSpPr>
        <xdr:cNvPr id="813" name="フローチャート: 判断 812">
          <a:extLst>
            <a:ext uri="{FF2B5EF4-FFF2-40B4-BE49-F238E27FC236}">
              <a16:creationId xmlns:a16="http://schemas.microsoft.com/office/drawing/2014/main" id="{8C1A5422-FEB5-40E5-96B8-66114B4DD28B}"/>
            </a:ext>
          </a:extLst>
        </xdr:cNvPr>
        <xdr:cNvSpPr/>
      </xdr:nvSpPr>
      <xdr:spPr>
        <a:xfrm>
          <a:off x="18345150" y="14803852"/>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62974</xdr:rowOff>
    </xdr:from>
    <xdr:to>
      <xdr:col>102</xdr:col>
      <xdr:colOff>165100</xdr:colOff>
      <xdr:row>86</xdr:row>
      <xdr:rowOff>164574</xdr:rowOff>
    </xdr:to>
    <xdr:sp macro="" textlink="">
      <xdr:nvSpPr>
        <xdr:cNvPr id="814" name="フローチャート: 判断 813">
          <a:extLst>
            <a:ext uri="{FF2B5EF4-FFF2-40B4-BE49-F238E27FC236}">
              <a16:creationId xmlns:a16="http://schemas.microsoft.com/office/drawing/2014/main" id="{96D35C5D-EF7D-47F9-9D93-FF828D490F20}"/>
            </a:ext>
          </a:extLst>
        </xdr:cNvPr>
        <xdr:cNvSpPr/>
      </xdr:nvSpPr>
      <xdr:spPr>
        <a:xfrm>
          <a:off x="17547590" y="14803864"/>
          <a:ext cx="10922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62985</xdr:rowOff>
    </xdr:from>
    <xdr:to>
      <xdr:col>98</xdr:col>
      <xdr:colOff>38100</xdr:colOff>
      <xdr:row>86</xdr:row>
      <xdr:rowOff>164585</xdr:rowOff>
    </xdr:to>
    <xdr:sp macro="" textlink="">
      <xdr:nvSpPr>
        <xdr:cNvPr id="815" name="フローチャート: 判断 814">
          <a:extLst>
            <a:ext uri="{FF2B5EF4-FFF2-40B4-BE49-F238E27FC236}">
              <a16:creationId xmlns:a16="http://schemas.microsoft.com/office/drawing/2014/main" id="{EA1AAC64-2008-4CA0-80F4-2D477C7C08F1}"/>
            </a:ext>
          </a:extLst>
        </xdr:cNvPr>
        <xdr:cNvSpPr/>
      </xdr:nvSpPr>
      <xdr:spPr>
        <a:xfrm>
          <a:off x="16761460" y="14803875"/>
          <a:ext cx="7874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3FF35615-69E4-4AA4-BD66-1119F2B16B43}"/>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55F5522A-FAF9-44AC-8ACA-6CEC80894717}"/>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7B454DF2-0B33-4BFC-90F3-8D9CBD36FBE9}"/>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FD68FBD8-2D86-4AC5-8F6A-C30AEB4E8776}"/>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D3EC1371-785B-49FB-99AF-33D3B0132312}"/>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63416</xdr:rowOff>
    </xdr:from>
    <xdr:to>
      <xdr:col>116</xdr:col>
      <xdr:colOff>114300</xdr:colOff>
      <xdr:row>86</xdr:row>
      <xdr:rowOff>165016</xdr:rowOff>
    </xdr:to>
    <xdr:sp macro="" textlink="">
      <xdr:nvSpPr>
        <xdr:cNvPr id="821" name="楕円 820">
          <a:extLst>
            <a:ext uri="{FF2B5EF4-FFF2-40B4-BE49-F238E27FC236}">
              <a16:creationId xmlns:a16="http://schemas.microsoft.com/office/drawing/2014/main" id="{823FB6E6-7835-4146-A0CB-39389A135A9F}"/>
            </a:ext>
          </a:extLst>
        </xdr:cNvPr>
        <xdr:cNvSpPr/>
      </xdr:nvSpPr>
      <xdr:spPr>
        <a:xfrm>
          <a:off x="19904710" y="14804306"/>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34147</xdr:rowOff>
    </xdr:from>
    <xdr:ext cx="469744" cy="259045"/>
    <xdr:sp macro="" textlink="">
      <xdr:nvSpPr>
        <xdr:cNvPr id="822" name="【消防施設】&#10;一人当たり面積該当値テキスト">
          <a:extLst>
            <a:ext uri="{FF2B5EF4-FFF2-40B4-BE49-F238E27FC236}">
              <a16:creationId xmlns:a16="http://schemas.microsoft.com/office/drawing/2014/main" id="{3590958E-7850-4D74-8F4F-EE858F070759}"/>
            </a:ext>
          </a:extLst>
        </xdr:cNvPr>
        <xdr:cNvSpPr txBox="1"/>
      </xdr:nvSpPr>
      <xdr:spPr>
        <a:xfrm>
          <a:off x="19985990" y="1477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63416</xdr:rowOff>
    </xdr:from>
    <xdr:to>
      <xdr:col>112</xdr:col>
      <xdr:colOff>38100</xdr:colOff>
      <xdr:row>86</xdr:row>
      <xdr:rowOff>165016</xdr:rowOff>
    </xdr:to>
    <xdr:sp macro="" textlink="">
      <xdr:nvSpPr>
        <xdr:cNvPr id="823" name="楕円 822">
          <a:extLst>
            <a:ext uri="{FF2B5EF4-FFF2-40B4-BE49-F238E27FC236}">
              <a16:creationId xmlns:a16="http://schemas.microsoft.com/office/drawing/2014/main" id="{43925DE1-C788-42E7-BCE5-09DB8ABB7F59}"/>
            </a:ext>
          </a:extLst>
        </xdr:cNvPr>
        <xdr:cNvSpPr/>
      </xdr:nvSpPr>
      <xdr:spPr>
        <a:xfrm>
          <a:off x="19161760" y="14804306"/>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114216</xdr:rowOff>
    </xdr:from>
    <xdr:to>
      <xdr:col>116</xdr:col>
      <xdr:colOff>63500</xdr:colOff>
      <xdr:row>86</xdr:row>
      <xdr:rowOff>114216</xdr:rowOff>
    </xdr:to>
    <xdr:cxnSp macro="">
      <xdr:nvCxnSpPr>
        <xdr:cNvPr id="824" name="直線コネクタ 823">
          <a:extLst>
            <a:ext uri="{FF2B5EF4-FFF2-40B4-BE49-F238E27FC236}">
              <a16:creationId xmlns:a16="http://schemas.microsoft.com/office/drawing/2014/main" id="{6ED75999-7273-4C31-91DA-680F68B61270}"/>
            </a:ext>
          </a:extLst>
        </xdr:cNvPr>
        <xdr:cNvCxnSpPr/>
      </xdr:nvCxnSpPr>
      <xdr:spPr>
        <a:xfrm>
          <a:off x="19204940" y="14858916"/>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63427</xdr:rowOff>
    </xdr:from>
    <xdr:to>
      <xdr:col>107</xdr:col>
      <xdr:colOff>101600</xdr:colOff>
      <xdr:row>86</xdr:row>
      <xdr:rowOff>165027</xdr:rowOff>
    </xdr:to>
    <xdr:sp macro="" textlink="">
      <xdr:nvSpPr>
        <xdr:cNvPr id="825" name="楕円 824">
          <a:extLst>
            <a:ext uri="{FF2B5EF4-FFF2-40B4-BE49-F238E27FC236}">
              <a16:creationId xmlns:a16="http://schemas.microsoft.com/office/drawing/2014/main" id="{716E0208-BB82-4ED2-A84B-E61F9274C5DA}"/>
            </a:ext>
          </a:extLst>
        </xdr:cNvPr>
        <xdr:cNvSpPr/>
      </xdr:nvSpPr>
      <xdr:spPr>
        <a:xfrm>
          <a:off x="18345150" y="14804317"/>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114216</xdr:rowOff>
    </xdr:from>
    <xdr:to>
      <xdr:col>111</xdr:col>
      <xdr:colOff>177800</xdr:colOff>
      <xdr:row>86</xdr:row>
      <xdr:rowOff>114227</xdr:rowOff>
    </xdr:to>
    <xdr:cxnSp macro="">
      <xdr:nvCxnSpPr>
        <xdr:cNvPr id="826" name="直線コネクタ 825">
          <a:extLst>
            <a:ext uri="{FF2B5EF4-FFF2-40B4-BE49-F238E27FC236}">
              <a16:creationId xmlns:a16="http://schemas.microsoft.com/office/drawing/2014/main" id="{9094A3E8-5FC9-4B5A-AE57-92014274AC64}"/>
            </a:ext>
          </a:extLst>
        </xdr:cNvPr>
        <xdr:cNvCxnSpPr/>
      </xdr:nvCxnSpPr>
      <xdr:spPr>
        <a:xfrm flipV="1">
          <a:off x="18399760" y="14858916"/>
          <a:ext cx="80518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63440</xdr:rowOff>
    </xdr:from>
    <xdr:to>
      <xdr:col>102</xdr:col>
      <xdr:colOff>165100</xdr:colOff>
      <xdr:row>86</xdr:row>
      <xdr:rowOff>165040</xdr:rowOff>
    </xdr:to>
    <xdr:sp macro="" textlink="">
      <xdr:nvSpPr>
        <xdr:cNvPr id="827" name="楕円 826">
          <a:extLst>
            <a:ext uri="{FF2B5EF4-FFF2-40B4-BE49-F238E27FC236}">
              <a16:creationId xmlns:a16="http://schemas.microsoft.com/office/drawing/2014/main" id="{110493D5-F7D6-4034-825A-7E1AB8DD081B}"/>
            </a:ext>
          </a:extLst>
        </xdr:cNvPr>
        <xdr:cNvSpPr/>
      </xdr:nvSpPr>
      <xdr:spPr>
        <a:xfrm>
          <a:off x="17547590" y="14804330"/>
          <a:ext cx="10922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114227</xdr:rowOff>
    </xdr:from>
    <xdr:to>
      <xdr:col>107</xdr:col>
      <xdr:colOff>50800</xdr:colOff>
      <xdr:row>86</xdr:row>
      <xdr:rowOff>114240</xdr:rowOff>
    </xdr:to>
    <xdr:cxnSp macro="">
      <xdr:nvCxnSpPr>
        <xdr:cNvPr id="828" name="直線コネクタ 827">
          <a:extLst>
            <a:ext uri="{FF2B5EF4-FFF2-40B4-BE49-F238E27FC236}">
              <a16:creationId xmlns:a16="http://schemas.microsoft.com/office/drawing/2014/main" id="{936E2BAB-686A-4E6C-9AD3-2B357760C62D}"/>
            </a:ext>
          </a:extLst>
        </xdr:cNvPr>
        <xdr:cNvCxnSpPr/>
      </xdr:nvCxnSpPr>
      <xdr:spPr>
        <a:xfrm flipV="1">
          <a:off x="17602200" y="14858927"/>
          <a:ext cx="79756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63440</xdr:rowOff>
    </xdr:from>
    <xdr:to>
      <xdr:col>98</xdr:col>
      <xdr:colOff>38100</xdr:colOff>
      <xdr:row>86</xdr:row>
      <xdr:rowOff>165040</xdr:rowOff>
    </xdr:to>
    <xdr:sp macro="" textlink="">
      <xdr:nvSpPr>
        <xdr:cNvPr id="829" name="楕円 828">
          <a:extLst>
            <a:ext uri="{FF2B5EF4-FFF2-40B4-BE49-F238E27FC236}">
              <a16:creationId xmlns:a16="http://schemas.microsoft.com/office/drawing/2014/main" id="{8ACDA5FE-446C-48AE-BA02-8EDD24E5CA43}"/>
            </a:ext>
          </a:extLst>
        </xdr:cNvPr>
        <xdr:cNvSpPr/>
      </xdr:nvSpPr>
      <xdr:spPr>
        <a:xfrm>
          <a:off x="16761460" y="14804330"/>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114240</xdr:rowOff>
    </xdr:from>
    <xdr:to>
      <xdr:col>102</xdr:col>
      <xdr:colOff>114300</xdr:colOff>
      <xdr:row>86</xdr:row>
      <xdr:rowOff>114240</xdr:rowOff>
    </xdr:to>
    <xdr:cxnSp macro="">
      <xdr:nvCxnSpPr>
        <xdr:cNvPr id="830" name="直線コネクタ 829">
          <a:extLst>
            <a:ext uri="{FF2B5EF4-FFF2-40B4-BE49-F238E27FC236}">
              <a16:creationId xmlns:a16="http://schemas.microsoft.com/office/drawing/2014/main" id="{D0870B0E-1807-43B6-8814-B470CC38EA1E}"/>
            </a:ext>
          </a:extLst>
        </xdr:cNvPr>
        <xdr:cNvCxnSpPr/>
      </xdr:nvCxnSpPr>
      <xdr:spPr>
        <a:xfrm>
          <a:off x="16804640" y="1485894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2861</xdr:rowOff>
    </xdr:from>
    <xdr:ext cx="469744" cy="259045"/>
    <xdr:sp macro="" textlink="">
      <xdr:nvSpPr>
        <xdr:cNvPr id="831" name="n_1aveValue【消防施設】&#10;一人当たり面積">
          <a:extLst>
            <a:ext uri="{FF2B5EF4-FFF2-40B4-BE49-F238E27FC236}">
              <a16:creationId xmlns:a16="http://schemas.microsoft.com/office/drawing/2014/main" id="{2AFAC47A-1DA7-4C78-8686-BB0191528D0B}"/>
            </a:ext>
          </a:extLst>
        </xdr:cNvPr>
        <xdr:cNvSpPr txBox="1"/>
      </xdr:nvSpPr>
      <xdr:spPr>
        <a:xfrm>
          <a:off x="18982132" y="145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9639</xdr:rowOff>
    </xdr:from>
    <xdr:ext cx="469744" cy="259045"/>
    <xdr:sp macro="" textlink="">
      <xdr:nvSpPr>
        <xdr:cNvPr id="832" name="n_2aveValue【消防施設】&#10;一人当たり面積">
          <a:extLst>
            <a:ext uri="{FF2B5EF4-FFF2-40B4-BE49-F238E27FC236}">
              <a16:creationId xmlns:a16="http://schemas.microsoft.com/office/drawing/2014/main" id="{475B3216-9569-4F6F-B473-7F16A4445BF6}"/>
            </a:ext>
          </a:extLst>
        </xdr:cNvPr>
        <xdr:cNvSpPr txBox="1"/>
      </xdr:nvSpPr>
      <xdr:spPr>
        <a:xfrm>
          <a:off x="18182032" y="1458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9651</xdr:rowOff>
    </xdr:from>
    <xdr:ext cx="469744" cy="259045"/>
    <xdr:sp macro="" textlink="">
      <xdr:nvSpPr>
        <xdr:cNvPr id="833" name="n_3aveValue【消防施設】&#10;一人当たり面積">
          <a:extLst>
            <a:ext uri="{FF2B5EF4-FFF2-40B4-BE49-F238E27FC236}">
              <a16:creationId xmlns:a16="http://schemas.microsoft.com/office/drawing/2014/main" id="{BDF53DD7-5FC2-4857-B10B-FDD65813EB8F}"/>
            </a:ext>
          </a:extLst>
        </xdr:cNvPr>
        <xdr:cNvSpPr txBox="1"/>
      </xdr:nvSpPr>
      <xdr:spPr>
        <a:xfrm>
          <a:off x="17384472" y="14584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9662</xdr:rowOff>
    </xdr:from>
    <xdr:ext cx="469744" cy="259045"/>
    <xdr:sp macro="" textlink="">
      <xdr:nvSpPr>
        <xdr:cNvPr id="834" name="n_4aveValue【消防施設】&#10;一人当たり面積">
          <a:extLst>
            <a:ext uri="{FF2B5EF4-FFF2-40B4-BE49-F238E27FC236}">
              <a16:creationId xmlns:a16="http://schemas.microsoft.com/office/drawing/2014/main" id="{20588849-5017-4E12-AA91-A0EAD10EE1C2}"/>
            </a:ext>
          </a:extLst>
        </xdr:cNvPr>
        <xdr:cNvSpPr txBox="1"/>
      </xdr:nvSpPr>
      <xdr:spPr>
        <a:xfrm>
          <a:off x="16588817" y="1458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156143</xdr:rowOff>
    </xdr:from>
    <xdr:ext cx="469744" cy="259045"/>
    <xdr:sp macro="" textlink="">
      <xdr:nvSpPr>
        <xdr:cNvPr id="835" name="n_1mainValue【消防施設】&#10;一人当たり面積">
          <a:extLst>
            <a:ext uri="{FF2B5EF4-FFF2-40B4-BE49-F238E27FC236}">
              <a16:creationId xmlns:a16="http://schemas.microsoft.com/office/drawing/2014/main" id="{DCB470EE-B1DE-4D67-A8C7-950321208B0E}"/>
            </a:ext>
          </a:extLst>
        </xdr:cNvPr>
        <xdr:cNvSpPr txBox="1"/>
      </xdr:nvSpPr>
      <xdr:spPr>
        <a:xfrm>
          <a:off x="18982132" y="149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156154</xdr:rowOff>
    </xdr:from>
    <xdr:ext cx="469744" cy="259045"/>
    <xdr:sp macro="" textlink="">
      <xdr:nvSpPr>
        <xdr:cNvPr id="836" name="n_2mainValue【消防施設】&#10;一人当たり面積">
          <a:extLst>
            <a:ext uri="{FF2B5EF4-FFF2-40B4-BE49-F238E27FC236}">
              <a16:creationId xmlns:a16="http://schemas.microsoft.com/office/drawing/2014/main" id="{73C53970-E8C1-4DAC-8315-A815C8020EDD}"/>
            </a:ext>
          </a:extLst>
        </xdr:cNvPr>
        <xdr:cNvSpPr txBox="1"/>
      </xdr:nvSpPr>
      <xdr:spPr>
        <a:xfrm>
          <a:off x="18182032" y="1490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156167</xdr:rowOff>
    </xdr:from>
    <xdr:ext cx="469744" cy="259045"/>
    <xdr:sp macro="" textlink="">
      <xdr:nvSpPr>
        <xdr:cNvPr id="837" name="n_3mainValue【消防施設】&#10;一人当たり面積">
          <a:extLst>
            <a:ext uri="{FF2B5EF4-FFF2-40B4-BE49-F238E27FC236}">
              <a16:creationId xmlns:a16="http://schemas.microsoft.com/office/drawing/2014/main" id="{5005FA21-7786-450A-A929-FCB8B6B028F5}"/>
            </a:ext>
          </a:extLst>
        </xdr:cNvPr>
        <xdr:cNvSpPr txBox="1"/>
      </xdr:nvSpPr>
      <xdr:spPr>
        <a:xfrm>
          <a:off x="17384472" y="149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156167</xdr:rowOff>
    </xdr:from>
    <xdr:ext cx="469744" cy="259045"/>
    <xdr:sp macro="" textlink="">
      <xdr:nvSpPr>
        <xdr:cNvPr id="838" name="n_4mainValue【消防施設】&#10;一人当たり面積">
          <a:extLst>
            <a:ext uri="{FF2B5EF4-FFF2-40B4-BE49-F238E27FC236}">
              <a16:creationId xmlns:a16="http://schemas.microsoft.com/office/drawing/2014/main" id="{D01BE2F0-B437-444E-93DF-F8136C3B6368}"/>
            </a:ext>
          </a:extLst>
        </xdr:cNvPr>
        <xdr:cNvSpPr txBox="1"/>
      </xdr:nvSpPr>
      <xdr:spPr>
        <a:xfrm>
          <a:off x="16588817" y="149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a:extLst>
            <a:ext uri="{FF2B5EF4-FFF2-40B4-BE49-F238E27FC236}">
              <a16:creationId xmlns:a16="http://schemas.microsoft.com/office/drawing/2014/main" id="{B1B6738E-145A-451E-98E6-2A9D56096B17}"/>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a:extLst>
            <a:ext uri="{FF2B5EF4-FFF2-40B4-BE49-F238E27FC236}">
              <a16:creationId xmlns:a16="http://schemas.microsoft.com/office/drawing/2014/main" id="{758EAC9C-0666-4418-BB7E-7287880456E9}"/>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a:extLst>
            <a:ext uri="{FF2B5EF4-FFF2-40B4-BE49-F238E27FC236}">
              <a16:creationId xmlns:a16="http://schemas.microsoft.com/office/drawing/2014/main" id="{3760CC8E-2BC7-48B8-9211-9CBA7CE90CBA}"/>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a:extLst>
            <a:ext uri="{FF2B5EF4-FFF2-40B4-BE49-F238E27FC236}">
              <a16:creationId xmlns:a16="http://schemas.microsoft.com/office/drawing/2014/main" id="{69AFABE7-2746-4E06-89F9-3B1BA54AE166}"/>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a:extLst>
            <a:ext uri="{FF2B5EF4-FFF2-40B4-BE49-F238E27FC236}">
              <a16:creationId xmlns:a16="http://schemas.microsoft.com/office/drawing/2014/main" id="{B29ECF56-500C-4283-B4B1-B76BABF37860}"/>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a:extLst>
            <a:ext uri="{FF2B5EF4-FFF2-40B4-BE49-F238E27FC236}">
              <a16:creationId xmlns:a16="http://schemas.microsoft.com/office/drawing/2014/main" id="{BE9289C9-C34A-448E-9B49-DA15D7EFB0A0}"/>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a:extLst>
            <a:ext uri="{FF2B5EF4-FFF2-40B4-BE49-F238E27FC236}">
              <a16:creationId xmlns:a16="http://schemas.microsoft.com/office/drawing/2014/main" id="{7D272D25-18AC-4456-9078-A50A6243E145}"/>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a:extLst>
            <a:ext uri="{FF2B5EF4-FFF2-40B4-BE49-F238E27FC236}">
              <a16:creationId xmlns:a16="http://schemas.microsoft.com/office/drawing/2014/main" id="{02C65ADB-B2FC-4089-A259-70740F5FFDB1}"/>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a:extLst>
            <a:ext uri="{FF2B5EF4-FFF2-40B4-BE49-F238E27FC236}">
              <a16:creationId xmlns:a16="http://schemas.microsoft.com/office/drawing/2014/main" id="{CB49E6C5-AF6B-40A3-B246-8F24405FD2FD}"/>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a:extLst>
            <a:ext uri="{FF2B5EF4-FFF2-40B4-BE49-F238E27FC236}">
              <a16:creationId xmlns:a16="http://schemas.microsoft.com/office/drawing/2014/main" id="{2253D36B-822F-4926-8E95-A0AD98D84209}"/>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a:extLst>
            <a:ext uri="{FF2B5EF4-FFF2-40B4-BE49-F238E27FC236}">
              <a16:creationId xmlns:a16="http://schemas.microsoft.com/office/drawing/2014/main" id="{565A5EAF-03A9-4055-B3A7-B4B0F2C74C74}"/>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a:extLst>
            <a:ext uri="{FF2B5EF4-FFF2-40B4-BE49-F238E27FC236}">
              <a16:creationId xmlns:a16="http://schemas.microsoft.com/office/drawing/2014/main" id="{AB675C96-B7AC-4F3C-8B87-E738CE9F3152}"/>
            </a:ext>
          </a:extLst>
        </xdr:cNvPr>
        <xdr:cNvCxnSpPr/>
      </xdr:nvCxnSpPr>
      <xdr:spPr>
        <a:xfrm>
          <a:off x="1120394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a:extLst>
            <a:ext uri="{FF2B5EF4-FFF2-40B4-BE49-F238E27FC236}">
              <a16:creationId xmlns:a16="http://schemas.microsoft.com/office/drawing/2014/main" id="{3F2D2804-AF99-4D17-A2E7-6C6E0796814C}"/>
            </a:ext>
          </a:extLst>
        </xdr:cNvPr>
        <xdr:cNvSpPr txBox="1"/>
      </xdr:nvSpPr>
      <xdr:spPr>
        <a:xfrm>
          <a:off x="10801531"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a:extLst>
            <a:ext uri="{FF2B5EF4-FFF2-40B4-BE49-F238E27FC236}">
              <a16:creationId xmlns:a16="http://schemas.microsoft.com/office/drawing/2014/main" id="{18F19070-058F-40E9-8C37-DAD1C16C24BB}"/>
            </a:ext>
          </a:extLst>
        </xdr:cNvPr>
        <xdr:cNvCxnSpPr/>
      </xdr:nvCxnSpPr>
      <xdr:spPr>
        <a:xfrm>
          <a:off x="1120394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a:extLst>
            <a:ext uri="{FF2B5EF4-FFF2-40B4-BE49-F238E27FC236}">
              <a16:creationId xmlns:a16="http://schemas.microsoft.com/office/drawing/2014/main" id="{2B75D14B-A59F-47B9-8C6A-3295D3227B02}"/>
            </a:ext>
          </a:extLst>
        </xdr:cNvPr>
        <xdr:cNvSpPr txBox="1"/>
      </xdr:nvSpPr>
      <xdr:spPr>
        <a:xfrm>
          <a:off x="1084279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a:extLst>
            <a:ext uri="{FF2B5EF4-FFF2-40B4-BE49-F238E27FC236}">
              <a16:creationId xmlns:a16="http://schemas.microsoft.com/office/drawing/2014/main" id="{3CC737E2-9C4E-4DAD-B8F4-670671B5210E}"/>
            </a:ext>
          </a:extLst>
        </xdr:cNvPr>
        <xdr:cNvCxnSpPr/>
      </xdr:nvCxnSpPr>
      <xdr:spPr>
        <a:xfrm>
          <a:off x="1120394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a:extLst>
            <a:ext uri="{FF2B5EF4-FFF2-40B4-BE49-F238E27FC236}">
              <a16:creationId xmlns:a16="http://schemas.microsoft.com/office/drawing/2014/main" id="{041C612F-A827-4D62-85A9-9623C99CBA47}"/>
            </a:ext>
          </a:extLst>
        </xdr:cNvPr>
        <xdr:cNvSpPr txBox="1"/>
      </xdr:nvSpPr>
      <xdr:spPr>
        <a:xfrm>
          <a:off x="1084279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a:extLst>
            <a:ext uri="{FF2B5EF4-FFF2-40B4-BE49-F238E27FC236}">
              <a16:creationId xmlns:a16="http://schemas.microsoft.com/office/drawing/2014/main" id="{6564D799-507A-4C6A-9BD5-C21F77292957}"/>
            </a:ext>
          </a:extLst>
        </xdr:cNvPr>
        <xdr:cNvCxnSpPr/>
      </xdr:nvCxnSpPr>
      <xdr:spPr>
        <a:xfrm>
          <a:off x="1120394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a:extLst>
            <a:ext uri="{FF2B5EF4-FFF2-40B4-BE49-F238E27FC236}">
              <a16:creationId xmlns:a16="http://schemas.microsoft.com/office/drawing/2014/main" id="{C258A542-76CA-4CA5-B1D9-A885B6A02B98}"/>
            </a:ext>
          </a:extLst>
        </xdr:cNvPr>
        <xdr:cNvSpPr txBox="1"/>
      </xdr:nvSpPr>
      <xdr:spPr>
        <a:xfrm>
          <a:off x="1084279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a:extLst>
            <a:ext uri="{FF2B5EF4-FFF2-40B4-BE49-F238E27FC236}">
              <a16:creationId xmlns:a16="http://schemas.microsoft.com/office/drawing/2014/main" id="{08BCE209-6095-4B33-BAF2-011AD4261771}"/>
            </a:ext>
          </a:extLst>
        </xdr:cNvPr>
        <xdr:cNvCxnSpPr/>
      </xdr:nvCxnSpPr>
      <xdr:spPr>
        <a:xfrm>
          <a:off x="1120394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a:extLst>
            <a:ext uri="{FF2B5EF4-FFF2-40B4-BE49-F238E27FC236}">
              <a16:creationId xmlns:a16="http://schemas.microsoft.com/office/drawing/2014/main" id="{09B75053-1A6D-4E64-9E53-69CDC83E7370}"/>
            </a:ext>
          </a:extLst>
        </xdr:cNvPr>
        <xdr:cNvSpPr txBox="1"/>
      </xdr:nvSpPr>
      <xdr:spPr>
        <a:xfrm>
          <a:off x="1084279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a:extLst>
            <a:ext uri="{FF2B5EF4-FFF2-40B4-BE49-F238E27FC236}">
              <a16:creationId xmlns:a16="http://schemas.microsoft.com/office/drawing/2014/main" id="{CFAC5217-BFCF-4F1E-95BA-3E36C56354F5}"/>
            </a:ext>
          </a:extLst>
        </xdr:cNvPr>
        <xdr:cNvCxnSpPr/>
      </xdr:nvCxnSpPr>
      <xdr:spPr>
        <a:xfrm>
          <a:off x="1120394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a:extLst>
            <a:ext uri="{FF2B5EF4-FFF2-40B4-BE49-F238E27FC236}">
              <a16:creationId xmlns:a16="http://schemas.microsoft.com/office/drawing/2014/main" id="{AE0927F3-8D5E-41DD-A92A-11C55A41F9B1}"/>
            </a:ext>
          </a:extLst>
        </xdr:cNvPr>
        <xdr:cNvSpPr txBox="1"/>
      </xdr:nvSpPr>
      <xdr:spPr>
        <a:xfrm>
          <a:off x="1090500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a:extLst>
            <a:ext uri="{FF2B5EF4-FFF2-40B4-BE49-F238E27FC236}">
              <a16:creationId xmlns:a16="http://schemas.microsoft.com/office/drawing/2014/main" id="{5970CEC4-E589-4E35-AB5B-821E31E31B45}"/>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a:extLst>
            <a:ext uri="{FF2B5EF4-FFF2-40B4-BE49-F238E27FC236}">
              <a16:creationId xmlns:a16="http://schemas.microsoft.com/office/drawing/2014/main" id="{1174CAA6-777F-42AB-8061-3506096F0FE8}"/>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2721</xdr:rowOff>
    </xdr:from>
    <xdr:to>
      <xdr:col>85</xdr:col>
      <xdr:colOff>126364</xdr:colOff>
      <xdr:row>109</xdr:row>
      <xdr:rowOff>35379</xdr:rowOff>
    </xdr:to>
    <xdr:cxnSp macro="">
      <xdr:nvCxnSpPr>
        <xdr:cNvPr id="864" name="直線コネクタ 863">
          <a:extLst>
            <a:ext uri="{FF2B5EF4-FFF2-40B4-BE49-F238E27FC236}">
              <a16:creationId xmlns:a16="http://schemas.microsoft.com/office/drawing/2014/main" id="{A7789C17-2C60-41FB-AA40-026B85799726}"/>
            </a:ext>
          </a:extLst>
        </xdr:cNvPr>
        <xdr:cNvCxnSpPr/>
      </xdr:nvCxnSpPr>
      <xdr:spPr>
        <a:xfrm flipV="1">
          <a:off x="14703424" y="1714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5" name="【庁舎】&#10;有形固定資産減価償却率最小値テキスト">
          <a:extLst>
            <a:ext uri="{FF2B5EF4-FFF2-40B4-BE49-F238E27FC236}">
              <a16:creationId xmlns:a16="http://schemas.microsoft.com/office/drawing/2014/main" id="{1CB0F667-7627-4D93-BBE1-037CA6CC4CD4}"/>
            </a:ext>
          </a:extLst>
        </xdr:cNvPr>
        <xdr:cNvSpPr txBox="1"/>
      </xdr:nvSpPr>
      <xdr:spPr>
        <a:xfrm>
          <a:off x="1474216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6" name="直線コネクタ 865">
          <a:extLst>
            <a:ext uri="{FF2B5EF4-FFF2-40B4-BE49-F238E27FC236}">
              <a16:creationId xmlns:a16="http://schemas.microsoft.com/office/drawing/2014/main" id="{5F946D99-5310-467E-9ED8-089A004EC1EC}"/>
            </a:ext>
          </a:extLst>
        </xdr:cNvPr>
        <xdr:cNvCxnSpPr/>
      </xdr:nvCxnSpPr>
      <xdr:spPr>
        <a:xfrm>
          <a:off x="14611350" y="187234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120848</xdr:rowOff>
    </xdr:from>
    <xdr:ext cx="340478" cy="259045"/>
    <xdr:sp macro="" textlink="">
      <xdr:nvSpPr>
        <xdr:cNvPr id="867" name="【庁舎】&#10;有形固定資産減価償却率最大値テキスト">
          <a:extLst>
            <a:ext uri="{FF2B5EF4-FFF2-40B4-BE49-F238E27FC236}">
              <a16:creationId xmlns:a16="http://schemas.microsoft.com/office/drawing/2014/main" id="{A92461D5-28D7-49B4-AC08-09B8D03FE354}"/>
            </a:ext>
          </a:extLst>
        </xdr:cNvPr>
        <xdr:cNvSpPr txBox="1"/>
      </xdr:nvSpPr>
      <xdr:spPr>
        <a:xfrm>
          <a:off x="14742160" y="169248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2721</xdr:rowOff>
    </xdr:from>
    <xdr:to>
      <xdr:col>86</xdr:col>
      <xdr:colOff>25400</xdr:colOff>
      <xdr:row>100</xdr:row>
      <xdr:rowOff>2721</xdr:rowOff>
    </xdr:to>
    <xdr:cxnSp macro="">
      <xdr:nvCxnSpPr>
        <xdr:cNvPr id="868" name="直線コネクタ 867">
          <a:extLst>
            <a:ext uri="{FF2B5EF4-FFF2-40B4-BE49-F238E27FC236}">
              <a16:creationId xmlns:a16="http://schemas.microsoft.com/office/drawing/2014/main" id="{ED6E9695-6E97-40D4-BCE6-FD4C8087BFE9}"/>
            </a:ext>
          </a:extLst>
        </xdr:cNvPr>
        <xdr:cNvCxnSpPr/>
      </xdr:nvCxnSpPr>
      <xdr:spPr>
        <a:xfrm>
          <a:off x="14611350" y="171477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36847</xdr:rowOff>
    </xdr:from>
    <xdr:ext cx="405111" cy="259045"/>
    <xdr:sp macro="" textlink="">
      <xdr:nvSpPr>
        <xdr:cNvPr id="869" name="【庁舎】&#10;有形固定資産減価償却率平均値テキスト">
          <a:extLst>
            <a:ext uri="{FF2B5EF4-FFF2-40B4-BE49-F238E27FC236}">
              <a16:creationId xmlns:a16="http://schemas.microsoft.com/office/drawing/2014/main" id="{E5CFE8C7-1324-48A5-BDB6-AA512388D024}"/>
            </a:ext>
          </a:extLst>
        </xdr:cNvPr>
        <xdr:cNvSpPr txBox="1"/>
      </xdr:nvSpPr>
      <xdr:spPr>
        <a:xfrm>
          <a:off x="14742160" y="1769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870" name="フローチャート: 判断 869">
          <a:extLst>
            <a:ext uri="{FF2B5EF4-FFF2-40B4-BE49-F238E27FC236}">
              <a16:creationId xmlns:a16="http://schemas.microsoft.com/office/drawing/2014/main" id="{B830172A-7A2C-4489-9352-EF636BAF607D}"/>
            </a:ext>
          </a:extLst>
        </xdr:cNvPr>
        <xdr:cNvSpPr/>
      </xdr:nvSpPr>
      <xdr:spPr>
        <a:xfrm>
          <a:off x="14649450" y="1784858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871" name="フローチャート: 判断 870">
          <a:extLst>
            <a:ext uri="{FF2B5EF4-FFF2-40B4-BE49-F238E27FC236}">
              <a16:creationId xmlns:a16="http://schemas.microsoft.com/office/drawing/2014/main" id="{E792BCDB-F80C-4F74-A218-B132390545F5}"/>
            </a:ext>
          </a:extLst>
        </xdr:cNvPr>
        <xdr:cNvSpPr/>
      </xdr:nvSpPr>
      <xdr:spPr>
        <a:xfrm>
          <a:off x="13887450" y="17870895"/>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872" name="フローチャート: 判断 871">
          <a:extLst>
            <a:ext uri="{FF2B5EF4-FFF2-40B4-BE49-F238E27FC236}">
              <a16:creationId xmlns:a16="http://schemas.microsoft.com/office/drawing/2014/main" id="{5F7E1F6E-DBB7-4A34-9D4A-6D994DA8656F}"/>
            </a:ext>
          </a:extLst>
        </xdr:cNvPr>
        <xdr:cNvSpPr/>
      </xdr:nvSpPr>
      <xdr:spPr>
        <a:xfrm>
          <a:off x="13089890" y="17880966"/>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873" name="フローチャート: 判断 872">
          <a:extLst>
            <a:ext uri="{FF2B5EF4-FFF2-40B4-BE49-F238E27FC236}">
              <a16:creationId xmlns:a16="http://schemas.microsoft.com/office/drawing/2014/main" id="{9A25BE0F-3C9D-40D2-BB24-BE9791866721}"/>
            </a:ext>
          </a:extLst>
        </xdr:cNvPr>
        <xdr:cNvSpPr/>
      </xdr:nvSpPr>
      <xdr:spPr>
        <a:xfrm>
          <a:off x="12303760" y="17925324"/>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108676</xdr:rowOff>
    </xdr:from>
    <xdr:to>
      <xdr:col>67</xdr:col>
      <xdr:colOff>101600</xdr:colOff>
      <xdr:row>105</xdr:row>
      <xdr:rowOff>38826</xdr:rowOff>
    </xdr:to>
    <xdr:sp macro="" textlink="">
      <xdr:nvSpPr>
        <xdr:cNvPr id="874" name="フローチャート: 判断 873">
          <a:extLst>
            <a:ext uri="{FF2B5EF4-FFF2-40B4-BE49-F238E27FC236}">
              <a16:creationId xmlns:a16="http://schemas.microsoft.com/office/drawing/2014/main" id="{3897660B-E880-4956-B473-77C52023F347}"/>
            </a:ext>
          </a:extLst>
        </xdr:cNvPr>
        <xdr:cNvSpPr/>
      </xdr:nvSpPr>
      <xdr:spPr>
        <a:xfrm>
          <a:off x="11487150" y="1793757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A3C26F22-9AFB-45CC-B2A9-B3BAAC2737A1}"/>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D0633BAF-2DAE-41EC-9971-922397EC7E3F}"/>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9CFC0BE2-CE71-4BFD-84EE-F5DE8E26B209}"/>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99665FF6-5A08-4EA7-AB66-8DF4B57A4122}"/>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3EC65BA3-5213-4BAC-8139-11A77E98FCBA}"/>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157662</xdr:rowOff>
    </xdr:from>
    <xdr:to>
      <xdr:col>85</xdr:col>
      <xdr:colOff>177800</xdr:colOff>
      <xdr:row>105</xdr:row>
      <xdr:rowOff>87812</xdr:rowOff>
    </xdr:to>
    <xdr:sp macro="" textlink="">
      <xdr:nvSpPr>
        <xdr:cNvPr id="880" name="楕円 879">
          <a:extLst>
            <a:ext uri="{FF2B5EF4-FFF2-40B4-BE49-F238E27FC236}">
              <a16:creationId xmlns:a16="http://schemas.microsoft.com/office/drawing/2014/main" id="{FD47C03C-1B64-4AC7-AB45-0D82AA54F086}"/>
            </a:ext>
          </a:extLst>
        </xdr:cNvPr>
        <xdr:cNvSpPr/>
      </xdr:nvSpPr>
      <xdr:spPr>
        <a:xfrm>
          <a:off x="14649450" y="1799036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136089</xdr:rowOff>
    </xdr:from>
    <xdr:ext cx="405111" cy="259045"/>
    <xdr:sp macro="" textlink="">
      <xdr:nvSpPr>
        <xdr:cNvPr id="881" name="【庁舎】&#10;有形固定資産減価償却率該当値テキスト">
          <a:extLst>
            <a:ext uri="{FF2B5EF4-FFF2-40B4-BE49-F238E27FC236}">
              <a16:creationId xmlns:a16="http://schemas.microsoft.com/office/drawing/2014/main" id="{9F33B7D1-A3BC-419F-A228-B5ABC91C75B3}"/>
            </a:ext>
          </a:extLst>
        </xdr:cNvPr>
        <xdr:cNvSpPr txBox="1"/>
      </xdr:nvSpPr>
      <xdr:spPr>
        <a:xfrm>
          <a:off x="14742160" y="1796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139700</xdr:rowOff>
    </xdr:from>
    <xdr:to>
      <xdr:col>81</xdr:col>
      <xdr:colOff>101600</xdr:colOff>
      <xdr:row>105</xdr:row>
      <xdr:rowOff>69850</xdr:rowOff>
    </xdr:to>
    <xdr:sp macro="" textlink="">
      <xdr:nvSpPr>
        <xdr:cNvPr id="882" name="楕円 881">
          <a:extLst>
            <a:ext uri="{FF2B5EF4-FFF2-40B4-BE49-F238E27FC236}">
              <a16:creationId xmlns:a16="http://schemas.microsoft.com/office/drawing/2014/main" id="{E083B964-B3EA-46B2-BB28-58DB5C57ECBF}"/>
            </a:ext>
          </a:extLst>
        </xdr:cNvPr>
        <xdr:cNvSpPr/>
      </xdr:nvSpPr>
      <xdr:spPr>
        <a:xfrm>
          <a:off x="13887450" y="1796669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19050</xdr:rowOff>
    </xdr:from>
    <xdr:to>
      <xdr:col>85</xdr:col>
      <xdr:colOff>127000</xdr:colOff>
      <xdr:row>105</xdr:row>
      <xdr:rowOff>37012</xdr:rowOff>
    </xdr:to>
    <xdr:cxnSp macro="">
      <xdr:nvCxnSpPr>
        <xdr:cNvPr id="883" name="直線コネクタ 882">
          <a:extLst>
            <a:ext uri="{FF2B5EF4-FFF2-40B4-BE49-F238E27FC236}">
              <a16:creationId xmlns:a16="http://schemas.microsoft.com/office/drawing/2014/main" id="{DC89AFF9-DD96-4BB2-9C3B-9CC71B87BD05}"/>
            </a:ext>
          </a:extLst>
        </xdr:cNvPr>
        <xdr:cNvCxnSpPr/>
      </xdr:nvCxnSpPr>
      <xdr:spPr>
        <a:xfrm>
          <a:off x="13942060" y="18017490"/>
          <a:ext cx="762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126637</xdr:rowOff>
    </xdr:from>
    <xdr:to>
      <xdr:col>76</xdr:col>
      <xdr:colOff>165100</xdr:colOff>
      <xdr:row>105</xdr:row>
      <xdr:rowOff>56787</xdr:rowOff>
    </xdr:to>
    <xdr:sp macro="" textlink="">
      <xdr:nvSpPr>
        <xdr:cNvPr id="884" name="楕円 883">
          <a:extLst>
            <a:ext uri="{FF2B5EF4-FFF2-40B4-BE49-F238E27FC236}">
              <a16:creationId xmlns:a16="http://schemas.microsoft.com/office/drawing/2014/main" id="{F10BAAE2-8F22-4AF3-BD9A-54DECC4FFC51}"/>
            </a:ext>
          </a:extLst>
        </xdr:cNvPr>
        <xdr:cNvSpPr/>
      </xdr:nvSpPr>
      <xdr:spPr>
        <a:xfrm>
          <a:off x="13089890" y="17961247"/>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5987</xdr:rowOff>
    </xdr:from>
    <xdr:to>
      <xdr:col>81</xdr:col>
      <xdr:colOff>50800</xdr:colOff>
      <xdr:row>105</xdr:row>
      <xdr:rowOff>19050</xdr:rowOff>
    </xdr:to>
    <xdr:cxnSp macro="">
      <xdr:nvCxnSpPr>
        <xdr:cNvPr id="885" name="直線コネクタ 884">
          <a:extLst>
            <a:ext uri="{FF2B5EF4-FFF2-40B4-BE49-F238E27FC236}">
              <a16:creationId xmlns:a16="http://schemas.microsoft.com/office/drawing/2014/main" id="{63390F58-BA78-4795-81B5-B85BEF6A7F25}"/>
            </a:ext>
          </a:extLst>
        </xdr:cNvPr>
        <xdr:cNvCxnSpPr/>
      </xdr:nvCxnSpPr>
      <xdr:spPr>
        <a:xfrm>
          <a:off x="13144500" y="18010142"/>
          <a:ext cx="797560" cy="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886" name="楕円 885">
          <a:extLst>
            <a:ext uri="{FF2B5EF4-FFF2-40B4-BE49-F238E27FC236}">
              <a16:creationId xmlns:a16="http://schemas.microsoft.com/office/drawing/2014/main" id="{194D5786-57AF-4F38-9782-3E810C3BBDA7}"/>
            </a:ext>
          </a:extLst>
        </xdr:cNvPr>
        <xdr:cNvSpPr/>
      </xdr:nvSpPr>
      <xdr:spPr>
        <a:xfrm>
          <a:off x="12303760" y="17937571"/>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159476</xdr:rowOff>
    </xdr:from>
    <xdr:to>
      <xdr:col>76</xdr:col>
      <xdr:colOff>114300</xdr:colOff>
      <xdr:row>105</xdr:row>
      <xdr:rowOff>5987</xdr:rowOff>
    </xdr:to>
    <xdr:cxnSp macro="">
      <xdr:nvCxnSpPr>
        <xdr:cNvPr id="887" name="直線コネクタ 886">
          <a:extLst>
            <a:ext uri="{FF2B5EF4-FFF2-40B4-BE49-F238E27FC236}">
              <a16:creationId xmlns:a16="http://schemas.microsoft.com/office/drawing/2014/main" id="{7FBC8474-A293-45F6-83CE-D1C4C27AB07E}"/>
            </a:ext>
          </a:extLst>
        </xdr:cNvPr>
        <xdr:cNvCxnSpPr/>
      </xdr:nvCxnSpPr>
      <xdr:spPr>
        <a:xfrm>
          <a:off x="12346940" y="17992181"/>
          <a:ext cx="79756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92348</xdr:rowOff>
    </xdr:from>
    <xdr:to>
      <xdr:col>67</xdr:col>
      <xdr:colOff>101600</xdr:colOff>
      <xdr:row>105</xdr:row>
      <xdr:rowOff>22498</xdr:rowOff>
    </xdr:to>
    <xdr:sp macro="" textlink="">
      <xdr:nvSpPr>
        <xdr:cNvPr id="888" name="楕円 887">
          <a:extLst>
            <a:ext uri="{FF2B5EF4-FFF2-40B4-BE49-F238E27FC236}">
              <a16:creationId xmlns:a16="http://schemas.microsoft.com/office/drawing/2014/main" id="{7448B337-79D3-4075-A8E5-FC39566FFEBE}"/>
            </a:ext>
          </a:extLst>
        </xdr:cNvPr>
        <xdr:cNvSpPr/>
      </xdr:nvSpPr>
      <xdr:spPr>
        <a:xfrm>
          <a:off x="11487150" y="17926958"/>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143148</xdr:rowOff>
    </xdr:from>
    <xdr:to>
      <xdr:col>71</xdr:col>
      <xdr:colOff>177800</xdr:colOff>
      <xdr:row>104</xdr:row>
      <xdr:rowOff>159476</xdr:rowOff>
    </xdr:to>
    <xdr:cxnSp macro="">
      <xdr:nvCxnSpPr>
        <xdr:cNvPr id="889" name="直線コネクタ 888">
          <a:extLst>
            <a:ext uri="{FF2B5EF4-FFF2-40B4-BE49-F238E27FC236}">
              <a16:creationId xmlns:a16="http://schemas.microsoft.com/office/drawing/2014/main" id="{154EBE8D-1588-4055-B2F4-4F14E4DB107B}"/>
            </a:ext>
          </a:extLst>
        </xdr:cNvPr>
        <xdr:cNvCxnSpPr/>
      </xdr:nvCxnSpPr>
      <xdr:spPr>
        <a:xfrm>
          <a:off x="11541760" y="17972043"/>
          <a:ext cx="805180" cy="20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158222</xdr:rowOff>
    </xdr:from>
    <xdr:ext cx="405111" cy="259045"/>
    <xdr:sp macro="" textlink="">
      <xdr:nvSpPr>
        <xdr:cNvPr id="890" name="n_1aveValue【庁舎】&#10;有形固定資産減価償却率">
          <a:extLst>
            <a:ext uri="{FF2B5EF4-FFF2-40B4-BE49-F238E27FC236}">
              <a16:creationId xmlns:a16="http://schemas.microsoft.com/office/drawing/2014/main" id="{07437C4A-B819-438B-8E75-12A231A224AE}"/>
            </a:ext>
          </a:extLst>
        </xdr:cNvPr>
        <xdr:cNvSpPr txBox="1"/>
      </xdr:nvSpPr>
      <xdr:spPr>
        <a:xfrm>
          <a:off x="13738234" y="1764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166388</xdr:rowOff>
    </xdr:from>
    <xdr:ext cx="405111" cy="259045"/>
    <xdr:sp macro="" textlink="">
      <xdr:nvSpPr>
        <xdr:cNvPr id="891" name="n_2aveValue【庁舎】&#10;有形固定資産減価償却率">
          <a:extLst>
            <a:ext uri="{FF2B5EF4-FFF2-40B4-BE49-F238E27FC236}">
              <a16:creationId xmlns:a16="http://schemas.microsoft.com/office/drawing/2014/main" id="{A8F03472-41B0-4215-A115-65E427CB684A}"/>
            </a:ext>
          </a:extLst>
        </xdr:cNvPr>
        <xdr:cNvSpPr txBox="1"/>
      </xdr:nvSpPr>
      <xdr:spPr>
        <a:xfrm>
          <a:off x="12957184" y="17658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37391</xdr:rowOff>
    </xdr:from>
    <xdr:ext cx="405111" cy="259045"/>
    <xdr:sp macro="" textlink="">
      <xdr:nvSpPr>
        <xdr:cNvPr id="892" name="n_3aveValue【庁舎】&#10;有形固定資産減価償却率">
          <a:extLst>
            <a:ext uri="{FF2B5EF4-FFF2-40B4-BE49-F238E27FC236}">
              <a16:creationId xmlns:a16="http://schemas.microsoft.com/office/drawing/2014/main" id="{023084B5-10F7-41E5-83D4-810ECAF31F5D}"/>
            </a:ext>
          </a:extLst>
        </xdr:cNvPr>
        <xdr:cNvSpPr txBox="1"/>
      </xdr:nvSpPr>
      <xdr:spPr>
        <a:xfrm>
          <a:off x="1217105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29953</xdr:rowOff>
    </xdr:from>
    <xdr:ext cx="405111" cy="259045"/>
    <xdr:sp macro="" textlink="">
      <xdr:nvSpPr>
        <xdr:cNvPr id="893" name="n_4aveValue【庁舎】&#10;有形固定資産減価償却率">
          <a:extLst>
            <a:ext uri="{FF2B5EF4-FFF2-40B4-BE49-F238E27FC236}">
              <a16:creationId xmlns:a16="http://schemas.microsoft.com/office/drawing/2014/main" id="{050CF543-9149-4826-99D0-CB8576D00A83}"/>
            </a:ext>
          </a:extLst>
        </xdr:cNvPr>
        <xdr:cNvSpPr txBox="1"/>
      </xdr:nvSpPr>
      <xdr:spPr>
        <a:xfrm>
          <a:off x="11354444" y="18030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60977</xdr:rowOff>
    </xdr:from>
    <xdr:ext cx="405111" cy="259045"/>
    <xdr:sp macro="" textlink="">
      <xdr:nvSpPr>
        <xdr:cNvPr id="894" name="n_1mainValue【庁舎】&#10;有形固定資産減価償却率">
          <a:extLst>
            <a:ext uri="{FF2B5EF4-FFF2-40B4-BE49-F238E27FC236}">
              <a16:creationId xmlns:a16="http://schemas.microsoft.com/office/drawing/2014/main" id="{9AFD2B72-2E6E-4200-9E70-F1AD43C9280D}"/>
            </a:ext>
          </a:extLst>
        </xdr:cNvPr>
        <xdr:cNvSpPr txBox="1"/>
      </xdr:nvSpPr>
      <xdr:spPr>
        <a:xfrm>
          <a:off x="13738234" y="1805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47914</xdr:rowOff>
    </xdr:from>
    <xdr:ext cx="405111" cy="259045"/>
    <xdr:sp macro="" textlink="">
      <xdr:nvSpPr>
        <xdr:cNvPr id="895" name="n_2mainValue【庁舎】&#10;有形固定資産減価償却率">
          <a:extLst>
            <a:ext uri="{FF2B5EF4-FFF2-40B4-BE49-F238E27FC236}">
              <a16:creationId xmlns:a16="http://schemas.microsoft.com/office/drawing/2014/main" id="{547FFCDD-F1D3-47ED-BAD2-9A55F17A0F93}"/>
            </a:ext>
          </a:extLst>
        </xdr:cNvPr>
        <xdr:cNvSpPr txBox="1"/>
      </xdr:nvSpPr>
      <xdr:spPr>
        <a:xfrm>
          <a:off x="12957184" y="18052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29953</xdr:rowOff>
    </xdr:from>
    <xdr:ext cx="405111" cy="259045"/>
    <xdr:sp macro="" textlink="">
      <xdr:nvSpPr>
        <xdr:cNvPr id="896" name="n_3mainValue【庁舎】&#10;有形固定資産減価償却率">
          <a:extLst>
            <a:ext uri="{FF2B5EF4-FFF2-40B4-BE49-F238E27FC236}">
              <a16:creationId xmlns:a16="http://schemas.microsoft.com/office/drawing/2014/main" id="{40A8FA3B-A62F-447F-BB72-6A7841A2250C}"/>
            </a:ext>
          </a:extLst>
        </xdr:cNvPr>
        <xdr:cNvSpPr txBox="1"/>
      </xdr:nvSpPr>
      <xdr:spPr>
        <a:xfrm>
          <a:off x="12171054" y="18030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39025</xdr:rowOff>
    </xdr:from>
    <xdr:ext cx="405111" cy="259045"/>
    <xdr:sp macro="" textlink="">
      <xdr:nvSpPr>
        <xdr:cNvPr id="897" name="n_4mainValue【庁舎】&#10;有形固定資産減価償却率">
          <a:extLst>
            <a:ext uri="{FF2B5EF4-FFF2-40B4-BE49-F238E27FC236}">
              <a16:creationId xmlns:a16="http://schemas.microsoft.com/office/drawing/2014/main" id="{4D769B00-477F-404E-ACE7-F921B2DBF338}"/>
            </a:ext>
          </a:extLst>
        </xdr:cNvPr>
        <xdr:cNvSpPr txBox="1"/>
      </xdr:nvSpPr>
      <xdr:spPr>
        <a:xfrm>
          <a:off x="113544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a:extLst>
            <a:ext uri="{FF2B5EF4-FFF2-40B4-BE49-F238E27FC236}">
              <a16:creationId xmlns:a16="http://schemas.microsoft.com/office/drawing/2014/main" id="{8EB2BAB7-95BE-4257-AEB2-BC23AF6F0AAE}"/>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a:extLst>
            <a:ext uri="{FF2B5EF4-FFF2-40B4-BE49-F238E27FC236}">
              <a16:creationId xmlns:a16="http://schemas.microsoft.com/office/drawing/2014/main" id="{0A434D0B-5AC6-415B-8BA8-83A71943BEE6}"/>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a:extLst>
            <a:ext uri="{FF2B5EF4-FFF2-40B4-BE49-F238E27FC236}">
              <a16:creationId xmlns:a16="http://schemas.microsoft.com/office/drawing/2014/main" id="{352511E5-A9D7-4B48-8334-B3FF697AE735}"/>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a:extLst>
            <a:ext uri="{FF2B5EF4-FFF2-40B4-BE49-F238E27FC236}">
              <a16:creationId xmlns:a16="http://schemas.microsoft.com/office/drawing/2014/main" id="{7A4EC9D5-9CDC-46D0-B1A0-9EB6520C0A72}"/>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a:extLst>
            <a:ext uri="{FF2B5EF4-FFF2-40B4-BE49-F238E27FC236}">
              <a16:creationId xmlns:a16="http://schemas.microsoft.com/office/drawing/2014/main" id="{731ADBD9-B3FF-4666-8AB2-3FD6E71C17A6}"/>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a:extLst>
            <a:ext uri="{FF2B5EF4-FFF2-40B4-BE49-F238E27FC236}">
              <a16:creationId xmlns:a16="http://schemas.microsoft.com/office/drawing/2014/main" id="{92CFBE02-EBB9-41EC-9C45-7A7A87D43B32}"/>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a:extLst>
            <a:ext uri="{FF2B5EF4-FFF2-40B4-BE49-F238E27FC236}">
              <a16:creationId xmlns:a16="http://schemas.microsoft.com/office/drawing/2014/main" id="{CF922BC7-7C15-4F7F-95C2-7B3BCDF4D3AB}"/>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a:extLst>
            <a:ext uri="{FF2B5EF4-FFF2-40B4-BE49-F238E27FC236}">
              <a16:creationId xmlns:a16="http://schemas.microsoft.com/office/drawing/2014/main" id="{48A65828-5A1B-4AA8-850C-4FCA3993E2A2}"/>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a:extLst>
            <a:ext uri="{FF2B5EF4-FFF2-40B4-BE49-F238E27FC236}">
              <a16:creationId xmlns:a16="http://schemas.microsoft.com/office/drawing/2014/main" id="{EC73E3D9-564B-4E10-B141-45424424B687}"/>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a:extLst>
            <a:ext uri="{FF2B5EF4-FFF2-40B4-BE49-F238E27FC236}">
              <a16:creationId xmlns:a16="http://schemas.microsoft.com/office/drawing/2014/main" id="{D6BDFF51-5710-4361-9D47-599E2F7A320F}"/>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8" name="直線コネクタ 907">
          <a:extLst>
            <a:ext uri="{FF2B5EF4-FFF2-40B4-BE49-F238E27FC236}">
              <a16:creationId xmlns:a16="http://schemas.microsoft.com/office/drawing/2014/main" id="{A2248700-2348-43CA-9E0F-68F331E644CE}"/>
            </a:ext>
          </a:extLst>
        </xdr:cNvPr>
        <xdr:cNvCxnSpPr/>
      </xdr:nvCxnSpPr>
      <xdr:spPr>
        <a:xfrm>
          <a:off x="164592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9" name="テキスト ボックス 908">
          <a:extLst>
            <a:ext uri="{FF2B5EF4-FFF2-40B4-BE49-F238E27FC236}">
              <a16:creationId xmlns:a16="http://schemas.microsoft.com/office/drawing/2014/main" id="{B213A54C-8C27-4DF4-AFE9-95C7CB35E2D1}"/>
            </a:ext>
          </a:extLst>
        </xdr:cNvPr>
        <xdr:cNvSpPr txBox="1"/>
      </xdr:nvSpPr>
      <xdr:spPr>
        <a:xfrm>
          <a:off x="160472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0" name="直線コネクタ 909">
          <a:extLst>
            <a:ext uri="{FF2B5EF4-FFF2-40B4-BE49-F238E27FC236}">
              <a16:creationId xmlns:a16="http://schemas.microsoft.com/office/drawing/2014/main" id="{D09EDF45-9D2B-4018-901D-EC5D4C332BD7}"/>
            </a:ext>
          </a:extLst>
        </xdr:cNvPr>
        <xdr:cNvCxnSpPr/>
      </xdr:nvCxnSpPr>
      <xdr:spPr>
        <a:xfrm>
          <a:off x="164592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1" name="テキスト ボックス 910">
          <a:extLst>
            <a:ext uri="{FF2B5EF4-FFF2-40B4-BE49-F238E27FC236}">
              <a16:creationId xmlns:a16="http://schemas.microsoft.com/office/drawing/2014/main" id="{190ADA4F-1F48-4A8B-8DD1-D0BCB84608B6}"/>
            </a:ext>
          </a:extLst>
        </xdr:cNvPr>
        <xdr:cNvSpPr txBox="1"/>
      </xdr:nvSpPr>
      <xdr:spPr>
        <a:xfrm>
          <a:off x="16047266" y="1825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2" name="直線コネクタ 911">
          <a:extLst>
            <a:ext uri="{FF2B5EF4-FFF2-40B4-BE49-F238E27FC236}">
              <a16:creationId xmlns:a16="http://schemas.microsoft.com/office/drawing/2014/main" id="{8C245023-CAD8-48F5-B1F9-95903FADF38D}"/>
            </a:ext>
          </a:extLst>
        </xdr:cNvPr>
        <xdr:cNvCxnSpPr/>
      </xdr:nvCxnSpPr>
      <xdr:spPr>
        <a:xfrm>
          <a:off x="164592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3" name="テキスト ボックス 912">
          <a:extLst>
            <a:ext uri="{FF2B5EF4-FFF2-40B4-BE49-F238E27FC236}">
              <a16:creationId xmlns:a16="http://schemas.microsoft.com/office/drawing/2014/main" id="{D674C331-1F5C-45B3-83D8-785048C46344}"/>
            </a:ext>
          </a:extLst>
        </xdr:cNvPr>
        <xdr:cNvSpPr txBox="1"/>
      </xdr:nvSpPr>
      <xdr:spPr>
        <a:xfrm>
          <a:off x="16047266" y="1792425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4" name="直線コネクタ 913">
          <a:extLst>
            <a:ext uri="{FF2B5EF4-FFF2-40B4-BE49-F238E27FC236}">
              <a16:creationId xmlns:a16="http://schemas.microsoft.com/office/drawing/2014/main" id="{A44E9872-3CCC-47FA-A8E1-C653E49C58F3}"/>
            </a:ext>
          </a:extLst>
        </xdr:cNvPr>
        <xdr:cNvCxnSpPr/>
      </xdr:nvCxnSpPr>
      <xdr:spPr>
        <a:xfrm>
          <a:off x="164592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5" name="テキスト ボックス 914">
          <a:extLst>
            <a:ext uri="{FF2B5EF4-FFF2-40B4-BE49-F238E27FC236}">
              <a16:creationId xmlns:a16="http://schemas.microsoft.com/office/drawing/2014/main" id="{4BD2B276-0D2C-446F-97A2-4140563D1239}"/>
            </a:ext>
          </a:extLst>
        </xdr:cNvPr>
        <xdr:cNvSpPr txBox="1"/>
      </xdr:nvSpPr>
      <xdr:spPr>
        <a:xfrm>
          <a:off x="1604726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6" name="直線コネクタ 915">
          <a:extLst>
            <a:ext uri="{FF2B5EF4-FFF2-40B4-BE49-F238E27FC236}">
              <a16:creationId xmlns:a16="http://schemas.microsoft.com/office/drawing/2014/main" id="{B6B690FE-4C5E-4E66-8D98-EABDC4DACB93}"/>
            </a:ext>
          </a:extLst>
        </xdr:cNvPr>
        <xdr:cNvCxnSpPr/>
      </xdr:nvCxnSpPr>
      <xdr:spPr>
        <a:xfrm>
          <a:off x="164592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7" name="テキスト ボックス 916">
          <a:extLst>
            <a:ext uri="{FF2B5EF4-FFF2-40B4-BE49-F238E27FC236}">
              <a16:creationId xmlns:a16="http://schemas.microsoft.com/office/drawing/2014/main" id="{0358B01B-9CFF-41B2-AF72-6F90A4863A2C}"/>
            </a:ext>
          </a:extLst>
        </xdr:cNvPr>
        <xdr:cNvSpPr txBox="1"/>
      </xdr:nvSpPr>
      <xdr:spPr>
        <a:xfrm>
          <a:off x="16047266" y="1727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8" name="直線コネクタ 917">
          <a:extLst>
            <a:ext uri="{FF2B5EF4-FFF2-40B4-BE49-F238E27FC236}">
              <a16:creationId xmlns:a16="http://schemas.microsoft.com/office/drawing/2014/main" id="{F56F62EA-07A7-48CB-9FD1-B76E7A39DCBA}"/>
            </a:ext>
          </a:extLst>
        </xdr:cNvPr>
        <xdr:cNvCxnSpPr/>
      </xdr:nvCxnSpPr>
      <xdr:spPr>
        <a:xfrm>
          <a:off x="164592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9" name="テキスト ボックス 918">
          <a:extLst>
            <a:ext uri="{FF2B5EF4-FFF2-40B4-BE49-F238E27FC236}">
              <a16:creationId xmlns:a16="http://schemas.microsoft.com/office/drawing/2014/main" id="{ADE64958-A470-4E2F-BF04-F2E1171286D5}"/>
            </a:ext>
          </a:extLst>
        </xdr:cNvPr>
        <xdr:cNvSpPr txBox="1"/>
      </xdr:nvSpPr>
      <xdr:spPr>
        <a:xfrm>
          <a:off x="16047266" y="169464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a:extLst>
            <a:ext uri="{FF2B5EF4-FFF2-40B4-BE49-F238E27FC236}">
              <a16:creationId xmlns:a16="http://schemas.microsoft.com/office/drawing/2014/main" id="{64B40A6B-E733-4A76-BB59-BBA8C1A9FBAE}"/>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a:extLst>
            <a:ext uri="{FF2B5EF4-FFF2-40B4-BE49-F238E27FC236}">
              <a16:creationId xmlns:a16="http://schemas.microsoft.com/office/drawing/2014/main" id="{0BF42F37-F87F-4CFE-A74C-60A846232500}"/>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a:extLst>
            <a:ext uri="{FF2B5EF4-FFF2-40B4-BE49-F238E27FC236}">
              <a16:creationId xmlns:a16="http://schemas.microsoft.com/office/drawing/2014/main" id="{DFC70D6D-ABE1-4898-91F6-C94E6C44F4AA}"/>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45176</xdr:rowOff>
    </xdr:from>
    <xdr:to>
      <xdr:col>116</xdr:col>
      <xdr:colOff>62864</xdr:colOff>
      <xdr:row>108</xdr:row>
      <xdr:rowOff>77832</xdr:rowOff>
    </xdr:to>
    <xdr:cxnSp macro="">
      <xdr:nvCxnSpPr>
        <xdr:cNvPr id="923" name="直線コネクタ 922">
          <a:extLst>
            <a:ext uri="{FF2B5EF4-FFF2-40B4-BE49-F238E27FC236}">
              <a16:creationId xmlns:a16="http://schemas.microsoft.com/office/drawing/2014/main" id="{98775E40-1800-497C-BACC-6A0C626D24E5}"/>
            </a:ext>
          </a:extLst>
        </xdr:cNvPr>
        <xdr:cNvCxnSpPr/>
      </xdr:nvCxnSpPr>
      <xdr:spPr>
        <a:xfrm flipV="1">
          <a:off x="19947254" y="17020631"/>
          <a:ext cx="0" cy="1573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81659</xdr:rowOff>
    </xdr:from>
    <xdr:ext cx="469744" cy="259045"/>
    <xdr:sp macro="" textlink="">
      <xdr:nvSpPr>
        <xdr:cNvPr id="924" name="【庁舎】&#10;一人当たり面積最小値テキスト">
          <a:extLst>
            <a:ext uri="{FF2B5EF4-FFF2-40B4-BE49-F238E27FC236}">
              <a16:creationId xmlns:a16="http://schemas.microsoft.com/office/drawing/2014/main" id="{8CCE73BD-C7BA-44A4-B912-7D6345A08CC7}"/>
            </a:ext>
          </a:extLst>
        </xdr:cNvPr>
        <xdr:cNvSpPr txBox="1"/>
      </xdr:nvSpPr>
      <xdr:spPr>
        <a:xfrm>
          <a:off x="19985990" y="1860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77832</xdr:rowOff>
    </xdr:from>
    <xdr:to>
      <xdr:col>116</xdr:col>
      <xdr:colOff>152400</xdr:colOff>
      <xdr:row>108</xdr:row>
      <xdr:rowOff>77832</xdr:rowOff>
    </xdr:to>
    <xdr:cxnSp macro="">
      <xdr:nvCxnSpPr>
        <xdr:cNvPr id="925" name="直線コネクタ 924">
          <a:extLst>
            <a:ext uri="{FF2B5EF4-FFF2-40B4-BE49-F238E27FC236}">
              <a16:creationId xmlns:a16="http://schemas.microsoft.com/office/drawing/2014/main" id="{E218656F-115E-4A9A-970A-122A9706B7DA}"/>
            </a:ext>
          </a:extLst>
        </xdr:cNvPr>
        <xdr:cNvCxnSpPr/>
      </xdr:nvCxnSpPr>
      <xdr:spPr>
        <a:xfrm>
          <a:off x="19885660" y="185944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163303</xdr:rowOff>
    </xdr:from>
    <xdr:ext cx="469744" cy="259045"/>
    <xdr:sp macro="" textlink="">
      <xdr:nvSpPr>
        <xdr:cNvPr id="926" name="【庁舎】&#10;一人当たり面積最大値テキスト">
          <a:extLst>
            <a:ext uri="{FF2B5EF4-FFF2-40B4-BE49-F238E27FC236}">
              <a16:creationId xmlns:a16="http://schemas.microsoft.com/office/drawing/2014/main" id="{A656B61E-2E9A-4E32-AC3E-859E939A6E5A}"/>
            </a:ext>
          </a:extLst>
        </xdr:cNvPr>
        <xdr:cNvSpPr txBox="1"/>
      </xdr:nvSpPr>
      <xdr:spPr>
        <a:xfrm>
          <a:off x="19985990" y="1679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45176</xdr:rowOff>
    </xdr:from>
    <xdr:to>
      <xdr:col>116</xdr:col>
      <xdr:colOff>152400</xdr:colOff>
      <xdr:row>99</xdr:row>
      <xdr:rowOff>45176</xdr:rowOff>
    </xdr:to>
    <xdr:cxnSp macro="">
      <xdr:nvCxnSpPr>
        <xdr:cNvPr id="927" name="直線コネクタ 926">
          <a:extLst>
            <a:ext uri="{FF2B5EF4-FFF2-40B4-BE49-F238E27FC236}">
              <a16:creationId xmlns:a16="http://schemas.microsoft.com/office/drawing/2014/main" id="{936A8E57-82E1-4F3C-BBDA-8E917666BC00}"/>
            </a:ext>
          </a:extLst>
        </xdr:cNvPr>
        <xdr:cNvCxnSpPr/>
      </xdr:nvCxnSpPr>
      <xdr:spPr>
        <a:xfrm>
          <a:off x="19885660" y="170206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74403</xdr:rowOff>
    </xdr:from>
    <xdr:ext cx="469744" cy="259045"/>
    <xdr:sp macro="" textlink="">
      <xdr:nvSpPr>
        <xdr:cNvPr id="928" name="【庁舎】&#10;一人当たり面積平均値テキスト">
          <a:extLst>
            <a:ext uri="{FF2B5EF4-FFF2-40B4-BE49-F238E27FC236}">
              <a16:creationId xmlns:a16="http://schemas.microsoft.com/office/drawing/2014/main" id="{43E13326-B5F3-4FF1-BF9B-1EB668CD15E7}"/>
            </a:ext>
          </a:extLst>
        </xdr:cNvPr>
        <xdr:cNvSpPr txBox="1"/>
      </xdr:nvSpPr>
      <xdr:spPr>
        <a:xfrm>
          <a:off x="19985990" y="17905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51526</xdr:rowOff>
    </xdr:from>
    <xdr:to>
      <xdr:col>116</xdr:col>
      <xdr:colOff>114300</xdr:colOff>
      <xdr:row>105</xdr:row>
      <xdr:rowOff>153126</xdr:rowOff>
    </xdr:to>
    <xdr:sp macro="" textlink="">
      <xdr:nvSpPr>
        <xdr:cNvPr id="929" name="フローチャート: 判断 928">
          <a:extLst>
            <a:ext uri="{FF2B5EF4-FFF2-40B4-BE49-F238E27FC236}">
              <a16:creationId xmlns:a16="http://schemas.microsoft.com/office/drawing/2014/main" id="{497B7F29-9C12-42A3-A736-05A6ECF04C73}"/>
            </a:ext>
          </a:extLst>
        </xdr:cNvPr>
        <xdr:cNvSpPr/>
      </xdr:nvSpPr>
      <xdr:spPr>
        <a:xfrm>
          <a:off x="19904710" y="1805758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61323</xdr:rowOff>
    </xdr:from>
    <xdr:to>
      <xdr:col>112</xdr:col>
      <xdr:colOff>38100</xdr:colOff>
      <xdr:row>105</xdr:row>
      <xdr:rowOff>162923</xdr:rowOff>
    </xdr:to>
    <xdr:sp macro="" textlink="">
      <xdr:nvSpPr>
        <xdr:cNvPr id="930" name="フローチャート: 判断 929">
          <a:extLst>
            <a:ext uri="{FF2B5EF4-FFF2-40B4-BE49-F238E27FC236}">
              <a16:creationId xmlns:a16="http://schemas.microsoft.com/office/drawing/2014/main" id="{CE906E12-6CFA-438E-A2EE-E3E1A67148D8}"/>
            </a:ext>
          </a:extLst>
        </xdr:cNvPr>
        <xdr:cNvSpPr/>
      </xdr:nvSpPr>
      <xdr:spPr>
        <a:xfrm>
          <a:off x="19161760" y="18059763"/>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931" name="フローチャート: 判断 930">
          <a:extLst>
            <a:ext uri="{FF2B5EF4-FFF2-40B4-BE49-F238E27FC236}">
              <a16:creationId xmlns:a16="http://schemas.microsoft.com/office/drawing/2014/main" id="{CAB23770-7939-467C-9462-2765360A3B63}"/>
            </a:ext>
          </a:extLst>
        </xdr:cNvPr>
        <xdr:cNvSpPr/>
      </xdr:nvSpPr>
      <xdr:spPr>
        <a:xfrm>
          <a:off x="18345150" y="18059218"/>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80918</xdr:rowOff>
    </xdr:from>
    <xdr:to>
      <xdr:col>102</xdr:col>
      <xdr:colOff>165100</xdr:colOff>
      <xdr:row>106</xdr:row>
      <xdr:rowOff>11068</xdr:rowOff>
    </xdr:to>
    <xdr:sp macro="" textlink="">
      <xdr:nvSpPr>
        <xdr:cNvPr id="932" name="フローチャート: 判断 931">
          <a:extLst>
            <a:ext uri="{FF2B5EF4-FFF2-40B4-BE49-F238E27FC236}">
              <a16:creationId xmlns:a16="http://schemas.microsoft.com/office/drawing/2014/main" id="{F709BC2A-46F3-4938-AC7A-DE4E757657AD}"/>
            </a:ext>
          </a:extLst>
        </xdr:cNvPr>
        <xdr:cNvSpPr/>
      </xdr:nvSpPr>
      <xdr:spPr>
        <a:xfrm>
          <a:off x="17547590" y="18085073"/>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90714</xdr:rowOff>
    </xdr:from>
    <xdr:to>
      <xdr:col>98</xdr:col>
      <xdr:colOff>38100</xdr:colOff>
      <xdr:row>106</xdr:row>
      <xdr:rowOff>20864</xdr:rowOff>
    </xdr:to>
    <xdr:sp macro="" textlink="">
      <xdr:nvSpPr>
        <xdr:cNvPr id="933" name="フローチャート: 判断 932">
          <a:extLst>
            <a:ext uri="{FF2B5EF4-FFF2-40B4-BE49-F238E27FC236}">
              <a16:creationId xmlns:a16="http://schemas.microsoft.com/office/drawing/2014/main" id="{129565D7-1D76-40BD-A9E1-FE2856D314FD}"/>
            </a:ext>
          </a:extLst>
        </xdr:cNvPr>
        <xdr:cNvSpPr/>
      </xdr:nvSpPr>
      <xdr:spPr>
        <a:xfrm>
          <a:off x="16761460" y="18096774"/>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3CB2E7F0-9BD1-4781-AA1B-FC999A72334B}"/>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1DCBED0C-D9FE-412D-965B-DA5BD5BA3EA0}"/>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C071ECEE-B310-4362-B5BB-A1E514A17B20}"/>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45F11E21-1858-4B51-82BE-F008531F79F4}"/>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ED1285E2-6F2C-49D0-910A-57DB555BBC79}"/>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80918</xdr:rowOff>
    </xdr:from>
    <xdr:to>
      <xdr:col>116</xdr:col>
      <xdr:colOff>114300</xdr:colOff>
      <xdr:row>107</xdr:row>
      <xdr:rowOff>11068</xdr:rowOff>
    </xdr:to>
    <xdr:sp macro="" textlink="">
      <xdr:nvSpPr>
        <xdr:cNvPr id="939" name="楕円 938">
          <a:extLst>
            <a:ext uri="{FF2B5EF4-FFF2-40B4-BE49-F238E27FC236}">
              <a16:creationId xmlns:a16="http://schemas.microsoft.com/office/drawing/2014/main" id="{58B4FDE2-92B3-43A2-8530-EDF4ECAB5BA5}"/>
            </a:ext>
          </a:extLst>
        </xdr:cNvPr>
        <xdr:cNvSpPr/>
      </xdr:nvSpPr>
      <xdr:spPr>
        <a:xfrm>
          <a:off x="19904710" y="18256523"/>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59345</xdr:rowOff>
    </xdr:from>
    <xdr:ext cx="469744" cy="259045"/>
    <xdr:sp macro="" textlink="">
      <xdr:nvSpPr>
        <xdr:cNvPr id="940" name="【庁舎】&#10;一人当たり面積該当値テキスト">
          <a:extLst>
            <a:ext uri="{FF2B5EF4-FFF2-40B4-BE49-F238E27FC236}">
              <a16:creationId xmlns:a16="http://schemas.microsoft.com/office/drawing/2014/main" id="{195760B2-BD06-4766-B340-D2059253CEEF}"/>
            </a:ext>
          </a:extLst>
        </xdr:cNvPr>
        <xdr:cNvSpPr txBox="1"/>
      </xdr:nvSpPr>
      <xdr:spPr>
        <a:xfrm>
          <a:off x="19985990" y="1822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87449</xdr:rowOff>
    </xdr:from>
    <xdr:to>
      <xdr:col>112</xdr:col>
      <xdr:colOff>38100</xdr:colOff>
      <xdr:row>107</xdr:row>
      <xdr:rowOff>17599</xdr:rowOff>
    </xdr:to>
    <xdr:sp macro="" textlink="">
      <xdr:nvSpPr>
        <xdr:cNvPr id="941" name="楕円 940">
          <a:extLst>
            <a:ext uri="{FF2B5EF4-FFF2-40B4-BE49-F238E27FC236}">
              <a16:creationId xmlns:a16="http://schemas.microsoft.com/office/drawing/2014/main" id="{B6D70AF5-EA07-4CE5-8EA7-1FB3011A8CCB}"/>
            </a:ext>
          </a:extLst>
        </xdr:cNvPr>
        <xdr:cNvSpPr/>
      </xdr:nvSpPr>
      <xdr:spPr>
        <a:xfrm>
          <a:off x="19161760" y="18263054"/>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131718</xdr:rowOff>
    </xdr:from>
    <xdr:to>
      <xdr:col>116</xdr:col>
      <xdr:colOff>63500</xdr:colOff>
      <xdr:row>106</xdr:row>
      <xdr:rowOff>138249</xdr:rowOff>
    </xdr:to>
    <xdr:cxnSp macro="">
      <xdr:nvCxnSpPr>
        <xdr:cNvPr id="942" name="直線コネクタ 941">
          <a:extLst>
            <a:ext uri="{FF2B5EF4-FFF2-40B4-BE49-F238E27FC236}">
              <a16:creationId xmlns:a16="http://schemas.microsoft.com/office/drawing/2014/main" id="{D7D0248B-3596-4BAA-9F61-A8AB77D29B98}"/>
            </a:ext>
          </a:extLst>
        </xdr:cNvPr>
        <xdr:cNvCxnSpPr/>
      </xdr:nvCxnSpPr>
      <xdr:spPr>
        <a:xfrm flipV="1">
          <a:off x="19204940" y="18309228"/>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121738</xdr:rowOff>
    </xdr:from>
    <xdr:to>
      <xdr:col>107</xdr:col>
      <xdr:colOff>101600</xdr:colOff>
      <xdr:row>107</xdr:row>
      <xdr:rowOff>51888</xdr:rowOff>
    </xdr:to>
    <xdr:sp macro="" textlink="">
      <xdr:nvSpPr>
        <xdr:cNvPr id="943" name="楕円 942">
          <a:extLst>
            <a:ext uri="{FF2B5EF4-FFF2-40B4-BE49-F238E27FC236}">
              <a16:creationId xmlns:a16="http://schemas.microsoft.com/office/drawing/2014/main" id="{BA1E8025-0C46-4D88-98C6-94589266CCB1}"/>
            </a:ext>
          </a:extLst>
        </xdr:cNvPr>
        <xdr:cNvSpPr/>
      </xdr:nvSpPr>
      <xdr:spPr>
        <a:xfrm>
          <a:off x="18345150" y="18297343"/>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138249</xdr:rowOff>
    </xdr:from>
    <xdr:to>
      <xdr:col>111</xdr:col>
      <xdr:colOff>177800</xdr:colOff>
      <xdr:row>107</xdr:row>
      <xdr:rowOff>1088</xdr:rowOff>
    </xdr:to>
    <xdr:cxnSp macro="">
      <xdr:nvCxnSpPr>
        <xdr:cNvPr id="944" name="直線コネクタ 943">
          <a:extLst>
            <a:ext uri="{FF2B5EF4-FFF2-40B4-BE49-F238E27FC236}">
              <a16:creationId xmlns:a16="http://schemas.microsoft.com/office/drawing/2014/main" id="{26FB24F3-1824-4B84-9F56-228C7DCF5122}"/>
            </a:ext>
          </a:extLst>
        </xdr:cNvPr>
        <xdr:cNvCxnSpPr/>
      </xdr:nvCxnSpPr>
      <xdr:spPr>
        <a:xfrm flipV="1">
          <a:off x="18399760" y="18308139"/>
          <a:ext cx="805180" cy="3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126637</xdr:rowOff>
    </xdr:from>
    <xdr:to>
      <xdr:col>102</xdr:col>
      <xdr:colOff>165100</xdr:colOff>
      <xdr:row>107</xdr:row>
      <xdr:rowOff>56787</xdr:rowOff>
    </xdr:to>
    <xdr:sp macro="" textlink="">
      <xdr:nvSpPr>
        <xdr:cNvPr id="945" name="楕円 944">
          <a:extLst>
            <a:ext uri="{FF2B5EF4-FFF2-40B4-BE49-F238E27FC236}">
              <a16:creationId xmlns:a16="http://schemas.microsoft.com/office/drawing/2014/main" id="{8DC4689C-D206-477A-B2EC-C16CED93A32B}"/>
            </a:ext>
          </a:extLst>
        </xdr:cNvPr>
        <xdr:cNvSpPr/>
      </xdr:nvSpPr>
      <xdr:spPr>
        <a:xfrm>
          <a:off x="17547590" y="18304147"/>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1088</xdr:rowOff>
    </xdr:from>
    <xdr:to>
      <xdr:col>107</xdr:col>
      <xdr:colOff>50800</xdr:colOff>
      <xdr:row>107</xdr:row>
      <xdr:rowOff>5987</xdr:rowOff>
    </xdr:to>
    <xdr:cxnSp macro="">
      <xdr:nvCxnSpPr>
        <xdr:cNvPr id="946" name="直線コネクタ 945">
          <a:extLst>
            <a:ext uri="{FF2B5EF4-FFF2-40B4-BE49-F238E27FC236}">
              <a16:creationId xmlns:a16="http://schemas.microsoft.com/office/drawing/2014/main" id="{62FD37FA-2CA1-4A40-979B-7E991D37C2AC}"/>
            </a:ext>
          </a:extLst>
        </xdr:cNvPr>
        <xdr:cNvCxnSpPr/>
      </xdr:nvCxnSpPr>
      <xdr:spPr>
        <a:xfrm flipV="1">
          <a:off x="17602200" y="18346238"/>
          <a:ext cx="797560" cy="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131536</xdr:rowOff>
    </xdr:from>
    <xdr:to>
      <xdr:col>98</xdr:col>
      <xdr:colOff>38100</xdr:colOff>
      <xdr:row>107</xdr:row>
      <xdr:rowOff>61686</xdr:rowOff>
    </xdr:to>
    <xdr:sp macro="" textlink="">
      <xdr:nvSpPr>
        <xdr:cNvPr id="947" name="楕円 946">
          <a:extLst>
            <a:ext uri="{FF2B5EF4-FFF2-40B4-BE49-F238E27FC236}">
              <a16:creationId xmlns:a16="http://schemas.microsoft.com/office/drawing/2014/main" id="{75DE067B-FFAB-4DF7-9351-CBC011EED17E}"/>
            </a:ext>
          </a:extLst>
        </xdr:cNvPr>
        <xdr:cNvSpPr/>
      </xdr:nvSpPr>
      <xdr:spPr>
        <a:xfrm>
          <a:off x="16761460" y="18309046"/>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5987</xdr:rowOff>
    </xdr:from>
    <xdr:to>
      <xdr:col>102</xdr:col>
      <xdr:colOff>114300</xdr:colOff>
      <xdr:row>107</xdr:row>
      <xdr:rowOff>10886</xdr:rowOff>
    </xdr:to>
    <xdr:cxnSp macro="">
      <xdr:nvCxnSpPr>
        <xdr:cNvPr id="948" name="直線コネクタ 947">
          <a:extLst>
            <a:ext uri="{FF2B5EF4-FFF2-40B4-BE49-F238E27FC236}">
              <a16:creationId xmlns:a16="http://schemas.microsoft.com/office/drawing/2014/main" id="{B93AAA04-6697-4C88-AEF3-D363964CA68F}"/>
            </a:ext>
          </a:extLst>
        </xdr:cNvPr>
        <xdr:cNvCxnSpPr/>
      </xdr:nvCxnSpPr>
      <xdr:spPr>
        <a:xfrm flipV="1">
          <a:off x="16804640" y="18353042"/>
          <a:ext cx="79756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8000</xdr:rowOff>
    </xdr:from>
    <xdr:ext cx="469744" cy="259045"/>
    <xdr:sp macro="" textlink="">
      <xdr:nvSpPr>
        <xdr:cNvPr id="949" name="n_1aveValue【庁舎】&#10;一人当たり面積">
          <a:extLst>
            <a:ext uri="{FF2B5EF4-FFF2-40B4-BE49-F238E27FC236}">
              <a16:creationId xmlns:a16="http://schemas.microsoft.com/office/drawing/2014/main" id="{D4850458-51D1-427C-BE15-3C568291D0CA}"/>
            </a:ext>
          </a:extLst>
        </xdr:cNvPr>
        <xdr:cNvSpPr txBox="1"/>
      </xdr:nvSpPr>
      <xdr:spPr>
        <a:xfrm>
          <a:off x="18982132" y="17840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171285</xdr:rowOff>
    </xdr:from>
    <xdr:ext cx="469744" cy="259045"/>
    <xdr:sp macro="" textlink="">
      <xdr:nvSpPr>
        <xdr:cNvPr id="950" name="n_2aveValue【庁舎】&#10;一人当たり面積">
          <a:extLst>
            <a:ext uri="{FF2B5EF4-FFF2-40B4-BE49-F238E27FC236}">
              <a16:creationId xmlns:a16="http://schemas.microsoft.com/office/drawing/2014/main" id="{BE7436F0-BA19-4509-A315-664A5777AA86}"/>
            </a:ext>
          </a:extLst>
        </xdr:cNvPr>
        <xdr:cNvSpPr txBox="1"/>
      </xdr:nvSpPr>
      <xdr:spPr>
        <a:xfrm>
          <a:off x="18182032" y="1783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27595</xdr:rowOff>
    </xdr:from>
    <xdr:ext cx="469744" cy="259045"/>
    <xdr:sp macro="" textlink="">
      <xdr:nvSpPr>
        <xdr:cNvPr id="951" name="n_3aveValue【庁舎】&#10;一人当たり面積">
          <a:extLst>
            <a:ext uri="{FF2B5EF4-FFF2-40B4-BE49-F238E27FC236}">
              <a16:creationId xmlns:a16="http://schemas.microsoft.com/office/drawing/2014/main" id="{E220F113-55B8-4F16-914F-F39C75CF106F}"/>
            </a:ext>
          </a:extLst>
        </xdr:cNvPr>
        <xdr:cNvSpPr txBox="1"/>
      </xdr:nvSpPr>
      <xdr:spPr>
        <a:xfrm>
          <a:off x="17384472" y="17856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37391</xdr:rowOff>
    </xdr:from>
    <xdr:ext cx="469744" cy="259045"/>
    <xdr:sp macro="" textlink="">
      <xdr:nvSpPr>
        <xdr:cNvPr id="952" name="n_4aveValue【庁舎】&#10;一人当たり面積">
          <a:extLst>
            <a:ext uri="{FF2B5EF4-FFF2-40B4-BE49-F238E27FC236}">
              <a16:creationId xmlns:a16="http://schemas.microsoft.com/office/drawing/2014/main" id="{C48694CD-D857-4ECF-892E-7FD1F3843AEE}"/>
            </a:ext>
          </a:extLst>
        </xdr:cNvPr>
        <xdr:cNvSpPr txBox="1"/>
      </xdr:nvSpPr>
      <xdr:spPr>
        <a:xfrm>
          <a:off x="1658881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8726</xdr:rowOff>
    </xdr:from>
    <xdr:ext cx="469744" cy="259045"/>
    <xdr:sp macro="" textlink="">
      <xdr:nvSpPr>
        <xdr:cNvPr id="953" name="n_1mainValue【庁舎】&#10;一人当たり面積">
          <a:extLst>
            <a:ext uri="{FF2B5EF4-FFF2-40B4-BE49-F238E27FC236}">
              <a16:creationId xmlns:a16="http://schemas.microsoft.com/office/drawing/2014/main" id="{A219D1CF-EB3C-4687-9E10-BB2994D9CD47}"/>
            </a:ext>
          </a:extLst>
        </xdr:cNvPr>
        <xdr:cNvSpPr txBox="1"/>
      </xdr:nvSpPr>
      <xdr:spPr>
        <a:xfrm>
          <a:off x="18982132" y="18355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43015</xdr:rowOff>
    </xdr:from>
    <xdr:ext cx="469744" cy="259045"/>
    <xdr:sp macro="" textlink="">
      <xdr:nvSpPr>
        <xdr:cNvPr id="954" name="n_2mainValue【庁舎】&#10;一人当たり面積">
          <a:extLst>
            <a:ext uri="{FF2B5EF4-FFF2-40B4-BE49-F238E27FC236}">
              <a16:creationId xmlns:a16="http://schemas.microsoft.com/office/drawing/2014/main" id="{333F628A-E457-4425-B798-34DF30C5E356}"/>
            </a:ext>
          </a:extLst>
        </xdr:cNvPr>
        <xdr:cNvSpPr txBox="1"/>
      </xdr:nvSpPr>
      <xdr:spPr>
        <a:xfrm>
          <a:off x="18182032" y="18390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47914</xdr:rowOff>
    </xdr:from>
    <xdr:ext cx="469744" cy="259045"/>
    <xdr:sp macro="" textlink="">
      <xdr:nvSpPr>
        <xdr:cNvPr id="955" name="n_3mainValue【庁舎】&#10;一人当たり面積">
          <a:extLst>
            <a:ext uri="{FF2B5EF4-FFF2-40B4-BE49-F238E27FC236}">
              <a16:creationId xmlns:a16="http://schemas.microsoft.com/office/drawing/2014/main" id="{24504F2F-66E5-4658-9CC0-80EE05FEFEF6}"/>
            </a:ext>
          </a:extLst>
        </xdr:cNvPr>
        <xdr:cNvSpPr txBox="1"/>
      </xdr:nvSpPr>
      <xdr:spPr>
        <a:xfrm>
          <a:off x="17384472" y="1839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52813</xdr:rowOff>
    </xdr:from>
    <xdr:ext cx="469744" cy="259045"/>
    <xdr:sp macro="" textlink="">
      <xdr:nvSpPr>
        <xdr:cNvPr id="956" name="n_4mainValue【庁舎】&#10;一人当たり面積">
          <a:extLst>
            <a:ext uri="{FF2B5EF4-FFF2-40B4-BE49-F238E27FC236}">
              <a16:creationId xmlns:a16="http://schemas.microsoft.com/office/drawing/2014/main" id="{E393593E-0E06-4AA5-AD27-AAF3F5FCD58C}"/>
            </a:ext>
          </a:extLst>
        </xdr:cNvPr>
        <xdr:cNvSpPr txBox="1"/>
      </xdr:nvSpPr>
      <xdr:spPr>
        <a:xfrm>
          <a:off x="16588817" y="1840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a:extLst>
            <a:ext uri="{FF2B5EF4-FFF2-40B4-BE49-F238E27FC236}">
              <a16:creationId xmlns:a16="http://schemas.microsoft.com/office/drawing/2014/main" id="{B2361F8A-FE7B-425F-9B4A-C75F595C0D29}"/>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a:extLst>
            <a:ext uri="{FF2B5EF4-FFF2-40B4-BE49-F238E27FC236}">
              <a16:creationId xmlns:a16="http://schemas.microsoft.com/office/drawing/2014/main" id="{414654CC-02D6-4161-ACB5-CBFDF68AF04E}"/>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a:extLst>
            <a:ext uri="{FF2B5EF4-FFF2-40B4-BE49-F238E27FC236}">
              <a16:creationId xmlns:a16="http://schemas.microsoft.com/office/drawing/2014/main" id="{66844D44-4AFE-4275-A12D-87AF8A9F81B9}"/>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体育館・プール、福祉施設、市民会館、一般廃棄物処理施設の有形固定資産減価償却率が高い水準で推移している。一般廃棄物処理施設については、近隣市町との間で広域整備について協議を進めてきたが、単独整備に方向転換することとなり、新施設整備までの間、引き続き必要な整備を実施す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の施設については、令和２年度末に策定した「小松島市公共施設個別施設計画」に基づき、予防保全的な改修による長寿命化を図るとともに、将来の人口推移や住民ニーズの変化等も勘案する中で、施設保有量についても適正化を図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徳島県小松島市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36,391
36,189
45.37
18,888,849
18,099,005
589,539
9,356,853
16,341,164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95.4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中では、比較的、高い数値となっているが、人口減少や少子高齢化が進展している現状を踏まえると、更なる財政基盤の強化が求められる。引き続き、市税徴収率の向上及び税収以外の自主財源の確保にも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113030</xdr:rowOff>
    </xdr:from>
    <xdr:to>
      <xdr:col>23</xdr:col>
      <xdr:colOff>133350</xdr:colOff>
      <xdr:row>45</xdr:row>
      <xdr:rowOff>17780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8523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27957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113030</xdr:rowOff>
    </xdr:from>
    <xdr:to>
      <xdr:col>24</xdr:col>
      <xdr:colOff>12700</xdr:colOff>
      <xdr:row>36</xdr:row>
      <xdr:rowOff>113030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81280</xdr:rowOff>
    </xdr:from>
    <xdr:to>
      <xdr:col>23</xdr:col>
      <xdr:colOff>133350</xdr:colOff>
      <xdr:row>39</xdr:row>
      <xdr:rowOff>129540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676783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166387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19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81280</xdr:rowOff>
    </xdr:from>
    <xdr:to>
      <xdr:col>19</xdr:col>
      <xdr:colOff>133350</xdr:colOff>
      <xdr:row>39</xdr:row>
      <xdr:rowOff>81280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67678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81280</xdr:rowOff>
    </xdr:from>
    <xdr:to>
      <xdr:col>15</xdr:col>
      <xdr:colOff>82550</xdr:colOff>
      <xdr:row>39</xdr:row>
      <xdr:rowOff>129540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2336800" y="676783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129540</xdr:rowOff>
    </xdr:from>
    <xdr:to>
      <xdr:col>11</xdr:col>
      <xdr:colOff>31750</xdr:colOff>
      <xdr:row>39</xdr:row>
      <xdr:rowOff>153670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68160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170180</xdr:rowOff>
    </xdr:from>
    <xdr:to>
      <xdr:col>11</xdr:col>
      <xdr:colOff>82550</xdr:colOff>
      <xdr:row>42</xdr:row>
      <xdr:rowOff>100330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85107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85107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78740</xdr:rowOff>
    </xdr:from>
    <xdr:to>
      <xdr:col>23</xdr:col>
      <xdr:colOff>184150</xdr:colOff>
      <xdr:row>40</xdr:row>
      <xdr:rowOff>8890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95267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61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30480</xdr:rowOff>
    </xdr:from>
    <xdr:to>
      <xdr:col>19</xdr:col>
      <xdr:colOff>184150</xdr:colOff>
      <xdr:row>39</xdr:row>
      <xdr:rowOff>132080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142257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48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30480</xdr:rowOff>
    </xdr:from>
    <xdr:to>
      <xdr:col>15</xdr:col>
      <xdr:colOff>133350</xdr:colOff>
      <xdr:row>39</xdr:row>
      <xdr:rowOff>132080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142257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78740</xdr:rowOff>
    </xdr:from>
    <xdr:to>
      <xdr:col>11</xdr:col>
      <xdr:colOff>82550</xdr:colOff>
      <xdr:row>40</xdr:row>
      <xdr:rowOff>8890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19067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102870</xdr:rowOff>
    </xdr:from>
    <xdr:to>
      <xdr:col>7</xdr:col>
      <xdr:colOff>31750</xdr:colOff>
      <xdr:row>40</xdr:row>
      <xdr:rowOff>33020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43197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交付税や地方消費税交付金などの増加により、前年度比▲７．９％と改善したものの、類似団体と比較してもかなり高い水準にあり、財政構造の硬直化が深刻である。義務的経費の割合が大きいため、新規地方債の抑制や扶助費における審査等事務の適正な運営に努め、義務的経費の縮減を図る。</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67945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26320"/>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142029</xdr:rowOff>
    </xdr:from>
    <xdr:to>
      <xdr:col>23</xdr:col>
      <xdr:colOff>133350</xdr:colOff>
      <xdr:row>62</xdr:row>
      <xdr:rowOff>116840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429029"/>
          <a:ext cx="838200" cy="31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11235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12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166158</xdr:rowOff>
    </xdr:from>
    <xdr:to>
      <xdr:col>23</xdr:col>
      <xdr:colOff>184150</xdr:colOff>
      <xdr:row>60</xdr:row>
      <xdr:rowOff>96308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2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116840</xdr:rowOff>
    </xdr:from>
    <xdr:to>
      <xdr:col>19</xdr:col>
      <xdr:colOff>133350</xdr:colOff>
      <xdr:row>62</xdr:row>
      <xdr:rowOff>165100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7467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155575</xdr:rowOff>
    </xdr:from>
    <xdr:to>
      <xdr:col>19</xdr:col>
      <xdr:colOff>184150</xdr:colOff>
      <xdr:row>61</xdr:row>
      <xdr:rowOff>85725</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95902</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21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157056</xdr:rowOff>
    </xdr:from>
    <xdr:to>
      <xdr:col>15</xdr:col>
      <xdr:colOff>82550</xdr:colOff>
      <xdr:row>62</xdr:row>
      <xdr:rowOff>165100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78695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32385</xdr:rowOff>
    </xdr:from>
    <xdr:to>
      <xdr:col>15</xdr:col>
      <xdr:colOff>133350</xdr:colOff>
      <xdr:row>61</xdr:row>
      <xdr:rowOff>133985</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144162</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76623</xdr:rowOff>
    </xdr:from>
    <xdr:to>
      <xdr:col>11</xdr:col>
      <xdr:colOff>31750</xdr:colOff>
      <xdr:row>62</xdr:row>
      <xdr:rowOff>157056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70652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4233</xdr:rowOff>
    </xdr:from>
    <xdr:to>
      <xdr:col>11</xdr:col>
      <xdr:colOff>82550</xdr:colOff>
      <xdr:row>61</xdr:row>
      <xdr:rowOff>105833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116010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83837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91229</xdr:rowOff>
    </xdr:from>
    <xdr:to>
      <xdr:col>23</xdr:col>
      <xdr:colOff>184150</xdr:colOff>
      <xdr:row>61</xdr:row>
      <xdr:rowOff>21379</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37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63306</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350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66040</xdr:rowOff>
    </xdr:from>
    <xdr:to>
      <xdr:col>19</xdr:col>
      <xdr:colOff>184150</xdr:colOff>
      <xdr:row>62</xdr:row>
      <xdr:rowOff>167640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152417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78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114300</xdr:rowOff>
    </xdr:from>
    <xdr:to>
      <xdr:col>15</xdr:col>
      <xdr:colOff>133350</xdr:colOff>
      <xdr:row>63</xdr:row>
      <xdr:rowOff>44450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29227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106256</xdr:rowOff>
    </xdr:from>
    <xdr:to>
      <xdr:col>11</xdr:col>
      <xdr:colOff>82550</xdr:colOff>
      <xdr:row>63</xdr:row>
      <xdr:rowOff>36406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21183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25823</xdr:rowOff>
    </xdr:from>
    <xdr:to>
      <xdr:col>7</xdr:col>
      <xdr:colOff>31750</xdr:colOff>
      <xdr:row>62</xdr:row>
      <xdr:rowOff>127423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112200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決算額は低い水準であるが、一時的に正規職員が増加したことに伴い、数値が悪化している。正規職員も含め、適正な定員管理に努めることで人件費の上昇幅を最小限に留めていく。物件費についても公共施設等総合管理計画に基づき、効果的・効率的な施設の維持管理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156076</xdr:rowOff>
    </xdr:from>
    <xdr:to>
      <xdr:col>23</xdr:col>
      <xdr:colOff>133350</xdr:colOff>
      <xdr:row>89</xdr:row>
      <xdr:rowOff>7083</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4043526"/>
          <a:ext cx="0" cy="1222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150610</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238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7083</xdr:rowOff>
    </xdr:from>
    <xdr:to>
      <xdr:col>24</xdr:col>
      <xdr:colOff>12700</xdr:colOff>
      <xdr:row>89</xdr:row>
      <xdr:rowOff>7083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26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71003</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78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156076</xdr:rowOff>
    </xdr:from>
    <xdr:to>
      <xdr:col>24</xdr:col>
      <xdr:colOff>12700</xdr:colOff>
      <xdr:row>81</xdr:row>
      <xdr:rowOff>156076</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404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15205</xdr:rowOff>
    </xdr:from>
    <xdr:to>
      <xdr:col>23</xdr:col>
      <xdr:colOff>133350</xdr:colOff>
      <xdr:row>82</xdr:row>
      <xdr:rowOff>47334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4074105"/>
          <a:ext cx="838200" cy="3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78717</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413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106640</xdr:rowOff>
    </xdr:from>
    <xdr:to>
      <xdr:col>23</xdr:col>
      <xdr:colOff>184150</xdr:colOff>
      <xdr:row>83</xdr:row>
      <xdr:rowOff>36790</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416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2031</xdr:rowOff>
    </xdr:from>
    <xdr:to>
      <xdr:col>19</xdr:col>
      <xdr:colOff>133350</xdr:colOff>
      <xdr:row>82</xdr:row>
      <xdr:rowOff>15205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4060931"/>
          <a:ext cx="889000" cy="13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83158</xdr:rowOff>
    </xdr:from>
    <xdr:to>
      <xdr:col>19</xdr:col>
      <xdr:colOff>184150</xdr:colOff>
      <xdr:row>83</xdr:row>
      <xdr:rowOff>13308</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414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169535</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4228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163002</xdr:rowOff>
    </xdr:from>
    <xdr:to>
      <xdr:col>15</xdr:col>
      <xdr:colOff>82550</xdr:colOff>
      <xdr:row>82</xdr:row>
      <xdr:rowOff>2031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4050452"/>
          <a:ext cx="889000" cy="1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50358</xdr:rowOff>
    </xdr:from>
    <xdr:to>
      <xdr:col>15</xdr:col>
      <xdr:colOff>133350</xdr:colOff>
      <xdr:row>82</xdr:row>
      <xdr:rowOff>151958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41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136735</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4195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153464</xdr:rowOff>
    </xdr:from>
    <xdr:to>
      <xdr:col>11</xdr:col>
      <xdr:colOff>31750</xdr:colOff>
      <xdr:row>81</xdr:row>
      <xdr:rowOff>163002</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1447800" y="14040914"/>
          <a:ext cx="889000" cy="9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37649</xdr:rowOff>
    </xdr:from>
    <xdr:to>
      <xdr:col>11</xdr:col>
      <xdr:colOff>82550</xdr:colOff>
      <xdr:row>82</xdr:row>
      <xdr:rowOff>139249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40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124026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4182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28933</xdr:rowOff>
    </xdr:from>
    <xdr:to>
      <xdr:col>7</xdr:col>
      <xdr:colOff>31750</xdr:colOff>
      <xdr:row>82</xdr:row>
      <xdr:rowOff>130533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408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115310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4174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167984</xdr:rowOff>
    </xdr:from>
    <xdr:to>
      <xdr:col>23</xdr:col>
      <xdr:colOff>184150</xdr:colOff>
      <xdr:row>82</xdr:row>
      <xdr:rowOff>98134</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405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89261</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3976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135855</xdr:rowOff>
    </xdr:from>
    <xdr:to>
      <xdr:col>19</xdr:col>
      <xdr:colOff>184150</xdr:colOff>
      <xdr:row>82</xdr:row>
      <xdr:rowOff>66005</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402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76182</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3792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122681</xdr:rowOff>
    </xdr:from>
    <xdr:to>
      <xdr:col>15</xdr:col>
      <xdr:colOff>133350</xdr:colOff>
      <xdr:row>82</xdr:row>
      <xdr:rowOff>52831</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401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63008</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3779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112202</xdr:rowOff>
    </xdr:from>
    <xdr:to>
      <xdr:col>11</xdr:col>
      <xdr:colOff>82550</xdr:colOff>
      <xdr:row>82</xdr:row>
      <xdr:rowOff>42352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399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52529</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3768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102664</xdr:rowOff>
    </xdr:from>
    <xdr:to>
      <xdr:col>7</xdr:col>
      <xdr:colOff>31750</xdr:colOff>
      <xdr:row>82</xdr:row>
      <xdr:rowOff>32814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399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42991</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3758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類似団体と比較するとやや高い水準にあるものの、１００を切る水準を維持している。今後も、人事院勧告等に準拠した、適正な給与水準の維持に努める。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a:extLst>
            <a:ext uri="{FF2B5EF4-FFF2-40B4-BE49-F238E27FC236}">
              <a16:creationId xmlns:a16="http://schemas.microsoft.com/office/drawing/2014/main" id="{00000000-0008-0000-0300-0000F8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89</xdr:row>
      <xdr:rowOff>150284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7018000" y="13706828"/>
          <a:ext cx="0" cy="17025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0" name="給与水準   （国との比較）最小値テキスト">
          <a:extLst>
            <a:ext uri="{FF2B5EF4-FFF2-40B4-BE49-F238E27FC236}">
              <a16:creationId xmlns:a16="http://schemas.microsoft.com/office/drawing/2014/main" id="{00000000-0008-0000-0300-0000FA000000}"/>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2" name="給与水準   （国との比較）最大値テキスト">
          <a:extLst>
            <a:ext uri="{FF2B5EF4-FFF2-40B4-BE49-F238E27FC236}">
              <a16:creationId xmlns:a16="http://schemas.microsoft.com/office/drawing/2014/main" id="{00000000-0008-0000-0300-0000FC000000}"/>
            </a:ext>
          </a:extLst>
        </xdr:cNvPr>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77611</xdr:rowOff>
    </xdr:from>
    <xdr:to>
      <xdr:col>81</xdr:col>
      <xdr:colOff>44450</xdr:colOff>
      <xdr:row>87</xdr:row>
      <xdr:rowOff>77611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179800" y="149937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27111</xdr:rowOff>
    </xdr:from>
    <xdr:ext cx="762000" cy="259045"/>
    <xdr:sp macro="" textlink="">
      <xdr:nvSpPr>
        <xdr:cNvPr id="255" name="給与水準   （国との比較）平均値テキスト">
          <a:extLst>
            <a:ext uri="{FF2B5EF4-FFF2-40B4-BE49-F238E27FC236}">
              <a16:creationId xmlns:a16="http://schemas.microsoft.com/office/drawing/2014/main" id="{00000000-0008-0000-0300-0000FF000000}"/>
            </a:ext>
          </a:extLst>
        </xdr:cNvPr>
        <xdr:cNvSpPr txBox="1"/>
      </xdr:nvSpPr>
      <xdr:spPr>
        <a:xfrm>
          <a:off x="17106900" y="1460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77611</xdr:rowOff>
    </xdr:from>
    <xdr:to>
      <xdr:col>77</xdr:col>
      <xdr:colOff>44450</xdr:colOff>
      <xdr:row>87</xdr:row>
      <xdr:rowOff>91016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5290800" y="14993761"/>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87</xdr:row>
      <xdr:rowOff>91016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4401800" y="1496695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50800</xdr:rowOff>
    </xdr:from>
    <xdr:to>
      <xdr:col>68</xdr:col>
      <xdr:colOff>152400</xdr:colOff>
      <xdr:row>87</xdr:row>
      <xdr:rowOff>77611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3512800" y="1496695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135766</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020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131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26811</xdr:rowOff>
    </xdr:from>
    <xdr:to>
      <xdr:col>81</xdr:col>
      <xdr:colOff>95250</xdr:colOff>
      <xdr:row>87</xdr:row>
      <xdr:rowOff>128411</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967200" y="149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170338</xdr:rowOff>
    </xdr:from>
    <xdr:ext cx="762000" cy="259045"/>
    <xdr:sp macro="" textlink="">
      <xdr:nvSpPr>
        <xdr:cNvPr id="274" name="給与水準   （国との比較）該当値テキスト">
          <a:extLst>
            <a:ext uri="{FF2B5EF4-FFF2-40B4-BE49-F238E27FC236}">
              <a16:creationId xmlns:a16="http://schemas.microsoft.com/office/drawing/2014/main" id="{00000000-0008-0000-0300-000012010000}"/>
            </a:ext>
          </a:extLst>
        </xdr:cNvPr>
        <xdr:cNvSpPr txBox="1"/>
      </xdr:nvSpPr>
      <xdr:spPr>
        <a:xfrm>
          <a:off x="17106900" y="1491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26811</xdr:rowOff>
    </xdr:from>
    <xdr:to>
      <xdr:col>77</xdr:col>
      <xdr:colOff>95250</xdr:colOff>
      <xdr:row>87</xdr:row>
      <xdr:rowOff>128411</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129000" y="149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113188</xdr:rowOff>
    </xdr:from>
    <xdr:ext cx="7366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98800" y="15029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40216</xdr:rowOff>
    </xdr:from>
    <xdr:to>
      <xdr:col>73</xdr:col>
      <xdr:colOff>44450</xdr:colOff>
      <xdr:row>87</xdr:row>
      <xdr:rowOff>141816</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5240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126593</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909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26811</xdr:rowOff>
    </xdr:from>
    <xdr:to>
      <xdr:col>64</xdr:col>
      <xdr:colOff>152400</xdr:colOff>
      <xdr:row>87</xdr:row>
      <xdr:rowOff>128411</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3462000" y="149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113188</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131800" y="1502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より、やや職員数が少ない水準を維持しているが、山積する行政課題への対応等から、短期的には職員数削減を控える見込みである。そのため、今後、数値が悪化する可能性がある。出先機関の見直し・効率的な運営及び組織機構の見直し、民間委託・民営化を推進し、今後とも類似団体と比較して職員数の多い部門を中心に、計画的な職員削減を図り、適正な定員管理を行う。</a:t>
          </a:r>
        </a:p>
      </xdr:txBody>
    </xdr:sp>
    <xdr:clientData/>
  </xdr:twoCellAnchor>
  <xdr:oneCellAnchor>
    <xdr:from>
      <xdr:col>61</xdr:col>
      <xdr:colOff>6350</xdr:colOff>
      <xdr:row>54</xdr:row>
      <xdr:rowOff>139700</xdr:rowOff>
    </xdr:from>
    <xdr:ext cx="349839" cy="225703"/>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15542</xdr:rowOff>
    </xdr:from>
    <xdr:to>
      <xdr:col>81</xdr:col>
      <xdr:colOff>44450</xdr:colOff>
      <xdr:row>67</xdr:row>
      <xdr:rowOff>4173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959642"/>
          <a:ext cx="0" cy="1531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147700</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4173</xdr:rowOff>
    </xdr:from>
    <xdr:to>
      <xdr:col>81</xdr:col>
      <xdr:colOff>133350</xdr:colOff>
      <xdr:row>67</xdr:row>
      <xdr:rowOff>4173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9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101919</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0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15542</xdr:rowOff>
    </xdr:from>
    <xdr:to>
      <xdr:col>81</xdr:col>
      <xdr:colOff>133350</xdr:colOff>
      <xdr:row>58</xdr:row>
      <xdr:rowOff>15542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9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93194</xdr:rowOff>
    </xdr:from>
    <xdr:to>
      <xdr:col>81</xdr:col>
      <xdr:colOff>44450</xdr:colOff>
      <xdr:row>60</xdr:row>
      <xdr:rowOff>109280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380194"/>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96053</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383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123976</xdr:rowOff>
    </xdr:from>
    <xdr:to>
      <xdr:col>81</xdr:col>
      <xdr:colOff>95250</xdr:colOff>
      <xdr:row>61</xdr:row>
      <xdr:rowOff>54126</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38040</xdr:rowOff>
    </xdr:from>
    <xdr:to>
      <xdr:col>77</xdr:col>
      <xdr:colOff>44450</xdr:colOff>
      <xdr:row>60</xdr:row>
      <xdr:rowOff>93194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325040"/>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84909</xdr:rowOff>
    </xdr:from>
    <xdr:to>
      <xdr:col>77</xdr:col>
      <xdr:colOff>95250</xdr:colOff>
      <xdr:row>61</xdr:row>
      <xdr:rowOff>15059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171286</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458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15059</xdr:rowOff>
    </xdr:from>
    <xdr:to>
      <xdr:col>72</xdr:col>
      <xdr:colOff>203200</xdr:colOff>
      <xdr:row>60</xdr:row>
      <xdr:rowOff>38040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302059"/>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75716</xdr:rowOff>
    </xdr:from>
    <xdr:to>
      <xdr:col>73</xdr:col>
      <xdr:colOff>44450</xdr:colOff>
      <xdr:row>61</xdr:row>
      <xdr:rowOff>5866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162093</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4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15059</xdr:rowOff>
    </xdr:from>
    <xdr:to>
      <xdr:col>68</xdr:col>
      <xdr:colOff>152400</xdr:colOff>
      <xdr:row>60</xdr:row>
      <xdr:rowOff>15059</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30205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149454</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61928</xdr:rowOff>
    </xdr:from>
    <xdr:to>
      <xdr:col>64</xdr:col>
      <xdr:colOff>152400</xdr:colOff>
      <xdr:row>60</xdr:row>
      <xdr:rowOff>163528</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34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148305</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43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58480</xdr:rowOff>
    </xdr:from>
    <xdr:to>
      <xdr:col>81</xdr:col>
      <xdr:colOff>95250</xdr:colOff>
      <xdr:row>60</xdr:row>
      <xdr:rowOff>160080</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3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75007</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19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42394</xdr:rowOff>
    </xdr:from>
    <xdr:to>
      <xdr:col>77</xdr:col>
      <xdr:colOff>95250</xdr:colOff>
      <xdr:row>60</xdr:row>
      <xdr:rowOff>143994</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32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154171</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098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158690</xdr:rowOff>
    </xdr:from>
    <xdr:to>
      <xdr:col>73</xdr:col>
      <xdr:colOff>44450</xdr:colOff>
      <xdr:row>60</xdr:row>
      <xdr:rowOff>88840</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27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99017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0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135709</xdr:rowOff>
    </xdr:from>
    <xdr:to>
      <xdr:col>68</xdr:col>
      <xdr:colOff>203200</xdr:colOff>
      <xdr:row>60</xdr:row>
      <xdr:rowOff>65859</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25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76036</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02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135709</xdr:rowOff>
    </xdr:from>
    <xdr:to>
      <xdr:col>64</xdr:col>
      <xdr:colOff>152400</xdr:colOff>
      <xdr:row>60</xdr:row>
      <xdr:rowOff>65859</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25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76036</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02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繰上償還を実施したことにより０．４％改善したものの、類似団体の中では高い水準であり、近年の大型建設事業実施にあたり発行した地方債の元利償還金の負担が重くなっている。普通建設事業の厳選による新規地方債の発行を抑制することで、地方債残高の減少に努め、実質公債費比率の改善を図る。</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83397</xdr:rowOff>
    </xdr:from>
    <xdr:to>
      <xdr:col>81</xdr:col>
      <xdr:colOff>44450</xdr:colOff>
      <xdr:row>44</xdr:row>
      <xdr:rowOff>10266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084147"/>
          <a:ext cx="0" cy="1469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153793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2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10266</xdr:rowOff>
    </xdr:from>
    <xdr:to>
      <xdr:col>81</xdr:col>
      <xdr:colOff>133350</xdr:colOff>
      <xdr:row>44</xdr:row>
      <xdr:rowOff>10266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169774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82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83397</xdr:rowOff>
    </xdr:from>
    <xdr:to>
      <xdr:col>81</xdr:col>
      <xdr:colOff>133350</xdr:colOff>
      <xdr:row>35</xdr:row>
      <xdr:rowOff>83397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08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102447</xdr:rowOff>
    </xdr:from>
    <xdr:to>
      <xdr:col>81</xdr:col>
      <xdr:colOff>44450</xdr:colOff>
      <xdr:row>37</xdr:row>
      <xdr:rowOff>110490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44609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153158</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153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108479</xdr:rowOff>
    </xdr:from>
    <xdr:to>
      <xdr:col>77</xdr:col>
      <xdr:colOff>44450</xdr:colOff>
      <xdr:row>37</xdr:row>
      <xdr:rowOff>110490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452129"/>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142663</xdr:rowOff>
    </xdr:from>
    <xdr:to>
      <xdr:col>77</xdr:col>
      <xdr:colOff>95250</xdr:colOff>
      <xdr:row>37</xdr:row>
      <xdr:rowOff>72813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82990</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083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92392</xdr:rowOff>
    </xdr:from>
    <xdr:to>
      <xdr:col>72</xdr:col>
      <xdr:colOff>203200</xdr:colOff>
      <xdr:row>37</xdr:row>
      <xdr:rowOff>108479</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436042"/>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148696</xdr:rowOff>
    </xdr:from>
    <xdr:to>
      <xdr:col>73</xdr:col>
      <xdr:colOff>44450</xdr:colOff>
      <xdr:row>37</xdr:row>
      <xdr:rowOff>78846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89023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74295</xdr:rowOff>
    </xdr:from>
    <xdr:to>
      <xdr:col>68</xdr:col>
      <xdr:colOff>152400</xdr:colOff>
      <xdr:row>37</xdr:row>
      <xdr:rowOff>92392</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417945"/>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150707</xdr:rowOff>
    </xdr:from>
    <xdr:to>
      <xdr:col>68</xdr:col>
      <xdr:colOff>203200</xdr:colOff>
      <xdr:row>37</xdr:row>
      <xdr:rowOff>80857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91034</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154728</xdr:rowOff>
    </xdr:from>
    <xdr:to>
      <xdr:col>64</xdr:col>
      <xdr:colOff>152400</xdr:colOff>
      <xdr:row>37</xdr:row>
      <xdr:rowOff>84878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95055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51647</xdr:rowOff>
    </xdr:from>
    <xdr:to>
      <xdr:col>81</xdr:col>
      <xdr:colOff>95250</xdr:colOff>
      <xdr:row>37</xdr:row>
      <xdr:rowOff>153247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39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23724</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36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59690</xdr:rowOff>
    </xdr:from>
    <xdr:to>
      <xdr:col>77</xdr:col>
      <xdr:colOff>95250</xdr:colOff>
      <xdr:row>37</xdr:row>
      <xdr:rowOff>161290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146067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489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57679</xdr:rowOff>
    </xdr:from>
    <xdr:to>
      <xdr:col>73</xdr:col>
      <xdr:colOff>44450</xdr:colOff>
      <xdr:row>37</xdr:row>
      <xdr:rowOff>159279</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40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144056</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48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41592</xdr:rowOff>
    </xdr:from>
    <xdr:to>
      <xdr:col>68</xdr:col>
      <xdr:colOff>203200</xdr:colOff>
      <xdr:row>37</xdr:row>
      <xdr:rowOff>143192</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38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127970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47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23495</xdr:rowOff>
    </xdr:from>
    <xdr:to>
      <xdr:col>64</xdr:col>
      <xdr:colOff>152400</xdr:colOff>
      <xdr:row>37</xdr:row>
      <xdr:rowOff>125095</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109872</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453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調整基金、減債基金から取り崩しを行わなかったことなどにより前年度比▲１９．２％と改善したものの、類似団体の中では高い水準である。引き続き、地方債発行額の抑制に努め、将来負担比率の抑制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1524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451100"/>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145051</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4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1524</xdr:rowOff>
    </xdr:from>
    <xdr:to>
      <xdr:col>81</xdr:col>
      <xdr:colOff>133350</xdr:colOff>
      <xdr:row>22</xdr:row>
      <xdr:rowOff>1524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7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168300</xdr:rowOff>
    </xdr:from>
    <xdr:to>
      <xdr:col>81</xdr:col>
      <xdr:colOff>44450</xdr:colOff>
      <xdr:row>17</xdr:row>
      <xdr:rowOff>89510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6179800" y="2911500"/>
          <a:ext cx="838200" cy="92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138142</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366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121615</xdr:rowOff>
    </xdr:from>
    <xdr:to>
      <xdr:col>81</xdr:col>
      <xdr:colOff>95250</xdr:colOff>
      <xdr:row>15</xdr:row>
      <xdr:rowOff>51765</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52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89510</xdr:rowOff>
    </xdr:from>
    <xdr:to>
      <xdr:col>77</xdr:col>
      <xdr:colOff>44450</xdr:colOff>
      <xdr:row>17</xdr:row>
      <xdr:rowOff>95301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5290800" y="3004160"/>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28829</xdr:rowOff>
    </xdr:from>
    <xdr:to>
      <xdr:col>77</xdr:col>
      <xdr:colOff>95250</xdr:colOff>
      <xdr:row>15</xdr:row>
      <xdr:rowOff>130429</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60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140606</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369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47523</xdr:rowOff>
    </xdr:from>
    <xdr:to>
      <xdr:col>72</xdr:col>
      <xdr:colOff>203200</xdr:colOff>
      <xdr:row>17</xdr:row>
      <xdr:rowOff>95301</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4401800" y="2962173"/>
          <a:ext cx="889000" cy="4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65507</xdr:rowOff>
    </xdr:from>
    <xdr:to>
      <xdr:col>73</xdr:col>
      <xdr:colOff>44450</xdr:colOff>
      <xdr:row>15</xdr:row>
      <xdr:rowOff>167107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6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5834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40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18567</xdr:rowOff>
    </xdr:from>
    <xdr:to>
      <xdr:col>68</xdr:col>
      <xdr:colOff>152400</xdr:colOff>
      <xdr:row>17</xdr:row>
      <xdr:rowOff>47523</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3512800" y="2933217"/>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60198</xdr:rowOff>
    </xdr:from>
    <xdr:to>
      <xdr:col>68</xdr:col>
      <xdr:colOff>203200</xdr:colOff>
      <xdr:row>15</xdr:row>
      <xdr:rowOff>161798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525</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86258</xdr:rowOff>
    </xdr:from>
    <xdr:to>
      <xdr:col>64</xdr:col>
      <xdr:colOff>152400</xdr:colOff>
      <xdr:row>16</xdr:row>
      <xdr:rowOff>16408</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65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26585</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42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117500</xdr:rowOff>
    </xdr:from>
    <xdr:to>
      <xdr:col>81</xdr:col>
      <xdr:colOff>95250</xdr:colOff>
      <xdr:row>17</xdr:row>
      <xdr:rowOff>47650</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286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89577</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28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38710</xdr:rowOff>
    </xdr:from>
    <xdr:to>
      <xdr:col>77</xdr:col>
      <xdr:colOff>95250</xdr:colOff>
      <xdr:row>17</xdr:row>
      <xdr:rowOff>140310</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295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125087</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3039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44501</xdr:rowOff>
    </xdr:from>
    <xdr:to>
      <xdr:col>73</xdr:col>
      <xdr:colOff>44450</xdr:colOff>
      <xdr:row>17</xdr:row>
      <xdr:rowOff>146101</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295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130878</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3045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168173</xdr:rowOff>
    </xdr:from>
    <xdr:to>
      <xdr:col>68</xdr:col>
      <xdr:colOff>203200</xdr:colOff>
      <xdr:row>17</xdr:row>
      <xdr:rowOff>98323</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291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83100</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299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139217</xdr:rowOff>
    </xdr:from>
    <xdr:to>
      <xdr:col>64</xdr:col>
      <xdr:colOff>152400</xdr:colOff>
      <xdr:row>17</xdr:row>
      <xdr:rowOff>69367</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288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54144</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2968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122465</xdr:colOff>
      <xdr:row>26</xdr:row>
      <xdr:rowOff>68036</xdr:rowOff>
    </xdr:from>
    <xdr:ext cx="9099176" cy="425758"/>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734786" y="4667250"/>
          <a:ext cx="9099176" cy="425758"/>
        </a:xfrm>
        <a:prstGeom prst="rect">
          <a:avLst/>
        </a:prstGeom>
        <a:noFill/>
        <a:ln>
          <a:noFill/>
        </a:ln>
        <a:effectLst/>
      </xdr:spPr>
      <xdr:txBody>
        <a:bodyPr vertOverflow="clip" horzOverflow="clip" vert="horz"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徳島県小松島市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36,391
36,189
45.37
18,888,849
18,099,005
589,539
9,356,853
16,341,164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95.4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前年度と比較すると退職手当等の減少により１．９％改善している。直営施設の統廃合や民間委託等についても検討する中で、定員管理の適正化を図り、人件費の抑制に努めていく。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039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107950</xdr:rowOff>
    </xdr:from>
    <xdr:to>
      <xdr:col>24</xdr:col>
      <xdr:colOff>25400</xdr:colOff>
      <xdr:row>40</xdr:row>
      <xdr:rowOff>81280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79450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54610</xdr:rowOff>
    </xdr:from>
    <xdr:to>
      <xdr:col>19</xdr:col>
      <xdr:colOff>187325</xdr:colOff>
      <xdr:row>40</xdr:row>
      <xdr:rowOff>81280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74116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72390</xdr:rowOff>
    </xdr:from>
    <xdr:to>
      <xdr:col>20</xdr:col>
      <xdr:colOff>38100</xdr:colOff>
      <xdr:row>38</xdr:row>
      <xdr:rowOff>2540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12717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8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54610</xdr:rowOff>
    </xdr:from>
    <xdr:to>
      <xdr:col>15</xdr:col>
      <xdr:colOff>98425</xdr:colOff>
      <xdr:row>39</xdr:row>
      <xdr:rowOff>92710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7411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77487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157480</xdr:rowOff>
    </xdr:from>
    <xdr:to>
      <xdr:col>11</xdr:col>
      <xdr:colOff>9525</xdr:colOff>
      <xdr:row>39</xdr:row>
      <xdr:rowOff>92710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6725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85107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57150</xdr:rowOff>
    </xdr:from>
    <xdr:to>
      <xdr:col>24</xdr:col>
      <xdr:colOff>76200</xdr:colOff>
      <xdr:row>39</xdr:row>
      <xdr:rowOff>158750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29227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30480</xdr:rowOff>
    </xdr:from>
    <xdr:to>
      <xdr:col>20</xdr:col>
      <xdr:colOff>38100</xdr:colOff>
      <xdr:row>40</xdr:row>
      <xdr:rowOff>132080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8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116857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97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3810</xdr:rowOff>
    </xdr:from>
    <xdr:to>
      <xdr:col>15</xdr:col>
      <xdr:colOff>149225</xdr:colOff>
      <xdr:row>39</xdr:row>
      <xdr:rowOff>105410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90187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77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41910</xdr:rowOff>
    </xdr:from>
    <xdr:to>
      <xdr:col>11</xdr:col>
      <xdr:colOff>60325</xdr:colOff>
      <xdr:row>39</xdr:row>
      <xdr:rowOff>143510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128287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106680</xdr:rowOff>
    </xdr:from>
    <xdr:to>
      <xdr:col>6</xdr:col>
      <xdr:colOff>171450</xdr:colOff>
      <xdr:row>39</xdr:row>
      <xdr:rowOff>36830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21607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7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前年度と横ばいで、類似団体平均と比較すると低い水準を維持している。今後も契約方法や事務分掌の見直し、施設の統廃合など構造的な歳出の抑制に努める。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44450</xdr:rowOff>
    </xdr:from>
    <xdr:to>
      <xdr:col>82</xdr:col>
      <xdr:colOff>107950</xdr:colOff>
      <xdr:row>22</xdr:row>
      <xdr:rowOff>38100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733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130827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44450</xdr:rowOff>
    </xdr:from>
    <xdr:to>
      <xdr:col>82</xdr:col>
      <xdr:colOff>196850</xdr:colOff>
      <xdr:row>13</xdr:row>
      <xdr:rowOff>44450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7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xdr:rowOff>
    </xdr:from>
    <xdr:to>
      <xdr:col>82</xdr:col>
      <xdr:colOff>107950</xdr:colOff>
      <xdr:row>16</xdr:row>
      <xdr:rowOff>12700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755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16527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931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44450</xdr:rowOff>
    </xdr:from>
    <xdr:to>
      <xdr:col>82</xdr:col>
      <xdr:colOff>158750</xdr:colOff>
      <xdr:row>17</xdr:row>
      <xdr:rowOff>146050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xdr:rowOff>
    </xdr:from>
    <xdr:to>
      <xdr:col>78</xdr:col>
      <xdr:colOff>69850</xdr:colOff>
      <xdr:row>16</xdr:row>
      <xdr:rowOff>165100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755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120650</xdr:rowOff>
    </xdr:from>
    <xdr:to>
      <xdr:col>78</xdr:col>
      <xdr:colOff>120650</xdr:colOff>
      <xdr:row>18</xdr:row>
      <xdr:rowOff>50800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35577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12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152400</xdr:rowOff>
    </xdr:from>
    <xdr:to>
      <xdr:col>73</xdr:col>
      <xdr:colOff>180975</xdr:colOff>
      <xdr:row>16</xdr:row>
      <xdr:rowOff>165100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895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3827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139700</xdr:rowOff>
    </xdr:from>
    <xdr:to>
      <xdr:col>69</xdr:col>
      <xdr:colOff>92075</xdr:colOff>
      <xdr:row>16</xdr:row>
      <xdr:rowOff>152400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882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50800</xdr:rowOff>
    </xdr:from>
    <xdr:to>
      <xdr:col>69</xdr:col>
      <xdr:colOff>142875</xdr:colOff>
      <xdr:row>18</xdr:row>
      <xdr:rowOff>152400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137177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25400</xdr:rowOff>
    </xdr:from>
    <xdr:to>
      <xdr:col>65</xdr:col>
      <xdr:colOff>53975</xdr:colOff>
      <xdr:row>18</xdr:row>
      <xdr:rowOff>127000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149877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133350</xdr:rowOff>
    </xdr:from>
    <xdr:to>
      <xdr:col>78</xdr:col>
      <xdr:colOff>120650</xdr:colOff>
      <xdr:row>16</xdr:row>
      <xdr:rowOff>63500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114300</xdr:rowOff>
    </xdr:from>
    <xdr:to>
      <xdr:col>74</xdr:col>
      <xdr:colOff>31750</xdr:colOff>
      <xdr:row>17</xdr:row>
      <xdr:rowOff>44450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54627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101600</xdr:rowOff>
    </xdr:from>
    <xdr:to>
      <xdr:col>69</xdr:col>
      <xdr:colOff>142875</xdr:colOff>
      <xdr:row>17</xdr:row>
      <xdr:rowOff>31750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8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41927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88900</xdr:rowOff>
    </xdr:from>
    <xdr:to>
      <xdr:col>65</xdr:col>
      <xdr:colOff>53975</xdr:colOff>
      <xdr:row>17</xdr:row>
      <xdr:rowOff>19050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83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29227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前年度と比較すると、生活保護事業、障がい福祉サービス事業等が減少したことにより、数値が改善している。事業の抑制がなじみにくい経費ではあるが、適正に運用されるような審査事務を徹底する。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61</xdr:row>
      <xdr:rowOff>95250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05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19050</xdr:rowOff>
    </xdr:from>
    <xdr:to>
      <xdr:col>24</xdr:col>
      <xdr:colOff>25400</xdr:colOff>
      <xdr:row>58</xdr:row>
      <xdr:rowOff>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7917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0</xdr:rowOff>
    </xdr:from>
    <xdr:to>
      <xdr:col>19</xdr:col>
      <xdr:colOff>187325</xdr:colOff>
      <xdr:row>59</xdr:row>
      <xdr:rowOff>6350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9441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63500</xdr:rowOff>
    </xdr:from>
    <xdr:to>
      <xdr:col>15</xdr:col>
      <xdr:colOff>98425</xdr:colOff>
      <xdr:row>59</xdr:row>
      <xdr:rowOff>6350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10007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82550</xdr:rowOff>
    </xdr:from>
    <xdr:to>
      <xdr:col>15</xdr:col>
      <xdr:colOff>149225</xdr:colOff>
      <xdr:row>58</xdr:row>
      <xdr:rowOff>12700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22877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63500</xdr:rowOff>
    </xdr:from>
    <xdr:to>
      <xdr:col>11</xdr:col>
      <xdr:colOff>9525</xdr:colOff>
      <xdr:row>58</xdr:row>
      <xdr:rowOff>88900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10007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31750</xdr:rowOff>
    </xdr:from>
    <xdr:to>
      <xdr:col>11</xdr:col>
      <xdr:colOff>60325</xdr:colOff>
      <xdr:row>57</xdr:row>
      <xdr:rowOff>133350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143527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111777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120650</xdr:rowOff>
    </xdr:from>
    <xdr:to>
      <xdr:col>20</xdr:col>
      <xdr:colOff>38100</xdr:colOff>
      <xdr:row>58</xdr:row>
      <xdr:rowOff>50800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35577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97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127000</xdr:rowOff>
    </xdr:from>
    <xdr:to>
      <xdr:col>15</xdr:col>
      <xdr:colOff>149225</xdr:colOff>
      <xdr:row>59</xdr:row>
      <xdr:rowOff>57150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41927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12700</xdr:rowOff>
    </xdr:from>
    <xdr:to>
      <xdr:col>11</xdr:col>
      <xdr:colOff>60325</xdr:colOff>
      <xdr:row>58</xdr:row>
      <xdr:rowOff>114300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99077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38100</xdr:rowOff>
    </xdr:from>
    <xdr:to>
      <xdr:col>6</xdr:col>
      <xdr:colOff>171450</xdr:colOff>
      <xdr:row>58</xdr:row>
      <xdr:rowOff>139700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124477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１．１％と改善したものの、類似団体平均との差は依然として大きく、特別会計への繰出金の増加が要因として挙げられる。高齢化の進展により、介護保険・後期高齢者医療特別会計は今後も繰出金の増加が見込まれるため、特別会計の健全な運営に向けた状況把握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63319</xdr:rowOff>
    </xdr:from>
    <xdr:to>
      <xdr:col>82</xdr:col>
      <xdr:colOff>107950</xdr:colOff>
      <xdr:row>60</xdr:row>
      <xdr:rowOff>143328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0169"/>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149696</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9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63319</xdr:rowOff>
    </xdr:from>
    <xdr:to>
      <xdr:col>82</xdr:col>
      <xdr:colOff>196850</xdr:colOff>
      <xdr:row>53</xdr:row>
      <xdr:rowOff>63319</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25763</xdr:rowOff>
    </xdr:from>
    <xdr:to>
      <xdr:col>82</xdr:col>
      <xdr:colOff>107950</xdr:colOff>
      <xdr:row>56</xdr:row>
      <xdr:rowOff>97609</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626963"/>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78031</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336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61504</xdr:rowOff>
    </xdr:from>
    <xdr:to>
      <xdr:col>82</xdr:col>
      <xdr:colOff>158750</xdr:colOff>
      <xdr:row>55</xdr:row>
      <xdr:rowOff>163104</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4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97609</xdr:rowOff>
    </xdr:from>
    <xdr:to>
      <xdr:col>78</xdr:col>
      <xdr:colOff>69850</xdr:colOff>
      <xdr:row>57</xdr:row>
      <xdr:rowOff>102507</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698809"/>
          <a:ext cx="889000" cy="17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81099</xdr:rowOff>
    </xdr:from>
    <xdr:to>
      <xdr:col>78</xdr:col>
      <xdr:colOff>120650</xdr:colOff>
      <xdr:row>56</xdr:row>
      <xdr:rowOff>11249</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21426</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279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102507</xdr:rowOff>
    </xdr:from>
    <xdr:to>
      <xdr:col>73</xdr:col>
      <xdr:colOff>180975</xdr:colOff>
      <xdr:row>58</xdr:row>
      <xdr:rowOff>9434</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875157"/>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20683</xdr:rowOff>
    </xdr:from>
    <xdr:to>
      <xdr:col>74</xdr:col>
      <xdr:colOff>31750</xdr:colOff>
      <xdr:row>56</xdr:row>
      <xdr:rowOff>122283</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132460</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39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122101</xdr:rowOff>
    </xdr:from>
    <xdr:to>
      <xdr:col>69</xdr:col>
      <xdr:colOff>92075</xdr:colOff>
      <xdr:row>58</xdr:row>
      <xdr:rowOff>9434</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894751"/>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53340</xdr:rowOff>
    </xdr:from>
    <xdr:to>
      <xdr:col>69</xdr:col>
      <xdr:colOff>142875</xdr:colOff>
      <xdr:row>56</xdr:row>
      <xdr:rowOff>154940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165117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199</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146413</xdr:rowOff>
    </xdr:from>
    <xdr:to>
      <xdr:col>82</xdr:col>
      <xdr:colOff>158750</xdr:colOff>
      <xdr:row>56</xdr:row>
      <xdr:rowOff>76563</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57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118490</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548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46809</xdr:rowOff>
    </xdr:from>
    <xdr:to>
      <xdr:col>78</xdr:col>
      <xdr:colOff>120650</xdr:colOff>
      <xdr:row>56</xdr:row>
      <xdr:rowOff>148409</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4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51707</xdr:rowOff>
    </xdr:from>
    <xdr:to>
      <xdr:col>74</xdr:col>
      <xdr:colOff>31750</xdr:colOff>
      <xdr:row>57</xdr:row>
      <xdr:rowOff>153307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138084</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130084</xdr:rowOff>
    </xdr:from>
    <xdr:to>
      <xdr:col>69</xdr:col>
      <xdr:colOff>142875</xdr:colOff>
      <xdr:row>58</xdr:row>
      <xdr:rowOff>60234</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90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45011</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98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71301</xdr:rowOff>
    </xdr:from>
    <xdr:to>
      <xdr:col>65</xdr:col>
      <xdr:colOff>53975</xdr:colOff>
      <xdr:row>58</xdr:row>
      <xdr:rowOff>1451</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84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157678</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930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特別定額給付金事業をはじめとする給付事業があったことから、前年度から１．３％改善している。類似団体平均と比較するとやや低い水準となっているものの、更なる削減に向けて団体補助から事業補助への転換を図るとともに、団体補助を中心とする同一内容の経常的な補助金については、廃止も含めた見直しを行う。</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10414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19140"/>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153941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10414</xdr:rowOff>
    </xdr:from>
    <xdr:to>
      <xdr:col>82</xdr:col>
      <xdr:colOff>196850</xdr:colOff>
      <xdr:row>41</xdr:row>
      <xdr:rowOff>10414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21844</xdr:rowOff>
    </xdr:from>
    <xdr:to>
      <xdr:col>82</xdr:col>
      <xdr:colOff>107950</xdr:colOff>
      <xdr:row>36</xdr:row>
      <xdr:rowOff>81280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19404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52849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129286</xdr:rowOff>
    </xdr:from>
    <xdr:to>
      <xdr:col>78</xdr:col>
      <xdr:colOff>69850</xdr:colOff>
      <xdr:row>36</xdr:row>
      <xdr:rowOff>81280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130036"/>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101854</xdr:rowOff>
    </xdr:from>
    <xdr:to>
      <xdr:col>73</xdr:col>
      <xdr:colOff>180975</xdr:colOff>
      <xdr:row>35</xdr:row>
      <xdr:rowOff>129286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1026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135145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101854</xdr:rowOff>
    </xdr:from>
    <xdr:to>
      <xdr:col>69</xdr:col>
      <xdr:colOff>92075</xdr:colOff>
      <xdr:row>35</xdr:row>
      <xdr:rowOff>106426</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1026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107713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89425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142494</xdr:rowOff>
    </xdr:from>
    <xdr:to>
      <xdr:col>82</xdr:col>
      <xdr:colOff>158750</xdr:colOff>
      <xdr:row>36</xdr:row>
      <xdr:rowOff>72644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159021</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98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30480</xdr:rowOff>
    </xdr:from>
    <xdr:to>
      <xdr:col>78</xdr:col>
      <xdr:colOff>120650</xdr:colOff>
      <xdr:row>36</xdr:row>
      <xdr:rowOff>132080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142257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78486</xdr:rowOff>
    </xdr:from>
    <xdr:to>
      <xdr:col>74</xdr:col>
      <xdr:colOff>31750</xdr:colOff>
      <xdr:row>36</xdr:row>
      <xdr:rowOff>8636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18813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51054</xdr:rowOff>
    </xdr:from>
    <xdr:to>
      <xdr:col>69</xdr:col>
      <xdr:colOff>142875</xdr:colOff>
      <xdr:row>35</xdr:row>
      <xdr:rowOff>152654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162831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55626</xdr:rowOff>
    </xdr:from>
    <xdr:to>
      <xdr:col>65</xdr:col>
      <xdr:colOff>53975</xdr:colOff>
      <xdr:row>35</xdr:row>
      <xdr:rowOff>157226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167403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すると、繰上償還は行わず、定時償還のみであることから数値は改善しているものの、公債費は依然として高い水準である。投資的経費の実施及び新規地方債発行には十分な検討を行い、利率についても十分比較し、公債費の縮減を図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145288</xdr:rowOff>
    </xdr:from>
    <xdr:to>
      <xdr:col>24</xdr:col>
      <xdr:colOff>25400</xdr:colOff>
      <xdr:row>81</xdr:row>
      <xdr:rowOff>131572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83258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103649</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99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131572</xdr:rowOff>
    </xdr:from>
    <xdr:to>
      <xdr:col>24</xdr:col>
      <xdr:colOff>114300</xdr:colOff>
      <xdr:row>81</xdr:row>
      <xdr:rowOff>131572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40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60215</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145288</xdr:rowOff>
    </xdr:from>
    <xdr:to>
      <xdr:col>24</xdr:col>
      <xdr:colOff>114300</xdr:colOff>
      <xdr:row>74</xdr:row>
      <xdr:rowOff>145288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131572</xdr:rowOff>
    </xdr:from>
    <xdr:to>
      <xdr:col>24</xdr:col>
      <xdr:colOff>25400</xdr:colOff>
      <xdr:row>76</xdr:row>
      <xdr:rowOff>14987</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2990322"/>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71137</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929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99060</xdr:rowOff>
    </xdr:from>
    <xdr:to>
      <xdr:col>24</xdr:col>
      <xdr:colOff>76200</xdr:colOff>
      <xdr:row>76</xdr:row>
      <xdr:rowOff>29211</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14987</xdr:rowOff>
    </xdr:from>
    <xdr:to>
      <xdr:col>19</xdr:col>
      <xdr:colOff>187325</xdr:colOff>
      <xdr:row>76</xdr:row>
      <xdr:rowOff>42418</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045187"/>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112776</xdr:rowOff>
    </xdr:from>
    <xdr:to>
      <xdr:col>20</xdr:col>
      <xdr:colOff>38100</xdr:colOff>
      <xdr:row>76</xdr:row>
      <xdr:rowOff>42926</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29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53103</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2740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35561</xdr:rowOff>
    </xdr:from>
    <xdr:to>
      <xdr:col>15</xdr:col>
      <xdr:colOff>98425</xdr:colOff>
      <xdr:row>76</xdr:row>
      <xdr:rowOff>42418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3065761"/>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115062</xdr:rowOff>
    </xdr:from>
    <xdr:to>
      <xdr:col>15</xdr:col>
      <xdr:colOff>149225</xdr:colOff>
      <xdr:row>76</xdr:row>
      <xdr:rowOff>45213</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55389</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35561</xdr:rowOff>
    </xdr:from>
    <xdr:to>
      <xdr:col>11</xdr:col>
      <xdr:colOff>9525</xdr:colOff>
      <xdr:row>76</xdr:row>
      <xdr:rowOff>37846</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3065761"/>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115062</xdr:rowOff>
    </xdr:from>
    <xdr:to>
      <xdr:col>11</xdr:col>
      <xdr:colOff>60325</xdr:colOff>
      <xdr:row>76</xdr:row>
      <xdr:rowOff>45213</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55389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119634</xdr:rowOff>
    </xdr:from>
    <xdr:to>
      <xdr:col>6</xdr:col>
      <xdr:colOff>171450</xdr:colOff>
      <xdr:row>76</xdr:row>
      <xdr:rowOff>49783</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59961</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80772</xdr:rowOff>
    </xdr:from>
    <xdr:to>
      <xdr:col>24</xdr:col>
      <xdr:colOff>76200</xdr:colOff>
      <xdr:row>76</xdr:row>
      <xdr:rowOff>10922</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293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97299</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78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135636</xdr:rowOff>
    </xdr:from>
    <xdr:to>
      <xdr:col>20</xdr:col>
      <xdr:colOff>38100</xdr:colOff>
      <xdr:row>76</xdr:row>
      <xdr:rowOff>65785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29943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50564</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080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163068</xdr:rowOff>
    </xdr:from>
    <xdr:to>
      <xdr:col>15</xdr:col>
      <xdr:colOff>149225</xdr:colOff>
      <xdr:row>76</xdr:row>
      <xdr:rowOff>93218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02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77995</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108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156211</xdr:rowOff>
    </xdr:from>
    <xdr:to>
      <xdr:col>11</xdr:col>
      <xdr:colOff>60325</xdr:colOff>
      <xdr:row>76</xdr:row>
      <xdr:rowOff>86361</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71138</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158496</xdr:rowOff>
    </xdr:from>
    <xdr:to>
      <xdr:col>6</xdr:col>
      <xdr:colOff>171450</xdr:colOff>
      <xdr:row>76</xdr:row>
      <xdr:rowOff>88646</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01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73423</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10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類似団体平均よりやや高いのは人件費・扶助費が主な要因である。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10414</xdr:rowOff>
    </xdr:from>
    <xdr:to>
      <xdr:col>82</xdr:col>
      <xdr:colOff>107950</xdr:colOff>
      <xdr:row>81</xdr:row>
      <xdr:rowOff>101854</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6916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73931</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101854</xdr:rowOff>
    </xdr:from>
    <xdr:to>
      <xdr:col>82</xdr:col>
      <xdr:colOff>196850</xdr:colOff>
      <xdr:row>81</xdr:row>
      <xdr:rowOff>101854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96791</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61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10414</xdr:rowOff>
    </xdr:from>
    <xdr:to>
      <xdr:col>82</xdr:col>
      <xdr:colOff>196850</xdr:colOff>
      <xdr:row>75</xdr:row>
      <xdr:rowOff>10414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6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101854</xdr:rowOff>
    </xdr:from>
    <xdr:to>
      <xdr:col>82</xdr:col>
      <xdr:colOff>107950</xdr:colOff>
      <xdr:row>81</xdr:row>
      <xdr:rowOff>10413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646404"/>
          <a:ext cx="838200" cy="25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92727</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9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81</xdr:row>
      <xdr:rowOff>10413</xdr:rowOff>
    </xdr:from>
    <xdr:to>
      <xdr:col>78</xdr:col>
      <xdr:colOff>69850</xdr:colOff>
      <xdr:row>81</xdr:row>
      <xdr:rowOff>10413</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8978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60198</xdr:rowOff>
    </xdr:from>
    <xdr:to>
      <xdr:col>78</xdr:col>
      <xdr:colOff>120650</xdr:colOff>
      <xdr:row>79</xdr:row>
      <xdr:rowOff>161798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525</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373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81</xdr:row>
      <xdr:rowOff>10413</xdr:rowOff>
    </xdr:from>
    <xdr:to>
      <xdr:col>73</xdr:col>
      <xdr:colOff>180975</xdr:colOff>
      <xdr:row>81</xdr:row>
      <xdr:rowOff>14987</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8978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110489</xdr:rowOff>
    </xdr:from>
    <xdr:to>
      <xdr:col>74</xdr:col>
      <xdr:colOff>31750</xdr:colOff>
      <xdr:row>80</xdr:row>
      <xdr:rowOff>40639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65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50816</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423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90424</xdr:rowOff>
    </xdr:from>
    <xdr:to>
      <xdr:col>69</xdr:col>
      <xdr:colOff>92075</xdr:colOff>
      <xdr:row>81</xdr:row>
      <xdr:rowOff>14987</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806424"/>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78487</xdr:rowOff>
    </xdr:from>
    <xdr:to>
      <xdr:col>69</xdr:col>
      <xdr:colOff>142875</xdr:colOff>
      <xdr:row>80</xdr:row>
      <xdr:rowOff>8637</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6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18814</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39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32765</xdr:rowOff>
    </xdr:from>
    <xdr:to>
      <xdr:col>65</xdr:col>
      <xdr:colOff>53975</xdr:colOff>
      <xdr:row>79</xdr:row>
      <xdr:rowOff>134365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57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144542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34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51054</xdr:rowOff>
    </xdr:from>
    <xdr:to>
      <xdr:col>82</xdr:col>
      <xdr:colOff>158750</xdr:colOff>
      <xdr:row>79</xdr:row>
      <xdr:rowOff>152654</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23131</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131063</xdr:rowOff>
    </xdr:from>
    <xdr:to>
      <xdr:col>78</xdr:col>
      <xdr:colOff>120650</xdr:colOff>
      <xdr:row>81</xdr:row>
      <xdr:rowOff>61213</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84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45990</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933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131063</xdr:rowOff>
    </xdr:from>
    <xdr:to>
      <xdr:col>74</xdr:col>
      <xdr:colOff>31750</xdr:colOff>
      <xdr:row>81</xdr:row>
      <xdr:rowOff>61213</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84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45990</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933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135637</xdr:rowOff>
    </xdr:from>
    <xdr:to>
      <xdr:col>69</xdr:col>
      <xdr:colOff>142875</xdr:colOff>
      <xdr:row>81</xdr:row>
      <xdr:rowOff>65787</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85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50564</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938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39624</xdr:rowOff>
    </xdr:from>
    <xdr:to>
      <xdr:col>65</xdr:col>
      <xdr:colOff>53975</xdr:colOff>
      <xdr:row>80</xdr:row>
      <xdr:rowOff>141224</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75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126001</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842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徳島県小松島市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44793</xdr:rowOff>
    </xdr:from>
    <xdr:to>
      <xdr:col>29</xdr:col>
      <xdr:colOff>127000</xdr:colOff>
      <xdr:row>19</xdr:row>
      <xdr:rowOff>150838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78368"/>
          <a:ext cx="0" cy="1477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122915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2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150838</xdr:rowOff>
    </xdr:from>
    <xdr:to>
      <xdr:col>30</xdr:col>
      <xdr:colOff>25400</xdr:colOff>
      <xdr:row>19</xdr:row>
      <xdr:rowOff>150838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560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131170</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2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44793</xdr:rowOff>
    </xdr:from>
    <xdr:to>
      <xdr:col>30</xdr:col>
      <xdr:colOff>25400</xdr:colOff>
      <xdr:row>11</xdr:row>
      <xdr:rowOff>44793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783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121069</xdr:rowOff>
    </xdr:from>
    <xdr:to>
      <xdr:col>29</xdr:col>
      <xdr:colOff>127000</xdr:colOff>
      <xdr:row>18</xdr:row>
      <xdr:rowOff>31102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083344"/>
          <a:ext cx="647700" cy="814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39463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58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22936</xdr:rowOff>
    </xdr:from>
    <xdr:to>
      <xdr:col>29</xdr:col>
      <xdr:colOff>177800</xdr:colOff>
      <xdr:row>16</xdr:row>
      <xdr:rowOff>124536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13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31102</xdr:rowOff>
    </xdr:from>
    <xdr:to>
      <xdr:col>26</xdr:col>
      <xdr:colOff>50800</xdr:colOff>
      <xdr:row>18</xdr:row>
      <xdr:rowOff>106299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64827"/>
          <a:ext cx="698500" cy="751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75717</xdr:rowOff>
    </xdr:from>
    <xdr:to>
      <xdr:col>26</xdr:col>
      <xdr:colOff>101600</xdr:colOff>
      <xdr:row>17</xdr:row>
      <xdr:rowOff>5867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866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16044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635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106299</xdr:rowOff>
    </xdr:from>
    <xdr:to>
      <xdr:col>22</xdr:col>
      <xdr:colOff>114300</xdr:colOff>
      <xdr:row>18</xdr:row>
      <xdr:rowOff>113182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240024"/>
          <a:ext cx="698500" cy="68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113386</xdr:rowOff>
    </xdr:from>
    <xdr:to>
      <xdr:col>22</xdr:col>
      <xdr:colOff>165100</xdr:colOff>
      <xdr:row>17</xdr:row>
      <xdr:rowOff>43536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53713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67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113182</xdr:rowOff>
    </xdr:from>
    <xdr:to>
      <xdr:col>18</xdr:col>
      <xdr:colOff>177800</xdr:colOff>
      <xdr:row>18</xdr:row>
      <xdr:rowOff>133909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246907"/>
          <a:ext cx="698500" cy="207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133807</xdr:rowOff>
    </xdr:from>
    <xdr:to>
      <xdr:col>19</xdr:col>
      <xdr:colOff>38100</xdr:colOff>
      <xdr:row>17</xdr:row>
      <xdr:rowOff>63957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74134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693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147879</xdr:rowOff>
    </xdr:from>
    <xdr:to>
      <xdr:col>15</xdr:col>
      <xdr:colOff>101600</xdr:colOff>
      <xdr:row>17</xdr:row>
      <xdr:rowOff>78029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88206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0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70269</xdr:rowOff>
    </xdr:from>
    <xdr:to>
      <xdr:col>29</xdr:col>
      <xdr:colOff>177800</xdr:colOff>
      <xdr:row>18</xdr:row>
      <xdr:rowOff>419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32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42346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0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151752</xdr:rowOff>
    </xdr:from>
    <xdr:to>
      <xdr:col>26</xdr:col>
      <xdr:colOff>101600</xdr:colOff>
      <xdr:row>18</xdr:row>
      <xdr:rowOff>81902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140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66679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00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55499</xdr:rowOff>
    </xdr:from>
    <xdr:to>
      <xdr:col>22</xdr:col>
      <xdr:colOff>165100</xdr:colOff>
      <xdr:row>18</xdr:row>
      <xdr:rowOff>157099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89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141876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75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62382</xdr:rowOff>
    </xdr:from>
    <xdr:to>
      <xdr:col>19</xdr:col>
      <xdr:colOff>38100</xdr:colOff>
      <xdr:row>18</xdr:row>
      <xdr:rowOff>163982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96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148759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82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83109</xdr:rowOff>
    </xdr:from>
    <xdr:to>
      <xdr:col>15</xdr:col>
      <xdr:colOff>101600</xdr:colOff>
      <xdr:row>19</xdr:row>
      <xdr:rowOff>13259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16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169486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03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126783</xdr:rowOff>
    </xdr:from>
    <xdr:to>
      <xdr:col>29</xdr:col>
      <xdr:colOff>127000</xdr:colOff>
      <xdr:row>38</xdr:row>
      <xdr:rowOff>139561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51333"/>
          <a:ext cx="0" cy="15558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111638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7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139561</xdr:rowOff>
    </xdr:from>
    <xdr:to>
      <xdr:col>30</xdr:col>
      <xdr:colOff>25400</xdr:colOff>
      <xdr:row>38</xdr:row>
      <xdr:rowOff>139561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071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41710</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9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126783</xdr:rowOff>
    </xdr:from>
    <xdr:to>
      <xdr:col>30</xdr:col>
      <xdr:colOff>25400</xdr:colOff>
      <xdr:row>33</xdr:row>
      <xdr:rowOff>126783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513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321973</xdr:rowOff>
    </xdr:from>
    <xdr:to>
      <xdr:col>29</xdr:col>
      <xdr:colOff>127000</xdr:colOff>
      <xdr:row>37</xdr:row>
      <xdr:rowOff>325284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446673"/>
          <a:ext cx="647700" cy="3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310061</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434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278923</xdr:rowOff>
    </xdr:from>
    <xdr:to>
      <xdr:col>29</xdr:col>
      <xdr:colOff>177800</xdr:colOff>
      <xdr:row>38</xdr:row>
      <xdr:rowOff>37623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321973</xdr:rowOff>
    </xdr:from>
    <xdr:to>
      <xdr:col>26</xdr:col>
      <xdr:colOff>50800</xdr:colOff>
      <xdr:row>37</xdr:row>
      <xdr:rowOff>325013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446673"/>
          <a:ext cx="698500" cy="30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285533</xdr:rowOff>
    </xdr:from>
    <xdr:to>
      <xdr:col>26</xdr:col>
      <xdr:colOff>101600</xdr:colOff>
      <xdr:row>38</xdr:row>
      <xdr:rowOff>44233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29010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496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325013</xdr:rowOff>
    </xdr:from>
    <xdr:to>
      <xdr:col>22</xdr:col>
      <xdr:colOff>114300</xdr:colOff>
      <xdr:row>37</xdr:row>
      <xdr:rowOff>331891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449713"/>
          <a:ext cx="698500" cy="6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282927</xdr:rowOff>
    </xdr:from>
    <xdr:to>
      <xdr:col>22</xdr:col>
      <xdr:colOff>165100</xdr:colOff>
      <xdr:row>38</xdr:row>
      <xdr:rowOff>41627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26404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49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331891</xdr:rowOff>
    </xdr:from>
    <xdr:to>
      <xdr:col>18</xdr:col>
      <xdr:colOff>177800</xdr:colOff>
      <xdr:row>37</xdr:row>
      <xdr:rowOff>333795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456591"/>
          <a:ext cx="698500" cy="19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282824</xdr:rowOff>
    </xdr:from>
    <xdr:to>
      <xdr:col>19</xdr:col>
      <xdr:colOff>38100</xdr:colOff>
      <xdr:row>38</xdr:row>
      <xdr:rowOff>41524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26301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49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279128</xdr:rowOff>
    </xdr:from>
    <xdr:to>
      <xdr:col>15</xdr:col>
      <xdr:colOff>101600</xdr:colOff>
      <xdr:row>38</xdr:row>
      <xdr:rowOff>37828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03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48005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7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274484</xdr:rowOff>
    </xdr:from>
    <xdr:to>
      <xdr:col>29</xdr:col>
      <xdr:colOff>177800</xdr:colOff>
      <xdr:row>38</xdr:row>
      <xdr:rowOff>33184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3991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119561</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24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271173</xdr:rowOff>
    </xdr:from>
    <xdr:to>
      <xdr:col>26</xdr:col>
      <xdr:colOff>101600</xdr:colOff>
      <xdr:row>38</xdr:row>
      <xdr:rowOff>29873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3958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40050</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64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274213</xdr:rowOff>
    </xdr:from>
    <xdr:to>
      <xdr:col>22</xdr:col>
      <xdr:colOff>165100</xdr:colOff>
      <xdr:row>38</xdr:row>
      <xdr:rowOff>32913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398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43090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67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281091</xdr:rowOff>
    </xdr:from>
    <xdr:to>
      <xdr:col>19</xdr:col>
      <xdr:colOff>38100</xdr:colOff>
      <xdr:row>38</xdr:row>
      <xdr:rowOff>39791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405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49968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7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282995</xdr:rowOff>
    </xdr:from>
    <xdr:to>
      <xdr:col>15</xdr:col>
      <xdr:colOff>101600</xdr:colOff>
      <xdr:row>38</xdr:row>
      <xdr:rowOff>41695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407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26472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494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徳島県小松島市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36,391
36,189
45.37
18,888,849
18,099,005
589,539
9,356,853
16,341,164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95.4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6769</xdr:rowOff>
    </xdr:from>
    <xdr:to>
      <xdr:col>24</xdr:col>
      <xdr:colOff>62865</xdr:colOff>
      <xdr:row>39</xdr:row>
      <xdr:rowOff>54089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50269"/>
          <a:ext cx="1270" cy="1590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57916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4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54089</xdr:rowOff>
    </xdr:from>
    <xdr:to>
      <xdr:col>24</xdr:col>
      <xdr:colOff>152400</xdr:colOff>
      <xdr:row>39</xdr:row>
      <xdr:rowOff>54089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4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124896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6769</xdr:rowOff>
    </xdr:from>
    <xdr:to>
      <xdr:col>24</xdr:col>
      <xdr:colOff>152400</xdr:colOff>
      <xdr:row>30</xdr:row>
      <xdr:rowOff>6769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130988</xdr:rowOff>
    </xdr:from>
    <xdr:to>
      <xdr:col>24</xdr:col>
      <xdr:colOff>63500</xdr:colOff>
      <xdr:row>37</xdr:row>
      <xdr:rowOff>15723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03188"/>
          <a:ext cx="838200" cy="5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135590</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64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112713</xdr:rowOff>
    </xdr:from>
    <xdr:to>
      <xdr:col>24</xdr:col>
      <xdr:colOff>114300</xdr:colOff>
      <xdr:row>36</xdr:row>
      <xdr:rowOff>42863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15723</xdr:rowOff>
    </xdr:from>
    <xdr:to>
      <xdr:col>19</xdr:col>
      <xdr:colOff>177800</xdr:colOff>
      <xdr:row>38</xdr:row>
      <xdr:rowOff>73482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59373"/>
          <a:ext cx="889000" cy="22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169202</xdr:rowOff>
    </xdr:from>
    <xdr:to>
      <xdr:col>20</xdr:col>
      <xdr:colOff>38100</xdr:colOff>
      <xdr:row>36</xdr:row>
      <xdr:rowOff>99352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115879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945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70307</xdr:rowOff>
    </xdr:from>
    <xdr:to>
      <xdr:col>15</xdr:col>
      <xdr:colOff>50800</xdr:colOff>
      <xdr:row>38</xdr:row>
      <xdr:rowOff>73482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585407"/>
          <a:ext cx="88900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119215</xdr:rowOff>
    </xdr:from>
    <xdr:to>
      <xdr:col>15</xdr:col>
      <xdr:colOff>101600</xdr:colOff>
      <xdr:row>37</xdr:row>
      <xdr:rowOff>49365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65892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6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18859</xdr:rowOff>
    </xdr:from>
    <xdr:to>
      <xdr:col>10</xdr:col>
      <xdr:colOff>114300</xdr:colOff>
      <xdr:row>38</xdr:row>
      <xdr:rowOff>70307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533959"/>
          <a:ext cx="889000" cy="5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121742</xdr:rowOff>
    </xdr:from>
    <xdr:to>
      <xdr:col>10</xdr:col>
      <xdr:colOff>165100</xdr:colOff>
      <xdr:row>37</xdr:row>
      <xdr:rowOff>51892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68419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6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132766</xdr:rowOff>
    </xdr:from>
    <xdr:to>
      <xdr:col>6</xdr:col>
      <xdr:colOff>38100</xdr:colOff>
      <xdr:row>37</xdr:row>
      <xdr:rowOff>62916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79443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8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80188</xdr:rowOff>
    </xdr:from>
    <xdr:to>
      <xdr:col>24</xdr:col>
      <xdr:colOff>114300</xdr:colOff>
      <xdr:row>37</xdr:row>
      <xdr:rowOff>10338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58615</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3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136373</xdr:rowOff>
    </xdr:from>
    <xdr:to>
      <xdr:col>20</xdr:col>
      <xdr:colOff>38100</xdr:colOff>
      <xdr:row>37</xdr:row>
      <xdr:rowOff>66523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0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57650</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0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22682</xdr:rowOff>
    </xdr:from>
    <xdr:to>
      <xdr:col>15</xdr:col>
      <xdr:colOff>101600</xdr:colOff>
      <xdr:row>38</xdr:row>
      <xdr:rowOff>124282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3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115409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3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19507</xdr:rowOff>
    </xdr:from>
    <xdr:to>
      <xdr:col>10</xdr:col>
      <xdr:colOff>165100</xdr:colOff>
      <xdr:row>38</xdr:row>
      <xdr:rowOff>121107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3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112234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2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139509</xdr:rowOff>
    </xdr:from>
    <xdr:to>
      <xdr:col>6</xdr:col>
      <xdr:colOff>38100</xdr:colOff>
      <xdr:row>38</xdr:row>
      <xdr:rowOff>69659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8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60786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7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5727</xdr:rowOff>
    </xdr:from>
    <xdr:to>
      <xdr:col>24</xdr:col>
      <xdr:colOff>62865</xdr:colOff>
      <xdr:row>58</xdr:row>
      <xdr:rowOff>19715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49677"/>
          <a:ext cx="1270" cy="121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23542</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96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19715</xdr:rowOff>
    </xdr:from>
    <xdr:to>
      <xdr:col>24</xdr:col>
      <xdr:colOff>152400</xdr:colOff>
      <xdr:row>58</xdr:row>
      <xdr:rowOff>19715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96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123854</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5727</xdr:rowOff>
    </xdr:from>
    <xdr:to>
      <xdr:col>24</xdr:col>
      <xdr:colOff>152400</xdr:colOff>
      <xdr:row>51</xdr:row>
      <xdr:rowOff>5727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49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7974</xdr:rowOff>
    </xdr:from>
    <xdr:to>
      <xdr:col>24</xdr:col>
      <xdr:colOff>63500</xdr:colOff>
      <xdr:row>58</xdr:row>
      <xdr:rowOff>29885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952074"/>
          <a:ext cx="838200" cy="2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61696</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662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38819</xdr:rowOff>
    </xdr:from>
    <xdr:to>
      <xdr:col>24</xdr:col>
      <xdr:colOff>114300</xdr:colOff>
      <xdr:row>57</xdr:row>
      <xdr:rowOff>140419</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8355</xdr:rowOff>
    </xdr:from>
    <xdr:to>
      <xdr:col>19</xdr:col>
      <xdr:colOff>177800</xdr:colOff>
      <xdr:row>58</xdr:row>
      <xdr:rowOff>29885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952455"/>
          <a:ext cx="889000" cy="21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52914</xdr:rowOff>
    </xdr:from>
    <xdr:to>
      <xdr:col>20</xdr:col>
      <xdr:colOff>38100</xdr:colOff>
      <xdr:row>57</xdr:row>
      <xdr:rowOff>154514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82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171041</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60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8355</xdr:rowOff>
    </xdr:from>
    <xdr:to>
      <xdr:col>15</xdr:col>
      <xdr:colOff>50800</xdr:colOff>
      <xdr:row>58</xdr:row>
      <xdr:rowOff>16718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952455"/>
          <a:ext cx="889000" cy="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60640</xdr:rowOff>
    </xdr:from>
    <xdr:to>
      <xdr:col>15</xdr:col>
      <xdr:colOff>101600</xdr:colOff>
      <xdr:row>57</xdr:row>
      <xdr:rowOff>162240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7317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60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16718</xdr:rowOff>
    </xdr:from>
    <xdr:to>
      <xdr:col>10</xdr:col>
      <xdr:colOff>114300</xdr:colOff>
      <xdr:row>58</xdr:row>
      <xdr:rowOff>24131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960818"/>
          <a:ext cx="889000" cy="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75106</xdr:rowOff>
    </xdr:from>
    <xdr:to>
      <xdr:col>10</xdr:col>
      <xdr:colOff>165100</xdr:colOff>
      <xdr:row>58</xdr:row>
      <xdr:rowOff>5256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8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21783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62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83709</xdr:rowOff>
    </xdr:from>
    <xdr:to>
      <xdr:col>6</xdr:col>
      <xdr:colOff>38100</xdr:colOff>
      <xdr:row>58</xdr:row>
      <xdr:rowOff>13859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85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30386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63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128624</xdr:rowOff>
    </xdr:from>
    <xdr:to>
      <xdr:col>24</xdr:col>
      <xdr:colOff>114300</xdr:colOff>
      <xdr:row>58</xdr:row>
      <xdr:rowOff>58774</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90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43551</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81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150535</xdr:rowOff>
    </xdr:from>
    <xdr:to>
      <xdr:col>20</xdr:col>
      <xdr:colOff>38100</xdr:colOff>
      <xdr:row>58</xdr:row>
      <xdr:rowOff>80685</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92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71812</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10015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129005</xdr:rowOff>
    </xdr:from>
    <xdr:to>
      <xdr:col>15</xdr:col>
      <xdr:colOff>101600</xdr:colOff>
      <xdr:row>58</xdr:row>
      <xdr:rowOff>59155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90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50282</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99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137368</xdr:rowOff>
    </xdr:from>
    <xdr:to>
      <xdr:col>10</xdr:col>
      <xdr:colOff>165100</xdr:colOff>
      <xdr:row>58</xdr:row>
      <xdr:rowOff>67518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91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58645</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1000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144781</xdr:rowOff>
    </xdr:from>
    <xdr:to>
      <xdr:col>6</xdr:col>
      <xdr:colOff>38100</xdr:colOff>
      <xdr:row>58</xdr:row>
      <xdr:rowOff>74931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91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66058</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1001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27212</xdr:rowOff>
    </xdr:from>
    <xdr:to>
      <xdr:col>24</xdr:col>
      <xdr:colOff>62865</xdr:colOff>
      <xdr:row>79</xdr:row>
      <xdr:rowOff>85489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00162"/>
          <a:ext cx="1270" cy="142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89316</xdr:rowOff>
    </xdr:from>
    <xdr:ext cx="378565"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633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85489</xdr:rowOff>
    </xdr:from>
    <xdr:to>
      <xdr:col>24</xdr:col>
      <xdr:colOff>152400</xdr:colOff>
      <xdr:row>79</xdr:row>
      <xdr:rowOff>85489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63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145339</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27212</xdr:rowOff>
    </xdr:from>
    <xdr:to>
      <xdr:col>24</xdr:col>
      <xdr:colOff>152400</xdr:colOff>
      <xdr:row>71</xdr:row>
      <xdr:rowOff>27212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0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73209</xdr:rowOff>
    </xdr:from>
    <xdr:to>
      <xdr:col>24</xdr:col>
      <xdr:colOff>63500</xdr:colOff>
      <xdr:row>79</xdr:row>
      <xdr:rowOff>77048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617759"/>
          <a:ext cx="838200" cy="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64358</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66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41481</xdr:rowOff>
    </xdr:from>
    <xdr:to>
      <xdr:col>24</xdr:col>
      <xdr:colOff>114300</xdr:colOff>
      <xdr:row>78</xdr:row>
      <xdr:rowOff>143081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77048</xdr:rowOff>
    </xdr:from>
    <xdr:to>
      <xdr:col>19</xdr:col>
      <xdr:colOff>177800</xdr:colOff>
      <xdr:row>79</xdr:row>
      <xdr:rowOff>78076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621598"/>
          <a:ext cx="8890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64619</xdr:rowOff>
    </xdr:from>
    <xdr:to>
      <xdr:col>20</xdr:col>
      <xdr:colOff>38100</xdr:colOff>
      <xdr:row>78</xdr:row>
      <xdr:rowOff>166219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11296</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77978</xdr:rowOff>
    </xdr:from>
    <xdr:to>
      <xdr:col>15</xdr:col>
      <xdr:colOff>50800</xdr:colOff>
      <xdr:row>79</xdr:row>
      <xdr:rowOff>78076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622528"/>
          <a:ext cx="8890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110274</xdr:rowOff>
    </xdr:from>
    <xdr:to>
      <xdr:col>15</xdr:col>
      <xdr:colOff>101600</xdr:colOff>
      <xdr:row>79</xdr:row>
      <xdr:rowOff>40424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56951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77978</xdr:rowOff>
    </xdr:from>
    <xdr:to>
      <xdr:col>10</xdr:col>
      <xdr:colOff>114300</xdr:colOff>
      <xdr:row>79</xdr:row>
      <xdr:rowOff>79383</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622528"/>
          <a:ext cx="889000" cy="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94501</xdr:rowOff>
    </xdr:from>
    <xdr:to>
      <xdr:col>10</xdr:col>
      <xdr:colOff>165100</xdr:colOff>
      <xdr:row>79</xdr:row>
      <xdr:rowOff>24651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41178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88753</xdr:rowOff>
    </xdr:from>
    <xdr:to>
      <xdr:col>6</xdr:col>
      <xdr:colOff>38100</xdr:colOff>
      <xdr:row>79</xdr:row>
      <xdr:rowOff>18903</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46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35430</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23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22409</xdr:rowOff>
    </xdr:from>
    <xdr:to>
      <xdr:col>24</xdr:col>
      <xdr:colOff>114300</xdr:colOff>
      <xdr:row>79</xdr:row>
      <xdr:rowOff>124009</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56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108786</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481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26248</xdr:rowOff>
    </xdr:from>
    <xdr:to>
      <xdr:col>20</xdr:col>
      <xdr:colOff>38100</xdr:colOff>
      <xdr:row>79</xdr:row>
      <xdr:rowOff>127848</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57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118975</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663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27276</xdr:rowOff>
    </xdr:from>
    <xdr:to>
      <xdr:col>15</xdr:col>
      <xdr:colOff>101600</xdr:colOff>
      <xdr:row>79</xdr:row>
      <xdr:rowOff>128876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57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120003</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664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27178</xdr:rowOff>
    </xdr:from>
    <xdr:to>
      <xdr:col>10</xdr:col>
      <xdr:colOff>165100</xdr:colOff>
      <xdr:row>79</xdr:row>
      <xdr:rowOff>128778</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57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119905</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66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28583</xdr:rowOff>
    </xdr:from>
    <xdr:to>
      <xdr:col>6</xdr:col>
      <xdr:colOff>38100</xdr:colOff>
      <xdr:row>79</xdr:row>
      <xdr:rowOff>130183</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57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121310</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665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91625</xdr:rowOff>
    </xdr:from>
    <xdr:to>
      <xdr:col>24</xdr:col>
      <xdr:colOff>62865</xdr:colOff>
      <xdr:row>99</xdr:row>
      <xdr:rowOff>445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693575"/>
          <a:ext cx="1270" cy="128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4272</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445</xdr:rowOff>
    </xdr:from>
    <xdr:to>
      <xdr:col>24</xdr:col>
      <xdr:colOff>152400</xdr:colOff>
      <xdr:row>99</xdr:row>
      <xdr:rowOff>445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38302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46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91625</xdr:rowOff>
    </xdr:from>
    <xdr:to>
      <xdr:col>24</xdr:col>
      <xdr:colOff>152400</xdr:colOff>
      <xdr:row>91</xdr:row>
      <xdr:rowOff>91625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69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71310</xdr:rowOff>
    </xdr:from>
    <xdr:to>
      <xdr:col>24</xdr:col>
      <xdr:colOff>63500</xdr:colOff>
      <xdr:row>97</xdr:row>
      <xdr:rowOff>96380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530510"/>
          <a:ext cx="838200" cy="1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124930</xdr:rowOff>
    </xdr:from>
    <xdr:ext cx="599010"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41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102053</xdr:rowOff>
    </xdr:from>
    <xdr:to>
      <xdr:col>24</xdr:col>
      <xdr:colOff>114300</xdr:colOff>
      <xdr:row>96</xdr:row>
      <xdr:rowOff>32203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3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96380</xdr:rowOff>
    </xdr:from>
    <xdr:to>
      <xdr:col>19</xdr:col>
      <xdr:colOff>177800</xdr:colOff>
      <xdr:row>97</xdr:row>
      <xdr:rowOff>106347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727030"/>
          <a:ext cx="889000" cy="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108156</xdr:rowOff>
    </xdr:from>
    <xdr:to>
      <xdr:col>20</xdr:col>
      <xdr:colOff>38100</xdr:colOff>
      <xdr:row>97</xdr:row>
      <xdr:rowOff>38306</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6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54833</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497795" y="16342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106347</xdr:rowOff>
    </xdr:from>
    <xdr:to>
      <xdr:col>15</xdr:col>
      <xdr:colOff>50800</xdr:colOff>
      <xdr:row>97</xdr:row>
      <xdr:rowOff>132925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736997"/>
          <a:ext cx="889000" cy="2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107668</xdr:rowOff>
    </xdr:from>
    <xdr:to>
      <xdr:col>15</xdr:col>
      <xdr:colOff>101600</xdr:colOff>
      <xdr:row>97</xdr:row>
      <xdr:rowOff>37818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56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54345</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08795" y="16342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105738</xdr:rowOff>
    </xdr:from>
    <xdr:to>
      <xdr:col>10</xdr:col>
      <xdr:colOff>114300</xdr:colOff>
      <xdr:row>97</xdr:row>
      <xdr:rowOff>132925</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736388"/>
          <a:ext cx="889000" cy="27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139565</xdr:rowOff>
    </xdr:from>
    <xdr:to>
      <xdr:col>10</xdr:col>
      <xdr:colOff>165100</xdr:colOff>
      <xdr:row>97</xdr:row>
      <xdr:rowOff>69715</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9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86242</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7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145731</xdr:rowOff>
    </xdr:from>
    <xdr:to>
      <xdr:col>6</xdr:col>
      <xdr:colOff>38100</xdr:colOff>
      <xdr:row>97</xdr:row>
      <xdr:rowOff>75881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60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92408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8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20510</xdr:rowOff>
    </xdr:from>
    <xdr:to>
      <xdr:col>24</xdr:col>
      <xdr:colOff>114300</xdr:colOff>
      <xdr:row>96</xdr:row>
      <xdr:rowOff>122110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47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170387</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458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45580</xdr:rowOff>
    </xdr:from>
    <xdr:to>
      <xdr:col>20</xdr:col>
      <xdr:colOff>38100</xdr:colOff>
      <xdr:row>97</xdr:row>
      <xdr:rowOff>147180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6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138307</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76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55547</xdr:rowOff>
    </xdr:from>
    <xdr:to>
      <xdr:col>15</xdr:col>
      <xdr:colOff>101600</xdr:colOff>
      <xdr:row>97</xdr:row>
      <xdr:rowOff>157147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68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148274</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77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82125</xdr:rowOff>
    </xdr:from>
    <xdr:to>
      <xdr:col>10</xdr:col>
      <xdr:colOff>165100</xdr:colOff>
      <xdr:row>98</xdr:row>
      <xdr:rowOff>12275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71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3402</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80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54938</xdr:rowOff>
    </xdr:from>
    <xdr:to>
      <xdr:col>6</xdr:col>
      <xdr:colOff>38100</xdr:colOff>
      <xdr:row>97</xdr:row>
      <xdr:rowOff>156538</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68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147665</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77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114874</xdr:rowOff>
    </xdr:from>
    <xdr:to>
      <xdr:col>54</xdr:col>
      <xdr:colOff>189865</xdr:colOff>
      <xdr:row>38</xdr:row>
      <xdr:rowOff>80260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58374"/>
          <a:ext cx="1270" cy="1336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84087</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9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80260</xdr:rowOff>
    </xdr:from>
    <xdr:to>
      <xdr:col>55</xdr:col>
      <xdr:colOff>88900</xdr:colOff>
      <xdr:row>38</xdr:row>
      <xdr:rowOff>80260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9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61551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3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114874</xdr:rowOff>
    </xdr:from>
    <xdr:to>
      <xdr:col>55</xdr:col>
      <xdr:colOff>88900</xdr:colOff>
      <xdr:row>30</xdr:row>
      <xdr:rowOff>114874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5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134819</xdr:rowOff>
    </xdr:from>
    <xdr:to>
      <xdr:col>55</xdr:col>
      <xdr:colOff>0</xdr:colOff>
      <xdr:row>37</xdr:row>
      <xdr:rowOff>153805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135569"/>
          <a:ext cx="838200" cy="36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145058</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145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122181</xdr:rowOff>
    </xdr:from>
    <xdr:to>
      <xdr:col>55</xdr:col>
      <xdr:colOff>50800</xdr:colOff>
      <xdr:row>37</xdr:row>
      <xdr:rowOff>52331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2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134819</xdr:rowOff>
    </xdr:from>
    <xdr:to>
      <xdr:col>50</xdr:col>
      <xdr:colOff>114300</xdr:colOff>
      <xdr:row>38</xdr:row>
      <xdr:rowOff>48275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135569"/>
          <a:ext cx="889000" cy="427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88458</xdr:rowOff>
    </xdr:from>
    <xdr:to>
      <xdr:col>50</xdr:col>
      <xdr:colOff>165100</xdr:colOff>
      <xdr:row>35</xdr:row>
      <xdr:rowOff>18608</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1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35135</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692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48275</xdr:rowOff>
    </xdr:from>
    <xdr:to>
      <xdr:col>45</xdr:col>
      <xdr:colOff>177800</xdr:colOff>
      <xdr:row>38</xdr:row>
      <xdr:rowOff>72110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563375"/>
          <a:ext cx="889000" cy="2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47032</xdr:rowOff>
    </xdr:from>
    <xdr:to>
      <xdr:col>46</xdr:col>
      <xdr:colOff>38100</xdr:colOff>
      <xdr:row>37</xdr:row>
      <xdr:rowOff>148632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165159</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16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72110</xdr:rowOff>
    </xdr:from>
    <xdr:to>
      <xdr:col>41</xdr:col>
      <xdr:colOff>50800</xdr:colOff>
      <xdr:row>38</xdr:row>
      <xdr:rowOff>78432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587210"/>
          <a:ext cx="889000" cy="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70102</xdr:rowOff>
    </xdr:from>
    <xdr:to>
      <xdr:col>41</xdr:col>
      <xdr:colOff>101600</xdr:colOff>
      <xdr:row>38</xdr:row>
      <xdr:rowOff>251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1375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16779</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18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74750</xdr:rowOff>
    </xdr:from>
    <xdr:to>
      <xdr:col>36</xdr:col>
      <xdr:colOff>165100</xdr:colOff>
      <xdr:row>38</xdr:row>
      <xdr:rowOff>4900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1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21427</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19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103005</xdr:rowOff>
    </xdr:from>
    <xdr:to>
      <xdr:col>55</xdr:col>
      <xdr:colOff>50800</xdr:colOff>
      <xdr:row>38</xdr:row>
      <xdr:rowOff>33155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44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17932</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36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84019</xdr:rowOff>
    </xdr:from>
    <xdr:to>
      <xdr:col>50</xdr:col>
      <xdr:colOff>165100</xdr:colOff>
      <xdr:row>36</xdr:row>
      <xdr:rowOff>14169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08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5296</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177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168925</xdr:rowOff>
    </xdr:from>
    <xdr:to>
      <xdr:col>46</xdr:col>
      <xdr:colOff>38100</xdr:colOff>
      <xdr:row>38</xdr:row>
      <xdr:rowOff>99075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51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90202</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60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21310</xdr:rowOff>
    </xdr:from>
    <xdr:to>
      <xdr:col>41</xdr:col>
      <xdr:colOff>101600</xdr:colOff>
      <xdr:row>38</xdr:row>
      <xdr:rowOff>122910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53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114037</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62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27632</xdr:rowOff>
    </xdr:from>
    <xdr:to>
      <xdr:col>36</xdr:col>
      <xdr:colOff>165100</xdr:colOff>
      <xdr:row>38</xdr:row>
      <xdr:rowOff>129232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4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120359</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63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78641</xdr:rowOff>
    </xdr:from>
    <xdr:to>
      <xdr:col>54</xdr:col>
      <xdr:colOff>189865</xdr:colOff>
      <xdr:row>58</xdr:row>
      <xdr:rowOff>57010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22591"/>
          <a:ext cx="1270" cy="1178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60837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0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57010</xdr:rowOff>
    </xdr:from>
    <xdr:to>
      <xdr:col>55</xdr:col>
      <xdr:colOff>88900</xdr:colOff>
      <xdr:row>58</xdr:row>
      <xdr:rowOff>57010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01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25318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9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78641</xdr:rowOff>
    </xdr:from>
    <xdr:to>
      <xdr:col>55</xdr:col>
      <xdr:colOff>88900</xdr:colOff>
      <xdr:row>51</xdr:row>
      <xdr:rowOff>78641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2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68075</xdr:rowOff>
    </xdr:from>
    <xdr:to>
      <xdr:col>55</xdr:col>
      <xdr:colOff>0</xdr:colOff>
      <xdr:row>57</xdr:row>
      <xdr:rowOff>69657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840725"/>
          <a:ext cx="838200" cy="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13621</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443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162194</xdr:rowOff>
    </xdr:from>
    <xdr:to>
      <xdr:col>55</xdr:col>
      <xdr:colOff>50800</xdr:colOff>
      <xdr:row>56</xdr:row>
      <xdr:rowOff>92344</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59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39281</xdr:rowOff>
    </xdr:from>
    <xdr:to>
      <xdr:col>50</xdr:col>
      <xdr:colOff>114300</xdr:colOff>
      <xdr:row>57</xdr:row>
      <xdr:rowOff>69657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811931"/>
          <a:ext cx="889000" cy="3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8286</xdr:rowOff>
    </xdr:from>
    <xdr:to>
      <xdr:col>50</xdr:col>
      <xdr:colOff>165100</xdr:colOff>
      <xdr:row>56</xdr:row>
      <xdr:rowOff>109886</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126413</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72111" y="938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39281</xdr:rowOff>
    </xdr:from>
    <xdr:to>
      <xdr:col>45</xdr:col>
      <xdr:colOff>177800</xdr:colOff>
      <xdr:row>57</xdr:row>
      <xdr:rowOff>48671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811931"/>
          <a:ext cx="889000" cy="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1662</xdr:rowOff>
    </xdr:from>
    <xdr:to>
      <xdr:col>46</xdr:col>
      <xdr:colOff>38100</xdr:colOff>
      <xdr:row>56</xdr:row>
      <xdr:rowOff>103262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119789</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313</xdr:rowOff>
    </xdr:from>
    <xdr:to>
      <xdr:col>41</xdr:col>
      <xdr:colOff>50800</xdr:colOff>
      <xdr:row>57</xdr:row>
      <xdr:rowOff>48671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772963"/>
          <a:ext cx="889000" cy="48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42389</xdr:rowOff>
    </xdr:from>
    <xdr:to>
      <xdr:col>41</xdr:col>
      <xdr:colOff>101600</xdr:colOff>
      <xdr:row>56</xdr:row>
      <xdr:rowOff>143989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160516</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25038</xdr:rowOff>
    </xdr:from>
    <xdr:to>
      <xdr:col>36</xdr:col>
      <xdr:colOff>165100</xdr:colOff>
      <xdr:row>56</xdr:row>
      <xdr:rowOff>126638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143165</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17275</xdr:rowOff>
    </xdr:from>
    <xdr:to>
      <xdr:col>55</xdr:col>
      <xdr:colOff>50800</xdr:colOff>
      <xdr:row>57</xdr:row>
      <xdr:rowOff>118875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78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167152</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6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18857</xdr:rowOff>
    </xdr:from>
    <xdr:to>
      <xdr:col>50</xdr:col>
      <xdr:colOff>165100</xdr:colOff>
      <xdr:row>57</xdr:row>
      <xdr:rowOff>120457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79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111584</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988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159931</xdr:rowOff>
    </xdr:from>
    <xdr:to>
      <xdr:col>46</xdr:col>
      <xdr:colOff>38100</xdr:colOff>
      <xdr:row>57</xdr:row>
      <xdr:rowOff>90081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76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81208</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9853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169321</xdr:rowOff>
    </xdr:from>
    <xdr:to>
      <xdr:col>41</xdr:col>
      <xdr:colOff>101600</xdr:colOff>
      <xdr:row>57</xdr:row>
      <xdr:rowOff>99471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77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90598</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986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120963</xdr:rowOff>
    </xdr:from>
    <xdr:to>
      <xdr:col>36</xdr:col>
      <xdr:colOff>165100</xdr:colOff>
      <xdr:row>57</xdr:row>
      <xdr:rowOff>51113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72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42240</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981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104718</xdr:rowOff>
    </xdr:from>
    <xdr:to>
      <xdr:col>54</xdr:col>
      <xdr:colOff>189865</xdr:colOff>
      <xdr:row>78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106218"/>
          <a:ext cx="1270" cy="1292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51395</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188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104718</xdr:rowOff>
    </xdr:from>
    <xdr:to>
      <xdr:col>55</xdr:col>
      <xdr:colOff>88900</xdr:colOff>
      <xdr:row>70</xdr:row>
      <xdr:rowOff>104718</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10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162508</xdr:rowOff>
    </xdr:from>
    <xdr:to>
      <xdr:col>55</xdr:col>
      <xdr:colOff>0</xdr:colOff>
      <xdr:row>77</xdr:row>
      <xdr:rowOff>163165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3364158"/>
          <a:ext cx="838200" cy="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27960</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058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5083</xdr:rowOff>
    </xdr:from>
    <xdr:to>
      <xdr:col>55</xdr:col>
      <xdr:colOff>50800</xdr:colOff>
      <xdr:row>77</xdr:row>
      <xdr:rowOff>106683</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206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134716</xdr:rowOff>
    </xdr:from>
    <xdr:to>
      <xdr:col>50</xdr:col>
      <xdr:colOff>114300</xdr:colOff>
      <xdr:row>77</xdr:row>
      <xdr:rowOff>162508</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3336366"/>
          <a:ext cx="889000" cy="2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164556</xdr:rowOff>
    </xdr:from>
    <xdr:to>
      <xdr:col>50</xdr:col>
      <xdr:colOff>165100</xdr:colOff>
      <xdr:row>77</xdr:row>
      <xdr:rowOff>94706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1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111232</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296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111697</xdr:rowOff>
    </xdr:from>
    <xdr:to>
      <xdr:col>45</xdr:col>
      <xdr:colOff>177800</xdr:colOff>
      <xdr:row>77</xdr:row>
      <xdr:rowOff>134716</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7861300" y="13313347"/>
          <a:ext cx="889000" cy="2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168841</xdr:rowOff>
    </xdr:from>
    <xdr:to>
      <xdr:col>46</xdr:col>
      <xdr:colOff>38100</xdr:colOff>
      <xdr:row>77</xdr:row>
      <xdr:rowOff>98991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199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115518</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297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47689</xdr:rowOff>
    </xdr:from>
    <xdr:to>
      <xdr:col>41</xdr:col>
      <xdr:colOff>50800</xdr:colOff>
      <xdr:row>77</xdr:row>
      <xdr:rowOff>111697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3249339"/>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5855</xdr:rowOff>
    </xdr:from>
    <xdr:to>
      <xdr:col>41</xdr:col>
      <xdr:colOff>101600</xdr:colOff>
      <xdr:row>77</xdr:row>
      <xdr:rowOff>107455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2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123982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298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163126</xdr:rowOff>
    </xdr:from>
    <xdr:to>
      <xdr:col>36</xdr:col>
      <xdr:colOff>165100</xdr:colOff>
      <xdr:row>77</xdr:row>
      <xdr:rowOff>93276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19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109803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296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112365</xdr:rowOff>
    </xdr:from>
    <xdr:to>
      <xdr:col>55</xdr:col>
      <xdr:colOff>50800</xdr:colOff>
      <xdr:row>78</xdr:row>
      <xdr:rowOff>42515</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31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27292</xdr:rowOff>
    </xdr:from>
    <xdr:ext cx="469744"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228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111708</xdr:rowOff>
    </xdr:from>
    <xdr:to>
      <xdr:col>50</xdr:col>
      <xdr:colOff>165100</xdr:colOff>
      <xdr:row>78</xdr:row>
      <xdr:rowOff>41858</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31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32985</xdr:rowOff>
    </xdr:from>
    <xdr:ext cx="469744"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04428" y="13406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83916</xdr:rowOff>
    </xdr:from>
    <xdr:to>
      <xdr:col>46</xdr:col>
      <xdr:colOff>38100</xdr:colOff>
      <xdr:row>78</xdr:row>
      <xdr:rowOff>14066</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28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5193</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337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60897</xdr:rowOff>
    </xdr:from>
    <xdr:to>
      <xdr:col>41</xdr:col>
      <xdr:colOff>101600</xdr:colOff>
      <xdr:row>77</xdr:row>
      <xdr:rowOff>162497</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26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153624</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35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168339</xdr:rowOff>
    </xdr:from>
    <xdr:to>
      <xdr:col>36</xdr:col>
      <xdr:colOff>165100</xdr:colOff>
      <xdr:row>77</xdr:row>
      <xdr:rowOff>98489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19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89616</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29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148717</xdr:rowOff>
    </xdr:from>
    <xdr:to>
      <xdr:col>54</xdr:col>
      <xdr:colOff>189865</xdr:colOff>
      <xdr:row>98</xdr:row>
      <xdr:rowOff>87840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750667"/>
          <a:ext cx="1270" cy="113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91667</xdr:rowOff>
    </xdr:from>
    <xdr:ext cx="534377"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89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87840</xdr:rowOff>
    </xdr:from>
    <xdr:to>
      <xdr:col>55</xdr:col>
      <xdr:colOff>88900</xdr:colOff>
      <xdr:row>98</xdr:row>
      <xdr:rowOff>87840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88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95394</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52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148717</xdr:rowOff>
    </xdr:from>
    <xdr:to>
      <xdr:col>55</xdr:col>
      <xdr:colOff>88900</xdr:colOff>
      <xdr:row>91</xdr:row>
      <xdr:rowOff>148717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75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151752</xdr:rowOff>
    </xdr:from>
    <xdr:to>
      <xdr:col>55</xdr:col>
      <xdr:colOff>0</xdr:colOff>
      <xdr:row>98</xdr:row>
      <xdr:rowOff>3989</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9639300" y="16782402"/>
          <a:ext cx="838200" cy="23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30766</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489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7889</xdr:rowOff>
    </xdr:from>
    <xdr:to>
      <xdr:col>55</xdr:col>
      <xdr:colOff>50800</xdr:colOff>
      <xdr:row>97</xdr:row>
      <xdr:rowOff>109489</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63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131722</xdr:rowOff>
    </xdr:from>
    <xdr:to>
      <xdr:col>50</xdr:col>
      <xdr:colOff>114300</xdr:colOff>
      <xdr:row>97</xdr:row>
      <xdr:rowOff>151752</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8750300" y="16762372"/>
          <a:ext cx="889000" cy="2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27964</xdr:rowOff>
    </xdr:from>
    <xdr:to>
      <xdr:col>50</xdr:col>
      <xdr:colOff>165100</xdr:colOff>
      <xdr:row>97</xdr:row>
      <xdr:rowOff>129564</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6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146091</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72111" y="1643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131722</xdr:rowOff>
    </xdr:from>
    <xdr:to>
      <xdr:col>45</xdr:col>
      <xdr:colOff>177800</xdr:colOff>
      <xdr:row>97</xdr:row>
      <xdr:rowOff>148977</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7861300" y="16762372"/>
          <a:ext cx="889000" cy="17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20580</xdr:rowOff>
    </xdr:from>
    <xdr:to>
      <xdr:col>46</xdr:col>
      <xdr:colOff>38100</xdr:colOff>
      <xdr:row>97</xdr:row>
      <xdr:rowOff>122180</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65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138707</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42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129865</xdr:rowOff>
    </xdr:from>
    <xdr:to>
      <xdr:col>41</xdr:col>
      <xdr:colOff>50800</xdr:colOff>
      <xdr:row>97</xdr:row>
      <xdr:rowOff>148977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972300" y="16760515"/>
          <a:ext cx="889000" cy="19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57152</xdr:rowOff>
    </xdr:from>
    <xdr:to>
      <xdr:col>41</xdr:col>
      <xdr:colOff>101600</xdr:colOff>
      <xdr:row>97</xdr:row>
      <xdr:rowOff>158752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6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3829</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46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52205</xdr:rowOff>
    </xdr:from>
    <xdr:to>
      <xdr:col>36</xdr:col>
      <xdr:colOff>165100</xdr:colOff>
      <xdr:row>97</xdr:row>
      <xdr:rowOff>153805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6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170332</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45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124639</xdr:rowOff>
    </xdr:from>
    <xdr:to>
      <xdr:col>55</xdr:col>
      <xdr:colOff>50800</xdr:colOff>
      <xdr:row>98</xdr:row>
      <xdr:rowOff>54789</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75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39566</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670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100952</xdr:rowOff>
    </xdr:from>
    <xdr:to>
      <xdr:col>50</xdr:col>
      <xdr:colOff>165100</xdr:colOff>
      <xdr:row>98</xdr:row>
      <xdr:rowOff>31102</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73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22229</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82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80922</xdr:rowOff>
    </xdr:from>
    <xdr:to>
      <xdr:col>46</xdr:col>
      <xdr:colOff>38100</xdr:colOff>
      <xdr:row>98</xdr:row>
      <xdr:rowOff>11072</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71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2199</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80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98177</xdr:rowOff>
    </xdr:from>
    <xdr:to>
      <xdr:col>41</xdr:col>
      <xdr:colOff>101600</xdr:colOff>
      <xdr:row>98</xdr:row>
      <xdr:rowOff>28327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72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19454</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821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79065</xdr:rowOff>
    </xdr:from>
    <xdr:to>
      <xdr:col>36</xdr:col>
      <xdr:colOff>165100</xdr:colOff>
      <xdr:row>98</xdr:row>
      <xdr:rowOff>9215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70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342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80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62553</xdr:rowOff>
    </xdr:from>
    <xdr:to>
      <xdr:col>85</xdr:col>
      <xdr:colOff>126364</xdr:colOff>
      <xdr:row>38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77503"/>
          <a:ext cx="1269" cy="1162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9230</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5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62553</xdr:rowOff>
    </xdr:from>
    <xdr:to>
      <xdr:col>86</xdr:col>
      <xdr:colOff>25400</xdr:colOff>
      <xdr:row>31</xdr:row>
      <xdr:rowOff>62553</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7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25400</xdr:rowOff>
    </xdr:from>
    <xdr:to>
      <xdr:col>85</xdr:col>
      <xdr:colOff>127000</xdr:colOff>
      <xdr:row>38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111411</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283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88534</xdr:rowOff>
    </xdr:from>
    <xdr:to>
      <xdr:col>85</xdr:col>
      <xdr:colOff>177800</xdr:colOff>
      <xdr:row>38</xdr:row>
      <xdr:rowOff>18684</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43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93415</xdr:rowOff>
    </xdr:from>
    <xdr:to>
      <xdr:col>81</xdr:col>
      <xdr:colOff>101600</xdr:colOff>
      <xdr:row>38</xdr:row>
      <xdr:rowOff>23564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4370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40092</xdr:rowOff>
    </xdr:from>
    <xdr:ext cx="469744"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46428" y="621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88231</xdr:rowOff>
    </xdr:from>
    <xdr:to>
      <xdr:col>76</xdr:col>
      <xdr:colOff>165100</xdr:colOff>
      <xdr:row>38</xdr:row>
      <xdr:rowOff>18382</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4318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34908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20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93987</xdr:rowOff>
    </xdr:from>
    <xdr:to>
      <xdr:col>72</xdr:col>
      <xdr:colOff>38100</xdr:colOff>
      <xdr:row>38</xdr:row>
      <xdr:rowOff>24137</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4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40664</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428" y="6212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115560</xdr:rowOff>
    </xdr:from>
    <xdr:to>
      <xdr:col>67</xdr:col>
      <xdr:colOff>101600</xdr:colOff>
      <xdr:row>38</xdr:row>
      <xdr:rowOff>45710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45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62237</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79428" y="623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66961</xdr:rowOff>
    </xdr:from>
    <xdr:ext cx="249299"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4106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3" name="失業対策事業費最小値テキスト">
          <a:extLst>
            <a:ext uri="{FF2B5EF4-FFF2-40B4-BE49-F238E27FC236}">
              <a16:creationId xmlns:a16="http://schemas.microsoft.com/office/drawing/2014/main" id="{00000000-0008-0000-0600-000029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55" name="失業対策事業費最大値テキスト">
          <a:extLst>
            <a:ext uri="{FF2B5EF4-FFF2-40B4-BE49-F238E27FC236}">
              <a16:creationId xmlns:a16="http://schemas.microsoft.com/office/drawing/2014/main" id="{00000000-0008-0000-0600-00002B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58" name="失業対策事業費平均値テキスト">
          <a:extLst>
            <a:ext uri="{FF2B5EF4-FFF2-40B4-BE49-F238E27FC236}">
              <a16:creationId xmlns:a16="http://schemas.microsoft.com/office/drawing/2014/main" id="{00000000-0008-0000-0600-00002E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77" name="失業対策事業費該当値テキスト">
          <a:extLst>
            <a:ext uri="{FF2B5EF4-FFF2-40B4-BE49-F238E27FC236}">
              <a16:creationId xmlns:a16="http://schemas.microsoft.com/office/drawing/2014/main" id="{00000000-0008-0000-0600-000041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23914</xdr:rowOff>
    </xdr:from>
    <xdr:to>
      <xdr:col>85</xdr:col>
      <xdr:colOff>126364</xdr:colOff>
      <xdr:row>79</xdr:row>
      <xdr:rowOff>2367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025414"/>
          <a:ext cx="1269" cy="1521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6194</xdr:rowOff>
    </xdr:from>
    <xdr:ext cx="534377"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5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2367</xdr:rowOff>
    </xdr:from>
    <xdr:to>
      <xdr:col>86</xdr:col>
      <xdr:colOff>25400</xdr:colOff>
      <xdr:row>79</xdr:row>
      <xdr:rowOff>2367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46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142041</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0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23914</xdr:rowOff>
    </xdr:from>
    <xdr:to>
      <xdr:col>86</xdr:col>
      <xdr:colOff>25400</xdr:colOff>
      <xdr:row>70</xdr:row>
      <xdr:rowOff>23914</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02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98921</xdr:rowOff>
    </xdr:from>
    <xdr:to>
      <xdr:col>85</xdr:col>
      <xdr:colOff>127000</xdr:colOff>
      <xdr:row>78</xdr:row>
      <xdr:rowOff>108634</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5481300" y="13472021"/>
          <a:ext cx="838200" cy="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168829</xdr:rowOff>
    </xdr:from>
    <xdr:ext cx="534377"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199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145952</xdr:rowOff>
    </xdr:from>
    <xdr:to>
      <xdr:col>85</xdr:col>
      <xdr:colOff>177800</xdr:colOff>
      <xdr:row>78</xdr:row>
      <xdr:rowOff>76102</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98921</xdr:rowOff>
    </xdr:from>
    <xdr:to>
      <xdr:col>81</xdr:col>
      <xdr:colOff>50800</xdr:colOff>
      <xdr:row>78</xdr:row>
      <xdr:rowOff>104764</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472021"/>
          <a:ext cx="889000" cy="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160700</xdr:rowOff>
    </xdr:from>
    <xdr:to>
      <xdr:col>81</xdr:col>
      <xdr:colOff>101600</xdr:colOff>
      <xdr:row>78</xdr:row>
      <xdr:rowOff>90850</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107377</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14111" y="1313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104764</xdr:rowOff>
    </xdr:from>
    <xdr:to>
      <xdr:col>76</xdr:col>
      <xdr:colOff>114300</xdr:colOff>
      <xdr:row>78</xdr:row>
      <xdr:rowOff>108038</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477864"/>
          <a:ext cx="889000" cy="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165066</xdr:rowOff>
    </xdr:from>
    <xdr:to>
      <xdr:col>76</xdr:col>
      <xdr:colOff>165100</xdr:colOff>
      <xdr:row>78</xdr:row>
      <xdr:rowOff>95216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111743</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5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108038</xdr:rowOff>
    </xdr:from>
    <xdr:to>
      <xdr:col>71</xdr:col>
      <xdr:colOff>177800</xdr:colOff>
      <xdr:row>78</xdr:row>
      <xdr:rowOff>108575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481138"/>
          <a:ext cx="889000" cy="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162920</xdr:rowOff>
    </xdr:from>
    <xdr:to>
      <xdr:col>72</xdr:col>
      <xdr:colOff>38100</xdr:colOff>
      <xdr:row>78</xdr:row>
      <xdr:rowOff>93070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109597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6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162185</xdr:rowOff>
    </xdr:from>
    <xdr:to>
      <xdr:col>67</xdr:col>
      <xdr:colOff>101600</xdr:colOff>
      <xdr:row>78</xdr:row>
      <xdr:rowOff>92335</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108862</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7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57834</xdr:rowOff>
    </xdr:from>
    <xdr:to>
      <xdr:col>85</xdr:col>
      <xdr:colOff>177800</xdr:colOff>
      <xdr:row>78</xdr:row>
      <xdr:rowOff>159434</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43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144211</xdr:rowOff>
    </xdr:from>
    <xdr:ext cx="534377"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34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48121</xdr:rowOff>
    </xdr:from>
    <xdr:to>
      <xdr:col>81</xdr:col>
      <xdr:colOff>101600</xdr:colOff>
      <xdr:row>78</xdr:row>
      <xdr:rowOff>149721</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42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140848</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351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53964</xdr:rowOff>
    </xdr:from>
    <xdr:to>
      <xdr:col>76</xdr:col>
      <xdr:colOff>165100</xdr:colOff>
      <xdr:row>78</xdr:row>
      <xdr:rowOff>155564</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42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146691</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51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57238</xdr:rowOff>
    </xdr:from>
    <xdr:to>
      <xdr:col>72</xdr:col>
      <xdr:colOff>38100</xdr:colOff>
      <xdr:row>78</xdr:row>
      <xdr:rowOff>158838</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43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149965</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52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57775</xdr:rowOff>
    </xdr:from>
    <xdr:to>
      <xdr:col>67</xdr:col>
      <xdr:colOff>101600</xdr:colOff>
      <xdr:row>78</xdr:row>
      <xdr:rowOff>159375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43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150502</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52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37227</xdr:rowOff>
    </xdr:from>
    <xdr:to>
      <xdr:col>85</xdr:col>
      <xdr:colOff>126364</xdr:colOff>
      <xdr:row>98</xdr:row>
      <xdr:rowOff>131279</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6317595" y="15467727"/>
          <a:ext cx="1269" cy="146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135106</xdr:rowOff>
    </xdr:from>
    <xdr:ext cx="469744" cy="259045"/>
    <xdr:sp macro="" textlink="">
      <xdr:nvSpPr>
        <xdr:cNvPr id="667" name="積立金最小値テキスト">
          <a:extLst>
            <a:ext uri="{FF2B5EF4-FFF2-40B4-BE49-F238E27FC236}">
              <a16:creationId xmlns:a16="http://schemas.microsoft.com/office/drawing/2014/main" id="{00000000-0008-0000-0600-00009B020000}"/>
            </a:ext>
          </a:extLst>
        </xdr:cNvPr>
        <xdr:cNvSpPr txBox="1"/>
      </xdr:nvSpPr>
      <xdr:spPr>
        <a:xfrm>
          <a:off x="16370300" y="1693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131279</xdr:rowOff>
    </xdr:from>
    <xdr:to>
      <xdr:col>86</xdr:col>
      <xdr:colOff>25400</xdr:colOff>
      <xdr:row>98</xdr:row>
      <xdr:rowOff>131279</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693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155354</xdr:rowOff>
    </xdr:from>
    <xdr:ext cx="599010" cy="259045"/>
    <xdr:sp macro="" textlink="">
      <xdr:nvSpPr>
        <xdr:cNvPr id="669" name="積立金最大値テキスト">
          <a:extLst>
            <a:ext uri="{FF2B5EF4-FFF2-40B4-BE49-F238E27FC236}">
              <a16:creationId xmlns:a16="http://schemas.microsoft.com/office/drawing/2014/main" id="{00000000-0008-0000-0600-00009D020000}"/>
            </a:ext>
          </a:extLst>
        </xdr:cNvPr>
        <xdr:cNvSpPr txBox="1"/>
      </xdr:nvSpPr>
      <xdr:spPr>
        <a:xfrm>
          <a:off x="16370300" y="1524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37227</xdr:rowOff>
    </xdr:from>
    <xdr:to>
      <xdr:col>86</xdr:col>
      <xdr:colOff>25400</xdr:colOff>
      <xdr:row>90</xdr:row>
      <xdr:rowOff>37227</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5467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110499</xdr:rowOff>
    </xdr:from>
    <xdr:to>
      <xdr:col>85</xdr:col>
      <xdr:colOff>127000</xdr:colOff>
      <xdr:row>98</xdr:row>
      <xdr:rowOff>122269</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5481300" y="16912599"/>
          <a:ext cx="838200" cy="1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747</xdr:rowOff>
    </xdr:from>
    <xdr:ext cx="534377" cy="259045"/>
    <xdr:sp macro="" textlink="">
      <xdr:nvSpPr>
        <xdr:cNvPr id="672" name="積立金平均値テキスト">
          <a:extLst>
            <a:ext uri="{FF2B5EF4-FFF2-40B4-BE49-F238E27FC236}">
              <a16:creationId xmlns:a16="http://schemas.microsoft.com/office/drawing/2014/main" id="{00000000-0008-0000-0600-0000A0020000}"/>
            </a:ext>
          </a:extLst>
        </xdr:cNvPr>
        <xdr:cNvSpPr txBox="1"/>
      </xdr:nvSpPr>
      <xdr:spPr>
        <a:xfrm>
          <a:off x="16370300" y="16631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149320</xdr:rowOff>
    </xdr:from>
    <xdr:to>
      <xdr:col>85</xdr:col>
      <xdr:colOff>177800</xdr:colOff>
      <xdr:row>98</xdr:row>
      <xdr:rowOff>79470</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6268700" y="1677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122269</xdr:rowOff>
    </xdr:from>
    <xdr:to>
      <xdr:col>81</xdr:col>
      <xdr:colOff>50800</xdr:colOff>
      <xdr:row>98</xdr:row>
      <xdr:rowOff>129335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4592300" y="16924369"/>
          <a:ext cx="889000" cy="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16365</xdr:rowOff>
    </xdr:from>
    <xdr:to>
      <xdr:col>81</xdr:col>
      <xdr:colOff>101600</xdr:colOff>
      <xdr:row>98</xdr:row>
      <xdr:rowOff>117965</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5430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134492</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14111" y="1659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129335</xdr:rowOff>
    </xdr:from>
    <xdr:to>
      <xdr:col>76</xdr:col>
      <xdr:colOff>114300</xdr:colOff>
      <xdr:row>98</xdr:row>
      <xdr:rowOff>129781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3703300" y="16931435"/>
          <a:ext cx="889000" cy="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30578</xdr:rowOff>
    </xdr:from>
    <xdr:to>
      <xdr:col>76</xdr:col>
      <xdr:colOff>165100</xdr:colOff>
      <xdr:row>98</xdr:row>
      <xdr:rowOff>132178</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4541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148705</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25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129781</xdr:rowOff>
    </xdr:from>
    <xdr:to>
      <xdr:col>71</xdr:col>
      <xdr:colOff>177800</xdr:colOff>
      <xdr:row>98</xdr:row>
      <xdr:rowOff>129964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2814300" y="16931881"/>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39653</xdr:rowOff>
    </xdr:from>
    <xdr:to>
      <xdr:col>72</xdr:col>
      <xdr:colOff>38100</xdr:colOff>
      <xdr:row>98</xdr:row>
      <xdr:rowOff>141253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3652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157780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36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42686</xdr:rowOff>
    </xdr:from>
    <xdr:to>
      <xdr:col>67</xdr:col>
      <xdr:colOff>101600</xdr:colOff>
      <xdr:row>98</xdr:row>
      <xdr:rowOff>144286</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2763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160813</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47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59699</xdr:rowOff>
    </xdr:from>
    <xdr:to>
      <xdr:col>85</xdr:col>
      <xdr:colOff>177800</xdr:colOff>
      <xdr:row>98</xdr:row>
      <xdr:rowOff>161299</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6268700" y="1686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146076</xdr:rowOff>
    </xdr:from>
    <xdr:ext cx="534377" cy="259045"/>
    <xdr:sp macro="" textlink="">
      <xdr:nvSpPr>
        <xdr:cNvPr id="691" name="積立金該当値テキスト">
          <a:extLst>
            <a:ext uri="{FF2B5EF4-FFF2-40B4-BE49-F238E27FC236}">
              <a16:creationId xmlns:a16="http://schemas.microsoft.com/office/drawing/2014/main" id="{00000000-0008-0000-0600-0000B3020000}"/>
            </a:ext>
          </a:extLst>
        </xdr:cNvPr>
        <xdr:cNvSpPr txBox="1"/>
      </xdr:nvSpPr>
      <xdr:spPr>
        <a:xfrm>
          <a:off x="16370300" y="1677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71469</xdr:rowOff>
    </xdr:from>
    <xdr:to>
      <xdr:col>81</xdr:col>
      <xdr:colOff>101600</xdr:colOff>
      <xdr:row>99</xdr:row>
      <xdr:rowOff>1619</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5430500" y="1687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164196</xdr:rowOff>
    </xdr:from>
    <xdr:ext cx="469744"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46428" y="16966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78535</xdr:rowOff>
    </xdr:from>
    <xdr:to>
      <xdr:col>76</xdr:col>
      <xdr:colOff>165100</xdr:colOff>
      <xdr:row>99</xdr:row>
      <xdr:rowOff>8685</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4541500" y="1688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171262</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57428" y="16973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78981</xdr:rowOff>
    </xdr:from>
    <xdr:to>
      <xdr:col>72</xdr:col>
      <xdr:colOff>38100</xdr:colOff>
      <xdr:row>99</xdr:row>
      <xdr:rowOff>9131</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3652500" y="1688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258</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68428" y="16973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79164</xdr:rowOff>
    </xdr:from>
    <xdr:to>
      <xdr:col>67</xdr:col>
      <xdr:colOff>101600</xdr:colOff>
      <xdr:row>99</xdr:row>
      <xdr:rowOff>9314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2763500" y="1688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441</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79428" y="16973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82664</xdr:rowOff>
    </xdr:from>
    <xdr:to>
      <xdr:col>116</xdr:col>
      <xdr:colOff>62864</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226164"/>
          <a:ext cx="1269" cy="150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29341</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500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82664</xdr:rowOff>
    </xdr:from>
    <xdr:to>
      <xdr:col>116</xdr:col>
      <xdr:colOff>152400</xdr:colOff>
      <xdr:row>30</xdr:row>
      <xdr:rowOff>82664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22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49712</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393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26835</xdr:rowOff>
    </xdr:from>
    <xdr:to>
      <xdr:col>116</xdr:col>
      <xdr:colOff>114300</xdr:colOff>
      <xdr:row>38</xdr:row>
      <xdr:rowOff>128435</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4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134104</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30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68517</xdr:rowOff>
    </xdr:from>
    <xdr:to>
      <xdr:col>107</xdr:col>
      <xdr:colOff>101600</xdr:colOff>
      <xdr:row>38</xdr:row>
      <xdr:rowOff>170117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5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15193</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635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74841</xdr:rowOff>
    </xdr:from>
    <xdr:to>
      <xdr:col>102</xdr:col>
      <xdr:colOff>165100</xdr:colOff>
      <xdr:row>39</xdr:row>
      <xdr:rowOff>4991</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21518</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10428" y="636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82461</xdr:rowOff>
    </xdr:from>
    <xdr:to>
      <xdr:col>98</xdr:col>
      <xdr:colOff>38100</xdr:colOff>
      <xdr:row>39</xdr:row>
      <xdr:rowOff>12611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29138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147510</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91460"/>
          <a:ext cx="1269" cy="126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94187</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6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147510</xdr:rowOff>
    </xdr:from>
    <xdr:to>
      <xdr:col>116</xdr:col>
      <xdr:colOff>152400</xdr:colOff>
      <xdr:row>51</xdr:row>
      <xdr:rowOff>147510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9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109639</xdr:rowOff>
    </xdr:from>
    <xdr:to>
      <xdr:col>116</xdr:col>
      <xdr:colOff>63500</xdr:colOff>
      <xdr:row>59</xdr:row>
      <xdr:rowOff>42907</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1323300" y="10053739"/>
          <a:ext cx="838200" cy="104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81087</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85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58210</xdr:rowOff>
    </xdr:from>
    <xdr:to>
      <xdr:col>116</xdr:col>
      <xdr:colOff>114300</xdr:colOff>
      <xdr:row>58</xdr:row>
      <xdr:rowOff>159810</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1000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42907</xdr:rowOff>
    </xdr:from>
    <xdr:to>
      <xdr:col>111</xdr:col>
      <xdr:colOff>177800</xdr:colOff>
      <xdr:row>59</xdr:row>
      <xdr:rowOff>42926</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0434300" y="10158457"/>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45314</xdr:rowOff>
    </xdr:from>
    <xdr:to>
      <xdr:col>112</xdr:col>
      <xdr:colOff>38100</xdr:colOff>
      <xdr:row>58</xdr:row>
      <xdr:rowOff>146914</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9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163441</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7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35440</xdr:rowOff>
    </xdr:from>
    <xdr:to>
      <xdr:col>107</xdr:col>
      <xdr:colOff>50800</xdr:colOff>
      <xdr:row>59</xdr:row>
      <xdr:rowOff>42926</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9545300" y="10150990"/>
          <a:ext cx="889000" cy="7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60801</xdr:rowOff>
    </xdr:from>
    <xdr:to>
      <xdr:col>107</xdr:col>
      <xdr:colOff>101600</xdr:colOff>
      <xdr:row>58</xdr:row>
      <xdr:rowOff>162401</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1000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7478</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9780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35440</xdr:rowOff>
    </xdr:from>
    <xdr:to>
      <xdr:col>102</xdr:col>
      <xdr:colOff>114300</xdr:colOff>
      <xdr:row>59</xdr:row>
      <xdr:rowOff>35534</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8656300" y="10150990"/>
          <a:ext cx="889000" cy="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58668</xdr:rowOff>
    </xdr:from>
    <xdr:to>
      <xdr:col>102</xdr:col>
      <xdr:colOff>165100</xdr:colOff>
      <xdr:row>58</xdr:row>
      <xdr:rowOff>160268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100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5345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977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62592</xdr:rowOff>
    </xdr:from>
    <xdr:to>
      <xdr:col>98</xdr:col>
      <xdr:colOff>38100</xdr:colOff>
      <xdr:row>58</xdr:row>
      <xdr:rowOff>164192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1000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9269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781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58839</xdr:rowOff>
    </xdr:from>
    <xdr:to>
      <xdr:col>116</xdr:col>
      <xdr:colOff>114300</xdr:colOff>
      <xdr:row>58</xdr:row>
      <xdr:rowOff>160439</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00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36637</xdr:rowOff>
    </xdr:from>
    <xdr:ext cx="469744"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980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163557</xdr:rowOff>
    </xdr:from>
    <xdr:to>
      <xdr:col>112</xdr:col>
      <xdr:colOff>38100</xdr:colOff>
      <xdr:row>59</xdr:row>
      <xdr:rowOff>93707</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10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84834</xdr:rowOff>
    </xdr:from>
    <xdr:ext cx="313932"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66333" y="102003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163576</xdr:rowOff>
    </xdr:from>
    <xdr:to>
      <xdr:col>107</xdr:col>
      <xdr:colOff>101600</xdr:colOff>
      <xdr:row>59</xdr:row>
      <xdr:rowOff>93726</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10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84853</xdr:rowOff>
    </xdr:from>
    <xdr:ext cx="313932"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77333" y="102004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156090</xdr:rowOff>
    </xdr:from>
    <xdr:to>
      <xdr:col>102</xdr:col>
      <xdr:colOff>165100</xdr:colOff>
      <xdr:row>59</xdr:row>
      <xdr:rowOff>86240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10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77367</xdr:rowOff>
    </xdr:from>
    <xdr:ext cx="378565"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6017" y="10192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156184</xdr:rowOff>
    </xdr:from>
    <xdr:to>
      <xdr:col>98</xdr:col>
      <xdr:colOff>38100</xdr:colOff>
      <xdr:row>59</xdr:row>
      <xdr:rowOff>86334</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10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77461</xdr:rowOff>
    </xdr:from>
    <xdr:ext cx="378565"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7017" y="10193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117020</xdr:rowOff>
    </xdr:from>
    <xdr:to>
      <xdr:col>116</xdr:col>
      <xdr:colOff>62864</xdr:colOff>
      <xdr:row>78</xdr:row>
      <xdr:rowOff>137691</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118520"/>
          <a:ext cx="1269" cy="139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141518</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51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137691</xdr:rowOff>
    </xdr:from>
    <xdr:to>
      <xdr:col>116</xdr:col>
      <xdr:colOff>152400</xdr:colOff>
      <xdr:row>78</xdr:row>
      <xdr:rowOff>137691</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51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63697</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89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117020</xdr:rowOff>
    </xdr:from>
    <xdr:to>
      <xdr:col>116</xdr:col>
      <xdr:colOff>152400</xdr:colOff>
      <xdr:row>70</xdr:row>
      <xdr:rowOff>117020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1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152992</xdr:rowOff>
    </xdr:from>
    <xdr:to>
      <xdr:col>116</xdr:col>
      <xdr:colOff>63500</xdr:colOff>
      <xdr:row>76</xdr:row>
      <xdr:rowOff>153367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1323300" y="13183192"/>
          <a:ext cx="838200" cy="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10393</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869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158965</xdr:rowOff>
    </xdr:from>
    <xdr:to>
      <xdr:col>116</xdr:col>
      <xdr:colOff>114300</xdr:colOff>
      <xdr:row>76</xdr:row>
      <xdr:rowOff>89115</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63429</xdr:rowOff>
    </xdr:from>
    <xdr:to>
      <xdr:col>111</xdr:col>
      <xdr:colOff>177800</xdr:colOff>
      <xdr:row>76</xdr:row>
      <xdr:rowOff>152992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0434300" y="13093629"/>
          <a:ext cx="889000" cy="8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18817</xdr:rowOff>
    </xdr:from>
    <xdr:to>
      <xdr:col>112</xdr:col>
      <xdr:colOff>38100</xdr:colOff>
      <xdr:row>76</xdr:row>
      <xdr:rowOff>120417</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136944</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282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63429</xdr:rowOff>
    </xdr:from>
    <xdr:to>
      <xdr:col>107</xdr:col>
      <xdr:colOff>50800</xdr:colOff>
      <xdr:row>76</xdr:row>
      <xdr:rowOff>107713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9545300" y="13093629"/>
          <a:ext cx="889000" cy="44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66073</xdr:rowOff>
    </xdr:from>
    <xdr:to>
      <xdr:col>107</xdr:col>
      <xdr:colOff>101600</xdr:colOff>
      <xdr:row>75</xdr:row>
      <xdr:rowOff>167673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12750</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270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107713</xdr:rowOff>
    </xdr:from>
    <xdr:to>
      <xdr:col>102</xdr:col>
      <xdr:colOff>114300</xdr:colOff>
      <xdr:row>76</xdr:row>
      <xdr:rowOff>149856</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3137913"/>
          <a:ext cx="889000" cy="4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44715</xdr:rowOff>
    </xdr:from>
    <xdr:to>
      <xdr:col>102</xdr:col>
      <xdr:colOff>165100</xdr:colOff>
      <xdr:row>75</xdr:row>
      <xdr:rowOff>146315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162842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29480</xdr:rowOff>
    </xdr:from>
    <xdr:to>
      <xdr:col>98</xdr:col>
      <xdr:colOff>38100</xdr:colOff>
      <xdr:row>75</xdr:row>
      <xdr:rowOff>131080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147607</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102567</xdr:rowOff>
    </xdr:from>
    <xdr:to>
      <xdr:col>116</xdr:col>
      <xdr:colOff>114300</xdr:colOff>
      <xdr:row>77</xdr:row>
      <xdr:rowOff>32717</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313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80994</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311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102192</xdr:rowOff>
    </xdr:from>
    <xdr:to>
      <xdr:col>112</xdr:col>
      <xdr:colOff>38100</xdr:colOff>
      <xdr:row>77</xdr:row>
      <xdr:rowOff>32342</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313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23469</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3225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12629</xdr:rowOff>
    </xdr:from>
    <xdr:to>
      <xdr:col>107</xdr:col>
      <xdr:colOff>101600</xdr:colOff>
      <xdr:row>76</xdr:row>
      <xdr:rowOff>114229</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304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105356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13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56913</xdr:rowOff>
    </xdr:from>
    <xdr:to>
      <xdr:col>102</xdr:col>
      <xdr:colOff>165100</xdr:colOff>
      <xdr:row>76</xdr:row>
      <xdr:rowOff>158513</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308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149640</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317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99056</xdr:rowOff>
    </xdr:from>
    <xdr:to>
      <xdr:col>98</xdr:col>
      <xdr:colOff>38100</xdr:colOff>
      <xdr:row>77</xdr:row>
      <xdr:rowOff>29206</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312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20333</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322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132587</xdr:rowOff>
    </xdr:from>
    <xdr:to>
      <xdr:col>116</xdr:col>
      <xdr:colOff>62864</xdr:colOff>
      <xdr:row>99</xdr:row>
      <xdr:rowOff>44450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flipV="1">
          <a:off x="22159595" y="15734537"/>
          <a:ext cx="1269" cy="1283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92727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7066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90</xdr:row>
      <xdr:rowOff>79264</xdr:rowOff>
    </xdr:from>
    <xdr:ext cx="534377"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50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132587</xdr:rowOff>
    </xdr:from>
    <xdr:to>
      <xdr:col>116</xdr:col>
      <xdr:colOff>152400</xdr:colOff>
      <xdr:row>91</xdr:row>
      <xdr:rowOff>132587</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573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10177</xdr:rowOff>
    </xdr:from>
    <xdr:ext cx="313932"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812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158750</xdr:rowOff>
    </xdr:from>
    <xdr:to>
      <xdr:col>116</xdr:col>
      <xdr:colOff>114300</xdr:colOff>
      <xdr:row>99</xdr:row>
      <xdr:rowOff>88900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96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158242</xdr:rowOff>
    </xdr:from>
    <xdr:to>
      <xdr:col>112</xdr:col>
      <xdr:colOff>38100</xdr:colOff>
      <xdr:row>99</xdr:row>
      <xdr:rowOff>88392</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104919</xdr:rowOff>
    </xdr:from>
    <xdr:ext cx="313932"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66333" y="16735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156972</xdr:rowOff>
    </xdr:from>
    <xdr:to>
      <xdr:col>107</xdr:col>
      <xdr:colOff>101600</xdr:colOff>
      <xdr:row>99</xdr:row>
      <xdr:rowOff>87122</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103649</xdr:rowOff>
    </xdr:from>
    <xdr:ext cx="313932"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77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156718</xdr:rowOff>
    </xdr:from>
    <xdr:to>
      <xdr:col>102</xdr:col>
      <xdr:colOff>165100</xdr:colOff>
      <xdr:row>99</xdr:row>
      <xdr:rowOff>86868</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103395</xdr:rowOff>
    </xdr:from>
    <xdr:ext cx="313932"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88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157353</xdr:rowOff>
    </xdr:from>
    <xdr:to>
      <xdr:col>98</xdr:col>
      <xdr:colOff>38100</xdr:colOff>
      <xdr:row>99</xdr:row>
      <xdr:rowOff>87503</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104030</xdr:rowOff>
    </xdr:from>
    <xdr:ext cx="313932"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99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137177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939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体的には類似団体平均より低いコストで行政運営を実施してきたと言えるが、物件費と扶助費等が大きく増加している。物件費については新型コロナウイルスワクチン接種事業、扶助費については住民税非課税世帯等に対する臨時特別給付金、子育て世帯への臨時特別給付金の臨時的経費が増加の主たる要因であるが、今後も変動要因の把握に努める。また、普通建設事業については、新規整備及び更新整備ともに抑制できているが、公債費負担を抑え、基金積立てができるような財政基盤を構築するため、引き続き事業の選択と集中による見直しを行い、コスト削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徳島県小松島市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36,391
36,189
45.37
18,888,849
18,099,005
589,539
9,356,853
16,341,164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95.4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116840</xdr:rowOff>
    </xdr:from>
    <xdr:to>
      <xdr:col>24</xdr:col>
      <xdr:colOff>62865</xdr:colOff>
      <xdr:row>37</xdr:row>
      <xdr:rowOff>130747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60340"/>
          <a:ext cx="1270" cy="121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134573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7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130747</xdr:rowOff>
    </xdr:from>
    <xdr:to>
      <xdr:col>24</xdr:col>
      <xdr:colOff>152400</xdr:colOff>
      <xdr:row>37</xdr:row>
      <xdr:rowOff>130747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7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63517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3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116840</xdr:rowOff>
    </xdr:from>
    <xdr:to>
      <xdr:col>24</xdr:col>
      <xdr:colOff>152400</xdr:colOff>
      <xdr:row>30</xdr:row>
      <xdr:rowOff>116840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17780</xdr:rowOff>
    </xdr:from>
    <xdr:to>
      <xdr:col>24</xdr:col>
      <xdr:colOff>63500</xdr:colOff>
      <xdr:row>36</xdr:row>
      <xdr:rowOff>19876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89980"/>
          <a:ext cx="8382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123398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52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100521</xdr:rowOff>
    </xdr:from>
    <xdr:to>
      <xdr:col>24</xdr:col>
      <xdr:colOff>114300</xdr:colOff>
      <xdr:row>36</xdr:row>
      <xdr:rowOff>30671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170371</xdr:rowOff>
    </xdr:from>
    <xdr:to>
      <xdr:col>19</xdr:col>
      <xdr:colOff>177800</xdr:colOff>
      <xdr:row>36</xdr:row>
      <xdr:rowOff>17780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71121"/>
          <a:ext cx="889000" cy="1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125666</xdr:rowOff>
    </xdr:from>
    <xdr:to>
      <xdr:col>20</xdr:col>
      <xdr:colOff>38100</xdr:colOff>
      <xdr:row>36</xdr:row>
      <xdr:rowOff>55816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72343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0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170371</xdr:rowOff>
    </xdr:from>
    <xdr:to>
      <xdr:col>15</xdr:col>
      <xdr:colOff>50800</xdr:colOff>
      <xdr:row>36</xdr:row>
      <xdr:rowOff>8827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171121"/>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86233</xdr:rowOff>
    </xdr:from>
    <xdr:to>
      <xdr:col>15</xdr:col>
      <xdr:colOff>101600</xdr:colOff>
      <xdr:row>36</xdr:row>
      <xdr:rowOff>16383</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32910</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159322</xdr:rowOff>
    </xdr:from>
    <xdr:to>
      <xdr:col>10</xdr:col>
      <xdr:colOff>114300</xdr:colOff>
      <xdr:row>36</xdr:row>
      <xdr:rowOff>8827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60072"/>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81280</xdr:rowOff>
    </xdr:from>
    <xdr:to>
      <xdr:col>10</xdr:col>
      <xdr:colOff>165100</xdr:colOff>
      <xdr:row>36</xdr:row>
      <xdr:rowOff>11430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27957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33291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140526</xdr:rowOff>
    </xdr:from>
    <xdr:to>
      <xdr:col>24</xdr:col>
      <xdr:colOff>114300</xdr:colOff>
      <xdr:row>36</xdr:row>
      <xdr:rowOff>70676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4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118953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19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138430</xdr:rowOff>
    </xdr:from>
    <xdr:to>
      <xdr:col>20</xdr:col>
      <xdr:colOff>38100</xdr:colOff>
      <xdr:row>36</xdr:row>
      <xdr:rowOff>68580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3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59707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3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119571</xdr:rowOff>
    </xdr:from>
    <xdr:to>
      <xdr:col>15</xdr:col>
      <xdr:colOff>101600</xdr:colOff>
      <xdr:row>36</xdr:row>
      <xdr:rowOff>49721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2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40848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13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129477</xdr:rowOff>
    </xdr:from>
    <xdr:to>
      <xdr:col>10</xdr:col>
      <xdr:colOff>165100</xdr:colOff>
      <xdr:row>36</xdr:row>
      <xdr:rowOff>59627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3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50754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22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108522</xdr:rowOff>
    </xdr:from>
    <xdr:to>
      <xdr:col>6</xdr:col>
      <xdr:colOff>38100</xdr:colOff>
      <xdr:row>36</xdr:row>
      <xdr:rowOff>38672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0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29799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0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69031</xdr:rowOff>
    </xdr:from>
    <xdr:to>
      <xdr:col>24</xdr:col>
      <xdr:colOff>62865</xdr:colOff>
      <xdr:row>58</xdr:row>
      <xdr:rowOff>154302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12981"/>
          <a:ext cx="1270" cy="128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158129</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154302</xdr:rowOff>
    </xdr:from>
    <xdr:to>
      <xdr:col>24</xdr:col>
      <xdr:colOff>152400</xdr:colOff>
      <xdr:row>58</xdr:row>
      <xdr:rowOff>154302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9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15708</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882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1,060,645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69031</xdr:rowOff>
    </xdr:from>
    <xdr:to>
      <xdr:col>24</xdr:col>
      <xdr:colOff>152400</xdr:colOff>
      <xdr:row>51</xdr:row>
      <xdr:rowOff>69031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12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32200</xdr:rowOff>
    </xdr:from>
    <xdr:to>
      <xdr:col>24</xdr:col>
      <xdr:colOff>63500</xdr:colOff>
      <xdr:row>58</xdr:row>
      <xdr:rowOff>142240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976300"/>
          <a:ext cx="838200" cy="11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17453</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90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166026</xdr:rowOff>
    </xdr:from>
    <xdr:to>
      <xdr:col>24</xdr:col>
      <xdr:colOff>114300</xdr:colOff>
      <xdr:row>58</xdr:row>
      <xdr:rowOff>96176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32200</xdr:rowOff>
    </xdr:from>
    <xdr:to>
      <xdr:col>19</xdr:col>
      <xdr:colOff>177800</xdr:colOff>
      <xdr:row>58</xdr:row>
      <xdr:rowOff>165287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976300"/>
          <a:ext cx="889000" cy="13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68942</xdr:rowOff>
    </xdr:from>
    <xdr:to>
      <xdr:col>20</xdr:col>
      <xdr:colOff>38100</xdr:colOff>
      <xdr:row>57</xdr:row>
      <xdr:rowOff>170542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4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15619</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61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165287</xdr:rowOff>
    </xdr:from>
    <xdr:to>
      <xdr:col>15</xdr:col>
      <xdr:colOff>50800</xdr:colOff>
      <xdr:row>58</xdr:row>
      <xdr:rowOff>170048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10109387"/>
          <a:ext cx="889000" cy="4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36071</xdr:rowOff>
    </xdr:from>
    <xdr:to>
      <xdr:col>15</xdr:col>
      <xdr:colOff>101600</xdr:colOff>
      <xdr:row>58</xdr:row>
      <xdr:rowOff>137671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154198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75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149030</xdr:rowOff>
    </xdr:from>
    <xdr:to>
      <xdr:col>10</xdr:col>
      <xdr:colOff>114300</xdr:colOff>
      <xdr:row>58</xdr:row>
      <xdr:rowOff>170048</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10093130"/>
          <a:ext cx="889000" cy="2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51643</xdr:rowOff>
    </xdr:from>
    <xdr:to>
      <xdr:col>10</xdr:col>
      <xdr:colOff>165100</xdr:colOff>
      <xdr:row>58</xdr:row>
      <xdr:rowOff>153243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9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169770</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77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52535</xdr:rowOff>
    </xdr:from>
    <xdr:to>
      <xdr:col>6</xdr:col>
      <xdr:colOff>38100</xdr:colOff>
      <xdr:row>58</xdr:row>
      <xdr:rowOff>154135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170662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7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91440</xdr:rowOff>
    </xdr:from>
    <xdr:to>
      <xdr:col>24</xdr:col>
      <xdr:colOff>114300</xdr:colOff>
      <xdr:row>59</xdr:row>
      <xdr:rowOff>21590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6367</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5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152850</xdr:rowOff>
    </xdr:from>
    <xdr:to>
      <xdr:col>20</xdr:col>
      <xdr:colOff>38100</xdr:colOff>
      <xdr:row>58</xdr:row>
      <xdr:rowOff>83000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74127</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10018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114487</xdr:rowOff>
    </xdr:from>
    <xdr:to>
      <xdr:col>15</xdr:col>
      <xdr:colOff>101600</xdr:colOff>
      <xdr:row>59</xdr:row>
      <xdr:rowOff>44637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1005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35764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15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119248</xdr:rowOff>
    </xdr:from>
    <xdr:to>
      <xdr:col>10</xdr:col>
      <xdr:colOff>165100</xdr:colOff>
      <xdr:row>59</xdr:row>
      <xdr:rowOff>49398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6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40525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156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98230</xdr:rowOff>
    </xdr:from>
    <xdr:to>
      <xdr:col>6</xdr:col>
      <xdr:colOff>38100</xdr:colOff>
      <xdr:row>59</xdr:row>
      <xdr:rowOff>28380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4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19507</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13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155149</xdr:rowOff>
    </xdr:from>
    <xdr:to>
      <xdr:col>24</xdr:col>
      <xdr:colOff>62865</xdr:colOff>
      <xdr:row>77</xdr:row>
      <xdr:rowOff>65940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328099"/>
          <a:ext cx="1270" cy="93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69767</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27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65940</xdr:rowOff>
    </xdr:from>
    <xdr:to>
      <xdr:col>24</xdr:col>
      <xdr:colOff>152400</xdr:colOff>
      <xdr:row>77</xdr:row>
      <xdr:rowOff>65940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267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101826</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2103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359,121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155149</xdr:rowOff>
    </xdr:from>
    <xdr:to>
      <xdr:col>24</xdr:col>
      <xdr:colOff>152400</xdr:colOff>
      <xdr:row>71</xdr:row>
      <xdr:rowOff>155149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32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132220</xdr:rowOff>
    </xdr:from>
    <xdr:to>
      <xdr:col>24</xdr:col>
      <xdr:colOff>63500</xdr:colOff>
      <xdr:row>76</xdr:row>
      <xdr:rowOff>63151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990970"/>
          <a:ext cx="838200" cy="10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93050</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80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70173</xdr:rowOff>
    </xdr:from>
    <xdr:to>
      <xdr:col>24</xdr:col>
      <xdr:colOff>114300</xdr:colOff>
      <xdr:row>76</xdr:row>
      <xdr:rowOff>322</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63151</xdr:rowOff>
    </xdr:from>
    <xdr:to>
      <xdr:col>19</xdr:col>
      <xdr:colOff>177800</xdr:colOff>
      <xdr:row>76</xdr:row>
      <xdr:rowOff>100865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093351"/>
          <a:ext cx="889000" cy="3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26127</xdr:rowOff>
    </xdr:from>
    <xdr:to>
      <xdr:col>20</xdr:col>
      <xdr:colOff>38100</xdr:colOff>
      <xdr:row>76</xdr:row>
      <xdr:rowOff>127727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118854</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100865</xdr:rowOff>
    </xdr:from>
    <xdr:to>
      <xdr:col>15</xdr:col>
      <xdr:colOff>50800</xdr:colOff>
      <xdr:row>76</xdr:row>
      <xdr:rowOff>158144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131065"/>
          <a:ext cx="889000" cy="5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40798</xdr:rowOff>
    </xdr:from>
    <xdr:to>
      <xdr:col>15</xdr:col>
      <xdr:colOff>101600</xdr:colOff>
      <xdr:row>76</xdr:row>
      <xdr:rowOff>142398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158925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158144</xdr:rowOff>
    </xdr:from>
    <xdr:to>
      <xdr:col>10</xdr:col>
      <xdr:colOff>114300</xdr:colOff>
      <xdr:row>76</xdr:row>
      <xdr:rowOff>166959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188344"/>
          <a:ext cx="889000" cy="8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63946</xdr:rowOff>
    </xdr:from>
    <xdr:to>
      <xdr:col>10</xdr:col>
      <xdr:colOff>165100</xdr:colOff>
      <xdr:row>76</xdr:row>
      <xdr:rowOff>165546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10623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73740</xdr:rowOff>
    </xdr:from>
    <xdr:to>
      <xdr:col>6</xdr:col>
      <xdr:colOff>38100</xdr:colOff>
      <xdr:row>77</xdr:row>
      <xdr:rowOff>3890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20416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87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81420</xdr:rowOff>
    </xdr:from>
    <xdr:to>
      <xdr:col>24</xdr:col>
      <xdr:colOff>114300</xdr:colOff>
      <xdr:row>76</xdr:row>
      <xdr:rowOff>11570</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94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59847</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91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12351</xdr:rowOff>
    </xdr:from>
    <xdr:to>
      <xdr:col>20</xdr:col>
      <xdr:colOff>38100</xdr:colOff>
      <xdr:row>76</xdr:row>
      <xdr:rowOff>113951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04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130478</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817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50065</xdr:rowOff>
    </xdr:from>
    <xdr:to>
      <xdr:col>15</xdr:col>
      <xdr:colOff>101600</xdr:colOff>
      <xdr:row>76</xdr:row>
      <xdr:rowOff>151665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08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142792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172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107344</xdr:rowOff>
    </xdr:from>
    <xdr:to>
      <xdr:col>10</xdr:col>
      <xdr:colOff>165100</xdr:colOff>
      <xdr:row>77</xdr:row>
      <xdr:rowOff>37494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13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28621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230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116159</xdr:rowOff>
    </xdr:from>
    <xdr:to>
      <xdr:col>6</xdr:col>
      <xdr:colOff>38100</xdr:colOff>
      <xdr:row>77</xdr:row>
      <xdr:rowOff>46309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14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37436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239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105212</xdr:rowOff>
    </xdr:from>
    <xdr:to>
      <xdr:col>24</xdr:col>
      <xdr:colOff>62865</xdr:colOff>
      <xdr:row>97</xdr:row>
      <xdr:rowOff>143053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35712"/>
          <a:ext cx="1270" cy="1237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146880</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143053</xdr:rowOff>
    </xdr:from>
    <xdr:to>
      <xdr:col>24</xdr:col>
      <xdr:colOff>152400</xdr:colOff>
      <xdr:row>97</xdr:row>
      <xdr:rowOff>143053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7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51889</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1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105212</xdr:rowOff>
    </xdr:from>
    <xdr:to>
      <xdr:col>24</xdr:col>
      <xdr:colOff>152400</xdr:colOff>
      <xdr:row>90</xdr:row>
      <xdr:rowOff>105212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3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11264</xdr:rowOff>
    </xdr:from>
    <xdr:to>
      <xdr:col>24</xdr:col>
      <xdr:colOff>63500</xdr:colOff>
      <xdr:row>97</xdr:row>
      <xdr:rowOff>71600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641914"/>
          <a:ext cx="838200" cy="60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38923</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26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16046</xdr:rowOff>
    </xdr:from>
    <xdr:to>
      <xdr:col>24</xdr:col>
      <xdr:colOff>114300</xdr:colOff>
      <xdr:row>96</xdr:row>
      <xdr:rowOff>117646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7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71600</xdr:rowOff>
    </xdr:from>
    <xdr:to>
      <xdr:col>19</xdr:col>
      <xdr:colOff>177800</xdr:colOff>
      <xdr:row>97</xdr:row>
      <xdr:rowOff>79784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702250"/>
          <a:ext cx="889000" cy="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73606</xdr:rowOff>
    </xdr:from>
    <xdr:to>
      <xdr:col>20</xdr:col>
      <xdr:colOff>38100</xdr:colOff>
      <xdr:row>97</xdr:row>
      <xdr:rowOff>3756</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20283</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30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79784</xdr:rowOff>
    </xdr:from>
    <xdr:to>
      <xdr:col>15</xdr:col>
      <xdr:colOff>50800</xdr:colOff>
      <xdr:row>97</xdr:row>
      <xdr:rowOff>88410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710434"/>
          <a:ext cx="889000" cy="8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84023</xdr:rowOff>
    </xdr:from>
    <xdr:to>
      <xdr:col>15</xdr:col>
      <xdr:colOff>101600</xdr:colOff>
      <xdr:row>97</xdr:row>
      <xdr:rowOff>14173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54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30700</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31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3028</xdr:rowOff>
    </xdr:from>
    <xdr:to>
      <xdr:col>10</xdr:col>
      <xdr:colOff>114300</xdr:colOff>
      <xdr:row>97</xdr:row>
      <xdr:rowOff>88410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633678"/>
          <a:ext cx="889000" cy="85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102243</xdr:rowOff>
    </xdr:from>
    <xdr:to>
      <xdr:col>10</xdr:col>
      <xdr:colOff>165100</xdr:colOff>
      <xdr:row>97</xdr:row>
      <xdr:rowOff>32393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6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48920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33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101274</xdr:rowOff>
    </xdr:from>
    <xdr:to>
      <xdr:col>6</xdr:col>
      <xdr:colOff>38100</xdr:colOff>
      <xdr:row>97</xdr:row>
      <xdr:rowOff>31424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47951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33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131914</xdr:rowOff>
    </xdr:from>
    <xdr:to>
      <xdr:col>24</xdr:col>
      <xdr:colOff>114300</xdr:colOff>
      <xdr:row>97</xdr:row>
      <xdr:rowOff>62064</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5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110341</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6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20800</xdr:rowOff>
    </xdr:from>
    <xdr:to>
      <xdr:col>20</xdr:col>
      <xdr:colOff>38100</xdr:colOff>
      <xdr:row>97</xdr:row>
      <xdr:rowOff>122400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65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113527</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74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28984</xdr:rowOff>
    </xdr:from>
    <xdr:to>
      <xdr:col>15</xdr:col>
      <xdr:colOff>101600</xdr:colOff>
      <xdr:row>97</xdr:row>
      <xdr:rowOff>130584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65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121711</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75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37610</xdr:rowOff>
    </xdr:from>
    <xdr:to>
      <xdr:col>10</xdr:col>
      <xdr:colOff>165100</xdr:colOff>
      <xdr:row>97</xdr:row>
      <xdr:rowOff>139210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66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130337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760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123678</xdr:rowOff>
    </xdr:from>
    <xdr:to>
      <xdr:col>6</xdr:col>
      <xdr:colOff>38100</xdr:colOff>
      <xdr:row>97</xdr:row>
      <xdr:rowOff>53828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58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44955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67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110668</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425618"/>
          <a:ext cx="1270" cy="122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57345</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2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110668</xdr:rowOff>
    </xdr:from>
    <xdr:to>
      <xdr:col>55</xdr:col>
      <xdr:colOff>88900</xdr:colOff>
      <xdr:row>31</xdr:row>
      <xdr:rowOff>110668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425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108382</xdr:rowOff>
    </xdr:from>
    <xdr:to>
      <xdr:col>55</xdr:col>
      <xdr:colOff>0</xdr:colOff>
      <xdr:row>38</xdr:row>
      <xdr:rowOff>108610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9639300" y="6623482"/>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102633</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748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79756</xdr:rowOff>
    </xdr:from>
    <xdr:to>
      <xdr:col>55</xdr:col>
      <xdr:colOff>50800</xdr:colOff>
      <xdr:row>38</xdr:row>
      <xdr:rowOff>9906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108610</xdr:rowOff>
    </xdr:from>
    <xdr:to>
      <xdr:col>50</xdr:col>
      <xdr:colOff>114300</xdr:colOff>
      <xdr:row>38</xdr:row>
      <xdr:rowOff>109296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750300" y="6623710"/>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97358</xdr:rowOff>
    </xdr:from>
    <xdr:to>
      <xdr:col>50</xdr:col>
      <xdr:colOff>165100</xdr:colOff>
      <xdr:row>38</xdr:row>
      <xdr:rowOff>27508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44035</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216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109296</xdr:rowOff>
    </xdr:from>
    <xdr:to>
      <xdr:col>45</xdr:col>
      <xdr:colOff>177800</xdr:colOff>
      <xdr:row>38</xdr:row>
      <xdr:rowOff>109525</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6624396"/>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94843</xdr:rowOff>
    </xdr:from>
    <xdr:to>
      <xdr:col>46</xdr:col>
      <xdr:colOff>38100</xdr:colOff>
      <xdr:row>38</xdr:row>
      <xdr:rowOff>24994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41520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109525</xdr:rowOff>
    </xdr:from>
    <xdr:to>
      <xdr:col>41</xdr:col>
      <xdr:colOff>50800</xdr:colOff>
      <xdr:row>38</xdr:row>
      <xdr:rowOff>109982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6972300" y="6624625"/>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96215</xdr:rowOff>
    </xdr:from>
    <xdr:to>
      <xdr:col>41</xdr:col>
      <xdr:colOff>101600</xdr:colOff>
      <xdr:row>38</xdr:row>
      <xdr:rowOff>26365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3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42892</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215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86385</xdr:rowOff>
    </xdr:from>
    <xdr:to>
      <xdr:col>36</xdr:col>
      <xdr:colOff>165100</xdr:colOff>
      <xdr:row>38</xdr:row>
      <xdr:rowOff>16535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4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33062</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205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57582</xdr:rowOff>
    </xdr:from>
    <xdr:to>
      <xdr:col>55</xdr:col>
      <xdr:colOff>50800</xdr:colOff>
      <xdr:row>38</xdr:row>
      <xdr:rowOff>159182</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57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143959</xdr:rowOff>
    </xdr:from>
    <xdr:ext cx="378565"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487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57810</xdr:rowOff>
    </xdr:from>
    <xdr:to>
      <xdr:col>50</xdr:col>
      <xdr:colOff>165100</xdr:colOff>
      <xdr:row>38</xdr:row>
      <xdr:rowOff>159410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5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150537</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17" y="6665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58496</xdr:rowOff>
    </xdr:from>
    <xdr:to>
      <xdr:col>46</xdr:col>
      <xdr:colOff>38100</xdr:colOff>
      <xdr:row>38</xdr:row>
      <xdr:rowOff>160096</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5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151223</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17" y="6666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58725</xdr:rowOff>
    </xdr:from>
    <xdr:to>
      <xdr:col>41</xdr:col>
      <xdr:colOff>101600</xdr:colOff>
      <xdr:row>38</xdr:row>
      <xdr:rowOff>160325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5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151452</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17" y="6666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59182</xdr:rowOff>
    </xdr:from>
    <xdr:to>
      <xdr:col>36</xdr:col>
      <xdr:colOff>165100</xdr:colOff>
      <xdr:row>38</xdr:row>
      <xdr:rowOff>160782</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57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151909</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3017" y="6667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11354</xdr:rowOff>
    </xdr:from>
    <xdr:to>
      <xdr:col>54</xdr:col>
      <xdr:colOff>189865</xdr:colOff>
      <xdr:row>58</xdr:row>
      <xdr:rowOff>112306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583854"/>
          <a:ext cx="1270" cy="1472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116133</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6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112306</xdr:rowOff>
    </xdr:from>
    <xdr:to>
      <xdr:col>55</xdr:col>
      <xdr:colOff>88900</xdr:colOff>
      <xdr:row>58</xdr:row>
      <xdr:rowOff>112306</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5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129481</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35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11354</xdr:rowOff>
    </xdr:from>
    <xdr:to>
      <xdr:col>55</xdr:col>
      <xdr:colOff>88900</xdr:colOff>
      <xdr:row>50</xdr:row>
      <xdr:rowOff>11354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58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114427</xdr:rowOff>
    </xdr:from>
    <xdr:to>
      <xdr:col>55</xdr:col>
      <xdr:colOff>0</xdr:colOff>
      <xdr:row>58</xdr:row>
      <xdr:rowOff>85979</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9887077"/>
          <a:ext cx="838200" cy="14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33228</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462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10351</xdr:rowOff>
    </xdr:from>
    <xdr:to>
      <xdr:col>55</xdr:col>
      <xdr:colOff>50800</xdr:colOff>
      <xdr:row>56</xdr:row>
      <xdr:rowOff>111951</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85979</xdr:rowOff>
    </xdr:from>
    <xdr:to>
      <xdr:col>50</xdr:col>
      <xdr:colOff>114300</xdr:colOff>
      <xdr:row>58</xdr:row>
      <xdr:rowOff>111163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10030079"/>
          <a:ext cx="889000" cy="2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21717</xdr:rowOff>
    </xdr:from>
    <xdr:to>
      <xdr:col>50</xdr:col>
      <xdr:colOff>165100</xdr:colOff>
      <xdr:row>56</xdr:row>
      <xdr:rowOff>123317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6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139844</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39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107391</xdr:rowOff>
    </xdr:from>
    <xdr:to>
      <xdr:col>45</xdr:col>
      <xdr:colOff>177800</xdr:colOff>
      <xdr:row>58</xdr:row>
      <xdr:rowOff>111163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7861300" y="10051491"/>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58662</xdr:rowOff>
    </xdr:from>
    <xdr:to>
      <xdr:col>46</xdr:col>
      <xdr:colOff>38100</xdr:colOff>
      <xdr:row>56</xdr:row>
      <xdr:rowOff>160262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5339</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43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89650</xdr:rowOff>
    </xdr:from>
    <xdr:to>
      <xdr:col>41</xdr:col>
      <xdr:colOff>50800</xdr:colOff>
      <xdr:row>58</xdr:row>
      <xdr:rowOff>107391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6972300" y="10033750"/>
          <a:ext cx="889000" cy="17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49326</xdr:rowOff>
    </xdr:from>
    <xdr:to>
      <xdr:col>41</xdr:col>
      <xdr:colOff>101600</xdr:colOff>
      <xdr:row>56</xdr:row>
      <xdr:rowOff>150926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167453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4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59398</xdr:rowOff>
    </xdr:from>
    <xdr:to>
      <xdr:col>36</xdr:col>
      <xdr:colOff>165100</xdr:colOff>
      <xdr:row>56</xdr:row>
      <xdr:rowOff>160998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6075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63627</xdr:rowOff>
    </xdr:from>
    <xdr:to>
      <xdr:col>55</xdr:col>
      <xdr:colOff>50800</xdr:colOff>
      <xdr:row>57</xdr:row>
      <xdr:rowOff>165227</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83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42054</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81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35179</xdr:rowOff>
    </xdr:from>
    <xdr:to>
      <xdr:col>50</xdr:col>
      <xdr:colOff>165100</xdr:colOff>
      <xdr:row>58</xdr:row>
      <xdr:rowOff>136779</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97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127906</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1007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60363</xdr:rowOff>
    </xdr:from>
    <xdr:to>
      <xdr:col>46</xdr:col>
      <xdr:colOff>38100</xdr:colOff>
      <xdr:row>58</xdr:row>
      <xdr:rowOff>161963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1000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153090</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15428" y="10097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56591</xdr:rowOff>
    </xdr:from>
    <xdr:to>
      <xdr:col>41</xdr:col>
      <xdr:colOff>101600</xdr:colOff>
      <xdr:row>58</xdr:row>
      <xdr:rowOff>158191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1000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149318</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26428" y="1009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38850</xdr:rowOff>
    </xdr:from>
    <xdr:to>
      <xdr:col>36</xdr:col>
      <xdr:colOff>165100</xdr:colOff>
      <xdr:row>58</xdr:row>
      <xdr:rowOff>140450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98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131577</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37428" y="1007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105177</xdr:rowOff>
    </xdr:from>
    <xdr:to>
      <xdr:col>54</xdr:col>
      <xdr:colOff>189865</xdr:colOff>
      <xdr:row>78</xdr:row>
      <xdr:rowOff>123433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78127"/>
          <a:ext cx="1270" cy="1218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127260</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123433</xdr:rowOff>
    </xdr:from>
    <xdr:to>
      <xdr:col>55</xdr:col>
      <xdr:colOff>88900</xdr:colOff>
      <xdr:row>78</xdr:row>
      <xdr:rowOff>123433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49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51854</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105177</xdr:rowOff>
    </xdr:from>
    <xdr:to>
      <xdr:col>55</xdr:col>
      <xdr:colOff>88900</xdr:colOff>
      <xdr:row>71</xdr:row>
      <xdr:rowOff>105177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95132</xdr:rowOff>
    </xdr:from>
    <xdr:to>
      <xdr:col>55</xdr:col>
      <xdr:colOff>0</xdr:colOff>
      <xdr:row>78</xdr:row>
      <xdr:rowOff>120803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468232"/>
          <a:ext cx="838200" cy="25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142053</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72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119176</xdr:rowOff>
    </xdr:from>
    <xdr:to>
      <xdr:col>55</xdr:col>
      <xdr:colOff>50800</xdr:colOff>
      <xdr:row>78</xdr:row>
      <xdr:rowOff>49326</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120803</xdr:rowOff>
    </xdr:from>
    <xdr:to>
      <xdr:col>50</xdr:col>
      <xdr:colOff>114300</xdr:colOff>
      <xdr:row>78</xdr:row>
      <xdr:rowOff>121234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493903"/>
          <a:ext cx="889000" cy="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112016</xdr:rowOff>
    </xdr:from>
    <xdr:to>
      <xdr:col>50</xdr:col>
      <xdr:colOff>165100</xdr:colOff>
      <xdr:row>78</xdr:row>
      <xdr:rowOff>42166</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58693</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121234</xdr:rowOff>
    </xdr:from>
    <xdr:to>
      <xdr:col>45</xdr:col>
      <xdr:colOff>177800</xdr:colOff>
      <xdr:row>78</xdr:row>
      <xdr:rowOff>124906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494334"/>
          <a:ext cx="889000" cy="3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161348</xdr:rowOff>
    </xdr:from>
    <xdr:to>
      <xdr:col>46</xdr:col>
      <xdr:colOff>38100</xdr:colOff>
      <xdr:row>78</xdr:row>
      <xdr:rowOff>91498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108025</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124906</xdr:rowOff>
    </xdr:from>
    <xdr:to>
      <xdr:col>41</xdr:col>
      <xdr:colOff>50800</xdr:colOff>
      <xdr:row>78</xdr:row>
      <xdr:rowOff>129513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498006"/>
          <a:ext cx="889000" cy="4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1423</xdr:rowOff>
    </xdr:from>
    <xdr:to>
      <xdr:col>41</xdr:col>
      <xdr:colOff>101600</xdr:colOff>
      <xdr:row>78</xdr:row>
      <xdr:rowOff>103023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119550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1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2741</xdr:rowOff>
    </xdr:from>
    <xdr:to>
      <xdr:col>36</xdr:col>
      <xdr:colOff>165100</xdr:colOff>
      <xdr:row>78</xdr:row>
      <xdr:rowOff>104341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7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120868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15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44332</xdr:rowOff>
    </xdr:from>
    <xdr:to>
      <xdr:col>55</xdr:col>
      <xdr:colOff>50800</xdr:colOff>
      <xdr:row>78</xdr:row>
      <xdr:rowOff>145932</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41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130709</xdr:rowOff>
    </xdr:from>
    <xdr:ext cx="469744"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332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70003</xdr:rowOff>
    </xdr:from>
    <xdr:to>
      <xdr:col>50</xdr:col>
      <xdr:colOff>165100</xdr:colOff>
      <xdr:row>79</xdr:row>
      <xdr:rowOff>153</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44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162730</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04428" y="13535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70434</xdr:rowOff>
    </xdr:from>
    <xdr:to>
      <xdr:col>46</xdr:col>
      <xdr:colOff>38100</xdr:colOff>
      <xdr:row>79</xdr:row>
      <xdr:rowOff>584</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44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163161</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15428" y="13536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74106</xdr:rowOff>
    </xdr:from>
    <xdr:to>
      <xdr:col>41</xdr:col>
      <xdr:colOff>101600</xdr:colOff>
      <xdr:row>79</xdr:row>
      <xdr:rowOff>4256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44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166833</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26428" y="1353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78713</xdr:rowOff>
    </xdr:from>
    <xdr:to>
      <xdr:col>36</xdr:col>
      <xdr:colOff>165100</xdr:colOff>
      <xdr:row>79</xdr:row>
      <xdr:rowOff>8863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45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171440</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54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147152</xdr:rowOff>
    </xdr:from>
    <xdr:to>
      <xdr:col>54</xdr:col>
      <xdr:colOff>189865</xdr:colOff>
      <xdr:row>98</xdr:row>
      <xdr:rowOff>51643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749102"/>
          <a:ext cx="1270" cy="110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55470</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5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51643</xdr:rowOff>
    </xdr:from>
    <xdr:to>
      <xdr:col>55</xdr:col>
      <xdr:colOff>88900</xdr:colOff>
      <xdr:row>98</xdr:row>
      <xdr:rowOff>51643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5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93829</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52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260,870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147152</xdr:rowOff>
    </xdr:from>
    <xdr:to>
      <xdr:col>55</xdr:col>
      <xdr:colOff>88900</xdr:colOff>
      <xdr:row>91</xdr:row>
      <xdr:rowOff>147152</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749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96673</xdr:rowOff>
    </xdr:from>
    <xdr:to>
      <xdr:col>55</xdr:col>
      <xdr:colOff>0</xdr:colOff>
      <xdr:row>97</xdr:row>
      <xdr:rowOff>114188</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9639300" y="16727323"/>
          <a:ext cx="838200" cy="1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157921</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445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135044</xdr:rowOff>
    </xdr:from>
    <xdr:to>
      <xdr:col>55</xdr:col>
      <xdr:colOff>50800</xdr:colOff>
      <xdr:row>97</xdr:row>
      <xdr:rowOff>65194</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5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89029</xdr:rowOff>
    </xdr:from>
    <xdr:to>
      <xdr:col>50</xdr:col>
      <xdr:colOff>114300</xdr:colOff>
      <xdr:row>97</xdr:row>
      <xdr:rowOff>96673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8750300" y="16719679"/>
          <a:ext cx="889000" cy="7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159080</xdr:rowOff>
    </xdr:from>
    <xdr:to>
      <xdr:col>50</xdr:col>
      <xdr:colOff>165100</xdr:colOff>
      <xdr:row>97</xdr:row>
      <xdr:rowOff>89230</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61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105757</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39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89029</xdr:rowOff>
    </xdr:from>
    <xdr:to>
      <xdr:col>45</xdr:col>
      <xdr:colOff>177800</xdr:colOff>
      <xdr:row>97</xdr:row>
      <xdr:rowOff>93185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7861300" y="16719679"/>
          <a:ext cx="889000" cy="4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11692</xdr:rowOff>
    </xdr:from>
    <xdr:to>
      <xdr:col>46</xdr:col>
      <xdr:colOff>38100</xdr:colOff>
      <xdr:row>97</xdr:row>
      <xdr:rowOff>113292</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64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129819</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41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93185</xdr:rowOff>
    </xdr:from>
    <xdr:to>
      <xdr:col>41</xdr:col>
      <xdr:colOff>50800</xdr:colOff>
      <xdr:row>97</xdr:row>
      <xdr:rowOff>127643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6723835"/>
          <a:ext cx="889000" cy="3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7088</xdr:rowOff>
    </xdr:from>
    <xdr:to>
      <xdr:col>41</xdr:col>
      <xdr:colOff>101600</xdr:colOff>
      <xdr:row>97</xdr:row>
      <xdr:rowOff>108688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63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125215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41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5000</xdr:rowOff>
    </xdr:from>
    <xdr:to>
      <xdr:col>36</xdr:col>
      <xdr:colOff>165100</xdr:colOff>
      <xdr:row>97</xdr:row>
      <xdr:rowOff>106600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63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123127</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41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63388</xdr:rowOff>
    </xdr:from>
    <xdr:to>
      <xdr:col>55</xdr:col>
      <xdr:colOff>50800</xdr:colOff>
      <xdr:row>97</xdr:row>
      <xdr:rowOff>164988</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69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149765</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60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45873</xdr:rowOff>
    </xdr:from>
    <xdr:to>
      <xdr:col>50</xdr:col>
      <xdr:colOff>165100</xdr:colOff>
      <xdr:row>97</xdr:row>
      <xdr:rowOff>147473</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67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138600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76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38229</xdr:rowOff>
    </xdr:from>
    <xdr:to>
      <xdr:col>46</xdr:col>
      <xdr:colOff>38100</xdr:colOff>
      <xdr:row>97</xdr:row>
      <xdr:rowOff>139829</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66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130956</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761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42385</xdr:rowOff>
    </xdr:from>
    <xdr:to>
      <xdr:col>41</xdr:col>
      <xdr:colOff>101600</xdr:colOff>
      <xdr:row>97</xdr:row>
      <xdr:rowOff>143985</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67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135112</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76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76843</xdr:rowOff>
    </xdr:from>
    <xdr:to>
      <xdr:col>36</xdr:col>
      <xdr:colOff>165100</xdr:colOff>
      <xdr:row>98</xdr:row>
      <xdr:rowOff>6993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70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169570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800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157436</xdr:rowOff>
    </xdr:from>
    <xdr:to>
      <xdr:col>85</xdr:col>
      <xdr:colOff>126364</xdr:colOff>
      <xdr:row>38</xdr:row>
      <xdr:rowOff>29134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300936"/>
          <a:ext cx="1269" cy="1243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32961</xdr:rowOff>
    </xdr:from>
    <xdr:ext cx="469744"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54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29134</xdr:rowOff>
    </xdr:from>
    <xdr:to>
      <xdr:col>86</xdr:col>
      <xdr:colOff>25400</xdr:colOff>
      <xdr:row>38</xdr:row>
      <xdr:rowOff>29134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104113</xdr:rowOff>
    </xdr:from>
    <xdr:ext cx="534377"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07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157436</xdr:rowOff>
    </xdr:from>
    <xdr:to>
      <xdr:col>86</xdr:col>
      <xdr:colOff>25400</xdr:colOff>
      <xdr:row>30</xdr:row>
      <xdr:rowOff>157436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30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127946</xdr:rowOff>
    </xdr:from>
    <xdr:to>
      <xdr:col>85</xdr:col>
      <xdr:colOff>127000</xdr:colOff>
      <xdr:row>37</xdr:row>
      <xdr:rowOff>167322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5481300" y="6471596"/>
          <a:ext cx="838200" cy="3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18394</xdr:rowOff>
    </xdr:from>
    <xdr:ext cx="534377"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019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166967</xdr:rowOff>
    </xdr:from>
    <xdr:to>
      <xdr:col>85</xdr:col>
      <xdr:colOff>177800</xdr:colOff>
      <xdr:row>36</xdr:row>
      <xdr:rowOff>97117</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167322</xdr:rowOff>
    </xdr:from>
    <xdr:to>
      <xdr:col>81</xdr:col>
      <xdr:colOff>50800</xdr:colOff>
      <xdr:row>37</xdr:row>
      <xdr:rowOff>169018</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4592300" y="6510972"/>
          <a:ext cx="889000" cy="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156737</xdr:rowOff>
    </xdr:from>
    <xdr:to>
      <xdr:col>81</xdr:col>
      <xdr:colOff>101600</xdr:colOff>
      <xdr:row>36</xdr:row>
      <xdr:rowOff>86887</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103414</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4111" y="59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168313</xdr:rowOff>
    </xdr:from>
    <xdr:to>
      <xdr:col>76</xdr:col>
      <xdr:colOff>114300</xdr:colOff>
      <xdr:row>37</xdr:row>
      <xdr:rowOff>169018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3703300" y="6511963"/>
          <a:ext cx="889000" cy="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33388</xdr:rowOff>
    </xdr:from>
    <xdr:to>
      <xdr:col>76</xdr:col>
      <xdr:colOff>165100</xdr:colOff>
      <xdr:row>36</xdr:row>
      <xdr:rowOff>134988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151515</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598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168313</xdr:rowOff>
    </xdr:from>
    <xdr:to>
      <xdr:col>71</xdr:col>
      <xdr:colOff>177800</xdr:colOff>
      <xdr:row>38</xdr:row>
      <xdr:rowOff>22085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2814300" y="6511963"/>
          <a:ext cx="889000" cy="2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37274</xdr:rowOff>
    </xdr:from>
    <xdr:to>
      <xdr:col>72</xdr:col>
      <xdr:colOff>38100</xdr:colOff>
      <xdr:row>36</xdr:row>
      <xdr:rowOff>138874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155401</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53086</xdr:rowOff>
    </xdr:from>
    <xdr:to>
      <xdr:col>67</xdr:col>
      <xdr:colOff>101600</xdr:colOff>
      <xdr:row>36</xdr:row>
      <xdr:rowOff>154686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171213</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77146</xdr:rowOff>
    </xdr:from>
    <xdr:to>
      <xdr:col>85</xdr:col>
      <xdr:colOff>177800</xdr:colOff>
      <xdr:row>38</xdr:row>
      <xdr:rowOff>7296</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42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163523</xdr:rowOff>
    </xdr:from>
    <xdr:ext cx="534377"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6335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116522</xdr:rowOff>
    </xdr:from>
    <xdr:to>
      <xdr:col>81</xdr:col>
      <xdr:colOff>101600</xdr:colOff>
      <xdr:row>38</xdr:row>
      <xdr:rowOff>46672</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646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37799</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55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118218</xdr:rowOff>
    </xdr:from>
    <xdr:to>
      <xdr:col>76</xdr:col>
      <xdr:colOff>165100</xdr:colOff>
      <xdr:row>38</xdr:row>
      <xdr:rowOff>48368</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46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39495</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55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117513</xdr:rowOff>
    </xdr:from>
    <xdr:to>
      <xdr:col>72</xdr:col>
      <xdr:colOff>38100</xdr:colOff>
      <xdr:row>38</xdr:row>
      <xdr:rowOff>47663</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46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38790</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55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142735</xdr:rowOff>
    </xdr:from>
    <xdr:to>
      <xdr:col>67</xdr:col>
      <xdr:colOff>101600</xdr:colOff>
      <xdr:row>38</xdr:row>
      <xdr:rowOff>72885</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48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64012</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57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145244</xdr:rowOff>
    </xdr:from>
    <xdr:to>
      <xdr:col>85</xdr:col>
      <xdr:colOff>126364</xdr:colOff>
      <xdr:row>59</xdr:row>
      <xdr:rowOff>22128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717744"/>
          <a:ext cx="1269" cy="141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25955</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14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22128</xdr:rowOff>
    </xdr:from>
    <xdr:to>
      <xdr:col>86</xdr:col>
      <xdr:colOff>25400</xdr:colOff>
      <xdr:row>59</xdr:row>
      <xdr:rowOff>22128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13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91921</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49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145244</xdr:rowOff>
    </xdr:from>
    <xdr:to>
      <xdr:col>86</xdr:col>
      <xdr:colOff>25400</xdr:colOff>
      <xdr:row>50</xdr:row>
      <xdr:rowOff>145244</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71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79807</xdr:rowOff>
    </xdr:from>
    <xdr:to>
      <xdr:col>85</xdr:col>
      <xdr:colOff>127000</xdr:colOff>
      <xdr:row>58</xdr:row>
      <xdr:rowOff>119083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5481300" y="10023907"/>
          <a:ext cx="838200" cy="39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143624</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401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120747</xdr:rowOff>
    </xdr:from>
    <xdr:to>
      <xdr:col>85</xdr:col>
      <xdr:colOff>177800</xdr:colOff>
      <xdr:row>56</xdr:row>
      <xdr:rowOff>50897</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55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61776</xdr:rowOff>
    </xdr:from>
    <xdr:to>
      <xdr:col>81</xdr:col>
      <xdr:colOff>50800</xdr:colOff>
      <xdr:row>58</xdr:row>
      <xdr:rowOff>79807</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4592300" y="10005876"/>
          <a:ext cx="889000" cy="1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48652</xdr:rowOff>
    </xdr:from>
    <xdr:to>
      <xdr:col>81</xdr:col>
      <xdr:colOff>101600</xdr:colOff>
      <xdr:row>55</xdr:row>
      <xdr:rowOff>150252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47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166779</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25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45688</xdr:rowOff>
    </xdr:from>
    <xdr:to>
      <xdr:col>76</xdr:col>
      <xdr:colOff>114300</xdr:colOff>
      <xdr:row>58</xdr:row>
      <xdr:rowOff>61776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3703300" y="9989788"/>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108317</xdr:rowOff>
    </xdr:from>
    <xdr:to>
      <xdr:col>76</xdr:col>
      <xdr:colOff>165100</xdr:colOff>
      <xdr:row>56</xdr:row>
      <xdr:rowOff>38467</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5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54994</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3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45688</xdr:rowOff>
    </xdr:from>
    <xdr:to>
      <xdr:col>71</xdr:col>
      <xdr:colOff>177800</xdr:colOff>
      <xdr:row>58</xdr:row>
      <xdr:rowOff>144558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9989788"/>
          <a:ext cx="889000" cy="9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33907</xdr:rowOff>
    </xdr:from>
    <xdr:to>
      <xdr:col>72</xdr:col>
      <xdr:colOff>38100</xdr:colOff>
      <xdr:row>56</xdr:row>
      <xdr:rowOff>135507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63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152034</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41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25378</xdr:rowOff>
    </xdr:from>
    <xdr:to>
      <xdr:col>67</xdr:col>
      <xdr:colOff>101600</xdr:colOff>
      <xdr:row>56</xdr:row>
      <xdr:rowOff>126978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6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143505</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40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68283</xdr:rowOff>
    </xdr:from>
    <xdr:to>
      <xdr:col>85</xdr:col>
      <xdr:colOff>177800</xdr:colOff>
      <xdr:row>58</xdr:row>
      <xdr:rowOff>169883</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1001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154660</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927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29007</xdr:rowOff>
    </xdr:from>
    <xdr:to>
      <xdr:col>81</xdr:col>
      <xdr:colOff>101600</xdr:colOff>
      <xdr:row>58</xdr:row>
      <xdr:rowOff>130607</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97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121734</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1006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10976</xdr:rowOff>
    </xdr:from>
    <xdr:to>
      <xdr:col>76</xdr:col>
      <xdr:colOff>165100</xdr:colOff>
      <xdr:row>58</xdr:row>
      <xdr:rowOff>112576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95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103703</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1004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166338</xdr:rowOff>
    </xdr:from>
    <xdr:to>
      <xdr:col>72</xdr:col>
      <xdr:colOff>38100</xdr:colOff>
      <xdr:row>58</xdr:row>
      <xdr:rowOff>96488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93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87615</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1003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93758</xdr:rowOff>
    </xdr:from>
    <xdr:to>
      <xdr:col>67</xdr:col>
      <xdr:colOff>101600</xdr:colOff>
      <xdr:row>59</xdr:row>
      <xdr:rowOff>23908</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1003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15035</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1013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62554</xdr:rowOff>
    </xdr:from>
    <xdr:to>
      <xdr:col>85</xdr:col>
      <xdr:colOff>126364</xdr:colOff>
      <xdr:row>78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235504"/>
          <a:ext cx="1269" cy="1162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9231</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20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62554</xdr:rowOff>
    </xdr:from>
    <xdr:to>
      <xdr:col>86</xdr:col>
      <xdr:colOff>25400</xdr:colOff>
      <xdr:row>71</xdr:row>
      <xdr:rowOff>62554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2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25400</xdr:rowOff>
    </xdr:from>
    <xdr:to>
      <xdr:col>85</xdr:col>
      <xdr:colOff>127000</xdr:colOff>
      <xdr:row>78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111411</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141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88534</xdr:rowOff>
    </xdr:from>
    <xdr:to>
      <xdr:col>85</xdr:col>
      <xdr:colOff>177800</xdr:colOff>
      <xdr:row>78</xdr:row>
      <xdr:rowOff>18684</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2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93414</xdr:rowOff>
    </xdr:from>
    <xdr:to>
      <xdr:col>81</xdr:col>
      <xdr:colOff>101600</xdr:colOff>
      <xdr:row>78</xdr:row>
      <xdr:rowOff>23564</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29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40091</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46428" y="1307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88232</xdr:rowOff>
    </xdr:from>
    <xdr:to>
      <xdr:col>76</xdr:col>
      <xdr:colOff>165100</xdr:colOff>
      <xdr:row>78</xdr:row>
      <xdr:rowOff>18382</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28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34909</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06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93987</xdr:rowOff>
    </xdr:from>
    <xdr:to>
      <xdr:col>72</xdr:col>
      <xdr:colOff>38100</xdr:colOff>
      <xdr:row>78</xdr:row>
      <xdr:rowOff>24137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29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40664</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68428" y="1307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115560</xdr:rowOff>
    </xdr:from>
    <xdr:to>
      <xdr:col>67</xdr:col>
      <xdr:colOff>101600</xdr:colOff>
      <xdr:row>78</xdr:row>
      <xdr:rowOff>45710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31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62237</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79428" y="1309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66961</xdr:rowOff>
    </xdr:from>
    <xdr:ext cx="249299"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2686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23915</xdr:rowOff>
    </xdr:from>
    <xdr:to>
      <xdr:col>85</xdr:col>
      <xdr:colOff>126364</xdr:colOff>
      <xdr:row>99</xdr:row>
      <xdr:rowOff>2367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454415"/>
          <a:ext cx="1269" cy="152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6194</xdr:rowOff>
    </xdr:from>
    <xdr:ext cx="534377"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7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2367</xdr:rowOff>
    </xdr:from>
    <xdr:to>
      <xdr:col>86</xdr:col>
      <xdr:colOff>25400</xdr:colOff>
      <xdr:row>99</xdr:row>
      <xdr:rowOff>2367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7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142042</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2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495,455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23915</xdr:rowOff>
    </xdr:from>
    <xdr:to>
      <xdr:col>86</xdr:col>
      <xdr:colOff>25400</xdr:colOff>
      <xdr:row>90</xdr:row>
      <xdr:rowOff>23915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4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98921</xdr:rowOff>
    </xdr:from>
    <xdr:to>
      <xdr:col>85</xdr:col>
      <xdr:colOff>127000</xdr:colOff>
      <xdr:row>98</xdr:row>
      <xdr:rowOff>108634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5481300" y="16901021"/>
          <a:ext cx="838200" cy="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168818</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628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145941</xdr:rowOff>
    </xdr:from>
    <xdr:to>
      <xdr:col>85</xdr:col>
      <xdr:colOff>177800</xdr:colOff>
      <xdr:row>98</xdr:row>
      <xdr:rowOff>76091</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98921</xdr:rowOff>
    </xdr:from>
    <xdr:to>
      <xdr:col>81</xdr:col>
      <xdr:colOff>50800</xdr:colOff>
      <xdr:row>98</xdr:row>
      <xdr:rowOff>104764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901021"/>
          <a:ext cx="889000" cy="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160686</xdr:rowOff>
    </xdr:from>
    <xdr:to>
      <xdr:col>81</xdr:col>
      <xdr:colOff>101600</xdr:colOff>
      <xdr:row>98</xdr:row>
      <xdr:rowOff>90836</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107363</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56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104764</xdr:rowOff>
    </xdr:from>
    <xdr:to>
      <xdr:col>76</xdr:col>
      <xdr:colOff>114300</xdr:colOff>
      <xdr:row>98</xdr:row>
      <xdr:rowOff>108038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906864"/>
          <a:ext cx="889000" cy="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165060</xdr:rowOff>
    </xdr:from>
    <xdr:to>
      <xdr:col>76</xdr:col>
      <xdr:colOff>165100</xdr:colOff>
      <xdr:row>98</xdr:row>
      <xdr:rowOff>95210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111737</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108038</xdr:rowOff>
    </xdr:from>
    <xdr:to>
      <xdr:col>71</xdr:col>
      <xdr:colOff>177800</xdr:colOff>
      <xdr:row>98</xdr:row>
      <xdr:rowOff>108575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910138"/>
          <a:ext cx="889000" cy="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162902</xdr:rowOff>
    </xdr:from>
    <xdr:to>
      <xdr:col>72</xdr:col>
      <xdr:colOff>38100</xdr:colOff>
      <xdr:row>98</xdr:row>
      <xdr:rowOff>93052</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109579</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162140</xdr:rowOff>
    </xdr:from>
    <xdr:to>
      <xdr:col>67</xdr:col>
      <xdr:colOff>101600</xdr:colOff>
      <xdr:row>98</xdr:row>
      <xdr:rowOff>92290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108817</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57834</xdr:rowOff>
    </xdr:from>
    <xdr:to>
      <xdr:col>85</xdr:col>
      <xdr:colOff>177800</xdr:colOff>
      <xdr:row>98</xdr:row>
      <xdr:rowOff>159434</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85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144211</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77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48121</xdr:rowOff>
    </xdr:from>
    <xdr:to>
      <xdr:col>81</xdr:col>
      <xdr:colOff>101600</xdr:colOff>
      <xdr:row>98</xdr:row>
      <xdr:rowOff>149721</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85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140848</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94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53964</xdr:rowOff>
    </xdr:from>
    <xdr:to>
      <xdr:col>76</xdr:col>
      <xdr:colOff>165100</xdr:colOff>
      <xdr:row>98</xdr:row>
      <xdr:rowOff>155564</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85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146691</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94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57238</xdr:rowOff>
    </xdr:from>
    <xdr:to>
      <xdr:col>72</xdr:col>
      <xdr:colOff>38100</xdr:colOff>
      <xdr:row>98</xdr:row>
      <xdr:rowOff>158838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85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149965</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95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57775</xdr:rowOff>
    </xdr:from>
    <xdr:to>
      <xdr:col>67</xdr:col>
      <xdr:colOff>101600</xdr:colOff>
      <xdr:row>98</xdr:row>
      <xdr:rowOff>159375</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85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150502</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95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50317</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193817"/>
          <a:ext cx="1269" cy="1460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8932</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695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168444</xdr:rowOff>
    </xdr:from>
    <xdr:ext cx="469744"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496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50317</xdr:rowOff>
    </xdr:from>
    <xdr:to>
      <xdr:col>116</xdr:col>
      <xdr:colOff>152400</xdr:colOff>
      <xdr:row>30</xdr:row>
      <xdr:rowOff>50317</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19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97833</xdr:rowOff>
    </xdr:from>
    <xdr:ext cx="313932"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4414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74955</xdr:rowOff>
    </xdr:from>
    <xdr:to>
      <xdr:col>116</xdr:col>
      <xdr:colOff>114300</xdr:colOff>
      <xdr:row>39</xdr:row>
      <xdr:rowOff>5105</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59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58039</xdr:rowOff>
    </xdr:from>
    <xdr:to>
      <xdr:col>112</xdr:col>
      <xdr:colOff>38100</xdr:colOff>
      <xdr:row>38</xdr:row>
      <xdr:rowOff>159639</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57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4716</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348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61468</xdr:rowOff>
    </xdr:from>
    <xdr:to>
      <xdr:col>107</xdr:col>
      <xdr:colOff>101600</xdr:colOff>
      <xdr:row>38</xdr:row>
      <xdr:rowOff>163068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8145</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351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52095</xdr:rowOff>
    </xdr:from>
    <xdr:to>
      <xdr:col>102</xdr:col>
      <xdr:colOff>165100</xdr:colOff>
      <xdr:row>38</xdr:row>
      <xdr:rowOff>153695</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5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170222</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342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169139</xdr:rowOff>
    </xdr:from>
    <xdr:to>
      <xdr:col>98</xdr:col>
      <xdr:colOff>38100</xdr:colOff>
      <xdr:row>38</xdr:row>
      <xdr:rowOff>99289</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51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115816</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288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53382</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568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132588</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flipV="1">
          <a:off x="22159595" y="8876538"/>
          <a:ext cx="1269" cy="12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92727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10208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79265</xdr:rowOff>
    </xdr:from>
    <xdr:ext cx="534377"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865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132588</xdr:rowOff>
    </xdr:from>
    <xdr:to>
      <xdr:col>116</xdr:col>
      <xdr:colOff>152400</xdr:colOff>
      <xdr:row>51</xdr:row>
      <xdr:rowOff>132588</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8876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10177</xdr:rowOff>
    </xdr:from>
    <xdr:ext cx="313932"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954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158750</xdr:rowOff>
    </xdr:from>
    <xdr:to>
      <xdr:col>116</xdr:col>
      <xdr:colOff>114300</xdr:colOff>
      <xdr:row>59</xdr:row>
      <xdr:rowOff>88900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158242</xdr:rowOff>
    </xdr:from>
    <xdr:to>
      <xdr:col>112</xdr:col>
      <xdr:colOff>38100</xdr:colOff>
      <xdr:row>59</xdr:row>
      <xdr:rowOff>88392</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104919</xdr:rowOff>
    </xdr:from>
    <xdr:ext cx="313932"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66333" y="9877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156972</xdr:rowOff>
    </xdr:from>
    <xdr:to>
      <xdr:col>107</xdr:col>
      <xdr:colOff>101600</xdr:colOff>
      <xdr:row>59</xdr:row>
      <xdr:rowOff>87122</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103649</xdr:rowOff>
    </xdr:from>
    <xdr:ext cx="313932"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277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156718</xdr:rowOff>
    </xdr:from>
    <xdr:to>
      <xdr:col>102</xdr:col>
      <xdr:colOff>165100</xdr:colOff>
      <xdr:row>59</xdr:row>
      <xdr:rowOff>86868</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103395</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88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157353</xdr:rowOff>
    </xdr:from>
    <xdr:to>
      <xdr:col>98</xdr:col>
      <xdr:colOff>38100</xdr:colOff>
      <xdr:row>59</xdr:row>
      <xdr:rowOff>87503</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104030</xdr:rowOff>
    </xdr:from>
    <xdr:ext cx="313932"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99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137177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10081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増加している費目と主な増加要因について、民生費は子育て世帯への臨時特別給付金給付事業等、衛生費は新型コロナウイルスワクチン接種事業等、農林水産費は農業振興費負担金・補助金等、商工費は緊急持続化給付金等、消防費は避難所災害用備品購入費等となっている。しかし、全ての項目について類似団体平均を下回る結果となった。今後においても、行政改革プランを着実に推進し、可能な限りコスト削減を図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徳島県小松島市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単年度収支の赤字から脱したものの、普通交付税の追加交付や臨時財政対策債の増加といった臨時的な要因によるところが大きく、基金に頼らない財政運営にはまだ道半ばである。継続的な大型建設事業が控えており、後年度における公債費負担増も懸念されるため、行政改革への手綱を緩めず、行政改革プランを着実に実施す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徳島県小松島市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３年度末現在で、連結実質決算における赤字比率は発生していない。しかしながら、住宅新築資金等貸付事業特別会計においては、金額こそ縮小しているものの、依然として赤字を抱えている。引き続き、償還強化等に取り組み、累積赤字の解消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418" t="s">
        <v>80</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 thickBot="1" x14ac:dyDescent="0.25">
      <c r="B2" s="179" t="s">
        <v>81</v>
      </c>
      <c r="C2" s="179"/>
      <c r="D2" s="180"/>
    </row>
    <row r="3" spans="1:119" ht="18.75" customHeight="1" thickBot="1" x14ac:dyDescent="0.25">
      <c r="A3" s="178"/>
      <c r="B3" s="419" t="s">
        <v>82</v>
      </c>
      <c r="C3" s="420"/>
      <c r="D3" s="420"/>
      <c r="E3" s="421"/>
      <c r="F3" s="421"/>
      <c r="G3" s="421"/>
      <c r="H3" s="421"/>
      <c r="I3" s="421"/>
      <c r="J3" s="421"/>
      <c r="K3" s="421"/>
      <c r="L3" s="421" t="s">
        <v>83</v>
      </c>
      <c r="M3" s="421"/>
      <c r="N3" s="421"/>
      <c r="O3" s="421"/>
      <c r="P3" s="421"/>
      <c r="Q3" s="421"/>
      <c r="R3" s="428"/>
      <c r="S3" s="428"/>
      <c r="T3" s="428"/>
      <c r="U3" s="428"/>
      <c r="V3" s="429"/>
      <c r="W3" s="403" t="s">
        <v>84</v>
      </c>
      <c r="X3" s="404"/>
      <c r="Y3" s="404"/>
      <c r="Z3" s="404"/>
      <c r="AA3" s="404"/>
      <c r="AB3" s="420"/>
      <c r="AC3" s="428" t="s">
        <v>85</v>
      </c>
      <c r="AD3" s="404"/>
      <c r="AE3" s="404"/>
      <c r="AF3" s="404"/>
      <c r="AG3" s="404"/>
      <c r="AH3" s="404"/>
      <c r="AI3" s="404"/>
      <c r="AJ3" s="404"/>
      <c r="AK3" s="404"/>
      <c r="AL3" s="405"/>
      <c r="AM3" s="403" t="s">
        <v>86</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87</v>
      </c>
      <c r="BO3" s="404"/>
      <c r="BP3" s="404"/>
      <c r="BQ3" s="404"/>
      <c r="BR3" s="404"/>
      <c r="BS3" s="404"/>
      <c r="BT3" s="404"/>
      <c r="BU3" s="405"/>
      <c r="BV3" s="403" t="s">
        <v>88</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89</v>
      </c>
      <c r="CU3" s="404"/>
      <c r="CV3" s="404"/>
      <c r="CW3" s="404"/>
      <c r="CX3" s="404"/>
      <c r="CY3" s="404"/>
      <c r="CZ3" s="404"/>
      <c r="DA3" s="405"/>
      <c r="DB3" s="403" t="s">
        <v>90</v>
      </c>
      <c r="DC3" s="404"/>
      <c r="DD3" s="404"/>
      <c r="DE3" s="404"/>
      <c r="DF3" s="404"/>
      <c r="DG3" s="404"/>
      <c r="DH3" s="404"/>
      <c r="DI3" s="405"/>
    </row>
    <row r="4" spans="1:119" ht="18.75" customHeight="1" x14ac:dyDescent="0.2">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91</v>
      </c>
      <c r="AZ4" s="407"/>
      <c r="BA4" s="407"/>
      <c r="BB4" s="407"/>
      <c r="BC4" s="407"/>
      <c r="BD4" s="407"/>
      <c r="BE4" s="407"/>
      <c r="BF4" s="407"/>
      <c r="BG4" s="407"/>
      <c r="BH4" s="407"/>
      <c r="BI4" s="407"/>
      <c r="BJ4" s="407"/>
      <c r="BK4" s="407"/>
      <c r="BL4" s="407"/>
      <c r="BM4" s="408"/>
      <c r="BN4" s="409">
        <v>18888849</v>
      </c>
      <c r="BO4" s="410"/>
      <c r="BP4" s="410"/>
      <c r="BQ4" s="410"/>
      <c r="BR4" s="410"/>
      <c r="BS4" s="410"/>
      <c r="BT4" s="410"/>
      <c r="BU4" s="411"/>
      <c r="BV4" s="409">
        <v>20616400</v>
      </c>
      <c r="BW4" s="410"/>
      <c r="BX4" s="410"/>
      <c r="BY4" s="410"/>
      <c r="BZ4" s="410"/>
      <c r="CA4" s="410"/>
      <c r="CB4" s="410"/>
      <c r="CC4" s="411"/>
      <c r="CD4" s="412" t="s">
        <v>92</v>
      </c>
      <c r="CE4" s="413"/>
      <c r="CF4" s="413"/>
      <c r="CG4" s="413"/>
      <c r="CH4" s="413"/>
      <c r="CI4" s="413"/>
      <c r="CJ4" s="413"/>
      <c r="CK4" s="413"/>
      <c r="CL4" s="413"/>
      <c r="CM4" s="413"/>
      <c r="CN4" s="413"/>
      <c r="CO4" s="413"/>
      <c r="CP4" s="413"/>
      <c r="CQ4" s="413"/>
      <c r="CR4" s="413"/>
      <c r="CS4" s="414"/>
      <c r="CT4" s="415">
        <v>6.3</v>
      </c>
      <c r="CU4" s="416"/>
      <c r="CV4" s="416"/>
      <c r="CW4" s="416"/>
      <c r="CX4" s="416"/>
      <c r="CY4" s="416"/>
      <c r="CZ4" s="416"/>
      <c r="DA4" s="417"/>
      <c r="DB4" s="415">
        <v>3.7</v>
      </c>
      <c r="DC4" s="416"/>
      <c r="DD4" s="416"/>
      <c r="DE4" s="416"/>
      <c r="DF4" s="416"/>
      <c r="DG4" s="416"/>
      <c r="DH4" s="416"/>
      <c r="DI4" s="417"/>
    </row>
    <row r="5" spans="1:119" ht="18.75" customHeight="1" x14ac:dyDescent="0.2">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93</v>
      </c>
      <c r="AN5" s="476"/>
      <c r="AO5" s="476"/>
      <c r="AP5" s="476"/>
      <c r="AQ5" s="476"/>
      <c r="AR5" s="476"/>
      <c r="AS5" s="476"/>
      <c r="AT5" s="477"/>
      <c r="AU5" s="478" t="s">
        <v>94</v>
      </c>
      <c r="AV5" s="479"/>
      <c r="AW5" s="479"/>
      <c r="AX5" s="479"/>
      <c r="AY5" s="480" t="s">
        <v>95</v>
      </c>
      <c r="AZ5" s="481"/>
      <c r="BA5" s="481"/>
      <c r="BB5" s="481"/>
      <c r="BC5" s="481"/>
      <c r="BD5" s="481"/>
      <c r="BE5" s="481"/>
      <c r="BF5" s="481"/>
      <c r="BG5" s="481"/>
      <c r="BH5" s="481"/>
      <c r="BI5" s="481"/>
      <c r="BJ5" s="481"/>
      <c r="BK5" s="481"/>
      <c r="BL5" s="481"/>
      <c r="BM5" s="482"/>
      <c r="BN5" s="446">
        <v>18099005</v>
      </c>
      <c r="BO5" s="447"/>
      <c r="BP5" s="447"/>
      <c r="BQ5" s="447"/>
      <c r="BR5" s="447"/>
      <c r="BS5" s="447"/>
      <c r="BT5" s="447"/>
      <c r="BU5" s="448"/>
      <c r="BV5" s="446">
        <v>20083143</v>
      </c>
      <c r="BW5" s="447"/>
      <c r="BX5" s="447"/>
      <c r="BY5" s="447"/>
      <c r="BZ5" s="447"/>
      <c r="CA5" s="447"/>
      <c r="CB5" s="447"/>
      <c r="CC5" s="448"/>
      <c r="CD5" s="449" t="s">
        <v>96</v>
      </c>
      <c r="CE5" s="450"/>
      <c r="CF5" s="450"/>
      <c r="CG5" s="450"/>
      <c r="CH5" s="450"/>
      <c r="CI5" s="450"/>
      <c r="CJ5" s="450"/>
      <c r="CK5" s="450"/>
      <c r="CL5" s="450"/>
      <c r="CM5" s="450"/>
      <c r="CN5" s="450"/>
      <c r="CO5" s="450"/>
      <c r="CP5" s="450"/>
      <c r="CQ5" s="450"/>
      <c r="CR5" s="450"/>
      <c r="CS5" s="451"/>
      <c r="CT5" s="443">
        <v>90.9</v>
      </c>
      <c r="CU5" s="444"/>
      <c r="CV5" s="444"/>
      <c r="CW5" s="444"/>
      <c r="CX5" s="444"/>
      <c r="CY5" s="444"/>
      <c r="CZ5" s="444"/>
      <c r="DA5" s="445"/>
      <c r="DB5" s="443">
        <v>98.8</v>
      </c>
      <c r="DC5" s="444"/>
      <c r="DD5" s="444"/>
      <c r="DE5" s="444"/>
      <c r="DF5" s="444"/>
      <c r="DG5" s="444"/>
      <c r="DH5" s="444"/>
      <c r="DI5" s="445"/>
    </row>
    <row r="6" spans="1:119" ht="18.75" customHeight="1" x14ac:dyDescent="0.2">
      <c r="A6" s="178"/>
      <c r="B6" s="452" t="s">
        <v>97</v>
      </c>
      <c r="C6" s="453"/>
      <c r="D6" s="453"/>
      <c r="E6" s="454"/>
      <c r="F6" s="454"/>
      <c r="G6" s="454"/>
      <c r="H6" s="454"/>
      <c r="I6" s="454"/>
      <c r="J6" s="454"/>
      <c r="K6" s="454"/>
      <c r="L6" s="454" t="s">
        <v>98</v>
      </c>
      <c r="M6" s="454"/>
      <c r="N6" s="454"/>
      <c r="O6" s="454"/>
      <c r="P6" s="454"/>
      <c r="Q6" s="454"/>
      <c r="R6" s="458"/>
      <c r="S6" s="458"/>
      <c r="T6" s="458"/>
      <c r="U6" s="458"/>
      <c r="V6" s="459"/>
      <c r="W6" s="462" t="s">
        <v>99</v>
      </c>
      <c r="X6" s="463"/>
      <c r="Y6" s="463"/>
      <c r="Z6" s="463"/>
      <c r="AA6" s="463"/>
      <c r="AB6" s="453"/>
      <c r="AC6" s="466" t="s">
        <v>100</v>
      </c>
      <c r="AD6" s="467"/>
      <c r="AE6" s="467"/>
      <c r="AF6" s="467"/>
      <c r="AG6" s="467"/>
      <c r="AH6" s="467"/>
      <c r="AI6" s="467"/>
      <c r="AJ6" s="467"/>
      <c r="AK6" s="467"/>
      <c r="AL6" s="468"/>
      <c r="AM6" s="475" t="s">
        <v>101</v>
      </c>
      <c r="AN6" s="476"/>
      <c r="AO6" s="476"/>
      <c r="AP6" s="476"/>
      <c r="AQ6" s="476"/>
      <c r="AR6" s="476"/>
      <c r="AS6" s="476"/>
      <c r="AT6" s="477"/>
      <c r="AU6" s="478" t="s">
        <v>94</v>
      </c>
      <c r="AV6" s="479"/>
      <c r="AW6" s="479"/>
      <c r="AX6" s="479"/>
      <c r="AY6" s="480" t="s">
        <v>102</v>
      </c>
      <c r="AZ6" s="481"/>
      <c r="BA6" s="481"/>
      <c r="BB6" s="481"/>
      <c r="BC6" s="481"/>
      <c r="BD6" s="481"/>
      <c r="BE6" s="481"/>
      <c r="BF6" s="481"/>
      <c r="BG6" s="481"/>
      <c r="BH6" s="481"/>
      <c r="BI6" s="481"/>
      <c r="BJ6" s="481"/>
      <c r="BK6" s="481"/>
      <c r="BL6" s="481"/>
      <c r="BM6" s="482"/>
      <c r="BN6" s="446">
        <v>789844</v>
      </c>
      <c r="BO6" s="447"/>
      <c r="BP6" s="447"/>
      <c r="BQ6" s="447"/>
      <c r="BR6" s="447"/>
      <c r="BS6" s="447"/>
      <c r="BT6" s="447"/>
      <c r="BU6" s="448"/>
      <c r="BV6" s="446">
        <v>533257</v>
      </c>
      <c r="BW6" s="447"/>
      <c r="BX6" s="447"/>
      <c r="BY6" s="447"/>
      <c r="BZ6" s="447"/>
      <c r="CA6" s="447"/>
      <c r="CB6" s="447"/>
      <c r="CC6" s="448"/>
      <c r="CD6" s="449" t="s">
        <v>103</v>
      </c>
      <c r="CE6" s="450"/>
      <c r="CF6" s="450"/>
      <c r="CG6" s="450"/>
      <c r="CH6" s="450"/>
      <c r="CI6" s="450"/>
      <c r="CJ6" s="450"/>
      <c r="CK6" s="450"/>
      <c r="CL6" s="450"/>
      <c r="CM6" s="450"/>
      <c r="CN6" s="450"/>
      <c r="CO6" s="450"/>
      <c r="CP6" s="450"/>
      <c r="CQ6" s="450"/>
      <c r="CR6" s="450"/>
      <c r="CS6" s="451"/>
      <c r="CT6" s="483">
        <v>96.6</v>
      </c>
      <c r="CU6" s="484"/>
      <c r="CV6" s="484"/>
      <c r="CW6" s="484"/>
      <c r="CX6" s="484"/>
      <c r="CY6" s="484"/>
      <c r="CZ6" s="484"/>
      <c r="DA6" s="485"/>
      <c r="DB6" s="483">
        <v>103.8</v>
      </c>
      <c r="DC6" s="484"/>
      <c r="DD6" s="484"/>
      <c r="DE6" s="484"/>
      <c r="DF6" s="484"/>
      <c r="DG6" s="484"/>
      <c r="DH6" s="484"/>
      <c r="DI6" s="485"/>
    </row>
    <row r="7" spans="1:119" ht="18.75" customHeight="1" x14ac:dyDescent="0.2">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104</v>
      </c>
      <c r="AN7" s="476"/>
      <c r="AO7" s="476"/>
      <c r="AP7" s="476"/>
      <c r="AQ7" s="476"/>
      <c r="AR7" s="476"/>
      <c r="AS7" s="476"/>
      <c r="AT7" s="477"/>
      <c r="AU7" s="478" t="s">
        <v>94</v>
      </c>
      <c r="AV7" s="479"/>
      <c r="AW7" s="479"/>
      <c r="AX7" s="479"/>
      <c r="AY7" s="480" t="s">
        <v>105</v>
      </c>
      <c r="AZ7" s="481"/>
      <c r="BA7" s="481"/>
      <c r="BB7" s="481"/>
      <c r="BC7" s="481"/>
      <c r="BD7" s="481"/>
      <c r="BE7" s="481"/>
      <c r="BF7" s="481"/>
      <c r="BG7" s="481"/>
      <c r="BH7" s="481"/>
      <c r="BI7" s="481"/>
      <c r="BJ7" s="481"/>
      <c r="BK7" s="481"/>
      <c r="BL7" s="481"/>
      <c r="BM7" s="482"/>
      <c r="BN7" s="446">
        <v>200305</v>
      </c>
      <c r="BO7" s="447"/>
      <c r="BP7" s="447"/>
      <c r="BQ7" s="447"/>
      <c r="BR7" s="447"/>
      <c r="BS7" s="447"/>
      <c r="BT7" s="447"/>
      <c r="BU7" s="448"/>
      <c r="BV7" s="446">
        <v>207390</v>
      </c>
      <c r="BW7" s="447"/>
      <c r="BX7" s="447"/>
      <c r="BY7" s="447"/>
      <c r="BZ7" s="447"/>
      <c r="CA7" s="447"/>
      <c r="CB7" s="447"/>
      <c r="CC7" s="448"/>
      <c r="CD7" s="449" t="s">
        <v>106</v>
      </c>
      <c r="CE7" s="450"/>
      <c r="CF7" s="450"/>
      <c r="CG7" s="450"/>
      <c r="CH7" s="450"/>
      <c r="CI7" s="450"/>
      <c r="CJ7" s="450"/>
      <c r="CK7" s="450"/>
      <c r="CL7" s="450"/>
      <c r="CM7" s="450"/>
      <c r="CN7" s="450"/>
      <c r="CO7" s="450"/>
      <c r="CP7" s="450"/>
      <c r="CQ7" s="450"/>
      <c r="CR7" s="450"/>
      <c r="CS7" s="451"/>
      <c r="CT7" s="446">
        <v>9356853</v>
      </c>
      <c r="CU7" s="447"/>
      <c r="CV7" s="447"/>
      <c r="CW7" s="447"/>
      <c r="CX7" s="447"/>
      <c r="CY7" s="447"/>
      <c r="CZ7" s="447"/>
      <c r="DA7" s="448"/>
      <c r="DB7" s="446">
        <v>8740090</v>
      </c>
      <c r="DC7" s="447"/>
      <c r="DD7" s="447"/>
      <c r="DE7" s="447"/>
      <c r="DF7" s="447"/>
      <c r="DG7" s="447"/>
      <c r="DH7" s="447"/>
      <c r="DI7" s="448"/>
    </row>
    <row r="8" spans="1:119" ht="18.75" customHeight="1" thickBot="1" x14ac:dyDescent="0.25">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107</v>
      </c>
      <c r="AN8" s="476"/>
      <c r="AO8" s="476"/>
      <c r="AP8" s="476"/>
      <c r="AQ8" s="476"/>
      <c r="AR8" s="476"/>
      <c r="AS8" s="476"/>
      <c r="AT8" s="477"/>
      <c r="AU8" s="478" t="s">
        <v>108</v>
      </c>
      <c r="AV8" s="479"/>
      <c r="AW8" s="479"/>
      <c r="AX8" s="479"/>
      <c r="AY8" s="480" t="s">
        <v>109</v>
      </c>
      <c r="AZ8" s="481"/>
      <c r="BA8" s="481"/>
      <c r="BB8" s="481"/>
      <c r="BC8" s="481"/>
      <c r="BD8" s="481"/>
      <c r="BE8" s="481"/>
      <c r="BF8" s="481"/>
      <c r="BG8" s="481"/>
      <c r="BH8" s="481"/>
      <c r="BI8" s="481"/>
      <c r="BJ8" s="481"/>
      <c r="BK8" s="481"/>
      <c r="BL8" s="481"/>
      <c r="BM8" s="482"/>
      <c r="BN8" s="446">
        <v>589539</v>
      </c>
      <c r="BO8" s="447"/>
      <c r="BP8" s="447"/>
      <c r="BQ8" s="447"/>
      <c r="BR8" s="447"/>
      <c r="BS8" s="447"/>
      <c r="BT8" s="447"/>
      <c r="BU8" s="448"/>
      <c r="BV8" s="446">
        <v>325867</v>
      </c>
      <c r="BW8" s="447"/>
      <c r="BX8" s="447"/>
      <c r="BY8" s="447"/>
      <c r="BZ8" s="447"/>
      <c r="CA8" s="447"/>
      <c r="CB8" s="447"/>
      <c r="CC8" s="448"/>
      <c r="CD8" s="449" t="s">
        <v>110</v>
      </c>
      <c r="CE8" s="450"/>
      <c r="CF8" s="450"/>
      <c r="CG8" s="450"/>
      <c r="CH8" s="450"/>
      <c r="CI8" s="450"/>
      <c r="CJ8" s="450"/>
      <c r="CK8" s="450"/>
      <c r="CL8" s="450"/>
      <c r="CM8" s="450"/>
      <c r="CN8" s="450"/>
      <c r="CO8" s="450"/>
      <c r="CP8" s="450"/>
      <c r="CQ8" s="450"/>
      <c r="CR8" s="450"/>
      <c r="CS8" s="451"/>
      <c r="CT8" s="486">
        <v>0.56999999999999995</v>
      </c>
      <c r="CU8" s="487"/>
      <c r="CV8" s="487"/>
      <c r="CW8" s="487"/>
      <c r="CX8" s="487"/>
      <c r="CY8" s="487"/>
      <c r="CZ8" s="487"/>
      <c r="DA8" s="488"/>
      <c r="DB8" s="486">
        <v>0.59</v>
      </c>
      <c r="DC8" s="487"/>
      <c r="DD8" s="487"/>
      <c r="DE8" s="487"/>
      <c r="DF8" s="487"/>
      <c r="DG8" s="487"/>
      <c r="DH8" s="487"/>
      <c r="DI8" s="488"/>
    </row>
    <row r="9" spans="1:119" ht="18.75" customHeight="1" thickBot="1" x14ac:dyDescent="0.25">
      <c r="A9" s="178"/>
      <c r="B9" s="440" t="s">
        <v>111</v>
      </c>
      <c r="C9" s="441"/>
      <c r="D9" s="441"/>
      <c r="E9" s="441"/>
      <c r="F9" s="441"/>
      <c r="G9" s="441"/>
      <c r="H9" s="441"/>
      <c r="I9" s="441"/>
      <c r="J9" s="441"/>
      <c r="K9" s="489"/>
      <c r="L9" s="490" t="s">
        <v>112</v>
      </c>
      <c r="M9" s="491"/>
      <c r="N9" s="491"/>
      <c r="O9" s="491"/>
      <c r="P9" s="491"/>
      <c r="Q9" s="492"/>
      <c r="R9" s="493">
        <v>36149</v>
      </c>
      <c r="S9" s="494"/>
      <c r="T9" s="494"/>
      <c r="U9" s="494"/>
      <c r="V9" s="495"/>
      <c r="W9" s="403" t="s">
        <v>113</v>
      </c>
      <c r="X9" s="404"/>
      <c r="Y9" s="404"/>
      <c r="Z9" s="404"/>
      <c r="AA9" s="404"/>
      <c r="AB9" s="404"/>
      <c r="AC9" s="404"/>
      <c r="AD9" s="404"/>
      <c r="AE9" s="404"/>
      <c r="AF9" s="404"/>
      <c r="AG9" s="404"/>
      <c r="AH9" s="404"/>
      <c r="AI9" s="404"/>
      <c r="AJ9" s="404"/>
      <c r="AK9" s="404"/>
      <c r="AL9" s="405"/>
      <c r="AM9" s="475" t="s">
        <v>114</v>
      </c>
      <c r="AN9" s="476"/>
      <c r="AO9" s="476"/>
      <c r="AP9" s="476"/>
      <c r="AQ9" s="476"/>
      <c r="AR9" s="476"/>
      <c r="AS9" s="476"/>
      <c r="AT9" s="477"/>
      <c r="AU9" s="478" t="s">
        <v>108</v>
      </c>
      <c r="AV9" s="479"/>
      <c r="AW9" s="479"/>
      <c r="AX9" s="479"/>
      <c r="AY9" s="480" t="s">
        <v>115</v>
      </c>
      <c r="AZ9" s="481"/>
      <c r="BA9" s="481"/>
      <c r="BB9" s="481"/>
      <c r="BC9" s="481"/>
      <c r="BD9" s="481"/>
      <c r="BE9" s="481"/>
      <c r="BF9" s="481"/>
      <c r="BG9" s="481"/>
      <c r="BH9" s="481"/>
      <c r="BI9" s="481"/>
      <c r="BJ9" s="481"/>
      <c r="BK9" s="481"/>
      <c r="BL9" s="481"/>
      <c r="BM9" s="482"/>
      <c r="BN9" s="446">
        <v>263672</v>
      </c>
      <c r="BO9" s="447"/>
      <c r="BP9" s="447"/>
      <c r="BQ9" s="447"/>
      <c r="BR9" s="447"/>
      <c r="BS9" s="447"/>
      <c r="BT9" s="447"/>
      <c r="BU9" s="448"/>
      <c r="BV9" s="446">
        <v>131252</v>
      </c>
      <c r="BW9" s="447"/>
      <c r="BX9" s="447"/>
      <c r="BY9" s="447"/>
      <c r="BZ9" s="447"/>
      <c r="CA9" s="447"/>
      <c r="CB9" s="447"/>
      <c r="CC9" s="448"/>
      <c r="CD9" s="449" t="s">
        <v>116</v>
      </c>
      <c r="CE9" s="450"/>
      <c r="CF9" s="450"/>
      <c r="CG9" s="450"/>
      <c r="CH9" s="450"/>
      <c r="CI9" s="450"/>
      <c r="CJ9" s="450"/>
      <c r="CK9" s="450"/>
      <c r="CL9" s="450"/>
      <c r="CM9" s="450"/>
      <c r="CN9" s="450"/>
      <c r="CO9" s="450"/>
      <c r="CP9" s="450"/>
      <c r="CQ9" s="450"/>
      <c r="CR9" s="450"/>
      <c r="CS9" s="451"/>
      <c r="CT9" s="443">
        <v>14.8</v>
      </c>
      <c r="CU9" s="444"/>
      <c r="CV9" s="444"/>
      <c r="CW9" s="444"/>
      <c r="CX9" s="444"/>
      <c r="CY9" s="444"/>
      <c r="CZ9" s="444"/>
      <c r="DA9" s="445"/>
      <c r="DB9" s="443">
        <v>17</v>
      </c>
      <c r="DC9" s="444"/>
      <c r="DD9" s="444"/>
      <c r="DE9" s="444"/>
      <c r="DF9" s="444"/>
      <c r="DG9" s="444"/>
      <c r="DH9" s="444"/>
      <c r="DI9" s="445"/>
    </row>
    <row r="10" spans="1:119" ht="18.75" customHeight="1" thickBot="1" x14ac:dyDescent="0.25">
      <c r="A10" s="178"/>
      <c r="B10" s="440"/>
      <c r="C10" s="441"/>
      <c r="D10" s="441"/>
      <c r="E10" s="441"/>
      <c r="F10" s="441"/>
      <c r="G10" s="441"/>
      <c r="H10" s="441"/>
      <c r="I10" s="441"/>
      <c r="J10" s="441"/>
      <c r="K10" s="489"/>
      <c r="L10" s="496" t="s">
        <v>117</v>
      </c>
      <c r="M10" s="476"/>
      <c r="N10" s="476"/>
      <c r="O10" s="476"/>
      <c r="P10" s="476"/>
      <c r="Q10" s="477"/>
      <c r="R10" s="497">
        <v>38755</v>
      </c>
      <c r="S10" s="498"/>
      <c r="T10" s="498"/>
      <c r="U10" s="498"/>
      <c r="V10" s="499"/>
      <c r="W10" s="434"/>
      <c r="X10" s="435"/>
      <c r="Y10" s="435"/>
      <c r="Z10" s="435"/>
      <c r="AA10" s="435"/>
      <c r="AB10" s="435"/>
      <c r="AC10" s="435"/>
      <c r="AD10" s="435"/>
      <c r="AE10" s="435"/>
      <c r="AF10" s="435"/>
      <c r="AG10" s="435"/>
      <c r="AH10" s="435"/>
      <c r="AI10" s="435"/>
      <c r="AJ10" s="435"/>
      <c r="AK10" s="435"/>
      <c r="AL10" s="438"/>
      <c r="AM10" s="475" t="s">
        <v>118</v>
      </c>
      <c r="AN10" s="476"/>
      <c r="AO10" s="476"/>
      <c r="AP10" s="476"/>
      <c r="AQ10" s="476"/>
      <c r="AR10" s="476"/>
      <c r="AS10" s="476"/>
      <c r="AT10" s="477"/>
      <c r="AU10" s="478" t="s">
        <v>119</v>
      </c>
      <c r="AV10" s="479"/>
      <c r="AW10" s="479"/>
      <c r="AX10" s="479"/>
      <c r="AY10" s="480" t="s">
        <v>120</v>
      </c>
      <c r="AZ10" s="481"/>
      <c r="BA10" s="481"/>
      <c r="BB10" s="481"/>
      <c r="BC10" s="481"/>
      <c r="BD10" s="481"/>
      <c r="BE10" s="481"/>
      <c r="BF10" s="481"/>
      <c r="BG10" s="481"/>
      <c r="BH10" s="481"/>
      <c r="BI10" s="481"/>
      <c r="BJ10" s="481"/>
      <c r="BK10" s="481"/>
      <c r="BL10" s="481"/>
      <c r="BM10" s="482"/>
      <c r="BN10" s="446">
        <v>251832</v>
      </c>
      <c r="BO10" s="447"/>
      <c r="BP10" s="447"/>
      <c r="BQ10" s="447"/>
      <c r="BR10" s="447"/>
      <c r="BS10" s="447"/>
      <c r="BT10" s="447"/>
      <c r="BU10" s="448"/>
      <c r="BV10" s="446">
        <v>175000</v>
      </c>
      <c r="BW10" s="447"/>
      <c r="BX10" s="447"/>
      <c r="BY10" s="447"/>
      <c r="BZ10" s="447"/>
      <c r="CA10" s="447"/>
      <c r="CB10" s="447"/>
      <c r="CC10" s="448"/>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40"/>
      <c r="C11" s="441"/>
      <c r="D11" s="441"/>
      <c r="E11" s="441"/>
      <c r="F11" s="441"/>
      <c r="G11" s="441"/>
      <c r="H11" s="441"/>
      <c r="I11" s="441"/>
      <c r="J11" s="441"/>
      <c r="K11" s="489"/>
      <c r="L11" s="500" t="s">
        <v>122</v>
      </c>
      <c r="M11" s="501"/>
      <c r="N11" s="501"/>
      <c r="O11" s="501"/>
      <c r="P11" s="501"/>
      <c r="Q11" s="502"/>
      <c r="R11" s="503" t="s">
        <v>123</v>
      </c>
      <c r="S11" s="504"/>
      <c r="T11" s="504"/>
      <c r="U11" s="504"/>
      <c r="V11" s="505"/>
      <c r="W11" s="434"/>
      <c r="X11" s="435"/>
      <c r="Y11" s="435"/>
      <c r="Z11" s="435"/>
      <c r="AA11" s="435"/>
      <c r="AB11" s="435"/>
      <c r="AC11" s="435"/>
      <c r="AD11" s="435"/>
      <c r="AE11" s="435"/>
      <c r="AF11" s="435"/>
      <c r="AG11" s="435"/>
      <c r="AH11" s="435"/>
      <c r="AI11" s="435"/>
      <c r="AJ11" s="435"/>
      <c r="AK11" s="435"/>
      <c r="AL11" s="438"/>
      <c r="AM11" s="475" t="s">
        <v>124</v>
      </c>
      <c r="AN11" s="476"/>
      <c r="AO11" s="476"/>
      <c r="AP11" s="476"/>
      <c r="AQ11" s="476"/>
      <c r="AR11" s="476"/>
      <c r="AS11" s="476"/>
      <c r="AT11" s="477"/>
      <c r="AU11" s="478" t="s">
        <v>108</v>
      </c>
      <c r="AV11" s="479"/>
      <c r="AW11" s="479"/>
      <c r="AX11" s="479"/>
      <c r="AY11" s="480" t="s">
        <v>125</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99814</v>
      </c>
      <c r="BW11" s="447"/>
      <c r="BX11" s="447"/>
      <c r="BY11" s="447"/>
      <c r="BZ11" s="447"/>
      <c r="CA11" s="447"/>
      <c r="CB11" s="447"/>
      <c r="CC11" s="448"/>
      <c r="CD11" s="449" t="s">
        <v>126</v>
      </c>
      <c r="CE11" s="450"/>
      <c r="CF11" s="450"/>
      <c r="CG11" s="450"/>
      <c r="CH11" s="450"/>
      <c r="CI11" s="450"/>
      <c r="CJ11" s="450"/>
      <c r="CK11" s="450"/>
      <c r="CL11" s="450"/>
      <c r="CM11" s="450"/>
      <c r="CN11" s="450"/>
      <c r="CO11" s="450"/>
      <c r="CP11" s="450"/>
      <c r="CQ11" s="450"/>
      <c r="CR11" s="450"/>
      <c r="CS11" s="451"/>
      <c r="CT11" s="486" t="s">
        <v>127</v>
      </c>
      <c r="CU11" s="487"/>
      <c r="CV11" s="487"/>
      <c r="CW11" s="487"/>
      <c r="CX11" s="487"/>
      <c r="CY11" s="487"/>
      <c r="CZ11" s="487"/>
      <c r="DA11" s="488"/>
      <c r="DB11" s="486" t="s">
        <v>128</v>
      </c>
      <c r="DC11" s="487"/>
      <c r="DD11" s="487"/>
      <c r="DE11" s="487"/>
      <c r="DF11" s="487"/>
      <c r="DG11" s="487"/>
      <c r="DH11" s="487"/>
      <c r="DI11" s="488"/>
    </row>
    <row r="12" spans="1:119" ht="18.75" customHeight="1" x14ac:dyDescent="0.2">
      <c r="A12" s="178"/>
      <c r="B12" s="506" t="s">
        <v>129</v>
      </c>
      <c r="C12" s="507"/>
      <c r="D12" s="507"/>
      <c r="E12" s="507"/>
      <c r="F12" s="507"/>
      <c r="G12" s="507"/>
      <c r="H12" s="507"/>
      <c r="I12" s="507"/>
      <c r="J12" s="507"/>
      <c r="K12" s="508"/>
      <c r="L12" s="515" t="s">
        <v>130</v>
      </c>
      <c r="M12" s="516"/>
      <c r="N12" s="516"/>
      <c r="O12" s="516"/>
      <c r="P12" s="516"/>
      <c r="Q12" s="517"/>
      <c r="R12" s="518">
        <v>36391</v>
      </c>
      <c r="S12" s="519"/>
      <c r="T12" s="519"/>
      <c r="U12" s="519"/>
      <c r="V12" s="520"/>
      <c r="W12" s="521" t="s">
        <v>1</v>
      </c>
      <c r="X12" s="479"/>
      <c r="Y12" s="479"/>
      <c r="Z12" s="479"/>
      <c r="AA12" s="479"/>
      <c r="AB12" s="522"/>
      <c r="AC12" s="523" t="s">
        <v>131</v>
      </c>
      <c r="AD12" s="524"/>
      <c r="AE12" s="524"/>
      <c r="AF12" s="524"/>
      <c r="AG12" s="525"/>
      <c r="AH12" s="523" t="s">
        <v>132</v>
      </c>
      <c r="AI12" s="524"/>
      <c r="AJ12" s="524"/>
      <c r="AK12" s="524"/>
      <c r="AL12" s="526"/>
      <c r="AM12" s="475" t="s">
        <v>133</v>
      </c>
      <c r="AN12" s="476"/>
      <c r="AO12" s="476"/>
      <c r="AP12" s="476"/>
      <c r="AQ12" s="476"/>
      <c r="AR12" s="476"/>
      <c r="AS12" s="476"/>
      <c r="AT12" s="477"/>
      <c r="AU12" s="478" t="s">
        <v>108</v>
      </c>
      <c r="AV12" s="479"/>
      <c r="AW12" s="479"/>
      <c r="AX12" s="479"/>
      <c r="AY12" s="480" t="s">
        <v>134</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422000</v>
      </c>
      <c r="BW12" s="447"/>
      <c r="BX12" s="447"/>
      <c r="BY12" s="447"/>
      <c r="BZ12" s="447"/>
      <c r="CA12" s="447"/>
      <c r="CB12" s="447"/>
      <c r="CC12" s="448"/>
      <c r="CD12" s="449" t="s">
        <v>135</v>
      </c>
      <c r="CE12" s="450"/>
      <c r="CF12" s="450"/>
      <c r="CG12" s="450"/>
      <c r="CH12" s="450"/>
      <c r="CI12" s="450"/>
      <c r="CJ12" s="450"/>
      <c r="CK12" s="450"/>
      <c r="CL12" s="450"/>
      <c r="CM12" s="450"/>
      <c r="CN12" s="450"/>
      <c r="CO12" s="450"/>
      <c r="CP12" s="450"/>
      <c r="CQ12" s="450"/>
      <c r="CR12" s="450"/>
      <c r="CS12" s="451"/>
      <c r="CT12" s="486" t="s">
        <v>136</v>
      </c>
      <c r="CU12" s="487"/>
      <c r="CV12" s="487"/>
      <c r="CW12" s="487"/>
      <c r="CX12" s="487"/>
      <c r="CY12" s="487"/>
      <c r="CZ12" s="487"/>
      <c r="DA12" s="488"/>
      <c r="DB12" s="486" t="s">
        <v>136</v>
      </c>
      <c r="DC12" s="487"/>
      <c r="DD12" s="487"/>
      <c r="DE12" s="487"/>
      <c r="DF12" s="487"/>
      <c r="DG12" s="487"/>
      <c r="DH12" s="487"/>
      <c r="DI12" s="488"/>
    </row>
    <row r="13" spans="1:119" ht="18.75" customHeight="1" x14ac:dyDescent="0.2">
      <c r="A13" s="178"/>
      <c r="B13" s="509"/>
      <c r="C13" s="510"/>
      <c r="D13" s="510"/>
      <c r="E13" s="510"/>
      <c r="F13" s="510"/>
      <c r="G13" s="510"/>
      <c r="H13" s="510"/>
      <c r="I13" s="510"/>
      <c r="J13" s="510"/>
      <c r="K13" s="511"/>
      <c r="L13" s="187"/>
      <c r="M13" s="537" t="s">
        <v>137</v>
      </c>
      <c r="N13" s="538"/>
      <c r="O13" s="538"/>
      <c r="P13" s="538"/>
      <c r="Q13" s="539"/>
      <c r="R13" s="530">
        <v>36189</v>
      </c>
      <c r="S13" s="531"/>
      <c r="T13" s="531"/>
      <c r="U13" s="531"/>
      <c r="V13" s="532"/>
      <c r="W13" s="462" t="s">
        <v>138</v>
      </c>
      <c r="X13" s="463"/>
      <c r="Y13" s="463"/>
      <c r="Z13" s="463"/>
      <c r="AA13" s="463"/>
      <c r="AB13" s="453"/>
      <c r="AC13" s="497">
        <v>1301</v>
      </c>
      <c r="AD13" s="498"/>
      <c r="AE13" s="498"/>
      <c r="AF13" s="498"/>
      <c r="AG13" s="540"/>
      <c r="AH13" s="497">
        <v>1461</v>
      </c>
      <c r="AI13" s="498"/>
      <c r="AJ13" s="498"/>
      <c r="AK13" s="498"/>
      <c r="AL13" s="499"/>
      <c r="AM13" s="475" t="s">
        <v>139</v>
      </c>
      <c r="AN13" s="476"/>
      <c r="AO13" s="476"/>
      <c r="AP13" s="476"/>
      <c r="AQ13" s="476"/>
      <c r="AR13" s="476"/>
      <c r="AS13" s="476"/>
      <c r="AT13" s="477"/>
      <c r="AU13" s="478" t="s">
        <v>140</v>
      </c>
      <c r="AV13" s="479"/>
      <c r="AW13" s="479"/>
      <c r="AX13" s="479"/>
      <c r="AY13" s="480" t="s">
        <v>141</v>
      </c>
      <c r="AZ13" s="481"/>
      <c r="BA13" s="481"/>
      <c r="BB13" s="481"/>
      <c r="BC13" s="481"/>
      <c r="BD13" s="481"/>
      <c r="BE13" s="481"/>
      <c r="BF13" s="481"/>
      <c r="BG13" s="481"/>
      <c r="BH13" s="481"/>
      <c r="BI13" s="481"/>
      <c r="BJ13" s="481"/>
      <c r="BK13" s="481"/>
      <c r="BL13" s="481"/>
      <c r="BM13" s="482"/>
      <c r="BN13" s="446">
        <v>515504</v>
      </c>
      <c r="BO13" s="447"/>
      <c r="BP13" s="447"/>
      <c r="BQ13" s="447"/>
      <c r="BR13" s="447"/>
      <c r="BS13" s="447"/>
      <c r="BT13" s="447"/>
      <c r="BU13" s="448"/>
      <c r="BV13" s="446">
        <v>-15934</v>
      </c>
      <c r="BW13" s="447"/>
      <c r="BX13" s="447"/>
      <c r="BY13" s="447"/>
      <c r="BZ13" s="447"/>
      <c r="CA13" s="447"/>
      <c r="CB13" s="447"/>
      <c r="CC13" s="448"/>
      <c r="CD13" s="449" t="s">
        <v>142</v>
      </c>
      <c r="CE13" s="450"/>
      <c r="CF13" s="450"/>
      <c r="CG13" s="450"/>
      <c r="CH13" s="450"/>
      <c r="CI13" s="450"/>
      <c r="CJ13" s="450"/>
      <c r="CK13" s="450"/>
      <c r="CL13" s="450"/>
      <c r="CM13" s="450"/>
      <c r="CN13" s="450"/>
      <c r="CO13" s="450"/>
      <c r="CP13" s="450"/>
      <c r="CQ13" s="450"/>
      <c r="CR13" s="450"/>
      <c r="CS13" s="451"/>
      <c r="CT13" s="443">
        <v>13.2</v>
      </c>
      <c r="CU13" s="444"/>
      <c r="CV13" s="444"/>
      <c r="CW13" s="444"/>
      <c r="CX13" s="444"/>
      <c r="CY13" s="444"/>
      <c r="CZ13" s="444"/>
      <c r="DA13" s="445"/>
      <c r="DB13" s="443">
        <v>13.6</v>
      </c>
      <c r="DC13" s="444"/>
      <c r="DD13" s="444"/>
      <c r="DE13" s="444"/>
      <c r="DF13" s="444"/>
      <c r="DG13" s="444"/>
      <c r="DH13" s="444"/>
      <c r="DI13" s="445"/>
    </row>
    <row r="14" spans="1:119" ht="18.75" customHeight="1" thickBot="1" x14ac:dyDescent="0.25">
      <c r="A14" s="178"/>
      <c r="B14" s="509"/>
      <c r="C14" s="510"/>
      <c r="D14" s="510"/>
      <c r="E14" s="510"/>
      <c r="F14" s="510"/>
      <c r="G14" s="510"/>
      <c r="H14" s="510"/>
      <c r="I14" s="510"/>
      <c r="J14" s="510"/>
      <c r="K14" s="511"/>
      <c r="L14" s="527" t="s">
        <v>143</v>
      </c>
      <c r="M14" s="528"/>
      <c r="N14" s="528"/>
      <c r="O14" s="528"/>
      <c r="P14" s="528"/>
      <c r="Q14" s="529"/>
      <c r="R14" s="530">
        <v>36897</v>
      </c>
      <c r="S14" s="531"/>
      <c r="T14" s="531"/>
      <c r="U14" s="531"/>
      <c r="V14" s="532"/>
      <c r="W14" s="436"/>
      <c r="X14" s="437"/>
      <c r="Y14" s="437"/>
      <c r="Z14" s="437"/>
      <c r="AA14" s="437"/>
      <c r="AB14" s="426"/>
      <c r="AC14" s="533">
        <v>8.1</v>
      </c>
      <c r="AD14" s="534"/>
      <c r="AE14" s="534"/>
      <c r="AF14" s="534"/>
      <c r="AG14" s="535"/>
      <c r="AH14" s="533">
        <v>8.3000000000000007</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144</v>
      </c>
      <c r="CE14" s="542"/>
      <c r="CF14" s="542"/>
      <c r="CG14" s="542"/>
      <c r="CH14" s="542"/>
      <c r="CI14" s="542"/>
      <c r="CJ14" s="542"/>
      <c r="CK14" s="542"/>
      <c r="CL14" s="542"/>
      <c r="CM14" s="542"/>
      <c r="CN14" s="542"/>
      <c r="CO14" s="542"/>
      <c r="CP14" s="542"/>
      <c r="CQ14" s="542"/>
      <c r="CR14" s="542"/>
      <c r="CS14" s="543"/>
      <c r="CT14" s="544">
        <v>95.4</v>
      </c>
      <c r="CU14" s="545"/>
      <c r="CV14" s="545"/>
      <c r="CW14" s="545"/>
      <c r="CX14" s="545"/>
      <c r="CY14" s="545"/>
      <c r="CZ14" s="545"/>
      <c r="DA14" s="546"/>
      <c r="DB14" s="544">
        <v>114.6</v>
      </c>
      <c r="DC14" s="545"/>
      <c r="DD14" s="545"/>
      <c r="DE14" s="545"/>
      <c r="DF14" s="545"/>
      <c r="DG14" s="545"/>
      <c r="DH14" s="545"/>
      <c r="DI14" s="546"/>
    </row>
    <row r="15" spans="1:119" ht="18.75" customHeight="1" x14ac:dyDescent="0.2">
      <c r="A15" s="178"/>
      <c r="B15" s="509"/>
      <c r="C15" s="510"/>
      <c r="D15" s="510"/>
      <c r="E15" s="510"/>
      <c r="F15" s="510"/>
      <c r="G15" s="510"/>
      <c r="H15" s="510"/>
      <c r="I15" s="510"/>
      <c r="J15" s="510"/>
      <c r="K15" s="511"/>
      <c r="L15" s="187"/>
      <c r="M15" s="537" t="s">
        <v>145</v>
      </c>
      <c r="N15" s="538"/>
      <c r="O15" s="538"/>
      <c r="P15" s="538"/>
      <c r="Q15" s="539"/>
      <c r="R15" s="530">
        <v>36655</v>
      </c>
      <c r="S15" s="531"/>
      <c r="T15" s="531"/>
      <c r="U15" s="531"/>
      <c r="V15" s="532"/>
      <c r="W15" s="462" t="s">
        <v>146</v>
      </c>
      <c r="X15" s="463"/>
      <c r="Y15" s="463"/>
      <c r="Z15" s="463"/>
      <c r="AA15" s="463"/>
      <c r="AB15" s="453"/>
      <c r="AC15" s="497">
        <v>3826</v>
      </c>
      <c r="AD15" s="498"/>
      <c r="AE15" s="498"/>
      <c r="AF15" s="498"/>
      <c r="AG15" s="540"/>
      <c r="AH15" s="497">
        <v>4127</v>
      </c>
      <c r="AI15" s="498"/>
      <c r="AJ15" s="498"/>
      <c r="AK15" s="498"/>
      <c r="AL15" s="499"/>
      <c r="AM15" s="475"/>
      <c r="AN15" s="476"/>
      <c r="AO15" s="476"/>
      <c r="AP15" s="476"/>
      <c r="AQ15" s="476"/>
      <c r="AR15" s="476"/>
      <c r="AS15" s="476"/>
      <c r="AT15" s="477"/>
      <c r="AU15" s="478"/>
      <c r="AV15" s="479"/>
      <c r="AW15" s="479"/>
      <c r="AX15" s="479"/>
      <c r="AY15" s="406" t="s">
        <v>147</v>
      </c>
      <c r="AZ15" s="407"/>
      <c r="BA15" s="407"/>
      <c r="BB15" s="407"/>
      <c r="BC15" s="407"/>
      <c r="BD15" s="407"/>
      <c r="BE15" s="407"/>
      <c r="BF15" s="407"/>
      <c r="BG15" s="407"/>
      <c r="BH15" s="407"/>
      <c r="BI15" s="407"/>
      <c r="BJ15" s="407"/>
      <c r="BK15" s="407"/>
      <c r="BL15" s="407"/>
      <c r="BM15" s="408"/>
      <c r="BN15" s="409">
        <v>4194157</v>
      </c>
      <c r="BO15" s="410"/>
      <c r="BP15" s="410"/>
      <c r="BQ15" s="410"/>
      <c r="BR15" s="410"/>
      <c r="BS15" s="410"/>
      <c r="BT15" s="410"/>
      <c r="BU15" s="411"/>
      <c r="BV15" s="409">
        <v>4354414</v>
      </c>
      <c r="BW15" s="410"/>
      <c r="BX15" s="410"/>
      <c r="BY15" s="410"/>
      <c r="BZ15" s="410"/>
      <c r="CA15" s="410"/>
      <c r="CB15" s="410"/>
      <c r="CC15" s="411"/>
      <c r="CD15" s="547" t="s">
        <v>148</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09"/>
      <c r="C16" s="510"/>
      <c r="D16" s="510"/>
      <c r="E16" s="510"/>
      <c r="F16" s="510"/>
      <c r="G16" s="510"/>
      <c r="H16" s="510"/>
      <c r="I16" s="510"/>
      <c r="J16" s="510"/>
      <c r="K16" s="511"/>
      <c r="L16" s="527" t="s">
        <v>149</v>
      </c>
      <c r="M16" s="550"/>
      <c r="N16" s="550"/>
      <c r="O16" s="550"/>
      <c r="P16" s="550"/>
      <c r="Q16" s="551"/>
      <c r="R16" s="552" t="s">
        <v>150</v>
      </c>
      <c r="S16" s="553"/>
      <c r="T16" s="553"/>
      <c r="U16" s="553"/>
      <c r="V16" s="554"/>
      <c r="W16" s="436"/>
      <c r="X16" s="437"/>
      <c r="Y16" s="437"/>
      <c r="Z16" s="437"/>
      <c r="AA16" s="437"/>
      <c r="AB16" s="426"/>
      <c r="AC16" s="533">
        <v>23.8</v>
      </c>
      <c r="AD16" s="534"/>
      <c r="AE16" s="534"/>
      <c r="AF16" s="534"/>
      <c r="AG16" s="535"/>
      <c r="AH16" s="533">
        <v>23.5</v>
      </c>
      <c r="AI16" s="534"/>
      <c r="AJ16" s="534"/>
      <c r="AK16" s="534"/>
      <c r="AL16" s="536"/>
      <c r="AM16" s="475"/>
      <c r="AN16" s="476"/>
      <c r="AO16" s="476"/>
      <c r="AP16" s="476"/>
      <c r="AQ16" s="476"/>
      <c r="AR16" s="476"/>
      <c r="AS16" s="476"/>
      <c r="AT16" s="477"/>
      <c r="AU16" s="478"/>
      <c r="AV16" s="479"/>
      <c r="AW16" s="479"/>
      <c r="AX16" s="479"/>
      <c r="AY16" s="480" t="s">
        <v>151</v>
      </c>
      <c r="AZ16" s="481"/>
      <c r="BA16" s="481"/>
      <c r="BB16" s="481"/>
      <c r="BC16" s="481"/>
      <c r="BD16" s="481"/>
      <c r="BE16" s="481"/>
      <c r="BF16" s="481"/>
      <c r="BG16" s="481"/>
      <c r="BH16" s="481"/>
      <c r="BI16" s="481"/>
      <c r="BJ16" s="481"/>
      <c r="BK16" s="481"/>
      <c r="BL16" s="481"/>
      <c r="BM16" s="482"/>
      <c r="BN16" s="446">
        <v>7714732</v>
      </c>
      <c r="BO16" s="447"/>
      <c r="BP16" s="447"/>
      <c r="BQ16" s="447"/>
      <c r="BR16" s="447"/>
      <c r="BS16" s="447"/>
      <c r="BT16" s="447"/>
      <c r="BU16" s="448"/>
      <c r="BV16" s="446">
        <v>7381942</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x14ac:dyDescent="0.25">
      <c r="A17" s="178"/>
      <c r="B17" s="512"/>
      <c r="C17" s="513"/>
      <c r="D17" s="513"/>
      <c r="E17" s="513"/>
      <c r="F17" s="513"/>
      <c r="G17" s="513"/>
      <c r="H17" s="513"/>
      <c r="I17" s="513"/>
      <c r="J17" s="513"/>
      <c r="K17" s="514"/>
      <c r="L17" s="192"/>
      <c r="M17" s="557" t="s">
        <v>152</v>
      </c>
      <c r="N17" s="558"/>
      <c r="O17" s="558"/>
      <c r="P17" s="558"/>
      <c r="Q17" s="559"/>
      <c r="R17" s="552" t="s">
        <v>153</v>
      </c>
      <c r="S17" s="553"/>
      <c r="T17" s="553"/>
      <c r="U17" s="553"/>
      <c r="V17" s="554"/>
      <c r="W17" s="462" t="s">
        <v>154</v>
      </c>
      <c r="X17" s="463"/>
      <c r="Y17" s="463"/>
      <c r="Z17" s="463"/>
      <c r="AA17" s="463"/>
      <c r="AB17" s="453"/>
      <c r="AC17" s="497">
        <v>10954</v>
      </c>
      <c r="AD17" s="498"/>
      <c r="AE17" s="498"/>
      <c r="AF17" s="498"/>
      <c r="AG17" s="540"/>
      <c r="AH17" s="497">
        <v>11961</v>
      </c>
      <c r="AI17" s="498"/>
      <c r="AJ17" s="498"/>
      <c r="AK17" s="498"/>
      <c r="AL17" s="499"/>
      <c r="AM17" s="475"/>
      <c r="AN17" s="476"/>
      <c r="AO17" s="476"/>
      <c r="AP17" s="476"/>
      <c r="AQ17" s="476"/>
      <c r="AR17" s="476"/>
      <c r="AS17" s="476"/>
      <c r="AT17" s="477"/>
      <c r="AU17" s="478"/>
      <c r="AV17" s="479"/>
      <c r="AW17" s="479"/>
      <c r="AX17" s="479"/>
      <c r="AY17" s="480" t="s">
        <v>155</v>
      </c>
      <c r="AZ17" s="481"/>
      <c r="BA17" s="481"/>
      <c r="BB17" s="481"/>
      <c r="BC17" s="481"/>
      <c r="BD17" s="481"/>
      <c r="BE17" s="481"/>
      <c r="BF17" s="481"/>
      <c r="BG17" s="481"/>
      <c r="BH17" s="481"/>
      <c r="BI17" s="481"/>
      <c r="BJ17" s="481"/>
      <c r="BK17" s="481"/>
      <c r="BL17" s="481"/>
      <c r="BM17" s="482"/>
      <c r="BN17" s="446">
        <v>5291817</v>
      </c>
      <c r="BO17" s="447"/>
      <c r="BP17" s="447"/>
      <c r="BQ17" s="447"/>
      <c r="BR17" s="447"/>
      <c r="BS17" s="447"/>
      <c r="BT17" s="447"/>
      <c r="BU17" s="448"/>
      <c r="BV17" s="446">
        <v>5505582</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x14ac:dyDescent="0.25">
      <c r="A18" s="178"/>
      <c r="B18" s="568" t="s">
        <v>156</v>
      </c>
      <c r="C18" s="489"/>
      <c r="D18" s="489"/>
      <c r="E18" s="569"/>
      <c r="F18" s="569"/>
      <c r="G18" s="569"/>
      <c r="H18" s="569"/>
      <c r="I18" s="569"/>
      <c r="J18" s="569"/>
      <c r="K18" s="569"/>
      <c r="L18" s="570">
        <v>45.37</v>
      </c>
      <c r="M18" s="570"/>
      <c r="N18" s="570"/>
      <c r="O18" s="570"/>
      <c r="P18" s="570"/>
      <c r="Q18" s="570"/>
      <c r="R18" s="571"/>
      <c r="S18" s="571"/>
      <c r="T18" s="571"/>
      <c r="U18" s="571"/>
      <c r="V18" s="572"/>
      <c r="W18" s="464"/>
      <c r="X18" s="465"/>
      <c r="Y18" s="465"/>
      <c r="Z18" s="465"/>
      <c r="AA18" s="465"/>
      <c r="AB18" s="456"/>
      <c r="AC18" s="573">
        <v>68.099999999999994</v>
      </c>
      <c r="AD18" s="574"/>
      <c r="AE18" s="574"/>
      <c r="AF18" s="574"/>
      <c r="AG18" s="575"/>
      <c r="AH18" s="573">
        <v>68.2</v>
      </c>
      <c r="AI18" s="574"/>
      <c r="AJ18" s="574"/>
      <c r="AK18" s="574"/>
      <c r="AL18" s="576"/>
      <c r="AM18" s="475"/>
      <c r="AN18" s="476"/>
      <c r="AO18" s="476"/>
      <c r="AP18" s="476"/>
      <c r="AQ18" s="476"/>
      <c r="AR18" s="476"/>
      <c r="AS18" s="476"/>
      <c r="AT18" s="477"/>
      <c r="AU18" s="478"/>
      <c r="AV18" s="479"/>
      <c r="AW18" s="479"/>
      <c r="AX18" s="479"/>
      <c r="AY18" s="480" t="s">
        <v>157</v>
      </c>
      <c r="AZ18" s="481"/>
      <c r="BA18" s="481"/>
      <c r="BB18" s="481"/>
      <c r="BC18" s="481"/>
      <c r="BD18" s="481"/>
      <c r="BE18" s="481"/>
      <c r="BF18" s="481"/>
      <c r="BG18" s="481"/>
      <c r="BH18" s="481"/>
      <c r="BI18" s="481"/>
      <c r="BJ18" s="481"/>
      <c r="BK18" s="481"/>
      <c r="BL18" s="481"/>
      <c r="BM18" s="482"/>
      <c r="BN18" s="446">
        <v>8834001</v>
      </c>
      <c r="BO18" s="447"/>
      <c r="BP18" s="447"/>
      <c r="BQ18" s="447"/>
      <c r="BR18" s="447"/>
      <c r="BS18" s="447"/>
      <c r="BT18" s="447"/>
      <c r="BU18" s="448"/>
      <c r="BV18" s="446">
        <v>8697054</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x14ac:dyDescent="0.25">
      <c r="A19" s="178"/>
      <c r="B19" s="568" t="s">
        <v>158</v>
      </c>
      <c r="C19" s="489"/>
      <c r="D19" s="489"/>
      <c r="E19" s="569"/>
      <c r="F19" s="569"/>
      <c r="G19" s="569"/>
      <c r="H19" s="569"/>
      <c r="I19" s="569"/>
      <c r="J19" s="569"/>
      <c r="K19" s="569"/>
      <c r="L19" s="577">
        <v>797</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159</v>
      </c>
      <c r="AZ19" s="481"/>
      <c r="BA19" s="481"/>
      <c r="BB19" s="481"/>
      <c r="BC19" s="481"/>
      <c r="BD19" s="481"/>
      <c r="BE19" s="481"/>
      <c r="BF19" s="481"/>
      <c r="BG19" s="481"/>
      <c r="BH19" s="481"/>
      <c r="BI19" s="481"/>
      <c r="BJ19" s="481"/>
      <c r="BK19" s="481"/>
      <c r="BL19" s="481"/>
      <c r="BM19" s="482"/>
      <c r="BN19" s="446">
        <v>11614309</v>
      </c>
      <c r="BO19" s="447"/>
      <c r="BP19" s="447"/>
      <c r="BQ19" s="447"/>
      <c r="BR19" s="447"/>
      <c r="BS19" s="447"/>
      <c r="BT19" s="447"/>
      <c r="BU19" s="448"/>
      <c r="BV19" s="446">
        <v>10976358</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x14ac:dyDescent="0.25">
      <c r="A20" s="178"/>
      <c r="B20" s="568" t="s">
        <v>160</v>
      </c>
      <c r="C20" s="489"/>
      <c r="D20" s="489"/>
      <c r="E20" s="569"/>
      <c r="F20" s="569"/>
      <c r="G20" s="569"/>
      <c r="H20" s="569"/>
      <c r="I20" s="569"/>
      <c r="J20" s="569"/>
      <c r="K20" s="569"/>
      <c r="L20" s="577">
        <v>15141</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x14ac:dyDescent="0.25">
      <c r="A21" s="178"/>
      <c r="B21" s="586" t="s">
        <v>161</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x14ac:dyDescent="0.2">
      <c r="A22" s="178"/>
      <c r="B22" s="616" t="s">
        <v>162</v>
      </c>
      <c r="C22" s="590"/>
      <c r="D22" s="591"/>
      <c r="E22" s="458" t="s">
        <v>1</v>
      </c>
      <c r="F22" s="463"/>
      <c r="G22" s="463"/>
      <c r="H22" s="463"/>
      <c r="I22" s="463"/>
      <c r="J22" s="463"/>
      <c r="K22" s="453"/>
      <c r="L22" s="458" t="s">
        <v>163</v>
      </c>
      <c r="M22" s="463"/>
      <c r="N22" s="463"/>
      <c r="O22" s="463"/>
      <c r="P22" s="453"/>
      <c r="Q22" s="621" t="s">
        <v>164</v>
      </c>
      <c r="R22" s="622"/>
      <c r="S22" s="622"/>
      <c r="T22" s="622"/>
      <c r="U22" s="622"/>
      <c r="V22" s="623"/>
      <c r="W22" s="589" t="s">
        <v>165</v>
      </c>
      <c r="X22" s="590"/>
      <c r="Y22" s="591"/>
      <c r="Z22" s="458" t="s">
        <v>1</v>
      </c>
      <c r="AA22" s="463"/>
      <c r="AB22" s="463"/>
      <c r="AC22" s="463"/>
      <c r="AD22" s="463"/>
      <c r="AE22" s="463"/>
      <c r="AF22" s="463"/>
      <c r="AG22" s="453"/>
      <c r="AH22" s="627" t="s">
        <v>166</v>
      </c>
      <c r="AI22" s="463"/>
      <c r="AJ22" s="463"/>
      <c r="AK22" s="463"/>
      <c r="AL22" s="453"/>
      <c r="AM22" s="627" t="s">
        <v>167</v>
      </c>
      <c r="AN22" s="628"/>
      <c r="AO22" s="628"/>
      <c r="AP22" s="628"/>
      <c r="AQ22" s="628"/>
      <c r="AR22" s="629"/>
      <c r="AS22" s="621" t="s">
        <v>164</v>
      </c>
      <c r="AT22" s="622"/>
      <c r="AU22" s="622"/>
      <c r="AV22" s="622"/>
      <c r="AW22" s="622"/>
      <c r="AX22" s="633"/>
      <c r="AY22" s="406" t="s">
        <v>168</v>
      </c>
      <c r="AZ22" s="407"/>
      <c r="BA22" s="407"/>
      <c r="BB22" s="407"/>
      <c r="BC22" s="407"/>
      <c r="BD22" s="407"/>
      <c r="BE22" s="407"/>
      <c r="BF22" s="407"/>
      <c r="BG22" s="407"/>
      <c r="BH22" s="407"/>
      <c r="BI22" s="407"/>
      <c r="BJ22" s="407"/>
      <c r="BK22" s="407"/>
      <c r="BL22" s="407"/>
      <c r="BM22" s="408"/>
      <c r="BN22" s="409">
        <v>16341164</v>
      </c>
      <c r="BO22" s="410"/>
      <c r="BP22" s="410"/>
      <c r="BQ22" s="410"/>
      <c r="BR22" s="410"/>
      <c r="BS22" s="410"/>
      <c r="BT22" s="410"/>
      <c r="BU22" s="411"/>
      <c r="BV22" s="409">
        <v>16615198</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x14ac:dyDescent="0.2">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169</v>
      </c>
      <c r="AZ23" s="481"/>
      <c r="BA23" s="481"/>
      <c r="BB23" s="481"/>
      <c r="BC23" s="481"/>
      <c r="BD23" s="481"/>
      <c r="BE23" s="481"/>
      <c r="BF23" s="481"/>
      <c r="BG23" s="481"/>
      <c r="BH23" s="481"/>
      <c r="BI23" s="481"/>
      <c r="BJ23" s="481"/>
      <c r="BK23" s="481"/>
      <c r="BL23" s="481"/>
      <c r="BM23" s="482"/>
      <c r="BN23" s="446">
        <v>11702212</v>
      </c>
      <c r="BO23" s="447"/>
      <c r="BP23" s="447"/>
      <c r="BQ23" s="447"/>
      <c r="BR23" s="447"/>
      <c r="BS23" s="447"/>
      <c r="BT23" s="447"/>
      <c r="BU23" s="448"/>
      <c r="BV23" s="446">
        <v>11690569</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x14ac:dyDescent="0.25">
      <c r="A24" s="178"/>
      <c r="B24" s="617"/>
      <c r="C24" s="593"/>
      <c r="D24" s="594"/>
      <c r="E24" s="496" t="s">
        <v>170</v>
      </c>
      <c r="F24" s="476"/>
      <c r="G24" s="476"/>
      <c r="H24" s="476"/>
      <c r="I24" s="476"/>
      <c r="J24" s="476"/>
      <c r="K24" s="477"/>
      <c r="L24" s="497">
        <v>1</v>
      </c>
      <c r="M24" s="498"/>
      <c r="N24" s="498"/>
      <c r="O24" s="498"/>
      <c r="P24" s="540"/>
      <c r="Q24" s="497">
        <v>4400</v>
      </c>
      <c r="R24" s="498"/>
      <c r="S24" s="498"/>
      <c r="T24" s="498"/>
      <c r="U24" s="498"/>
      <c r="V24" s="540"/>
      <c r="W24" s="592"/>
      <c r="X24" s="593"/>
      <c r="Y24" s="594"/>
      <c r="Z24" s="496" t="s">
        <v>171</v>
      </c>
      <c r="AA24" s="476"/>
      <c r="AB24" s="476"/>
      <c r="AC24" s="476"/>
      <c r="AD24" s="476"/>
      <c r="AE24" s="476"/>
      <c r="AF24" s="476"/>
      <c r="AG24" s="477"/>
      <c r="AH24" s="497">
        <v>357</v>
      </c>
      <c r="AI24" s="498"/>
      <c r="AJ24" s="498"/>
      <c r="AK24" s="498"/>
      <c r="AL24" s="540"/>
      <c r="AM24" s="497">
        <v>1078140</v>
      </c>
      <c r="AN24" s="498"/>
      <c r="AO24" s="498"/>
      <c r="AP24" s="498"/>
      <c r="AQ24" s="498"/>
      <c r="AR24" s="540"/>
      <c r="AS24" s="497">
        <v>3020</v>
      </c>
      <c r="AT24" s="498"/>
      <c r="AU24" s="498"/>
      <c r="AV24" s="498"/>
      <c r="AW24" s="498"/>
      <c r="AX24" s="499"/>
      <c r="AY24" s="562" t="s">
        <v>172</v>
      </c>
      <c r="AZ24" s="563"/>
      <c r="BA24" s="563"/>
      <c r="BB24" s="563"/>
      <c r="BC24" s="563"/>
      <c r="BD24" s="563"/>
      <c r="BE24" s="563"/>
      <c r="BF24" s="563"/>
      <c r="BG24" s="563"/>
      <c r="BH24" s="563"/>
      <c r="BI24" s="563"/>
      <c r="BJ24" s="563"/>
      <c r="BK24" s="563"/>
      <c r="BL24" s="563"/>
      <c r="BM24" s="564"/>
      <c r="BN24" s="446">
        <v>10034482</v>
      </c>
      <c r="BO24" s="447"/>
      <c r="BP24" s="447"/>
      <c r="BQ24" s="447"/>
      <c r="BR24" s="447"/>
      <c r="BS24" s="447"/>
      <c r="BT24" s="447"/>
      <c r="BU24" s="448"/>
      <c r="BV24" s="446">
        <v>10321284</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x14ac:dyDescent="0.2">
      <c r="A25" s="178"/>
      <c r="B25" s="617"/>
      <c r="C25" s="593"/>
      <c r="D25" s="594"/>
      <c r="E25" s="496" t="s">
        <v>173</v>
      </c>
      <c r="F25" s="476"/>
      <c r="G25" s="476"/>
      <c r="H25" s="476"/>
      <c r="I25" s="476"/>
      <c r="J25" s="476"/>
      <c r="K25" s="477"/>
      <c r="L25" s="497">
        <v>1</v>
      </c>
      <c r="M25" s="498"/>
      <c r="N25" s="498"/>
      <c r="O25" s="498"/>
      <c r="P25" s="540"/>
      <c r="Q25" s="497">
        <v>5624</v>
      </c>
      <c r="R25" s="498"/>
      <c r="S25" s="498"/>
      <c r="T25" s="498"/>
      <c r="U25" s="498"/>
      <c r="V25" s="540"/>
      <c r="W25" s="592"/>
      <c r="X25" s="593"/>
      <c r="Y25" s="594"/>
      <c r="Z25" s="496" t="s">
        <v>174</v>
      </c>
      <c r="AA25" s="476"/>
      <c r="AB25" s="476"/>
      <c r="AC25" s="476"/>
      <c r="AD25" s="476"/>
      <c r="AE25" s="476"/>
      <c r="AF25" s="476"/>
      <c r="AG25" s="477"/>
      <c r="AH25" s="497">
        <v>41</v>
      </c>
      <c r="AI25" s="498"/>
      <c r="AJ25" s="498"/>
      <c r="AK25" s="498"/>
      <c r="AL25" s="540"/>
      <c r="AM25" s="497">
        <v>115497</v>
      </c>
      <c r="AN25" s="498"/>
      <c r="AO25" s="498"/>
      <c r="AP25" s="498"/>
      <c r="AQ25" s="498"/>
      <c r="AR25" s="540"/>
      <c r="AS25" s="497">
        <v>2817</v>
      </c>
      <c r="AT25" s="498"/>
      <c r="AU25" s="498"/>
      <c r="AV25" s="498"/>
      <c r="AW25" s="498"/>
      <c r="AX25" s="499"/>
      <c r="AY25" s="406" t="s">
        <v>175</v>
      </c>
      <c r="AZ25" s="407"/>
      <c r="BA25" s="407"/>
      <c r="BB25" s="407"/>
      <c r="BC25" s="407"/>
      <c r="BD25" s="407"/>
      <c r="BE25" s="407"/>
      <c r="BF25" s="407"/>
      <c r="BG25" s="407"/>
      <c r="BH25" s="407"/>
      <c r="BI25" s="407"/>
      <c r="BJ25" s="407"/>
      <c r="BK25" s="407"/>
      <c r="BL25" s="407"/>
      <c r="BM25" s="408"/>
      <c r="BN25" s="409">
        <v>1131299</v>
      </c>
      <c r="BO25" s="410"/>
      <c r="BP25" s="410"/>
      <c r="BQ25" s="410"/>
      <c r="BR25" s="410"/>
      <c r="BS25" s="410"/>
      <c r="BT25" s="410"/>
      <c r="BU25" s="411"/>
      <c r="BV25" s="409">
        <v>1242040</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x14ac:dyDescent="0.2">
      <c r="A26" s="178"/>
      <c r="B26" s="617"/>
      <c r="C26" s="593"/>
      <c r="D26" s="594"/>
      <c r="E26" s="496" t="s">
        <v>176</v>
      </c>
      <c r="F26" s="476"/>
      <c r="G26" s="476"/>
      <c r="H26" s="476"/>
      <c r="I26" s="476"/>
      <c r="J26" s="476"/>
      <c r="K26" s="477"/>
      <c r="L26" s="497">
        <v>1</v>
      </c>
      <c r="M26" s="498"/>
      <c r="N26" s="498"/>
      <c r="O26" s="498"/>
      <c r="P26" s="540"/>
      <c r="Q26" s="497">
        <v>6610</v>
      </c>
      <c r="R26" s="498"/>
      <c r="S26" s="498"/>
      <c r="T26" s="498"/>
      <c r="U26" s="498"/>
      <c r="V26" s="540"/>
      <c r="W26" s="592"/>
      <c r="X26" s="593"/>
      <c r="Y26" s="594"/>
      <c r="Z26" s="496" t="s">
        <v>177</v>
      </c>
      <c r="AA26" s="598"/>
      <c r="AB26" s="598"/>
      <c r="AC26" s="598"/>
      <c r="AD26" s="598"/>
      <c r="AE26" s="598"/>
      <c r="AF26" s="598"/>
      <c r="AG26" s="599"/>
      <c r="AH26" s="497">
        <v>26</v>
      </c>
      <c r="AI26" s="498"/>
      <c r="AJ26" s="498"/>
      <c r="AK26" s="498"/>
      <c r="AL26" s="540"/>
      <c r="AM26" s="497">
        <v>92846</v>
      </c>
      <c r="AN26" s="498"/>
      <c r="AO26" s="498"/>
      <c r="AP26" s="498"/>
      <c r="AQ26" s="498"/>
      <c r="AR26" s="540"/>
      <c r="AS26" s="497">
        <v>3571</v>
      </c>
      <c r="AT26" s="498"/>
      <c r="AU26" s="498"/>
      <c r="AV26" s="498"/>
      <c r="AW26" s="498"/>
      <c r="AX26" s="499"/>
      <c r="AY26" s="449" t="s">
        <v>178</v>
      </c>
      <c r="AZ26" s="450"/>
      <c r="BA26" s="450"/>
      <c r="BB26" s="450"/>
      <c r="BC26" s="450"/>
      <c r="BD26" s="450"/>
      <c r="BE26" s="450"/>
      <c r="BF26" s="450"/>
      <c r="BG26" s="450"/>
      <c r="BH26" s="450"/>
      <c r="BI26" s="450"/>
      <c r="BJ26" s="450"/>
      <c r="BK26" s="450"/>
      <c r="BL26" s="450"/>
      <c r="BM26" s="451"/>
      <c r="BN26" s="446">
        <v>50000</v>
      </c>
      <c r="BO26" s="447"/>
      <c r="BP26" s="447"/>
      <c r="BQ26" s="447"/>
      <c r="BR26" s="447"/>
      <c r="BS26" s="447"/>
      <c r="BT26" s="447"/>
      <c r="BU26" s="448"/>
      <c r="BV26" s="446">
        <v>20000</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x14ac:dyDescent="0.25">
      <c r="A27" s="178"/>
      <c r="B27" s="617"/>
      <c r="C27" s="593"/>
      <c r="D27" s="594"/>
      <c r="E27" s="496" t="s">
        <v>179</v>
      </c>
      <c r="F27" s="476"/>
      <c r="G27" s="476"/>
      <c r="H27" s="476"/>
      <c r="I27" s="476"/>
      <c r="J27" s="476"/>
      <c r="K27" s="477"/>
      <c r="L27" s="497">
        <v>1</v>
      </c>
      <c r="M27" s="498"/>
      <c r="N27" s="498"/>
      <c r="O27" s="498"/>
      <c r="P27" s="540"/>
      <c r="Q27" s="497">
        <v>4484</v>
      </c>
      <c r="R27" s="498"/>
      <c r="S27" s="498"/>
      <c r="T27" s="498"/>
      <c r="U27" s="498"/>
      <c r="V27" s="540"/>
      <c r="W27" s="592"/>
      <c r="X27" s="593"/>
      <c r="Y27" s="594"/>
      <c r="Z27" s="496" t="s">
        <v>180</v>
      </c>
      <c r="AA27" s="476"/>
      <c r="AB27" s="476"/>
      <c r="AC27" s="476"/>
      <c r="AD27" s="476"/>
      <c r="AE27" s="476"/>
      <c r="AF27" s="476"/>
      <c r="AG27" s="477"/>
      <c r="AH27" s="497">
        <v>8</v>
      </c>
      <c r="AI27" s="498"/>
      <c r="AJ27" s="498"/>
      <c r="AK27" s="498"/>
      <c r="AL27" s="540"/>
      <c r="AM27" s="497">
        <v>23056</v>
      </c>
      <c r="AN27" s="498"/>
      <c r="AO27" s="498"/>
      <c r="AP27" s="498"/>
      <c r="AQ27" s="498"/>
      <c r="AR27" s="540"/>
      <c r="AS27" s="497">
        <v>2882</v>
      </c>
      <c r="AT27" s="498"/>
      <c r="AU27" s="498"/>
      <c r="AV27" s="498"/>
      <c r="AW27" s="498"/>
      <c r="AX27" s="499"/>
      <c r="AY27" s="541" t="s">
        <v>181</v>
      </c>
      <c r="AZ27" s="542"/>
      <c r="BA27" s="542"/>
      <c r="BB27" s="542"/>
      <c r="BC27" s="542"/>
      <c r="BD27" s="542"/>
      <c r="BE27" s="542"/>
      <c r="BF27" s="542"/>
      <c r="BG27" s="542"/>
      <c r="BH27" s="542"/>
      <c r="BI27" s="542"/>
      <c r="BJ27" s="542"/>
      <c r="BK27" s="542"/>
      <c r="BL27" s="542"/>
      <c r="BM27" s="543"/>
      <c r="BN27" s="565" t="s">
        <v>136</v>
      </c>
      <c r="BO27" s="566"/>
      <c r="BP27" s="566"/>
      <c r="BQ27" s="566"/>
      <c r="BR27" s="566"/>
      <c r="BS27" s="566"/>
      <c r="BT27" s="566"/>
      <c r="BU27" s="567"/>
      <c r="BV27" s="565" t="s">
        <v>182</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x14ac:dyDescent="0.2">
      <c r="A28" s="178"/>
      <c r="B28" s="617"/>
      <c r="C28" s="593"/>
      <c r="D28" s="594"/>
      <c r="E28" s="496" t="s">
        <v>183</v>
      </c>
      <c r="F28" s="476"/>
      <c r="G28" s="476"/>
      <c r="H28" s="476"/>
      <c r="I28" s="476"/>
      <c r="J28" s="476"/>
      <c r="K28" s="477"/>
      <c r="L28" s="497">
        <v>1</v>
      </c>
      <c r="M28" s="498"/>
      <c r="N28" s="498"/>
      <c r="O28" s="498"/>
      <c r="P28" s="540"/>
      <c r="Q28" s="497">
        <v>3962</v>
      </c>
      <c r="R28" s="498"/>
      <c r="S28" s="498"/>
      <c r="T28" s="498"/>
      <c r="U28" s="498"/>
      <c r="V28" s="540"/>
      <c r="W28" s="592"/>
      <c r="X28" s="593"/>
      <c r="Y28" s="594"/>
      <c r="Z28" s="496" t="s">
        <v>184</v>
      </c>
      <c r="AA28" s="476"/>
      <c r="AB28" s="476"/>
      <c r="AC28" s="476"/>
      <c r="AD28" s="476"/>
      <c r="AE28" s="476"/>
      <c r="AF28" s="476"/>
      <c r="AG28" s="477"/>
      <c r="AH28" s="497" t="s">
        <v>185</v>
      </c>
      <c r="AI28" s="498"/>
      <c r="AJ28" s="498"/>
      <c r="AK28" s="498"/>
      <c r="AL28" s="540"/>
      <c r="AM28" s="497" t="s">
        <v>185</v>
      </c>
      <c r="AN28" s="498"/>
      <c r="AO28" s="498"/>
      <c r="AP28" s="498"/>
      <c r="AQ28" s="498"/>
      <c r="AR28" s="540"/>
      <c r="AS28" s="497" t="s">
        <v>136</v>
      </c>
      <c r="AT28" s="498"/>
      <c r="AU28" s="498"/>
      <c r="AV28" s="498"/>
      <c r="AW28" s="498"/>
      <c r="AX28" s="499"/>
      <c r="AY28" s="600" t="s">
        <v>186</v>
      </c>
      <c r="AZ28" s="601"/>
      <c r="BA28" s="601"/>
      <c r="BB28" s="602"/>
      <c r="BC28" s="406" t="s">
        <v>48</v>
      </c>
      <c r="BD28" s="407"/>
      <c r="BE28" s="407"/>
      <c r="BF28" s="407"/>
      <c r="BG28" s="407"/>
      <c r="BH28" s="407"/>
      <c r="BI28" s="407"/>
      <c r="BJ28" s="407"/>
      <c r="BK28" s="407"/>
      <c r="BL28" s="407"/>
      <c r="BM28" s="408"/>
      <c r="BN28" s="409">
        <v>711981</v>
      </c>
      <c r="BO28" s="410"/>
      <c r="BP28" s="410"/>
      <c r="BQ28" s="410"/>
      <c r="BR28" s="410"/>
      <c r="BS28" s="410"/>
      <c r="BT28" s="410"/>
      <c r="BU28" s="411"/>
      <c r="BV28" s="409">
        <v>460149</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x14ac:dyDescent="0.2">
      <c r="A29" s="178"/>
      <c r="B29" s="617"/>
      <c r="C29" s="593"/>
      <c r="D29" s="594"/>
      <c r="E29" s="496" t="s">
        <v>187</v>
      </c>
      <c r="F29" s="476"/>
      <c r="G29" s="476"/>
      <c r="H29" s="476"/>
      <c r="I29" s="476"/>
      <c r="J29" s="476"/>
      <c r="K29" s="477"/>
      <c r="L29" s="497">
        <v>15</v>
      </c>
      <c r="M29" s="498"/>
      <c r="N29" s="498"/>
      <c r="O29" s="498"/>
      <c r="P29" s="540"/>
      <c r="Q29" s="497">
        <v>3715</v>
      </c>
      <c r="R29" s="498"/>
      <c r="S29" s="498"/>
      <c r="T29" s="498"/>
      <c r="U29" s="498"/>
      <c r="V29" s="540"/>
      <c r="W29" s="595"/>
      <c r="X29" s="596"/>
      <c r="Y29" s="597"/>
      <c r="Z29" s="496" t="s">
        <v>188</v>
      </c>
      <c r="AA29" s="476"/>
      <c r="AB29" s="476"/>
      <c r="AC29" s="476"/>
      <c r="AD29" s="476"/>
      <c r="AE29" s="476"/>
      <c r="AF29" s="476"/>
      <c r="AG29" s="477"/>
      <c r="AH29" s="497">
        <v>365</v>
      </c>
      <c r="AI29" s="498"/>
      <c r="AJ29" s="498"/>
      <c r="AK29" s="498"/>
      <c r="AL29" s="540"/>
      <c r="AM29" s="497">
        <v>1101196</v>
      </c>
      <c r="AN29" s="498"/>
      <c r="AO29" s="498"/>
      <c r="AP29" s="498"/>
      <c r="AQ29" s="498"/>
      <c r="AR29" s="540"/>
      <c r="AS29" s="497">
        <v>3017</v>
      </c>
      <c r="AT29" s="498"/>
      <c r="AU29" s="498"/>
      <c r="AV29" s="498"/>
      <c r="AW29" s="498"/>
      <c r="AX29" s="499"/>
      <c r="AY29" s="603"/>
      <c r="AZ29" s="604"/>
      <c r="BA29" s="604"/>
      <c r="BB29" s="605"/>
      <c r="BC29" s="480" t="s">
        <v>189</v>
      </c>
      <c r="BD29" s="481"/>
      <c r="BE29" s="481"/>
      <c r="BF29" s="481"/>
      <c r="BG29" s="481"/>
      <c r="BH29" s="481"/>
      <c r="BI29" s="481"/>
      <c r="BJ29" s="481"/>
      <c r="BK29" s="481"/>
      <c r="BL29" s="481"/>
      <c r="BM29" s="482"/>
      <c r="BN29" s="446">
        <v>745746</v>
      </c>
      <c r="BO29" s="447"/>
      <c r="BP29" s="447"/>
      <c r="BQ29" s="447"/>
      <c r="BR29" s="447"/>
      <c r="BS29" s="447"/>
      <c r="BT29" s="447"/>
      <c r="BU29" s="448"/>
      <c r="BV29" s="446">
        <v>536623</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x14ac:dyDescent="0.25">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190</v>
      </c>
      <c r="X30" s="614"/>
      <c r="Y30" s="614"/>
      <c r="Z30" s="614"/>
      <c r="AA30" s="614"/>
      <c r="AB30" s="614"/>
      <c r="AC30" s="614"/>
      <c r="AD30" s="614"/>
      <c r="AE30" s="614"/>
      <c r="AF30" s="614"/>
      <c r="AG30" s="615"/>
      <c r="AH30" s="573">
        <v>98.9</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50</v>
      </c>
      <c r="BD30" s="563"/>
      <c r="BE30" s="563"/>
      <c r="BF30" s="563"/>
      <c r="BG30" s="563"/>
      <c r="BH30" s="563"/>
      <c r="BI30" s="563"/>
      <c r="BJ30" s="563"/>
      <c r="BK30" s="563"/>
      <c r="BL30" s="563"/>
      <c r="BM30" s="564"/>
      <c r="BN30" s="565">
        <v>210209</v>
      </c>
      <c r="BO30" s="566"/>
      <c r="BP30" s="566"/>
      <c r="BQ30" s="566"/>
      <c r="BR30" s="566"/>
      <c r="BS30" s="566"/>
      <c r="BT30" s="566"/>
      <c r="BU30" s="567"/>
      <c r="BV30" s="565">
        <v>207186</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609" t="s">
        <v>191</v>
      </c>
      <c r="D32" s="609"/>
      <c r="E32" s="609"/>
      <c r="F32" s="609"/>
      <c r="G32" s="609"/>
      <c r="H32" s="609"/>
      <c r="I32" s="609"/>
      <c r="J32" s="609"/>
      <c r="K32" s="609"/>
      <c r="L32" s="609"/>
      <c r="M32" s="609"/>
      <c r="N32" s="609"/>
      <c r="O32" s="609"/>
      <c r="P32" s="609"/>
      <c r="Q32" s="609"/>
      <c r="R32" s="609"/>
      <c r="S32" s="609"/>
      <c r="U32" s="450" t="s">
        <v>192</v>
      </c>
      <c r="V32" s="450"/>
      <c r="W32" s="450"/>
      <c r="X32" s="450"/>
      <c r="Y32" s="450"/>
      <c r="Z32" s="450"/>
      <c r="AA32" s="450"/>
      <c r="AB32" s="450"/>
      <c r="AC32" s="450"/>
      <c r="AD32" s="450"/>
      <c r="AE32" s="450"/>
      <c r="AF32" s="450"/>
      <c r="AG32" s="450"/>
      <c r="AH32" s="450"/>
      <c r="AI32" s="450"/>
      <c r="AJ32" s="450"/>
      <c r="AK32" s="450"/>
      <c r="AM32" s="450" t="s">
        <v>193</v>
      </c>
      <c r="AN32" s="450"/>
      <c r="AO32" s="450"/>
      <c r="AP32" s="450"/>
      <c r="AQ32" s="450"/>
      <c r="AR32" s="450"/>
      <c r="AS32" s="450"/>
      <c r="AT32" s="450"/>
      <c r="AU32" s="450"/>
      <c r="AV32" s="450"/>
      <c r="AW32" s="450"/>
      <c r="AX32" s="450"/>
      <c r="AY32" s="450"/>
      <c r="AZ32" s="450"/>
      <c r="BA32" s="450"/>
      <c r="BB32" s="450"/>
      <c r="BC32" s="450"/>
      <c r="BE32" s="450" t="s">
        <v>194</v>
      </c>
      <c r="BF32" s="450"/>
      <c r="BG32" s="450"/>
      <c r="BH32" s="450"/>
      <c r="BI32" s="450"/>
      <c r="BJ32" s="450"/>
      <c r="BK32" s="450"/>
      <c r="BL32" s="450"/>
      <c r="BM32" s="450"/>
      <c r="BN32" s="450"/>
      <c r="BO32" s="450"/>
      <c r="BP32" s="450"/>
      <c r="BQ32" s="450"/>
      <c r="BR32" s="450"/>
      <c r="BS32" s="450"/>
      <c r="BT32" s="450"/>
      <c r="BU32" s="450"/>
      <c r="BW32" s="450" t="s">
        <v>195</v>
      </c>
      <c r="BX32" s="450"/>
      <c r="BY32" s="450"/>
      <c r="BZ32" s="450"/>
      <c r="CA32" s="450"/>
      <c r="CB32" s="450"/>
      <c r="CC32" s="450"/>
      <c r="CD32" s="450"/>
      <c r="CE32" s="450"/>
      <c r="CF32" s="450"/>
      <c r="CG32" s="450"/>
      <c r="CH32" s="450"/>
      <c r="CI32" s="450"/>
      <c r="CJ32" s="450"/>
      <c r="CK32" s="450"/>
      <c r="CL32" s="450"/>
      <c r="CM32" s="450"/>
      <c r="CO32" s="450" t="s">
        <v>196</v>
      </c>
      <c r="CP32" s="450"/>
      <c r="CQ32" s="450"/>
      <c r="CR32" s="450"/>
      <c r="CS32" s="450"/>
      <c r="CT32" s="450"/>
      <c r="CU32" s="450"/>
      <c r="CV32" s="450"/>
      <c r="CW32" s="450"/>
      <c r="CX32" s="450"/>
      <c r="CY32" s="450"/>
      <c r="CZ32" s="450"/>
      <c r="DA32" s="450"/>
      <c r="DB32" s="450"/>
      <c r="DC32" s="450"/>
      <c r="DD32" s="450"/>
      <c r="DE32" s="450"/>
      <c r="DI32" s="201"/>
    </row>
    <row r="33" spans="1:113" ht="13.5" customHeight="1" x14ac:dyDescent="0.2">
      <c r="A33" s="178"/>
      <c r="B33" s="202"/>
      <c r="C33" s="470" t="s">
        <v>197</v>
      </c>
      <c r="D33" s="470"/>
      <c r="E33" s="435" t="s">
        <v>198</v>
      </c>
      <c r="F33" s="435"/>
      <c r="G33" s="435"/>
      <c r="H33" s="435"/>
      <c r="I33" s="435"/>
      <c r="J33" s="435"/>
      <c r="K33" s="435"/>
      <c r="L33" s="435"/>
      <c r="M33" s="435"/>
      <c r="N33" s="435"/>
      <c r="O33" s="435"/>
      <c r="P33" s="435"/>
      <c r="Q33" s="435"/>
      <c r="R33" s="435"/>
      <c r="S33" s="435"/>
      <c r="T33" s="203"/>
      <c r="U33" s="470" t="s">
        <v>199</v>
      </c>
      <c r="V33" s="470"/>
      <c r="W33" s="435" t="s">
        <v>200</v>
      </c>
      <c r="X33" s="435"/>
      <c r="Y33" s="435"/>
      <c r="Z33" s="435"/>
      <c r="AA33" s="435"/>
      <c r="AB33" s="435"/>
      <c r="AC33" s="435"/>
      <c r="AD33" s="435"/>
      <c r="AE33" s="435"/>
      <c r="AF33" s="435"/>
      <c r="AG33" s="435"/>
      <c r="AH33" s="435"/>
      <c r="AI33" s="435"/>
      <c r="AJ33" s="435"/>
      <c r="AK33" s="435"/>
      <c r="AL33" s="203"/>
      <c r="AM33" s="470" t="s">
        <v>197</v>
      </c>
      <c r="AN33" s="470"/>
      <c r="AO33" s="435" t="s">
        <v>200</v>
      </c>
      <c r="AP33" s="435"/>
      <c r="AQ33" s="435"/>
      <c r="AR33" s="435"/>
      <c r="AS33" s="435"/>
      <c r="AT33" s="435"/>
      <c r="AU33" s="435"/>
      <c r="AV33" s="435"/>
      <c r="AW33" s="435"/>
      <c r="AX33" s="435"/>
      <c r="AY33" s="435"/>
      <c r="AZ33" s="435"/>
      <c r="BA33" s="435"/>
      <c r="BB33" s="435"/>
      <c r="BC33" s="435"/>
      <c r="BD33" s="204"/>
      <c r="BE33" s="435" t="s">
        <v>201</v>
      </c>
      <c r="BF33" s="435"/>
      <c r="BG33" s="435" t="s">
        <v>202</v>
      </c>
      <c r="BH33" s="435"/>
      <c r="BI33" s="435"/>
      <c r="BJ33" s="435"/>
      <c r="BK33" s="435"/>
      <c r="BL33" s="435"/>
      <c r="BM33" s="435"/>
      <c r="BN33" s="435"/>
      <c r="BO33" s="435"/>
      <c r="BP33" s="435"/>
      <c r="BQ33" s="435"/>
      <c r="BR33" s="435"/>
      <c r="BS33" s="435"/>
      <c r="BT33" s="435"/>
      <c r="BU33" s="435"/>
      <c r="BV33" s="204"/>
      <c r="BW33" s="470" t="s">
        <v>201</v>
      </c>
      <c r="BX33" s="470"/>
      <c r="BY33" s="435" t="s">
        <v>203</v>
      </c>
      <c r="BZ33" s="435"/>
      <c r="CA33" s="435"/>
      <c r="CB33" s="435"/>
      <c r="CC33" s="435"/>
      <c r="CD33" s="435"/>
      <c r="CE33" s="435"/>
      <c r="CF33" s="435"/>
      <c r="CG33" s="435"/>
      <c r="CH33" s="435"/>
      <c r="CI33" s="435"/>
      <c r="CJ33" s="435"/>
      <c r="CK33" s="435"/>
      <c r="CL33" s="435"/>
      <c r="CM33" s="435"/>
      <c r="CN33" s="203"/>
      <c r="CO33" s="470" t="s">
        <v>197</v>
      </c>
      <c r="CP33" s="470"/>
      <c r="CQ33" s="435" t="s">
        <v>204</v>
      </c>
      <c r="CR33" s="435"/>
      <c r="CS33" s="435"/>
      <c r="CT33" s="435"/>
      <c r="CU33" s="435"/>
      <c r="CV33" s="435"/>
      <c r="CW33" s="435"/>
      <c r="CX33" s="435"/>
      <c r="CY33" s="435"/>
      <c r="CZ33" s="435"/>
      <c r="DA33" s="435"/>
      <c r="DB33" s="435"/>
      <c r="DC33" s="435"/>
      <c r="DD33" s="435"/>
      <c r="DE33" s="435"/>
      <c r="DF33" s="203"/>
      <c r="DG33" s="635" t="s">
        <v>205</v>
      </c>
      <c r="DH33" s="635"/>
      <c r="DI33" s="205"/>
    </row>
    <row r="34" spans="1:113" ht="32.25" customHeight="1" x14ac:dyDescent="0.2">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4</v>
      </c>
      <c r="V34" s="636"/>
      <c r="W34" s="637" t="str">
        <f>IF('各会計、関係団体の財政状況及び健全化判断比率'!B28="","",'各会計、関係団体の財政状況及び健全化判断比率'!B28)</f>
        <v>小松島市競輪事業特別会計</v>
      </c>
      <c r="X34" s="637"/>
      <c r="Y34" s="637"/>
      <c r="Z34" s="637"/>
      <c r="AA34" s="637"/>
      <c r="AB34" s="637"/>
      <c r="AC34" s="637"/>
      <c r="AD34" s="637"/>
      <c r="AE34" s="637"/>
      <c r="AF34" s="637"/>
      <c r="AG34" s="637"/>
      <c r="AH34" s="637"/>
      <c r="AI34" s="637"/>
      <c r="AJ34" s="637"/>
      <c r="AK34" s="637"/>
      <c r="AL34" s="178"/>
      <c r="AM34" s="636">
        <f>IF(AO34="","",MAX(C34:D43,U34:V43)+1)</f>
        <v>8</v>
      </c>
      <c r="AN34" s="636"/>
      <c r="AO34" s="637" t="str">
        <f>IF('各会計、関係団体の財政状況及び健全化判断比率'!B32="","",'各会計、関係団体の財政状況及び健全化判断比率'!B32)</f>
        <v>小松島市下水道事業会計</v>
      </c>
      <c r="AP34" s="637"/>
      <c r="AQ34" s="637"/>
      <c r="AR34" s="637"/>
      <c r="AS34" s="637"/>
      <c r="AT34" s="637"/>
      <c r="AU34" s="637"/>
      <c r="AV34" s="637"/>
      <c r="AW34" s="637"/>
      <c r="AX34" s="637"/>
      <c r="AY34" s="637"/>
      <c r="AZ34" s="637"/>
      <c r="BA34" s="637"/>
      <c r="BB34" s="637"/>
      <c r="BC34" s="637"/>
      <c r="BD34" s="178"/>
      <c r="BE34" s="636" t="str">
        <f>IF(BG34="","",MAX(C34:D43,U34:V43,AM34:AN43)+1)</f>
        <v/>
      </c>
      <c r="BF34" s="636"/>
      <c r="BG34" s="637"/>
      <c r="BH34" s="637"/>
      <c r="BI34" s="637"/>
      <c r="BJ34" s="637"/>
      <c r="BK34" s="637"/>
      <c r="BL34" s="637"/>
      <c r="BM34" s="637"/>
      <c r="BN34" s="637"/>
      <c r="BO34" s="637"/>
      <c r="BP34" s="637"/>
      <c r="BQ34" s="637"/>
      <c r="BR34" s="637"/>
      <c r="BS34" s="637"/>
      <c r="BT34" s="637"/>
      <c r="BU34" s="637"/>
      <c r="BV34" s="178"/>
      <c r="BW34" s="636">
        <f>IF(BY34="","",MAX(C34:D43,U34:V43,AM34:AN43,BE34:BF43)+1)</f>
        <v>10</v>
      </c>
      <c r="BX34" s="636"/>
      <c r="BY34" s="637" t="str">
        <f>IF('各会計、関係団体の財政状況及び健全化判断比率'!B68="","",'各会計、関係団体の財政状況及び健全化判断比率'!B68)</f>
        <v>小松島市外三町村衛生組合（一般会計）</v>
      </c>
      <c r="BZ34" s="637"/>
      <c r="CA34" s="637"/>
      <c r="CB34" s="637"/>
      <c r="CC34" s="637"/>
      <c r="CD34" s="637"/>
      <c r="CE34" s="637"/>
      <c r="CF34" s="637"/>
      <c r="CG34" s="637"/>
      <c r="CH34" s="637"/>
      <c r="CI34" s="637"/>
      <c r="CJ34" s="637"/>
      <c r="CK34" s="637"/>
      <c r="CL34" s="637"/>
      <c r="CM34" s="637"/>
      <c r="CN34" s="178"/>
      <c r="CO34" s="636">
        <f>IF(CQ34="","",MAX(C34:D43,U34:V43,AM34:AN43,BE34:BF43,BW34:BX43)+1)</f>
        <v>16</v>
      </c>
      <c r="CP34" s="636"/>
      <c r="CQ34" s="637" t="str">
        <f>IF('各会計、関係団体の財政状況及び健全化判断比率'!BS7="","",'各会計、関係団体の財政状況及び健全化判断比率'!BS7)</f>
        <v>小松島市土地開発公社</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x14ac:dyDescent="0.2">
      <c r="A35" s="178"/>
      <c r="B35" s="202"/>
      <c r="C35" s="636">
        <f>IF(E35="","",C34+1)</f>
        <v>2</v>
      </c>
      <c r="D35" s="636"/>
      <c r="E35" s="637" t="str">
        <f>IF('各会計、関係団体の財政状況及び健全化判断比率'!B8="","",'各会計、関係団体の財政状況及び健全化判断比率'!B8)</f>
        <v>小松島市住宅新築資金等貸付事業特別会計</v>
      </c>
      <c r="F35" s="637"/>
      <c r="G35" s="637"/>
      <c r="H35" s="637"/>
      <c r="I35" s="637"/>
      <c r="J35" s="637"/>
      <c r="K35" s="637"/>
      <c r="L35" s="637"/>
      <c r="M35" s="637"/>
      <c r="N35" s="637"/>
      <c r="O35" s="637"/>
      <c r="P35" s="637"/>
      <c r="Q35" s="637"/>
      <c r="R35" s="637"/>
      <c r="S35" s="637"/>
      <c r="T35" s="178"/>
      <c r="U35" s="636">
        <f>IF(W35="","",U34+1)</f>
        <v>5</v>
      </c>
      <c r="V35" s="636"/>
      <c r="W35" s="637" t="str">
        <f>IF('各会計、関係団体の財政状況及び健全化判断比率'!B29="","",'各会計、関係団体の財政状況及び健全化判断比率'!B29)</f>
        <v>小松島市後期高齢者医療特別会計</v>
      </c>
      <c r="X35" s="637"/>
      <c r="Y35" s="637"/>
      <c r="Z35" s="637"/>
      <c r="AA35" s="637"/>
      <c r="AB35" s="637"/>
      <c r="AC35" s="637"/>
      <c r="AD35" s="637"/>
      <c r="AE35" s="637"/>
      <c r="AF35" s="637"/>
      <c r="AG35" s="637"/>
      <c r="AH35" s="637"/>
      <c r="AI35" s="637"/>
      <c r="AJ35" s="637"/>
      <c r="AK35" s="637"/>
      <c r="AL35" s="178"/>
      <c r="AM35" s="636">
        <f t="shared" ref="AM35:AM43" si="0">IF(AO35="","",AM34+1)</f>
        <v>9</v>
      </c>
      <c r="AN35" s="636"/>
      <c r="AO35" s="637" t="str">
        <f>IF('各会計、関係団体の財政状況及び健全化判断比率'!B33="","",'各会計、関係団体の財政状況及び健全化判断比率'!B33)</f>
        <v>小松島市水道事業会計</v>
      </c>
      <c r="AP35" s="637"/>
      <c r="AQ35" s="637"/>
      <c r="AR35" s="637"/>
      <c r="AS35" s="637"/>
      <c r="AT35" s="637"/>
      <c r="AU35" s="637"/>
      <c r="AV35" s="637"/>
      <c r="AW35" s="637"/>
      <c r="AX35" s="637"/>
      <c r="AY35" s="637"/>
      <c r="AZ35" s="637"/>
      <c r="BA35" s="637"/>
      <c r="BB35" s="637"/>
      <c r="BC35" s="637"/>
      <c r="BD35" s="178"/>
      <c r="BE35" s="636" t="str">
        <f t="shared" ref="BE35:BE43" si="1">IF(BG35="","",BE34+1)</f>
        <v/>
      </c>
      <c r="BF35" s="636"/>
      <c r="BG35" s="637"/>
      <c r="BH35" s="637"/>
      <c r="BI35" s="637"/>
      <c r="BJ35" s="637"/>
      <c r="BK35" s="637"/>
      <c r="BL35" s="637"/>
      <c r="BM35" s="637"/>
      <c r="BN35" s="637"/>
      <c r="BO35" s="637"/>
      <c r="BP35" s="637"/>
      <c r="BQ35" s="637"/>
      <c r="BR35" s="637"/>
      <c r="BS35" s="637"/>
      <c r="BT35" s="637"/>
      <c r="BU35" s="637"/>
      <c r="BV35" s="178"/>
      <c r="BW35" s="636">
        <f t="shared" ref="BW35:BW43" si="2">IF(BY35="","",BW34+1)</f>
        <v>11</v>
      </c>
      <c r="BX35" s="636"/>
      <c r="BY35" s="637" t="str">
        <f>IF('各会計、関係団体の財政状況及び健全化判断比率'!B69="","",'各会計、関係団体の財政状況及び健全化判断比率'!B69)</f>
        <v>那賀川北岸地域湛水防除施設組合
（那賀川北岸地域湛水防除施設組合会計）</v>
      </c>
      <c r="BZ35" s="637"/>
      <c r="CA35" s="637"/>
      <c r="CB35" s="637"/>
      <c r="CC35" s="637"/>
      <c r="CD35" s="637"/>
      <c r="CE35" s="637"/>
      <c r="CF35" s="637"/>
      <c r="CG35" s="637"/>
      <c r="CH35" s="637"/>
      <c r="CI35" s="637"/>
      <c r="CJ35" s="637"/>
      <c r="CK35" s="637"/>
      <c r="CL35" s="637"/>
      <c r="CM35" s="637"/>
      <c r="CN35" s="178"/>
      <c r="CO35" s="636" t="str">
        <f t="shared" ref="CO35:CO43" si="3">IF(CQ35="","",CO34+1)</f>
        <v/>
      </c>
      <c r="CP35" s="636"/>
      <c r="CQ35" s="637" t="str">
        <f>IF('各会計、関係団体の財政状況及び健全化判断比率'!BS8="","",'各会計、関係団体の財政状況及び健全化判断比率'!BS8)</f>
        <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x14ac:dyDescent="0.2">
      <c r="A36" s="178"/>
      <c r="B36" s="202"/>
      <c r="C36" s="636">
        <f>IF(E36="","",C35+1)</f>
        <v>3</v>
      </c>
      <c r="D36" s="636"/>
      <c r="E36" s="637" t="str">
        <f>IF('各会計、関係団体の財政状況及び健全化判断比率'!B9="","",'各会計、関係団体の財政状況及び健全化判断比率'!B9)</f>
        <v>小松島市土地取得事業特別会計</v>
      </c>
      <c r="F36" s="637"/>
      <c r="G36" s="637"/>
      <c r="H36" s="637"/>
      <c r="I36" s="637"/>
      <c r="J36" s="637"/>
      <c r="K36" s="637"/>
      <c r="L36" s="637"/>
      <c r="M36" s="637"/>
      <c r="N36" s="637"/>
      <c r="O36" s="637"/>
      <c r="P36" s="637"/>
      <c r="Q36" s="637"/>
      <c r="R36" s="637"/>
      <c r="S36" s="637"/>
      <c r="T36" s="178"/>
      <c r="U36" s="636">
        <f t="shared" ref="U36:U43" si="4">IF(W36="","",U35+1)</f>
        <v>6</v>
      </c>
      <c r="V36" s="636"/>
      <c r="W36" s="637" t="str">
        <f>IF('各会計、関係団体の財政状況及び健全化判断比率'!B30="","",'各会計、関係団体の財政状況及び健全化判断比率'!B30)</f>
        <v>小松島市国民健康保険特別会計</v>
      </c>
      <c r="X36" s="637"/>
      <c r="Y36" s="637"/>
      <c r="Z36" s="637"/>
      <c r="AA36" s="637"/>
      <c r="AB36" s="637"/>
      <c r="AC36" s="637"/>
      <c r="AD36" s="637"/>
      <c r="AE36" s="637"/>
      <c r="AF36" s="637"/>
      <c r="AG36" s="637"/>
      <c r="AH36" s="637"/>
      <c r="AI36" s="637"/>
      <c r="AJ36" s="637"/>
      <c r="AK36" s="637"/>
      <c r="AL36" s="178"/>
      <c r="AM36" s="636" t="str">
        <f t="shared" si="0"/>
        <v/>
      </c>
      <c r="AN36" s="636"/>
      <c r="AO36" s="637"/>
      <c r="AP36" s="637"/>
      <c r="AQ36" s="637"/>
      <c r="AR36" s="637"/>
      <c r="AS36" s="637"/>
      <c r="AT36" s="637"/>
      <c r="AU36" s="637"/>
      <c r="AV36" s="637"/>
      <c r="AW36" s="637"/>
      <c r="AX36" s="637"/>
      <c r="AY36" s="637"/>
      <c r="AZ36" s="637"/>
      <c r="BA36" s="637"/>
      <c r="BB36" s="637"/>
      <c r="BC36" s="637"/>
      <c r="BD36" s="178"/>
      <c r="BE36" s="636" t="str">
        <f t="shared" si="1"/>
        <v/>
      </c>
      <c r="BF36" s="636"/>
      <c r="BG36" s="637"/>
      <c r="BH36" s="637"/>
      <c r="BI36" s="637"/>
      <c r="BJ36" s="637"/>
      <c r="BK36" s="637"/>
      <c r="BL36" s="637"/>
      <c r="BM36" s="637"/>
      <c r="BN36" s="637"/>
      <c r="BO36" s="637"/>
      <c r="BP36" s="637"/>
      <c r="BQ36" s="637"/>
      <c r="BR36" s="637"/>
      <c r="BS36" s="637"/>
      <c r="BT36" s="637"/>
      <c r="BU36" s="637"/>
      <c r="BV36" s="178"/>
      <c r="BW36" s="636">
        <f t="shared" si="2"/>
        <v>12</v>
      </c>
      <c r="BX36" s="636"/>
      <c r="BY36" s="637" t="str">
        <f>IF('各会計、関係団体の財政状況及び健全化判断比率'!B70="","",'各会計、関係団体の財政状況及び健全化判断比率'!B70)</f>
        <v>徳島県後期高齢者医療広域連合（一般会計）</v>
      </c>
      <c r="BZ36" s="637"/>
      <c r="CA36" s="637"/>
      <c r="CB36" s="637"/>
      <c r="CC36" s="637"/>
      <c r="CD36" s="637"/>
      <c r="CE36" s="637"/>
      <c r="CF36" s="637"/>
      <c r="CG36" s="637"/>
      <c r="CH36" s="637"/>
      <c r="CI36" s="637"/>
      <c r="CJ36" s="637"/>
      <c r="CK36" s="637"/>
      <c r="CL36" s="637"/>
      <c r="CM36" s="637"/>
      <c r="CN36" s="178"/>
      <c r="CO36" s="636" t="str">
        <f t="shared" si="3"/>
        <v/>
      </c>
      <c r="CP36" s="636"/>
      <c r="CQ36" s="637" t="str">
        <f>IF('各会計、関係団体の財政状況及び健全化判断比率'!BS9="","",'各会計、関係団体の財政状況及び健全化判断比率'!BS9)</f>
        <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x14ac:dyDescent="0.2">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f t="shared" si="4"/>
        <v>7</v>
      </c>
      <c r="V37" s="636"/>
      <c r="W37" s="637" t="str">
        <f>IF('各会計、関係団体の財政状況及び健全化判断比率'!B31="","",'各会計、関係団体の財政状況及び健全化判断比率'!B31)</f>
        <v>小松島市介護保険特別会計</v>
      </c>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f t="shared" si="2"/>
        <v>13</v>
      </c>
      <c r="BX37" s="636"/>
      <c r="BY37" s="637" t="str">
        <f>IF('各会計、関係団体の財政状況及び健全化判断比率'!B71="","",'各会計、関係団体の財政状況及び健全化判断比率'!B71)</f>
        <v>徳島県後期高齢者医療広域連合
（後期高齢者医療特別会計）</v>
      </c>
      <c r="BZ37" s="637"/>
      <c r="CA37" s="637"/>
      <c r="CB37" s="637"/>
      <c r="CC37" s="637"/>
      <c r="CD37" s="637"/>
      <c r="CE37" s="637"/>
      <c r="CF37" s="637"/>
      <c r="CG37" s="637"/>
      <c r="CH37" s="637"/>
      <c r="CI37" s="637"/>
      <c r="CJ37" s="637"/>
      <c r="CK37" s="637"/>
      <c r="CL37" s="637"/>
      <c r="CM37" s="637"/>
      <c r="CN37" s="178"/>
      <c r="CO37" s="636" t="str">
        <f t="shared" si="3"/>
        <v/>
      </c>
      <c r="CP37" s="636"/>
      <c r="CQ37" s="637" t="str">
        <f>IF('各会計、関係団体の財政状況及び健全化判断比率'!BS10="","",'各会計、関係団体の財政状況及び健全化判断比率'!BS10)</f>
        <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x14ac:dyDescent="0.2">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f t="shared" si="2"/>
        <v>14</v>
      </c>
      <c r="BX38" s="636"/>
      <c r="BY38" s="637" t="str">
        <f>IF('各会計、関係団体の財政状況及び健全化判断比率'!B72="","",'各会計、関係団体の財政状況及び健全化判断比率'!B72)</f>
        <v>徳島県市町村総合事務組合（一般会計）</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x14ac:dyDescent="0.2">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f t="shared" si="2"/>
        <v>15</v>
      </c>
      <c r="BX39" s="636"/>
      <c r="BY39" s="637" t="str">
        <f>IF('各会計、関係団体の財政状況及び健全化判断比率'!B73="","",'各会計、関係団体の財政状況及び健全化判断比率'!B73)</f>
        <v>徳島県市町村総合事務組合
（徳島滞納整理機構特別会計）</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x14ac:dyDescent="0.2">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t="str">
        <f t="shared" si="2"/>
        <v/>
      </c>
      <c r="BX40" s="636"/>
      <c r="BY40" s="637" t="str">
        <f>IF('各会計、関係団体の財政状況及び健全化判断比率'!B74="","",'各会計、関係団体の財政状況及び健全化判断比率'!B74)</f>
        <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x14ac:dyDescent="0.2">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t="str">
        <f t="shared" si="2"/>
        <v/>
      </c>
      <c r="BX41" s="636"/>
      <c r="BY41" s="637" t="str">
        <f>IF('各会計、関係団体の財政状況及び健全化判断比率'!B75="","",'各会計、関係団体の財政状況及び健全化判断比率'!B75)</f>
        <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x14ac:dyDescent="0.2">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t="str">
        <f t="shared" si="2"/>
        <v/>
      </c>
      <c r="BX42" s="636"/>
      <c r="BY42" s="637" t="str">
        <f>IF('各会計、関係団体の財政状況及び健全化判断比率'!B76="","",'各会計、関係団体の財政状況及び健全化判断比率'!B76)</f>
        <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x14ac:dyDescent="0.2">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t="str">
        <f t="shared" si="2"/>
        <v/>
      </c>
      <c r="BX43" s="636"/>
      <c r="BY43" s="637" t="str">
        <f>IF('各会計、関係団体の財政状況及び健全化判断比率'!B77="","",'各会計、関係団体の財政状況及び健全化判断比率'!B77)</f>
        <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206</v>
      </c>
      <c r="E46" s="639" t="s">
        <v>207</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2">
      <c r="E47" s="639" t="s">
        <v>208</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2">
      <c r="E48" s="639" t="s">
        <v>209</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2">
      <c r="E49" s="640" t="s">
        <v>210</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2">
      <c r="E50" s="639" t="s">
        <v>211</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2">
      <c r="E51" s="639" t="s">
        <v>212</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2">
      <c r="E52" s="639" t="s">
        <v>213</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2">
      <c r="E53" s="177" t="s">
        <v>546</v>
      </c>
    </row>
    <row r="54" spans="5:113" x14ac:dyDescent="0.2"/>
    <row r="55" spans="5:113" x14ac:dyDescent="0.2"/>
    <row r="56" spans="5:113" x14ac:dyDescent="0.2"/>
  </sheetData>
  <sheetProtection algorithmName="SHA-512" hashValue="xUu/T8Lli3xFmFTnzd8BgtCJitDybGoDe0IhGvvd5TfeHgpOgWbFhwncgSmArzUFXKCHwCcuENStRK6x57Mizw==" saltValue="KguZLFVO+w/BPVDn0nOimQ=="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40" zoomScaleNormal="4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501</v>
      </c>
      <c r="G33" s="29" t="s">
        <v>502</v>
      </c>
      <c r="H33" s="29" t="s">
        <v>503</v>
      </c>
      <c r="I33" s="29" t="s">
        <v>504</v>
      </c>
      <c r="J33" s="30" t="s">
        <v>505</v>
      </c>
      <c r="K33" s="22"/>
      <c r="L33" s="22"/>
      <c r="M33" s="22"/>
      <c r="N33" s="22"/>
      <c r="O33" s="22"/>
      <c r="P33" s="22"/>
    </row>
    <row r="34" spans="1:16" ht="39" customHeight="1" x14ac:dyDescent="0.2">
      <c r="A34" s="22"/>
      <c r="B34" s="31"/>
      <c r="C34" s="1216" t="s">
        <v>510</v>
      </c>
      <c r="D34" s="1216"/>
      <c r="E34" s="1217"/>
      <c r="F34" s="32" t="s">
        <v>511</v>
      </c>
      <c r="G34" s="33" t="s">
        <v>512</v>
      </c>
      <c r="H34" s="33" t="s">
        <v>513</v>
      </c>
      <c r="I34" s="33" t="s">
        <v>514</v>
      </c>
      <c r="J34" s="34" t="s">
        <v>515</v>
      </c>
      <c r="K34" s="22"/>
      <c r="L34" s="22"/>
      <c r="M34" s="22"/>
      <c r="N34" s="22"/>
      <c r="O34" s="22"/>
      <c r="P34" s="22"/>
    </row>
    <row r="35" spans="1:16" ht="39" customHeight="1" x14ac:dyDescent="0.2">
      <c r="A35" s="22"/>
      <c r="B35" s="35"/>
      <c r="C35" s="1210" t="s">
        <v>516</v>
      </c>
      <c r="D35" s="1211"/>
      <c r="E35" s="1212"/>
      <c r="F35" s="36">
        <v>3.76</v>
      </c>
      <c r="G35" s="37">
        <v>3.9</v>
      </c>
      <c r="H35" s="37">
        <v>3.98</v>
      </c>
      <c r="I35" s="37">
        <v>5.0599999999999996</v>
      </c>
      <c r="J35" s="38">
        <v>7.46</v>
      </c>
      <c r="K35" s="22"/>
      <c r="L35" s="22"/>
      <c r="M35" s="22"/>
      <c r="N35" s="22"/>
      <c r="O35" s="22"/>
      <c r="P35" s="22"/>
    </row>
    <row r="36" spans="1:16" ht="39" customHeight="1" x14ac:dyDescent="0.2">
      <c r="A36" s="22"/>
      <c r="B36" s="35"/>
      <c r="C36" s="1210" t="s">
        <v>517</v>
      </c>
      <c r="D36" s="1211"/>
      <c r="E36" s="1212"/>
      <c r="F36" s="36">
        <v>3.03</v>
      </c>
      <c r="G36" s="37">
        <v>3.76</v>
      </c>
      <c r="H36" s="37">
        <v>5.85</v>
      </c>
      <c r="I36" s="37">
        <v>6.22</v>
      </c>
      <c r="J36" s="38">
        <v>5.78</v>
      </c>
      <c r="K36" s="22"/>
      <c r="L36" s="22"/>
      <c r="M36" s="22"/>
      <c r="N36" s="22"/>
      <c r="O36" s="22"/>
      <c r="P36" s="22"/>
    </row>
    <row r="37" spans="1:16" ht="39" customHeight="1" x14ac:dyDescent="0.2">
      <c r="A37" s="22"/>
      <c r="B37" s="35"/>
      <c r="C37" s="1210" t="s">
        <v>518</v>
      </c>
      <c r="D37" s="1211"/>
      <c r="E37" s="1212"/>
      <c r="F37" s="36">
        <v>1.59</v>
      </c>
      <c r="G37" s="37">
        <v>2.67</v>
      </c>
      <c r="H37" s="37">
        <v>2.85</v>
      </c>
      <c r="I37" s="37">
        <v>3.69</v>
      </c>
      <c r="J37" s="38">
        <v>3.65</v>
      </c>
      <c r="K37" s="22"/>
      <c r="L37" s="22"/>
      <c r="M37" s="22"/>
      <c r="N37" s="22"/>
      <c r="O37" s="22"/>
      <c r="P37" s="22"/>
    </row>
    <row r="38" spans="1:16" ht="39" customHeight="1" x14ac:dyDescent="0.2">
      <c r="A38" s="22"/>
      <c r="B38" s="35"/>
      <c r="C38" s="1210" t="s">
        <v>519</v>
      </c>
      <c r="D38" s="1211"/>
      <c r="E38" s="1212"/>
      <c r="F38" s="36">
        <v>0.71</v>
      </c>
      <c r="G38" s="37">
        <v>0.12</v>
      </c>
      <c r="H38" s="37">
        <v>0.72</v>
      </c>
      <c r="I38" s="37">
        <v>1.71</v>
      </c>
      <c r="J38" s="38">
        <v>1.66</v>
      </c>
      <c r="K38" s="22"/>
      <c r="L38" s="22"/>
      <c r="M38" s="22"/>
      <c r="N38" s="22"/>
      <c r="O38" s="22"/>
      <c r="P38" s="22"/>
    </row>
    <row r="39" spans="1:16" ht="39" customHeight="1" x14ac:dyDescent="0.2">
      <c r="A39" s="22"/>
      <c r="B39" s="35"/>
      <c r="C39" s="1210" t="s">
        <v>520</v>
      </c>
      <c r="D39" s="1211"/>
      <c r="E39" s="1212"/>
      <c r="F39" s="36">
        <v>0.27</v>
      </c>
      <c r="G39" s="37">
        <v>0.66</v>
      </c>
      <c r="H39" s="37">
        <v>0.94</v>
      </c>
      <c r="I39" s="37">
        <v>1.1399999999999999</v>
      </c>
      <c r="J39" s="38">
        <v>1.26</v>
      </c>
      <c r="K39" s="22"/>
      <c r="L39" s="22"/>
      <c r="M39" s="22"/>
      <c r="N39" s="22"/>
      <c r="O39" s="22"/>
      <c r="P39" s="22"/>
    </row>
    <row r="40" spans="1:16" ht="39" customHeight="1" x14ac:dyDescent="0.2">
      <c r="A40" s="22"/>
      <c r="B40" s="35"/>
      <c r="C40" s="1210" t="s">
        <v>521</v>
      </c>
      <c r="D40" s="1211"/>
      <c r="E40" s="1212"/>
      <c r="F40" s="36" t="s">
        <v>460</v>
      </c>
      <c r="G40" s="37" t="s">
        <v>460</v>
      </c>
      <c r="H40" s="37" t="s">
        <v>460</v>
      </c>
      <c r="I40" s="37">
        <v>0.32</v>
      </c>
      <c r="J40" s="38">
        <v>0.3</v>
      </c>
      <c r="K40" s="22"/>
      <c r="L40" s="22"/>
      <c r="M40" s="22"/>
      <c r="N40" s="22"/>
      <c r="O40" s="22"/>
      <c r="P40" s="22"/>
    </row>
    <row r="41" spans="1:16" ht="39" customHeight="1" x14ac:dyDescent="0.2">
      <c r="A41" s="22"/>
      <c r="B41" s="35"/>
      <c r="C41" s="1210" t="s">
        <v>522</v>
      </c>
      <c r="D41" s="1211"/>
      <c r="E41" s="1212"/>
      <c r="F41" s="36">
        <v>0.11</v>
      </c>
      <c r="G41" s="37">
        <v>0.11</v>
      </c>
      <c r="H41" s="37">
        <v>0.11</v>
      </c>
      <c r="I41" s="37">
        <v>0.09</v>
      </c>
      <c r="J41" s="38">
        <v>0.11</v>
      </c>
      <c r="K41" s="22"/>
      <c r="L41" s="22"/>
      <c r="M41" s="22"/>
      <c r="N41" s="22"/>
      <c r="O41" s="22"/>
      <c r="P41" s="22"/>
    </row>
    <row r="42" spans="1:16" ht="39" customHeight="1" x14ac:dyDescent="0.2">
      <c r="A42" s="22"/>
      <c r="B42" s="39"/>
      <c r="C42" s="1210" t="s">
        <v>523</v>
      </c>
      <c r="D42" s="1211"/>
      <c r="E42" s="1212"/>
      <c r="F42" s="36" t="s">
        <v>460</v>
      </c>
      <c r="G42" s="37" t="s">
        <v>460</v>
      </c>
      <c r="H42" s="37" t="s">
        <v>460</v>
      </c>
      <c r="I42" s="37" t="s">
        <v>460</v>
      </c>
      <c r="J42" s="38" t="s">
        <v>460</v>
      </c>
      <c r="K42" s="22"/>
      <c r="L42" s="22"/>
      <c r="M42" s="22"/>
      <c r="N42" s="22"/>
      <c r="O42" s="22"/>
      <c r="P42" s="22"/>
    </row>
    <row r="43" spans="1:16" ht="39" customHeight="1" thickBot="1" x14ac:dyDescent="0.25">
      <c r="A43" s="22"/>
      <c r="B43" s="40"/>
      <c r="C43" s="1213" t="s">
        <v>524</v>
      </c>
      <c r="D43" s="1214"/>
      <c r="E43" s="1215"/>
      <c r="F43" s="41">
        <v>0</v>
      </c>
      <c r="G43" s="42">
        <v>0</v>
      </c>
      <c r="H43" s="42">
        <v>0.13</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jwTsOzLZZlZ2jtPyJco8X5uDlvnQ6zOLUnt7trGhiFHmGBF1aX2S/wV/MyV2hKQmqm0v7V//HYmnB6EcaUc5Lw==" saltValue="Nc5OJYCEIlGw+/mIPYA7x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60" zoomScaleNormal="6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501</v>
      </c>
      <c r="L44" s="56" t="s">
        <v>502</v>
      </c>
      <c r="M44" s="56" t="s">
        <v>503</v>
      </c>
      <c r="N44" s="56" t="s">
        <v>504</v>
      </c>
      <c r="O44" s="57" t="s">
        <v>505</v>
      </c>
      <c r="P44" s="48"/>
      <c r="Q44" s="48"/>
      <c r="R44" s="48"/>
      <c r="S44" s="48"/>
      <c r="T44" s="48"/>
      <c r="U44" s="48"/>
    </row>
    <row r="45" spans="1:21" ht="30.75" customHeight="1" x14ac:dyDescent="0.2">
      <c r="A45" s="48"/>
      <c r="B45" s="1218" t="s">
        <v>11</v>
      </c>
      <c r="C45" s="1219"/>
      <c r="D45" s="58"/>
      <c r="E45" s="1224" t="s">
        <v>12</v>
      </c>
      <c r="F45" s="1224"/>
      <c r="G45" s="1224"/>
      <c r="H45" s="1224"/>
      <c r="I45" s="1224"/>
      <c r="J45" s="1225"/>
      <c r="K45" s="59">
        <v>1899</v>
      </c>
      <c r="L45" s="60">
        <v>1885</v>
      </c>
      <c r="M45" s="60">
        <v>1897</v>
      </c>
      <c r="N45" s="60">
        <v>1833</v>
      </c>
      <c r="O45" s="61">
        <v>1799</v>
      </c>
      <c r="P45" s="48"/>
      <c r="Q45" s="48"/>
      <c r="R45" s="48"/>
      <c r="S45" s="48"/>
      <c r="T45" s="48"/>
      <c r="U45" s="48"/>
    </row>
    <row r="46" spans="1:21" ht="30.75" customHeight="1" x14ac:dyDescent="0.2">
      <c r="A46" s="48"/>
      <c r="B46" s="1220"/>
      <c r="C46" s="1221"/>
      <c r="D46" s="62"/>
      <c r="E46" s="1226" t="s">
        <v>13</v>
      </c>
      <c r="F46" s="1226"/>
      <c r="G46" s="1226"/>
      <c r="H46" s="1226"/>
      <c r="I46" s="1226"/>
      <c r="J46" s="1227"/>
      <c r="K46" s="63" t="s">
        <v>460</v>
      </c>
      <c r="L46" s="64" t="s">
        <v>460</v>
      </c>
      <c r="M46" s="64" t="s">
        <v>460</v>
      </c>
      <c r="N46" s="64" t="s">
        <v>460</v>
      </c>
      <c r="O46" s="65" t="s">
        <v>460</v>
      </c>
      <c r="P46" s="48"/>
      <c r="Q46" s="48"/>
      <c r="R46" s="48"/>
      <c r="S46" s="48"/>
      <c r="T46" s="48"/>
      <c r="U46" s="48"/>
    </row>
    <row r="47" spans="1:21" ht="30.75" customHeight="1" x14ac:dyDescent="0.2">
      <c r="A47" s="48"/>
      <c r="B47" s="1220"/>
      <c r="C47" s="1221"/>
      <c r="D47" s="62"/>
      <c r="E47" s="1226" t="s">
        <v>14</v>
      </c>
      <c r="F47" s="1226"/>
      <c r="G47" s="1226"/>
      <c r="H47" s="1226"/>
      <c r="I47" s="1226"/>
      <c r="J47" s="1227"/>
      <c r="K47" s="63" t="s">
        <v>460</v>
      </c>
      <c r="L47" s="64" t="s">
        <v>460</v>
      </c>
      <c r="M47" s="64" t="s">
        <v>460</v>
      </c>
      <c r="N47" s="64" t="s">
        <v>460</v>
      </c>
      <c r="O47" s="65" t="s">
        <v>460</v>
      </c>
      <c r="P47" s="48"/>
      <c r="Q47" s="48"/>
      <c r="R47" s="48"/>
      <c r="S47" s="48"/>
      <c r="T47" s="48"/>
      <c r="U47" s="48"/>
    </row>
    <row r="48" spans="1:21" ht="30.75" customHeight="1" x14ac:dyDescent="0.2">
      <c r="A48" s="48"/>
      <c r="B48" s="1220"/>
      <c r="C48" s="1221"/>
      <c r="D48" s="62"/>
      <c r="E48" s="1226" t="s">
        <v>15</v>
      </c>
      <c r="F48" s="1226"/>
      <c r="G48" s="1226"/>
      <c r="H48" s="1226"/>
      <c r="I48" s="1226"/>
      <c r="J48" s="1227"/>
      <c r="K48" s="63">
        <v>153</v>
      </c>
      <c r="L48" s="64">
        <v>171</v>
      </c>
      <c r="M48" s="64">
        <v>206</v>
      </c>
      <c r="N48" s="64">
        <v>244</v>
      </c>
      <c r="O48" s="65">
        <v>240</v>
      </c>
      <c r="P48" s="48"/>
      <c r="Q48" s="48"/>
      <c r="R48" s="48"/>
      <c r="S48" s="48"/>
      <c r="T48" s="48"/>
      <c r="U48" s="48"/>
    </row>
    <row r="49" spans="1:21" ht="30.75" customHeight="1" x14ac:dyDescent="0.2">
      <c r="A49" s="48"/>
      <c r="B49" s="1220"/>
      <c r="C49" s="1221"/>
      <c r="D49" s="62"/>
      <c r="E49" s="1226" t="s">
        <v>16</v>
      </c>
      <c r="F49" s="1226"/>
      <c r="G49" s="1226"/>
      <c r="H49" s="1226"/>
      <c r="I49" s="1226"/>
      <c r="J49" s="1227"/>
      <c r="K49" s="63">
        <v>8</v>
      </c>
      <c r="L49" s="64">
        <v>8</v>
      </c>
      <c r="M49" s="64">
        <v>8</v>
      </c>
      <c r="N49" s="64">
        <v>8</v>
      </c>
      <c r="O49" s="65">
        <v>8</v>
      </c>
      <c r="P49" s="48"/>
      <c r="Q49" s="48"/>
      <c r="R49" s="48"/>
      <c r="S49" s="48"/>
      <c r="T49" s="48"/>
      <c r="U49" s="48"/>
    </row>
    <row r="50" spans="1:21" ht="30.75" customHeight="1" x14ac:dyDescent="0.2">
      <c r="A50" s="48"/>
      <c r="B50" s="1220"/>
      <c r="C50" s="1221"/>
      <c r="D50" s="62"/>
      <c r="E50" s="1226" t="s">
        <v>17</v>
      </c>
      <c r="F50" s="1226"/>
      <c r="G50" s="1226"/>
      <c r="H50" s="1226"/>
      <c r="I50" s="1226"/>
      <c r="J50" s="1227"/>
      <c r="K50" s="63" t="s">
        <v>460</v>
      </c>
      <c r="L50" s="64" t="s">
        <v>460</v>
      </c>
      <c r="M50" s="64" t="s">
        <v>460</v>
      </c>
      <c r="N50" s="64" t="s">
        <v>460</v>
      </c>
      <c r="O50" s="65" t="s">
        <v>460</v>
      </c>
      <c r="P50" s="48"/>
      <c r="Q50" s="48"/>
      <c r="R50" s="48"/>
      <c r="S50" s="48"/>
      <c r="T50" s="48"/>
      <c r="U50" s="48"/>
    </row>
    <row r="51" spans="1:21" ht="30.75" customHeight="1" x14ac:dyDescent="0.2">
      <c r="A51" s="48"/>
      <c r="B51" s="1222"/>
      <c r="C51" s="1223"/>
      <c r="D51" s="66"/>
      <c r="E51" s="1226" t="s">
        <v>18</v>
      </c>
      <c r="F51" s="1226"/>
      <c r="G51" s="1226"/>
      <c r="H51" s="1226"/>
      <c r="I51" s="1226"/>
      <c r="J51" s="1227"/>
      <c r="K51" s="63">
        <v>0</v>
      </c>
      <c r="L51" s="64">
        <v>0</v>
      </c>
      <c r="M51" s="64">
        <v>0</v>
      </c>
      <c r="N51" s="64">
        <v>0</v>
      </c>
      <c r="O51" s="65">
        <v>0</v>
      </c>
      <c r="P51" s="48"/>
      <c r="Q51" s="48"/>
      <c r="R51" s="48"/>
      <c r="S51" s="48"/>
      <c r="T51" s="48"/>
      <c r="U51" s="48"/>
    </row>
    <row r="52" spans="1:21" ht="30.75" customHeight="1" x14ac:dyDescent="0.2">
      <c r="A52" s="48"/>
      <c r="B52" s="1228" t="s">
        <v>19</v>
      </c>
      <c r="C52" s="1229"/>
      <c r="D52" s="66"/>
      <c r="E52" s="1226" t="s">
        <v>20</v>
      </c>
      <c r="F52" s="1226"/>
      <c r="G52" s="1226"/>
      <c r="H52" s="1226"/>
      <c r="I52" s="1226"/>
      <c r="J52" s="1227"/>
      <c r="K52" s="63">
        <v>1071</v>
      </c>
      <c r="L52" s="64">
        <v>1067</v>
      </c>
      <c r="M52" s="64">
        <v>1060</v>
      </c>
      <c r="N52" s="64">
        <v>1022</v>
      </c>
      <c r="O52" s="65">
        <v>1030</v>
      </c>
      <c r="P52" s="48"/>
      <c r="Q52" s="48"/>
      <c r="R52" s="48"/>
      <c r="S52" s="48"/>
      <c r="T52" s="48"/>
      <c r="U52" s="48"/>
    </row>
    <row r="53" spans="1:21" ht="30.75" customHeight="1" thickBot="1" x14ac:dyDescent="0.25">
      <c r="A53" s="48"/>
      <c r="B53" s="1230" t="s">
        <v>21</v>
      </c>
      <c r="C53" s="1231"/>
      <c r="D53" s="67"/>
      <c r="E53" s="1232" t="s">
        <v>22</v>
      </c>
      <c r="F53" s="1232"/>
      <c r="G53" s="1232"/>
      <c r="H53" s="1232"/>
      <c r="I53" s="1232"/>
      <c r="J53" s="1233"/>
      <c r="K53" s="68">
        <v>989</v>
      </c>
      <c r="L53" s="69">
        <v>997</v>
      </c>
      <c r="M53" s="69">
        <v>1051</v>
      </c>
      <c r="N53" s="69">
        <v>1063</v>
      </c>
      <c r="O53" s="70">
        <v>1017</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525</v>
      </c>
      <c r="P55" s="48"/>
      <c r="Q55" s="48"/>
      <c r="R55" s="48"/>
      <c r="S55" s="48"/>
      <c r="T55" s="48"/>
      <c r="U55" s="48"/>
    </row>
    <row r="56" spans="1:21" ht="31.5" customHeight="1" thickBot="1" x14ac:dyDescent="0.25">
      <c r="A56" s="48"/>
      <c r="B56" s="76"/>
      <c r="C56" s="77"/>
      <c r="D56" s="77"/>
      <c r="E56" s="78"/>
      <c r="F56" s="78"/>
      <c r="G56" s="78"/>
      <c r="H56" s="78"/>
      <c r="I56" s="78"/>
      <c r="J56" s="79" t="s">
        <v>2</v>
      </c>
      <c r="K56" s="80" t="s">
        <v>526</v>
      </c>
      <c r="L56" s="81" t="s">
        <v>527</v>
      </c>
      <c r="M56" s="81" t="s">
        <v>528</v>
      </c>
      <c r="N56" s="81" t="s">
        <v>529</v>
      </c>
      <c r="O56" s="82" t="s">
        <v>530</v>
      </c>
      <c r="P56" s="48"/>
      <c r="Q56" s="48"/>
      <c r="R56" s="48"/>
      <c r="S56" s="48"/>
      <c r="T56" s="48"/>
      <c r="U56" s="48"/>
    </row>
    <row r="57" spans="1:21" ht="31.5" customHeight="1" x14ac:dyDescent="0.2">
      <c r="B57" s="1234" t="s">
        <v>25</v>
      </c>
      <c r="C57" s="1235"/>
      <c r="D57" s="1238" t="s">
        <v>26</v>
      </c>
      <c r="E57" s="1239"/>
      <c r="F57" s="1239"/>
      <c r="G57" s="1239"/>
      <c r="H57" s="1239"/>
      <c r="I57" s="1239"/>
      <c r="J57" s="1240"/>
      <c r="K57" s="83"/>
      <c r="L57" s="84"/>
      <c r="M57" s="84"/>
      <c r="N57" s="84"/>
      <c r="O57" s="85"/>
    </row>
    <row r="58" spans="1:21" ht="31.5" customHeight="1" thickBot="1" x14ac:dyDescent="0.25">
      <c r="B58" s="1236"/>
      <c r="C58" s="1237"/>
      <c r="D58" s="1241" t="s">
        <v>27</v>
      </c>
      <c r="E58" s="1242"/>
      <c r="F58" s="1242"/>
      <c r="G58" s="1242"/>
      <c r="H58" s="1242"/>
      <c r="I58" s="1242"/>
      <c r="J58" s="1243"/>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NKBMcATnMEYXEAOlTZklEkgmmiWQDDCTpmwU/3zAKROCMFFdQsMjrr4wDwTCLIf0s0wG4pjITHOr3+ibx41xg==" saltValue="NQHz5aiUAMYBn5QzqeRUC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50" zoomScaleNormal="5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501</v>
      </c>
      <c r="J40" s="100" t="s">
        <v>502</v>
      </c>
      <c r="K40" s="100" t="s">
        <v>503</v>
      </c>
      <c r="L40" s="100" t="s">
        <v>504</v>
      </c>
      <c r="M40" s="101" t="s">
        <v>505</v>
      </c>
    </row>
    <row r="41" spans="2:13" ht="27.75" customHeight="1" x14ac:dyDescent="0.2">
      <c r="B41" s="1244" t="s">
        <v>30</v>
      </c>
      <c r="C41" s="1245"/>
      <c r="D41" s="102"/>
      <c r="E41" s="1250" t="s">
        <v>31</v>
      </c>
      <c r="F41" s="1250"/>
      <c r="G41" s="1250"/>
      <c r="H41" s="1251"/>
      <c r="I41" s="351">
        <v>17374</v>
      </c>
      <c r="J41" s="352">
        <v>17345</v>
      </c>
      <c r="K41" s="352">
        <v>17096</v>
      </c>
      <c r="L41" s="352">
        <v>16615</v>
      </c>
      <c r="M41" s="353">
        <v>16341</v>
      </c>
    </row>
    <row r="42" spans="2:13" ht="27.75" customHeight="1" x14ac:dyDescent="0.2">
      <c r="B42" s="1246"/>
      <c r="C42" s="1247"/>
      <c r="D42" s="103"/>
      <c r="E42" s="1252" t="s">
        <v>32</v>
      </c>
      <c r="F42" s="1252"/>
      <c r="G42" s="1252"/>
      <c r="H42" s="1253"/>
      <c r="I42" s="354" t="s">
        <v>460</v>
      </c>
      <c r="J42" s="355" t="s">
        <v>460</v>
      </c>
      <c r="K42" s="355" t="s">
        <v>460</v>
      </c>
      <c r="L42" s="355" t="s">
        <v>460</v>
      </c>
      <c r="M42" s="356" t="s">
        <v>460</v>
      </c>
    </row>
    <row r="43" spans="2:13" ht="27.75" customHeight="1" x14ac:dyDescent="0.2">
      <c r="B43" s="1246"/>
      <c r="C43" s="1247"/>
      <c r="D43" s="103"/>
      <c r="E43" s="1252" t="s">
        <v>33</v>
      </c>
      <c r="F43" s="1252"/>
      <c r="G43" s="1252"/>
      <c r="H43" s="1253"/>
      <c r="I43" s="354">
        <v>4774</v>
      </c>
      <c r="J43" s="355">
        <v>4711</v>
      </c>
      <c r="K43" s="355">
        <v>4577</v>
      </c>
      <c r="L43" s="355">
        <v>4434</v>
      </c>
      <c r="M43" s="356">
        <v>4306</v>
      </c>
    </row>
    <row r="44" spans="2:13" ht="27.75" customHeight="1" x14ac:dyDescent="0.2">
      <c r="B44" s="1246"/>
      <c r="C44" s="1247"/>
      <c r="D44" s="103"/>
      <c r="E44" s="1252" t="s">
        <v>34</v>
      </c>
      <c r="F44" s="1252"/>
      <c r="G44" s="1252"/>
      <c r="H44" s="1253"/>
      <c r="I44" s="354">
        <v>39</v>
      </c>
      <c r="J44" s="355">
        <v>31</v>
      </c>
      <c r="K44" s="355">
        <v>23</v>
      </c>
      <c r="L44" s="355">
        <v>15</v>
      </c>
      <c r="M44" s="356">
        <v>8</v>
      </c>
    </row>
    <row r="45" spans="2:13" ht="27.75" customHeight="1" x14ac:dyDescent="0.2">
      <c r="B45" s="1246"/>
      <c r="C45" s="1247"/>
      <c r="D45" s="103"/>
      <c r="E45" s="1252" t="s">
        <v>35</v>
      </c>
      <c r="F45" s="1252"/>
      <c r="G45" s="1252"/>
      <c r="H45" s="1253"/>
      <c r="I45" s="354">
        <v>2149</v>
      </c>
      <c r="J45" s="355">
        <v>2152</v>
      </c>
      <c r="K45" s="355">
        <v>2232</v>
      </c>
      <c r="L45" s="355">
        <v>2281</v>
      </c>
      <c r="M45" s="356">
        <v>2386</v>
      </c>
    </row>
    <row r="46" spans="2:13" ht="27.75" customHeight="1" x14ac:dyDescent="0.2">
      <c r="B46" s="1246"/>
      <c r="C46" s="1247"/>
      <c r="D46" s="104"/>
      <c r="E46" s="1252" t="s">
        <v>36</v>
      </c>
      <c r="F46" s="1252"/>
      <c r="G46" s="1252"/>
      <c r="H46" s="1253"/>
      <c r="I46" s="354">
        <v>3</v>
      </c>
      <c r="J46" s="355" t="s">
        <v>460</v>
      </c>
      <c r="K46" s="355" t="s">
        <v>460</v>
      </c>
      <c r="L46" s="355" t="s">
        <v>460</v>
      </c>
      <c r="M46" s="356" t="s">
        <v>460</v>
      </c>
    </row>
    <row r="47" spans="2:13" ht="27.75" customHeight="1" x14ac:dyDescent="0.2">
      <c r="B47" s="1246"/>
      <c r="C47" s="1247"/>
      <c r="D47" s="105"/>
      <c r="E47" s="1254" t="s">
        <v>37</v>
      </c>
      <c r="F47" s="1255"/>
      <c r="G47" s="1255"/>
      <c r="H47" s="1256"/>
      <c r="I47" s="354" t="s">
        <v>460</v>
      </c>
      <c r="J47" s="355" t="s">
        <v>460</v>
      </c>
      <c r="K47" s="355" t="s">
        <v>460</v>
      </c>
      <c r="L47" s="355" t="s">
        <v>460</v>
      </c>
      <c r="M47" s="356" t="s">
        <v>460</v>
      </c>
    </row>
    <row r="48" spans="2:13" ht="27.75" customHeight="1" x14ac:dyDescent="0.2">
      <c r="B48" s="1246"/>
      <c r="C48" s="1247"/>
      <c r="D48" s="103"/>
      <c r="E48" s="1252" t="s">
        <v>38</v>
      </c>
      <c r="F48" s="1252"/>
      <c r="G48" s="1252"/>
      <c r="H48" s="1253"/>
      <c r="I48" s="354" t="s">
        <v>460</v>
      </c>
      <c r="J48" s="355" t="s">
        <v>460</v>
      </c>
      <c r="K48" s="355" t="s">
        <v>460</v>
      </c>
      <c r="L48" s="355" t="s">
        <v>460</v>
      </c>
      <c r="M48" s="356" t="s">
        <v>460</v>
      </c>
    </row>
    <row r="49" spans="2:13" ht="27.75" customHeight="1" x14ac:dyDescent="0.2">
      <c r="B49" s="1248"/>
      <c r="C49" s="1249"/>
      <c r="D49" s="103"/>
      <c r="E49" s="1252" t="s">
        <v>39</v>
      </c>
      <c r="F49" s="1252"/>
      <c r="G49" s="1252"/>
      <c r="H49" s="1253"/>
      <c r="I49" s="354" t="s">
        <v>460</v>
      </c>
      <c r="J49" s="355" t="s">
        <v>460</v>
      </c>
      <c r="K49" s="355" t="s">
        <v>460</v>
      </c>
      <c r="L49" s="355" t="s">
        <v>460</v>
      </c>
      <c r="M49" s="356" t="s">
        <v>460</v>
      </c>
    </row>
    <row r="50" spans="2:13" ht="27.75" customHeight="1" x14ac:dyDescent="0.2">
      <c r="B50" s="1257" t="s">
        <v>40</v>
      </c>
      <c r="C50" s="1258"/>
      <c r="D50" s="106"/>
      <c r="E50" s="1252" t="s">
        <v>41</v>
      </c>
      <c r="F50" s="1252"/>
      <c r="G50" s="1252"/>
      <c r="H50" s="1253"/>
      <c r="I50" s="354">
        <v>4618</v>
      </c>
      <c r="J50" s="355">
        <v>4107</v>
      </c>
      <c r="K50" s="355">
        <v>3369</v>
      </c>
      <c r="L50" s="355">
        <v>2876</v>
      </c>
      <c r="M50" s="356">
        <v>3546</v>
      </c>
    </row>
    <row r="51" spans="2:13" ht="27.75" customHeight="1" x14ac:dyDescent="0.2">
      <c r="B51" s="1246"/>
      <c r="C51" s="1247"/>
      <c r="D51" s="103"/>
      <c r="E51" s="1252" t="s">
        <v>42</v>
      </c>
      <c r="F51" s="1252"/>
      <c r="G51" s="1252"/>
      <c r="H51" s="1253"/>
      <c r="I51" s="354">
        <v>429</v>
      </c>
      <c r="J51" s="355">
        <v>444</v>
      </c>
      <c r="K51" s="355">
        <v>421</v>
      </c>
      <c r="L51" s="355">
        <v>372</v>
      </c>
      <c r="M51" s="356">
        <v>531</v>
      </c>
    </row>
    <row r="52" spans="2:13" ht="27.75" customHeight="1" x14ac:dyDescent="0.2">
      <c r="B52" s="1248"/>
      <c r="C52" s="1249"/>
      <c r="D52" s="103"/>
      <c r="E52" s="1252" t="s">
        <v>43</v>
      </c>
      <c r="F52" s="1252"/>
      <c r="G52" s="1252"/>
      <c r="H52" s="1253"/>
      <c r="I52" s="354">
        <v>11803</v>
      </c>
      <c r="J52" s="355">
        <v>11755</v>
      </c>
      <c r="K52" s="355">
        <v>11445</v>
      </c>
      <c r="L52" s="355">
        <v>11173</v>
      </c>
      <c r="M52" s="356">
        <v>10935</v>
      </c>
    </row>
    <row r="53" spans="2:13" ht="27.75" customHeight="1" thickBot="1" x14ac:dyDescent="0.25">
      <c r="B53" s="1259" t="s">
        <v>44</v>
      </c>
      <c r="C53" s="1260"/>
      <c r="D53" s="107"/>
      <c r="E53" s="1261" t="s">
        <v>45</v>
      </c>
      <c r="F53" s="1261"/>
      <c r="G53" s="1261"/>
      <c r="H53" s="1262"/>
      <c r="I53" s="357">
        <v>7489</v>
      </c>
      <c r="J53" s="358">
        <v>7934</v>
      </c>
      <c r="K53" s="358">
        <v>8693</v>
      </c>
      <c r="L53" s="358">
        <v>8924</v>
      </c>
      <c r="M53" s="359">
        <v>8029</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JCbj0wAlYlT+KyS7EQhIvHaHo4z/QJQO0Z4yiDcPgU3JoPSttnur9lQhp2A8Oxcys+s3dnhbsHXfYIJ6i0ewlQ==" saltValue="+s5Zb9bemWYGb3/znlblf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60" zoomScaleNormal="6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503</v>
      </c>
      <c r="G54" s="116" t="s">
        <v>504</v>
      </c>
      <c r="H54" s="117" t="s">
        <v>505</v>
      </c>
    </row>
    <row r="55" spans="2:8" ht="52.5" customHeight="1" x14ac:dyDescent="0.2">
      <c r="B55" s="118"/>
      <c r="C55" s="1271" t="s">
        <v>48</v>
      </c>
      <c r="D55" s="1271"/>
      <c r="E55" s="1272"/>
      <c r="F55" s="119">
        <v>707</v>
      </c>
      <c r="G55" s="119">
        <v>460</v>
      </c>
      <c r="H55" s="120">
        <v>712</v>
      </c>
    </row>
    <row r="56" spans="2:8" ht="52.5" customHeight="1" x14ac:dyDescent="0.2">
      <c r="B56" s="121"/>
      <c r="C56" s="1273" t="s">
        <v>49</v>
      </c>
      <c r="D56" s="1273"/>
      <c r="E56" s="1274"/>
      <c r="F56" s="122">
        <v>685</v>
      </c>
      <c r="G56" s="122">
        <v>537</v>
      </c>
      <c r="H56" s="123">
        <v>746</v>
      </c>
    </row>
    <row r="57" spans="2:8" ht="53.25" customHeight="1" x14ac:dyDescent="0.2">
      <c r="B57" s="121"/>
      <c r="C57" s="1275" t="s">
        <v>50</v>
      </c>
      <c r="D57" s="1275"/>
      <c r="E57" s="1276"/>
      <c r="F57" s="124">
        <v>203</v>
      </c>
      <c r="G57" s="124">
        <v>207</v>
      </c>
      <c r="H57" s="125">
        <v>210</v>
      </c>
    </row>
    <row r="58" spans="2:8" ht="45.75" customHeight="1" x14ac:dyDescent="0.2">
      <c r="B58" s="126"/>
      <c r="C58" s="1263" t="s">
        <v>538</v>
      </c>
      <c r="D58" s="1264"/>
      <c r="E58" s="1265"/>
      <c r="F58" s="127">
        <v>94</v>
      </c>
      <c r="G58" s="127">
        <v>96</v>
      </c>
      <c r="H58" s="128">
        <v>97</v>
      </c>
    </row>
    <row r="59" spans="2:8" ht="45.75" customHeight="1" x14ac:dyDescent="0.2">
      <c r="B59" s="126"/>
      <c r="C59" s="1263" t="s">
        <v>539</v>
      </c>
      <c r="D59" s="1264"/>
      <c r="E59" s="1265"/>
      <c r="F59" s="127">
        <v>80</v>
      </c>
      <c r="G59" s="127">
        <v>80</v>
      </c>
      <c r="H59" s="128">
        <v>80</v>
      </c>
    </row>
    <row r="60" spans="2:8" ht="45.75" customHeight="1" x14ac:dyDescent="0.2">
      <c r="B60" s="126"/>
      <c r="C60" s="1263" t="s">
        <v>540</v>
      </c>
      <c r="D60" s="1264"/>
      <c r="E60" s="1265"/>
      <c r="F60" s="127">
        <v>27</v>
      </c>
      <c r="G60" s="127">
        <v>27</v>
      </c>
      <c r="H60" s="128">
        <v>27</v>
      </c>
    </row>
    <row r="61" spans="2:8" ht="45.75" customHeight="1" x14ac:dyDescent="0.2">
      <c r="B61" s="126"/>
      <c r="C61" s="1263" t="s">
        <v>541</v>
      </c>
      <c r="D61" s="1264"/>
      <c r="E61" s="1265"/>
      <c r="F61" s="127">
        <v>2</v>
      </c>
      <c r="G61" s="127">
        <v>4</v>
      </c>
      <c r="H61" s="128">
        <v>6</v>
      </c>
    </row>
    <row r="62" spans="2:8" ht="45.75" customHeight="1" thickBot="1" x14ac:dyDescent="0.25">
      <c r="B62" s="129"/>
      <c r="C62" s="1266"/>
      <c r="D62" s="1267"/>
      <c r="E62" s="1268"/>
      <c r="F62" s="130"/>
      <c r="G62" s="130"/>
      <c r="H62" s="131"/>
    </row>
    <row r="63" spans="2:8" ht="52.5" customHeight="1" thickBot="1" x14ac:dyDescent="0.25">
      <c r="B63" s="132"/>
      <c r="C63" s="1269" t="s">
        <v>51</v>
      </c>
      <c r="D63" s="1269"/>
      <c r="E63" s="1270"/>
      <c r="F63" s="133">
        <v>1595</v>
      </c>
      <c r="G63" s="133">
        <v>1204</v>
      </c>
      <c r="H63" s="134">
        <v>1668</v>
      </c>
    </row>
    <row r="64" spans="2:8" ht="13.2" x14ac:dyDescent="0.2"/>
  </sheetData>
  <sheetProtection algorithmName="SHA-512" hashValue="gdek4w7o2IXqqKq2UYUp0JIB4YqBKcczbYGE1i69ymoRR8vW/nInkcOS9z4VvuECbQr62fJ+5Zrrb0Ww+OpeYw==" saltValue="ect+lhFPR9NrhqCkrGIEl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3EC438-EB1C-4873-BB94-346C79C74A0C}">
  <sheetPr>
    <pageSetUpPr fitToPage="1"/>
  </sheetPr>
  <dimension ref="A1:DE85"/>
  <sheetViews>
    <sheetView showGridLines="0" topLeftCell="Y42" zoomScaleNormal="100" zoomScaleSheetLayoutView="55" workbookViewId="0">
      <selection activeCell="AN70" sqref="AN70"/>
    </sheetView>
  </sheetViews>
  <sheetFormatPr defaultColWidth="0" defaultRowHeight="13.5" customHeight="1" zeroHeight="1" x14ac:dyDescent="0.2"/>
  <cols>
    <col min="1" max="1" width="6.33203125" style="369" customWidth="1"/>
    <col min="2" max="107" width="2.44140625" style="369" customWidth="1"/>
    <col min="108" max="108" width="6.109375" style="376" customWidth="1"/>
    <col min="109" max="109" width="5.88671875" style="375" customWidth="1"/>
    <col min="110" max="16384" width="8.6640625" style="369" hidden="1"/>
  </cols>
  <sheetData>
    <row r="1" spans="1:109" ht="42.75" customHeight="1" x14ac:dyDescent="0.2">
      <c r="A1" s="367"/>
      <c r="B1" s="368"/>
      <c r="DD1" s="369"/>
      <c r="DE1" s="369"/>
    </row>
    <row r="2" spans="1:109" ht="25.5" customHeight="1" x14ac:dyDescent="0.2">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2">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ht="13.2" x14ac:dyDescent="0.2">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ht="13.2" x14ac:dyDescent="0.2">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ht="13.2" x14ac:dyDescent="0.2">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ht="13.2" x14ac:dyDescent="0.2">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ht="13.2" x14ac:dyDescent="0.2">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ht="13.2" x14ac:dyDescent="0.2">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ht="13.2" x14ac:dyDescent="0.2">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ht="13.2" x14ac:dyDescent="0.2">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ht="13.2" x14ac:dyDescent="0.2">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ht="13.2" x14ac:dyDescent="0.2">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ht="13.2" x14ac:dyDescent="0.2">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ht="13.2" x14ac:dyDescent="0.2">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ht="13.2" x14ac:dyDescent="0.2">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ht="13.2" x14ac:dyDescent="0.2">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ht="13.2" x14ac:dyDescent="0.2">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ht="13.2" x14ac:dyDescent="0.2">
      <c r="DD19" s="369"/>
      <c r="DE19" s="369"/>
    </row>
    <row r="20" spans="1:109" ht="13.2" x14ac:dyDescent="0.2">
      <c r="DD20" s="369"/>
      <c r="DE20" s="369"/>
    </row>
    <row r="21" spans="1:109" ht="17.25" customHeight="1" x14ac:dyDescent="0.2">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2">
      <c r="B22" s="375"/>
    </row>
    <row r="23" spans="1:109" ht="13.2" x14ac:dyDescent="0.2">
      <c r="B23" s="375"/>
    </row>
    <row r="24" spans="1:109" ht="13.2" x14ac:dyDescent="0.2">
      <c r="B24" s="375"/>
    </row>
    <row r="25" spans="1:109" ht="13.2" x14ac:dyDescent="0.2">
      <c r="B25" s="375"/>
    </row>
    <row r="26" spans="1:109" ht="13.2" x14ac:dyDescent="0.2">
      <c r="B26" s="375"/>
    </row>
    <row r="27" spans="1:109" ht="13.2" x14ac:dyDescent="0.2">
      <c r="B27" s="375"/>
    </row>
    <row r="28" spans="1:109" ht="13.2" x14ac:dyDescent="0.2">
      <c r="B28" s="375"/>
    </row>
    <row r="29" spans="1:109" ht="13.2" x14ac:dyDescent="0.2">
      <c r="B29" s="375"/>
    </row>
    <row r="30" spans="1:109" ht="13.2" x14ac:dyDescent="0.2">
      <c r="B30" s="375"/>
    </row>
    <row r="31" spans="1:109" ht="13.2" x14ac:dyDescent="0.2">
      <c r="B31" s="375"/>
    </row>
    <row r="32" spans="1:109" ht="13.2" x14ac:dyDescent="0.2">
      <c r="B32" s="375"/>
    </row>
    <row r="33" spans="2:109" ht="13.2" x14ac:dyDescent="0.2">
      <c r="B33" s="375"/>
    </row>
    <row r="34" spans="2:109" ht="13.2" x14ac:dyDescent="0.2">
      <c r="B34" s="375"/>
    </row>
    <row r="35" spans="2:109" ht="13.2" x14ac:dyDescent="0.2">
      <c r="B35" s="375"/>
    </row>
    <row r="36" spans="2:109" ht="13.2" x14ac:dyDescent="0.2">
      <c r="B36" s="375"/>
    </row>
    <row r="37" spans="2:109" ht="13.2" x14ac:dyDescent="0.2">
      <c r="B37" s="375"/>
    </row>
    <row r="38" spans="2:109" ht="13.2" x14ac:dyDescent="0.2">
      <c r="B38" s="375"/>
    </row>
    <row r="39" spans="2:109" ht="13.2" x14ac:dyDescent="0.2">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ht="13.2" x14ac:dyDescent="0.2">
      <c r="B40" s="380"/>
      <c r="DD40" s="380"/>
      <c r="DE40" s="369"/>
    </row>
    <row r="41" spans="2:109" ht="16.2" x14ac:dyDescent="0.2">
      <c r="B41" s="381" t="s">
        <v>627</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ht="13.2" x14ac:dyDescent="0.2">
      <c r="B42" s="375"/>
      <c r="G42" s="382"/>
      <c r="I42" s="383"/>
      <c r="J42" s="383"/>
      <c r="K42" s="383"/>
      <c r="AM42" s="382"/>
      <c r="AN42" s="382" t="s">
        <v>628</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2">
      <c r="B43" s="375"/>
      <c r="AN43" s="1284" t="s">
        <v>636</v>
      </c>
      <c r="AO43" s="1285"/>
      <c r="AP43" s="1285"/>
      <c r="AQ43" s="1285"/>
      <c r="AR43" s="1285"/>
      <c r="AS43" s="1285"/>
      <c r="AT43" s="1285"/>
      <c r="AU43" s="1285"/>
      <c r="AV43" s="1285"/>
      <c r="AW43" s="1285"/>
      <c r="AX43" s="1285"/>
      <c r="AY43" s="1285"/>
      <c r="AZ43" s="1285"/>
      <c r="BA43" s="1285"/>
      <c r="BB43" s="1285"/>
      <c r="BC43" s="1285"/>
      <c r="BD43" s="1285"/>
      <c r="BE43" s="1285"/>
      <c r="BF43" s="1285"/>
      <c r="BG43" s="1285"/>
      <c r="BH43" s="1285"/>
      <c r="BI43" s="1285"/>
      <c r="BJ43" s="1285"/>
      <c r="BK43" s="1285"/>
      <c r="BL43" s="1285"/>
      <c r="BM43" s="1285"/>
      <c r="BN43" s="1285"/>
      <c r="BO43" s="1285"/>
      <c r="BP43" s="1285"/>
      <c r="BQ43" s="1285"/>
      <c r="BR43" s="1285"/>
      <c r="BS43" s="1285"/>
      <c r="BT43" s="1285"/>
      <c r="BU43" s="1285"/>
      <c r="BV43" s="1285"/>
      <c r="BW43" s="1285"/>
      <c r="BX43" s="1285"/>
      <c r="BY43" s="1285"/>
      <c r="BZ43" s="1285"/>
      <c r="CA43" s="1285"/>
      <c r="CB43" s="1285"/>
      <c r="CC43" s="1285"/>
      <c r="CD43" s="1285"/>
      <c r="CE43" s="1285"/>
      <c r="CF43" s="1285"/>
      <c r="CG43" s="1285"/>
      <c r="CH43" s="1285"/>
      <c r="CI43" s="1285"/>
      <c r="CJ43" s="1285"/>
      <c r="CK43" s="1285"/>
      <c r="CL43" s="1285"/>
      <c r="CM43" s="1285"/>
      <c r="CN43" s="1285"/>
      <c r="CO43" s="1285"/>
      <c r="CP43" s="1285"/>
      <c r="CQ43" s="1285"/>
      <c r="CR43" s="1285"/>
      <c r="CS43" s="1285"/>
      <c r="CT43" s="1285"/>
      <c r="CU43" s="1285"/>
      <c r="CV43" s="1285"/>
      <c r="CW43" s="1285"/>
      <c r="CX43" s="1285"/>
      <c r="CY43" s="1285"/>
      <c r="CZ43" s="1285"/>
      <c r="DA43" s="1285"/>
      <c r="DB43" s="1285"/>
      <c r="DC43" s="1286"/>
    </row>
    <row r="44" spans="2:109" ht="13.2" x14ac:dyDescent="0.2">
      <c r="B44" s="375"/>
      <c r="AN44" s="1287"/>
      <c r="AO44" s="1288"/>
      <c r="AP44" s="1288"/>
      <c r="AQ44" s="1288"/>
      <c r="AR44" s="1288"/>
      <c r="AS44" s="1288"/>
      <c r="AT44" s="1288"/>
      <c r="AU44" s="1288"/>
      <c r="AV44" s="1288"/>
      <c r="AW44" s="1288"/>
      <c r="AX44" s="1288"/>
      <c r="AY44" s="1288"/>
      <c r="AZ44" s="1288"/>
      <c r="BA44" s="1288"/>
      <c r="BB44" s="1288"/>
      <c r="BC44" s="1288"/>
      <c r="BD44" s="1288"/>
      <c r="BE44" s="1288"/>
      <c r="BF44" s="1288"/>
      <c r="BG44" s="1288"/>
      <c r="BH44" s="1288"/>
      <c r="BI44" s="1288"/>
      <c r="BJ44" s="1288"/>
      <c r="BK44" s="1288"/>
      <c r="BL44" s="1288"/>
      <c r="BM44" s="1288"/>
      <c r="BN44" s="1288"/>
      <c r="BO44" s="1288"/>
      <c r="BP44" s="1288"/>
      <c r="BQ44" s="1288"/>
      <c r="BR44" s="1288"/>
      <c r="BS44" s="1288"/>
      <c r="BT44" s="1288"/>
      <c r="BU44" s="1288"/>
      <c r="BV44" s="1288"/>
      <c r="BW44" s="1288"/>
      <c r="BX44" s="1288"/>
      <c r="BY44" s="1288"/>
      <c r="BZ44" s="1288"/>
      <c r="CA44" s="1288"/>
      <c r="CB44" s="1288"/>
      <c r="CC44" s="1288"/>
      <c r="CD44" s="1288"/>
      <c r="CE44" s="1288"/>
      <c r="CF44" s="1288"/>
      <c r="CG44" s="1288"/>
      <c r="CH44" s="1288"/>
      <c r="CI44" s="1288"/>
      <c r="CJ44" s="1288"/>
      <c r="CK44" s="1288"/>
      <c r="CL44" s="1288"/>
      <c r="CM44" s="1288"/>
      <c r="CN44" s="1288"/>
      <c r="CO44" s="1288"/>
      <c r="CP44" s="1288"/>
      <c r="CQ44" s="1288"/>
      <c r="CR44" s="1288"/>
      <c r="CS44" s="1288"/>
      <c r="CT44" s="1288"/>
      <c r="CU44" s="1288"/>
      <c r="CV44" s="1288"/>
      <c r="CW44" s="1288"/>
      <c r="CX44" s="1288"/>
      <c r="CY44" s="1288"/>
      <c r="CZ44" s="1288"/>
      <c r="DA44" s="1288"/>
      <c r="DB44" s="1288"/>
      <c r="DC44" s="1289"/>
    </row>
    <row r="45" spans="2:109" ht="13.2" x14ac:dyDescent="0.2">
      <c r="B45" s="375"/>
      <c r="AN45" s="1287"/>
      <c r="AO45" s="1288"/>
      <c r="AP45" s="1288"/>
      <c r="AQ45" s="1288"/>
      <c r="AR45" s="1288"/>
      <c r="AS45" s="1288"/>
      <c r="AT45" s="1288"/>
      <c r="AU45" s="1288"/>
      <c r="AV45" s="1288"/>
      <c r="AW45" s="1288"/>
      <c r="AX45" s="1288"/>
      <c r="AY45" s="1288"/>
      <c r="AZ45" s="1288"/>
      <c r="BA45" s="1288"/>
      <c r="BB45" s="1288"/>
      <c r="BC45" s="1288"/>
      <c r="BD45" s="1288"/>
      <c r="BE45" s="1288"/>
      <c r="BF45" s="1288"/>
      <c r="BG45" s="1288"/>
      <c r="BH45" s="1288"/>
      <c r="BI45" s="1288"/>
      <c r="BJ45" s="1288"/>
      <c r="BK45" s="1288"/>
      <c r="BL45" s="1288"/>
      <c r="BM45" s="1288"/>
      <c r="BN45" s="1288"/>
      <c r="BO45" s="1288"/>
      <c r="BP45" s="1288"/>
      <c r="BQ45" s="1288"/>
      <c r="BR45" s="1288"/>
      <c r="BS45" s="1288"/>
      <c r="BT45" s="1288"/>
      <c r="BU45" s="1288"/>
      <c r="BV45" s="1288"/>
      <c r="BW45" s="1288"/>
      <c r="BX45" s="1288"/>
      <c r="BY45" s="1288"/>
      <c r="BZ45" s="1288"/>
      <c r="CA45" s="1288"/>
      <c r="CB45" s="1288"/>
      <c r="CC45" s="1288"/>
      <c r="CD45" s="1288"/>
      <c r="CE45" s="1288"/>
      <c r="CF45" s="1288"/>
      <c r="CG45" s="1288"/>
      <c r="CH45" s="1288"/>
      <c r="CI45" s="1288"/>
      <c r="CJ45" s="1288"/>
      <c r="CK45" s="1288"/>
      <c r="CL45" s="1288"/>
      <c r="CM45" s="1288"/>
      <c r="CN45" s="1288"/>
      <c r="CO45" s="1288"/>
      <c r="CP45" s="1288"/>
      <c r="CQ45" s="1288"/>
      <c r="CR45" s="1288"/>
      <c r="CS45" s="1288"/>
      <c r="CT45" s="1288"/>
      <c r="CU45" s="1288"/>
      <c r="CV45" s="1288"/>
      <c r="CW45" s="1288"/>
      <c r="CX45" s="1288"/>
      <c r="CY45" s="1288"/>
      <c r="CZ45" s="1288"/>
      <c r="DA45" s="1288"/>
      <c r="DB45" s="1288"/>
      <c r="DC45" s="1289"/>
    </row>
    <row r="46" spans="2:109" ht="13.2" x14ac:dyDescent="0.2">
      <c r="B46" s="375"/>
      <c r="AN46" s="1287"/>
      <c r="AO46" s="1288"/>
      <c r="AP46" s="1288"/>
      <c r="AQ46" s="1288"/>
      <c r="AR46" s="1288"/>
      <c r="AS46" s="1288"/>
      <c r="AT46" s="1288"/>
      <c r="AU46" s="1288"/>
      <c r="AV46" s="1288"/>
      <c r="AW46" s="1288"/>
      <c r="AX46" s="1288"/>
      <c r="AY46" s="1288"/>
      <c r="AZ46" s="1288"/>
      <c r="BA46" s="1288"/>
      <c r="BB46" s="1288"/>
      <c r="BC46" s="1288"/>
      <c r="BD46" s="1288"/>
      <c r="BE46" s="1288"/>
      <c r="BF46" s="1288"/>
      <c r="BG46" s="1288"/>
      <c r="BH46" s="1288"/>
      <c r="BI46" s="1288"/>
      <c r="BJ46" s="1288"/>
      <c r="BK46" s="1288"/>
      <c r="BL46" s="1288"/>
      <c r="BM46" s="1288"/>
      <c r="BN46" s="1288"/>
      <c r="BO46" s="1288"/>
      <c r="BP46" s="1288"/>
      <c r="BQ46" s="1288"/>
      <c r="BR46" s="1288"/>
      <c r="BS46" s="1288"/>
      <c r="BT46" s="1288"/>
      <c r="BU46" s="1288"/>
      <c r="BV46" s="1288"/>
      <c r="BW46" s="1288"/>
      <c r="BX46" s="1288"/>
      <c r="BY46" s="1288"/>
      <c r="BZ46" s="1288"/>
      <c r="CA46" s="1288"/>
      <c r="CB46" s="1288"/>
      <c r="CC46" s="1288"/>
      <c r="CD46" s="1288"/>
      <c r="CE46" s="1288"/>
      <c r="CF46" s="1288"/>
      <c r="CG46" s="1288"/>
      <c r="CH46" s="1288"/>
      <c r="CI46" s="1288"/>
      <c r="CJ46" s="1288"/>
      <c r="CK46" s="1288"/>
      <c r="CL46" s="1288"/>
      <c r="CM46" s="1288"/>
      <c r="CN46" s="1288"/>
      <c r="CO46" s="1288"/>
      <c r="CP46" s="1288"/>
      <c r="CQ46" s="1288"/>
      <c r="CR46" s="1288"/>
      <c r="CS46" s="1288"/>
      <c r="CT46" s="1288"/>
      <c r="CU46" s="1288"/>
      <c r="CV46" s="1288"/>
      <c r="CW46" s="1288"/>
      <c r="CX46" s="1288"/>
      <c r="CY46" s="1288"/>
      <c r="CZ46" s="1288"/>
      <c r="DA46" s="1288"/>
      <c r="DB46" s="1288"/>
      <c r="DC46" s="1289"/>
    </row>
    <row r="47" spans="2:109" ht="13.2" x14ac:dyDescent="0.2">
      <c r="B47" s="375"/>
      <c r="AN47" s="1290"/>
      <c r="AO47" s="1291"/>
      <c r="AP47" s="1291"/>
      <c r="AQ47" s="1291"/>
      <c r="AR47" s="1291"/>
      <c r="AS47" s="1291"/>
      <c r="AT47" s="1291"/>
      <c r="AU47" s="1291"/>
      <c r="AV47" s="1291"/>
      <c r="AW47" s="1291"/>
      <c r="AX47" s="1291"/>
      <c r="AY47" s="1291"/>
      <c r="AZ47" s="1291"/>
      <c r="BA47" s="1291"/>
      <c r="BB47" s="1291"/>
      <c r="BC47" s="1291"/>
      <c r="BD47" s="1291"/>
      <c r="BE47" s="1291"/>
      <c r="BF47" s="1291"/>
      <c r="BG47" s="1291"/>
      <c r="BH47" s="1291"/>
      <c r="BI47" s="1291"/>
      <c r="BJ47" s="1291"/>
      <c r="BK47" s="1291"/>
      <c r="BL47" s="1291"/>
      <c r="BM47" s="1291"/>
      <c r="BN47" s="1291"/>
      <c r="BO47" s="1291"/>
      <c r="BP47" s="1291"/>
      <c r="BQ47" s="1291"/>
      <c r="BR47" s="1291"/>
      <c r="BS47" s="1291"/>
      <c r="BT47" s="1291"/>
      <c r="BU47" s="1291"/>
      <c r="BV47" s="1291"/>
      <c r="BW47" s="1291"/>
      <c r="BX47" s="1291"/>
      <c r="BY47" s="1291"/>
      <c r="BZ47" s="1291"/>
      <c r="CA47" s="1291"/>
      <c r="CB47" s="1291"/>
      <c r="CC47" s="1291"/>
      <c r="CD47" s="1291"/>
      <c r="CE47" s="1291"/>
      <c r="CF47" s="1291"/>
      <c r="CG47" s="1291"/>
      <c r="CH47" s="1291"/>
      <c r="CI47" s="1291"/>
      <c r="CJ47" s="1291"/>
      <c r="CK47" s="1291"/>
      <c r="CL47" s="1291"/>
      <c r="CM47" s="1291"/>
      <c r="CN47" s="1291"/>
      <c r="CO47" s="1291"/>
      <c r="CP47" s="1291"/>
      <c r="CQ47" s="1291"/>
      <c r="CR47" s="1291"/>
      <c r="CS47" s="1291"/>
      <c r="CT47" s="1291"/>
      <c r="CU47" s="1291"/>
      <c r="CV47" s="1291"/>
      <c r="CW47" s="1291"/>
      <c r="CX47" s="1291"/>
      <c r="CY47" s="1291"/>
      <c r="CZ47" s="1291"/>
      <c r="DA47" s="1291"/>
      <c r="DB47" s="1291"/>
      <c r="DC47" s="1292"/>
    </row>
    <row r="48" spans="2:109" ht="13.2" x14ac:dyDescent="0.2">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ht="13.2" x14ac:dyDescent="0.2">
      <c r="B49" s="375"/>
      <c r="AN49" s="369" t="s">
        <v>629</v>
      </c>
    </row>
    <row r="50" spans="1:109" ht="13.2" x14ac:dyDescent="0.2">
      <c r="B50" s="375"/>
      <c r="G50" s="1277"/>
      <c r="H50" s="1277"/>
      <c r="I50" s="1277"/>
      <c r="J50" s="1277"/>
      <c r="K50" s="385"/>
      <c r="L50" s="385"/>
      <c r="M50" s="386"/>
      <c r="N50" s="386"/>
      <c r="AN50" s="1278"/>
      <c r="AO50" s="1279"/>
      <c r="AP50" s="1279"/>
      <c r="AQ50" s="1279"/>
      <c r="AR50" s="1279"/>
      <c r="AS50" s="1279"/>
      <c r="AT50" s="1279"/>
      <c r="AU50" s="1279"/>
      <c r="AV50" s="1279"/>
      <c r="AW50" s="1279"/>
      <c r="AX50" s="1279"/>
      <c r="AY50" s="1279"/>
      <c r="AZ50" s="1279"/>
      <c r="BA50" s="1279"/>
      <c r="BB50" s="1279"/>
      <c r="BC50" s="1279"/>
      <c r="BD50" s="1279"/>
      <c r="BE50" s="1279"/>
      <c r="BF50" s="1279"/>
      <c r="BG50" s="1279"/>
      <c r="BH50" s="1279"/>
      <c r="BI50" s="1279"/>
      <c r="BJ50" s="1279"/>
      <c r="BK50" s="1279"/>
      <c r="BL50" s="1279"/>
      <c r="BM50" s="1279"/>
      <c r="BN50" s="1279"/>
      <c r="BO50" s="1280"/>
      <c r="BP50" s="1281" t="s">
        <v>501</v>
      </c>
      <c r="BQ50" s="1281"/>
      <c r="BR50" s="1281"/>
      <c r="BS50" s="1281"/>
      <c r="BT50" s="1281"/>
      <c r="BU50" s="1281"/>
      <c r="BV50" s="1281"/>
      <c r="BW50" s="1281"/>
      <c r="BX50" s="1281" t="s">
        <v>502</v>
      </c>
      <c r="BY50" s="1281"/>
      <c r="BZ50" s="1281"/>
      <c r="CA50" s="1281"/>
      <c r="CB50" s="1281"/>
      <c r="CC50" s="1281"/>
      <c r="CD50" s="1281"/>
      <c r="CE50" s="1281"/>
      <c r="CF50" s="1281" t="s">
        <v>503</v>
      </c>
      <c r="CG50" s="1281"/>
      <c r="CH50" s="1281"/>
      <c r="CI50" s="1281"/>
      <c r="CJ50" s="1281"/>
      <c r="CK50" s="1281"/>
      <c r="CL50" s="1281"/>
      <c r="CM50" s="1281"/>
      <c r="CN50" s="1281" t="s">
        <v>504</v>
      </c>
      <c r="CO50" s="1281"/>
      <c r="CP50" s="1281"/>
      <c r="CQ50" s="1281"/>
      <c r="CR50" s="1281"/>
      <c r="CS50" s="1281"/>
      <c r="CT50" s="1281"/>
      <c r="CU50" s="1281"/>
      <c r="CV50" s="1281" t="s">
        <v>505</v>
      </c>
      <c r="CW50" s="1281"/>
      <c r="CX50" s="1281"/>
      <c r="CY50" s="1281"/>
      <c r="CZ50" s="1281"/>
      <c r="DA50" s="1281"/>
      <c r="DB50" s="1281"/>
      <c r="DC50" s="1281"/>
    </row>
    <row r="51" spans="1:109" ht="13.5" customHeight="1" x14ac:dyDescent="0.2">
      <c r="B51" s="375"/>
      <c r="G51" s="1294"/>
      <c r="H51" s="1294"/>
      <c r="I51" s="1295"/>
      <c r="J51" s="1295"/>
      <c r="K51" s="1293"/>
      <c r="L51" s="1293"/>
      <c r="M51" s="1293"/>
      <c r="N51" s="1293"/>
      <c r="AM51" s="384"/>
      <c r="AN51" s="1283" t="s">
        <v>630</v>
      </c>
      <c r="AO51" s="1283"/>
      <c r="AP51" s="1283"/>
      <c r="AQ51" s="1283"/>
      <c r="AR51" s="1283"/>
      <c r="AS51" s="1283"/>
      <c r="AT51" s="1283"/>
      <c r="AU51" s="1283"/>
      <c r="AV51" s="1283"/>
      <c r="AW51" s="1283"/>
      <c r="AX51" s="1283"/>
      <c r="AY51" s="1283"/>
      <c r="AZ51" s="1283"/>
      <c r="BA51" s="1283"/>
      <c r="BB51" s="1283" t="s">
        <v>631</v>
      </c>
      <c r="BC51" s="1283"/>
      <c r="BD51" s="1283"/>
      <c r="BE51" s="1283"/>
      <c r="BF51" s="1283"/>
      <c r="BG51" s="1283"/>
      <c r="BH51" s="1283"/>
      <c r="BI51" s="1283"/>
      <c r="BJ51" s="1283"/>
      <c r="BK51" s="1283"/>
      <c r="BL51" s="1283"/>
      <c r="BM51" s="1283"/>
      <c r="BN51" s="1283"/>
      <c r="BO51" s="1283"/>
      <c r="BP51" s="1282">
        <v>99.9</v>
      </c>
      <c r="BQ51" s="1282"/>
      <c r="BR51" s="1282"/>
      <c r="BS51" s="1282"/>
      <c r="BT51" s="1282"/>
      <c r="BU51" s="1282"/>
      <c r="BV51" s="1282"/>
      <c r="BW51" s="1282"/>
      <c r="BX51" s="1282">
        <v>105.9</v>
      </c>
      <c r="BY51" s="1282"/>
      <c r="BZ51" s="1282"/>
      <c r="CA51" s="1282"/>
      <c r="CB51" s="1282"/>
      <c r="CC51" s="1282"/>
      <c r="CD51" s="1282"/>
      <c r="CE51" s="1282"/>
      <c r="CF51" s="1282">
        <v>115.8</v>
      </c>
      <c r="CG51" s="1282"/>
      <c r="CH51" s="1282"/>
      <c r="CI51" s="1282"/>
      <c r="CJ51" s="1282"/>
      <c r="CK51" s="1282"/>
      <c r="CL51" s="1282"/>
      <c r="CM51" s="1282"/>
      <c r="CN51" s="1282">
        <v>114.6</v>
      </c>
      <c r="CO51" s="1282"/>
      <c r="CP51" s="1282"/>
      <c r="CQ51" s="1282"/>
      <c r="CR51" s="1282"/>
      <c r="CS51" s="1282"/>
      <c r="CT51" s="1282"/>
      <c r="CU51" s="1282"/>
      <c r="CV51" s="1282">
        <v>95.4</v>
      </c>
      <c r="CW51" s="1282"/>
      <c r="CX51" s="1282"/>
      <c r="CY51" s="1282"/>
      <c r="CZ51" s="1282"/>
      <c r="DA51" s="1282"/>
      <c r="DB51" s="1282"/>
      <c r="DC51" s="1282"/>
    </row>
    <row r="52" spans="1:109" ht="13.2" x14ac:dyDescent="0.2">
      <c r="B52" s="375"/>
      <c r="G52" s="1294"/>
      <c r="H52" s="1294"/>
      <c r="I52" s="1295"/>
      <c r="J52" s="1295"/>
      <c r="K52" s="1293"/>
      <c r="L52" s="1293"/>
      <c r="M52" s="1293"/>
      <c r="N52" s="1293"/>
      <c r="AM52" s="384"/>
      <c r="AN52" s="1283"/>
      <c r="AO52" s="1283"/>
      <c r="AP52" s="1283"/>
      <c r="AQ52" s="1283"/>
      <c r="AR52" s="1283"/>
      <c r="AS52" s="1283"/>
      <c r="AT52" s="1283"/>
      <c r="AU52" s="1283"/>
      <c r="AV52" s="1283"/>
      <c r="AW52" s="1283"/>
      <c r="AX52" s="1283"/>
      <c r="AY52" s="1283"/>
      <c r="AZ52" s="1283"/>
      <c r="BA52" s="1283"/>
      <c r="BB52" s="1283"/>
      <c r="BC52" s="1283"/>
      <c r="BD52" s="1283"/>
      <c r="BE52" s="1283"/>
      <c r="BF52" s="1283"/>
      <c r="BG52" s="1283"/>
      <c r="BH52" s="1283"/>
      <c r="BI52" s="1283"/>
      <c r="BJ52" s="1283"/>
      <c r="BK52" s="1283"/>
      <c r="BL52" s="1283"/>
      <c r="BM52" s="1283"/>
      <c r="BN52" s="1283"/>
      <c r="BO52" s="1283"/>
      <c r="BP52" s="1282"/>
      <c r="BQ52" s="1282"/>
      <c r="BR52" s="1282"/>
      <c r="BS52" s="1282"/>
      <c r="BT52" s="1282"/>
      <c r="BU52" s="1282"/>
      <c r="BV52" s="1282"/>
      <c r="BW52" s="1282"/>
      <c r="BX52" s="1282"/>
      <c r="BY52" s="1282"/>
      <c r="BZ52" s="1282"/>
      <c r="CA52" s="1282"/>
      <c r="CB52" s="1282"/>
      <c r="CC52" s="1282"/>
      <c r="CD52" s="1282"/>
      <c r="CE52" s="1282"/>
      <c r="CF52" s="1282"/>
      <c r="CG52" s="1282"/>
      <c r="CH52" s="1282"/>
      <c r="CI52" s="1282"/>
      <c r="CJ52" s="1282"/>
      <c r="CK52" s="1282"/>
      <c r="CL52" s="1282"/>
      <c r="CM52" s="1282"/>
      <c r="CN52" s="1282"/>
      <c r="CO52" s="1282"/>
      <c r="CP52" s="1282"/>
      <c r="CQ52" s="1282"/>
      <c r="CR52" s="1282"/>
      <c r="CS52" s="1282"/>
      <c r="CT52" s="1282"/>
      <c r="CU52" s="1282"/>
      <c r="CV52" s="1282"/>
      <c r="CW52" s="1282"/>
      <c r="CX52" s="1282"/>
      <c r="CY52" s="1282"/>
      <c r="CZ52" s="1282"/>
      <c r="DA52" s="1282"/>
      <c r="DB52" s="1282"/>
      <c r="DC52" s="1282"/>
    </row>
    <row r="53" spans="1:109" ht="13.2" x14ac:dyDescent="0.2">
      <c r="A53" s="383"/>
      <c r="B53" s="375"/>
      <c r="G53" s="1294"/>
      <c r="H53" s="1294"/>
      <c r="I53" s="1277"/>
      <c r="J53" s="1277"/>
      <c r="K53" s="1293"/>
      <c r="L53" s="1293"/>
      <c r="M53" s="1293"/>
      <c r="N53" s="1293"/>
      <c r="AM53" s="384"/>
      <c r="AN53" s="1283"/>
      <c r="AO53" s="1283"/>
      <c r="AP53" s="1283"/>
      <c r="AQ53" s="1283"/>
      <c r="AR53" s="1283"/>
      <c r="AS53" s="1283"/>
      <c r="AT53" s="1283"/>
      <c r="AU53" s="1283"/>
      <c r="AV53" s="1283"/>
      <c r="AW53" s="1283"/>
      <c r="AX53" s="1283"/>
      <c r="AY53" s="1283"/>
      <c r="AZ53" s="1283"/>
      <c r="BA53" s="1283"/>
      <c r="BB53" s="1283" t="s">
        <v>632</v>
      </c>
      <c r="BC53" s="1283"/>
      <c r="BD53" s="1283"/>
      <c r="BE53" s="1283"/>
      <c r="BF53" s="1283"/>
      <c r="BG53" s="1283"/>
      <c r="BH53" s="1283"/>
      <c r="BI53" s="1283"/>
      <c r="BJ53" s="1283"/>
      <c r="BK53" s="1283"/>
      <c r="BL53" s="1283"/>
      <c r="BM53" s="1283"/>
      <c r="BN53" s="1283"/>
      <c r="BO53" s="1283"/>
      <c r="BP53" s="1282">
        <v>59.8</v>
      </c>
      <c r="BQ53" s="1282"/>
      <c r="BR53" s="1282"/>
      <c r="BS53" s="1282"/>
      <c r="BT53" s="1282"/>
      <c r="BU53" s="1282"/>
      <c r="BV53" s="1282"/>
      <c r="BW53" s="1282"/>
      <c r="BX53" s="1282">
        <v>60.6</v>
      </c>
      <c r="BY53" s="1282"/>
      <c r="BZ53" s="1282"/>
      <c r="CA53" s="1282"/>
      <c r="CB53" s="1282"/>
      <c r="CC53" s="1282"/>
      <c r="CD53" s="1282"/>
      <c r="CE53" s="1282"/>
      <c r="CF53" s="1282">
        <v>61.8</v>
      </c>
      <c r="CG53" s="1282"/>
      <c r="CH53" s="1282"/>
      <c r="CI53" s="1282"/>
      <c r="CJ53" s="1282"/>
      <c r="CK53" s="1282"/>
      <c r="CL53" s="1282"/>
      <c r="CM53" s="1282"/>
      <c r="CN53" s="1282">
        <v>63</v>
      </c>
      <c r="CO53" s="1282"/>
      <c r="CP53" s="1282"/>
      <c r="CQ53" s="1282"/>
      <c r="CR53" s="1282"/>
      <c r="CS53" s="1282"/>
      <c r="CT53" s="1282"/>
      <c r="CU53" s="1282"/>
      <c r="CV53" s="1282">
        <v>64.599999999999994</v>
      </c>
      <c r="CW53" s="1282"/>
      <c r="CX53" s="1282"/>
      <c r="CY53" s="1282"/>
      <c r="CZ53" s="1282"/>
      <c r="DA53" s="1282"/>
      <c r="DB53" s="1282"/>
      <c r="DC53" s="1282"/>
    </row>
    <row r="54" spans="1:109" ht="13.2" x14ac:dyDescent="0.2">
      <c r="A54" s="383"/>
      <c r="B54" s="375"/>
      <c r="G54" s="1294"/>
      <c r="H54" s="1294"/>
      <c r="I54" s="1277"/>
      <c r="J54" s="1277"/>
      <c r="K54" s="1293"/>
      <c r="L54" s="1293"/>
      <c r="M54" s="1293"/>
      <c r="N54" s="1293"/>
      <c r="AM54" s="384"/>
      <c r="AN54" s="1283"/>
      <c r="AO54" s="1283"/>
      <c r="AP54" s="1283"/>
      <c r="AQ54" s="1283"/>
      <c r="AR54" s="1283"/>
      <c r="AS54" s="1283"/>
      <c r="AT54" s="1283"/>
      <c r="AU54" s="1283"/>
      <c r="AV54" s="1283"/>
      <c r="AW54" s="1283"/>
      <c r="AX54" s="1283"/>
      <c r="AY54" s="1283"/>
      <c r="AZ54" s="1283"/>
      <c r="BA54" s="1283"/>
      <c r="BB54" s="1283"/>
      <c r="BC54" s="1283"/>
      <c r="BD54" s="1283"/>
      <c r="BE54" s="1283"/>
      <c r="BF54" s="1283"/>
      <c r="BG54" s="1283"/>
      <c r="BH54" s="1283"/>
      <c r="BI54" s="1283"/>
      <c r="BJ54" s="1283"/>
      <c r="BK54" s="1283"/>
      <c r="BL54" s="1283"/>
      <c r="BM54" s="1283"/>
      <c r="BN54" s="1283"/>
      <c r="BO54" s="1283"/>
      <c r="BP54" s="1282"/>
      <c r="BQ54" s="1282"/>
      <c r="BR54" s="1282"/>
      <c r="BS54" s="1282"/>
      <c r="BT54" s="1282"/>
      <c r="BU54" s="1282"/>
      <c r="BV54" s="1282"/>
      <c r="BW54" s="1282"/>
      <c r="BX54" s="1282"/>
      <c r="BY54" s="1282"/>
      <c r="BZ54" s="1282"/>
      <c r="CA54" s="1282"/>
      <c r="CB54" s="1282"/>
      <c r="CC54" s="1282"/>
      <c r="CD54" s="1282"/>
      <c r="CE54" s="1282"/>
      <c r="CF54" s="1282"/>
      <c r="CG54" s="1282"/>
      <c r="CH54" s="1282"/>
      <c r="CI54" s="1282"/>
      <c r="CJ54" s="1282"/>
      <c r="CK54" s="1282"/>
      <c r="CL54" s="1282"/>
      <c r="CM54" s="1282"/>
      <c r="CN54" s="1282"/>
      <c r="CO54" s="1282"/>
      <c r="CP54" s="1282"/>
      <c r="CQ54" s="1282"/>
      <c r="CR54" s="1282"/>
      <c r="CS54" s="1282"/>
      <c r="CT54" s="1282"/>
      <c r="CU54" s="1282"/>
      <c r="CV54" s="1282"/>
      <c r="CW54" s="1282"/>
      <c r="CX54" s="1282"/>
      <c r="CY54" s="1282"/>
      <c r="CZ54" s="1282"/>
      <c r="DA54" s="1282"/>
      <c r="DB54" s="1282"/>
      <c r="DC54" s="1282"/>
    </row>
    <row r="55" spans="1:109" ht="13.2" x14ac:dyDescent="0.2">
      <c r="A55" s="383"/>
      <c r="B55" s="375"/>
      <c r="G55" s="1277"/>
      <c r="H55" s="1277"/>
      <c r="I55" s="1277"/>
      <c r="J55" s="1277"/>
      <c r="K55" s="1293"/>
      <c r="L55" s="1293"/>
      <c r="M55" s="1293"/>
      <c r="N55" s="1293"/>
      <c r="AN55" s="1281" t="s">
        <v>633</v>
      </c>
      <c r="AO55" s="1281"/>
      <c r="AP55" s="1281"/>
      <c r="AQ55" s="1281"/>
      <c r="AR55" s="1281"/>
      <c r="AS55" s="1281"/>
      <c r="AT55" s="1281"/>
      <c r="AU55" s="1281"/>
      <c r="AV55" s="1281"/>
      <c r="AW55" s="1281"/>
      <c r="AX55" s="1281"/>
      <c r="AY55" s="1281"/>
      <c r="AZ55" s="1281"/>
      <c r="BA55" s="1281"/>
      <c r="BB55" s="1283" t="s">
        <v>631</v>
      </c>
      <c r="BC55" s="1283"/>
      <c r="BD55" s="1283"/>
      <c r="BE55" s="1283"/>
      <c r="BF55" s="1283"/>
      <c r="BG55" s="1283"/>
      <c r="BH55" s="1283"/>
      <c r="BI55" s="1283"/>
      <c r="BJ55" s="1283"/>
      <c r="BK55" s="1283"/>
      <c r="BL55" s="1283"/>
      <c r="BM55" s="1283"/>
      <c r="BN55" s="1283"/>
      <c r="BO55" s="1283"/>
      <c r="BP55" s="1282">
        <v>53.4</v>
      </c>
      <c r="BQ55" s="1282"/>
      <c r="BR55" s="1282"/>
      <c r="BS55" s="1282"/>
      <c r="BT55" s="1282"/>
      <c r="BU55" s="1282"/>
      <c r="BV55" s="1282"/>
      <c r="BW55" s="1282"/>
      <c r="BX55" s="1282">
        <v>48</v>
      </c>
      <c r="BY55" s="1282"/>
      <c r="BZ55" s="1282"/>
      <c r="CA55" s="1282"/>
      <c r="CB55" s="1282"/>
      <c r="CC55" s="1282"/>
      <c r="CD55" s="1282"/>
      <c r="CE55" s="1282"/>
      <c r="CF55" s="1282">
        <v>49.1</v>
      </c>
      <c r="CG55" s="1282"/>
      <c r="CH55" s="1282"/>
      <c r="CI55" s="1282"/>
      <c r="CJ55" s="1282"/>
      <c r="CK55" s="1282"/>
      <c r="CL55" s="1282"/>
      <c r="CM55" s="1282"/>
      <c r="CN55" s="1282">
        <v>41.5</v>
      </c>
      <c r="CO55" s="1282"/>
      <c r="CP55" s="1282"/>
      <c r="CQ55" s="1282"/>
      <c r="CR55" s="1282"/>
      <c r="CS55" s="1282"/>
      <c r="CT55" s="1282"/>
      <c r="CU55" s="1282"/>
      <c r="CV55" s="1282">
        <v>25.2</v>
      </c>
      <c r="CW55" s="1282"/>
      <c r="CX55" s="1282"/>
      <c r="CY55" s="1282"/>
      <c r="CZ55" s="1282"/>
      <c r="DA55" s="1282"/>
      <c r="DB55" s="1282"/>
      <c r="DC55" s="1282"/>
    </row>
    <row r="56" spans="1:109" ht="13.2" x14ac:dyDescent="0.2">
      <c r="A56" s="383"/>
      <c r="B56" s="375"/>
      <c r="G56" s="1277"/>
      <c r="H56" s="1277"/>
      <c r="I56" s="1277"/>
      <c r="J56" s="1277"/>
      <c r="K56" s="1293"/>
      <c r="L56" s="1293"/>
      <c r="M56" s="1293"/>
      <c r="N56" s="1293"/>
      <c r="AN56" s="1281"/>
      <c r="AO56" s="1281"/>
      <c r="AP56" s="1281"/>
      <c r="AQ56" s="1281"/>
      <c r="AR56" s="1281"/>
      <c r="AS56" s="1281"/>
      <c r="AT56" s="1281"/>
      <c r="AU56" s="1281"/>
      <c r="AV56" s="1281"/>
      <c r="AW56" s="1281"/>
      <c r="AX56" s="1281"/>
      <c r="AY56" s="1281"/>
      <c r="AZ56" s="1281"/>
      <c r="BA56" s="1281"/>
      <c r="BB56" s="1283"/>
      <c r="BC56" s="1283"/>
      <c r="BD56" s="1283"/>
      <c r="BE56" s="1283"/>
      <c r="BF56" s="1283"/>
      <c r="BG56" s="1283"/>
      <c r="BH56" s="1283"/>
      <c r="BI56" s="1283"/>
      <c r="BJ56" s="1283"/>
      <c r="BK56" s="1283"/>
      <c r="BL56" s="1283"/>
      <c r="BM56" s="1283"/>
      <c r="BN56" s="1283"/>
      <c r="BO56" s="1283"/>
      <c r="BP56" s="1282"/>
      <c r="BQ56" s="1282"/>
      <c r="BR56" s="1282"/>
      <c r="BS56" s="1282"/>
      <c r="BT56" s="1282"/>
      <c r="BU56" s="1282"/>
      <c r="BV56" s="1282"/>
      <c r="BW56" s="1282"/>
      <c r="BX56" s="1282"/>
      <c r="BY56" s="1282"/>
      <c r="BZ56" s="1282"/>
      <c r="CA56" s="1282"/>
      <c r="CB56" s="1282"/>
      <c r="CC56" s="1282"/>
      <c r="CD56" s="1282"/>
      <c r="CE56" s="1282"/>
      <c r="CF56" s="1282"/>
      <c r="CG56" s="1282"/>
      <c r="CH56" s="1282"/>
      <c r="CI56" s="1282"/>
      <c r="CJ56" s="1282"/>
      <c r="CK56" s="1282"/>
      <c r="CL56" s="1282"/>
      <c r="CM56" s="1282"/>
      <c r="CN56" s="1282"/>
      <c r="CO56" s="1282"/>
      <c r="CP56" s="1282"/>
      <c r="CQ56" s="1282"/>
      <c r="CR56" s="1282"/>
      <c r="CS56" s="1282"/>
      <c r="CT56" s="1282"/>
      <c r="CU56" s="1282"/>
      <c r="CV56" s="1282"/>
      <c r="CW56" s="1282"/>
      <c r="CX56" s="1282"/>
      <c r="CY56" s="1282"/>
      <c r="CZ56" s="1282"/>
      <c r="DA56" s="1282"/>
      <c r="DB56" s="1282"/>
      <c r="DC56" s="1282"/>
    </row>
    <row r="57" spans="1:109" s="383" customFormat="1" ht="13.2" x14ac:dyDescent="0.2">
      <c r="B57" s="387"/>
      <c r="G57" s="1277"/>
      <c r="H57" s="1277"/>
      <c r="I57" s="1296"/>
      <c r="J57" s="1296"/>
      <c r="K57" s="1293"/>
      <c r="L57" s="1293"/>
      <c r="M57" s="1293"/>
      <c r="N57" s="1293"/>
      <c r="AM57" s="369"/>
      <c r="AN57" s="1281"/>
      <c r="AO57" s="1281"/>
      <c r="AP57" s="1281"/>
      <c r="AQ57" s="1281"/>
      <c r="AR57" s="1281"/>
      <c r="AS57" s="1281"/>
      <c r="AT57" s="1281"/>
      <c r="AU57" s="1281"/>
      <c r="AV57" s="1281"/>
      <c r="AW57" s="1281"/>
      <c r="AX57" s="1281"/>
      <c r="AY57" s="1281"/>
      <c r="AZ57" s="1281"/>
      <c r="BA57" s="1281"/>
      <c r="BB57" s="1283" t="s">
        <v>632</v>
      </c>
      <c r="BC57" s="1283"/>
      <c r="BD57" s="1283"/>
      <c r="BE57" s="1283"/>
      <c r="BF57" s="1283"/>
      <c r="BG57" s="1283"/>
      <c r="BH57" s="1283"/>
      <c r="BI57" s="1283"/>
      <c r="BJ57" s="1283"/>
      <c r="BK57" s="1283"/>
      <c r="BL57" s="1283"/>
      <c r="BM57" s="1283"/>
      <c r="BN57" s="1283"/>
      <c r="BO57" s="1283"/>
      <c r="BP57" s="1282">
        <v>59.6</v>
      </c>
      <c r="BQ57" s="1282"/>
      <c r="BR57" s="1282"/>
      <c r="BS57" s="1282"/>
      <c r="BT57" s="1282"/>
      <c r="BU57" s="1282"/>
      <c r="BV57" s="1282"/>
      <c r="BW57" s="1282"/>
      <c r="BX57" s="1282">
        <v>60.8</v>
      </c>
      <c r="BY57" s="1282"/>
      <c r="BZ57" s="1282"/>
      <c r="CA57" s="1282"/>
      <c r="CB57" s="1282"/>
      <c r="CC57" s="1282"/>
      <c r="CD57" s="1282"/>
      <c r="CE57" s="1282"/>
      <c r="CF57" s="1282">
        <v>61</v>
      </c>
      <c r="CG57" s="1282"/>
      <c r="CH57" s="1282"/>
      <c r="CI57" s="1282"/>
      <c r="CJ57" s="1282"/>
      <c r="CK57" s="1282"/>
      <c r="CL57" s="1282"/>
      <c r="CM57" s="1282"/>
      <c r="CN57" s="1282">
        <v>61.7</v>
      </c>
      <c r="CO57" s="1282"/>
      <c r="CP57" s="1282"/>
      <c r="CQ57" s="1282"/>
      <c r="CR57" s="1282"/>
      <c r="CS57" s="1282"/>
      <c r="CT57" s="1282"/>
      <c r="CU57" s="1282"/>
      <c r="CV57" s="1282">
        <v>62.4</v>
      </c>
      <c r="CW57" s="1282"/>
      <c r="CX57" s="1282"/>
      <c r="CY57" s="1282"/>
      <c r="CZ57" s="1282"/>
      <c r="DA57" s="1282"/>
      <c r="DB57" s="1282"/>
      <c r="DC57" s="1282"/>
      <c r="DD57" s="388"/>
      <c r="DE57" s="387"/>
    </row>
    <row r="58" spans="1:109" s="383" customFormat="1" ht="13.2" x14ac:dyDescent="0.2">
      <c r="A58" s="369"/>
      <c r="B58" s="387"/>
      <c r="G58" s="1277"/>
      <c r="H58" s="1277"/>
      <c r="I58" s="1296"/>
      <c r="J58" s="1296"/>
      <c r="K58" s="1293"/>
      <c r="L58" s="1293"/>
      <c r="M58" s="1293"/>
      <c r="N58" s="1293"/>
      <c r="AM58" s="369"/>
      <c r="AN58" s="1281"/>
      <c r="AO58" s="1281"/>
      <c r="AP58" s="1281"/>
      <c r="AQ58" s="1281"/>
      <c r="AR58" s="1281"/>
      <c r="AS58" s="1281"/>
      <c r="AT58" s="1281"/>
      <c r="AU58" s="1281"/>
      <c r="AV58" s="1281"/>
      <c r="AW58" s="1281"/>
      <c r="AX58" s="1281"/>
      <c r="AY58" s="1281"/>
      <c r="AZ58" s="1281"/>
      <c r="BA58" s="1281"/>
      <c r="BB58" s="1283"/>
      <c r="BC58" s="1283"/>
      <c r="BD58" s="1283"/>
      <c r="BE58" s="1283"/>
      <c r="BF58" s="1283"/>
      <c r="BG58" s="1283"/>
      <c r="BH58" s="1283"/>
      <c r="BI58" s="1283"/>
      <c r="BJ58" s="1283"/>
      <c r="BK58" s="1283"/>
      <c r="BL58" s="1283"/>
      <c r="BM58" s="1283"/>
      <c r="BN58" s="1283"/>
      <c r="BO58" s="1283"/>
      <c r="BP58" s="1282"/>
      <c r="BQ58" s="1282"/>
      <c r="BR58" s="1282"/>
      <c r="BS58" s="1282"/>
      <c r="BT58" s="1282"/>
      <c r="BU58" s="1282"/>
      <c r="BV58" s="1282"/>
      <c r="BW58" s="1282"/>
      <c r="BX58" s="1282"/>
      <c r="BY58" s="1282"/>
      <c r="BZ58" s="1282"/>
      <c r="CA58" s="1282"/>
      <c r="CB58" s="1282"/>
      <c r="CC58" s="1282"/>
      <c r="CD58" s="1282"/>
      <c r="CE58" s="1282"/>
      <c r="CF58" s="1282"/>
      <c r="CG58" s="1282"/>
      <c r="CH58" s="1282"/>
      <c r="CI58" s="1282"/>
      <c r="CJ58" s="1282"/>
      <c r="CK58" s="1282"/>
      <c r="CL58" s="1282"/>
      <c r="CM58" s="1282"/>
      <c r="CN58" s="1282"/>
      <c r="CO58" s="1282"/>
      <c r="CP58" s="1282"/>
      <c r="CQ58" s="1282"/>
      <c r="CR58" s="1282"/>
      <c r="CS58" s="1282"/>
      <c r="CT58" s="1282"/>
      <c r="CU58" s="1282"/>
      <c r="CV58" s="1282"/>
      <c r="CW58" s="1282"/>
      <c r="CX58" s="1282"/>
      <c r="CY58" s="1282"/>
      <c r="CZ58" s="1282"/>
      <c r="DA58" s="1282"/>
      <c r="DB58" s="1282"/>
      <c r="DC58" s="1282"/>
      <c r="DD58" s="388"/>
      <c r="DE58" s="387"/>
    </row>
    <row r="59" spans="1:109" s="383" customFormat="1" ht="13.2" x14ac:dyDescent="0.2">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ht="13.2" x14ac:dyDescent="0.2">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ht="13.2" x14ac:dyDescent="0.2">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ht="13.2" x14ac:dyDescent="0.2">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6.2" x14ac:dyDescent="0.2">
      <c r="B63" s="394" t="s">
        <v>634</v>
      </c>
    </row>
    <row r="64" spans="1:109" ht="13.2" x14ac:dyDescent="0.2">
      <c r="B64" s="375"/>
      <c r="G64" s="382"/>
      <c r="I64" s="395"/>
      <c r="J64" s="395"/>
      <c r="K64" s="395"/>
      <c r="L64" s="395"/>
      <c r="M64" s="395"/>
      <c r="N64" s="396"/>
      <c r="AM64" s="382"/>
      <c r="AN64" s="382" t="s">
        <v>628</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ht="13.2" x14ac:dyDescent="0.2">
      <c r="B65" s="375"/>
      <c r="AN65" s="1284" t="s">
        <v>637</v>
      </c>
      <c r="AO65" s="1285"/>
      <c r="AP65" s="1285"/>
      <c r="AQ65" s="1285"/>
      <c r="AR65" s="1285"/>
      <c r="AS65" s="1285"/>
      <c r="AT65" s="1285"/>
      <c r="AU65" s="1285"/>
      <c r="AV65" s="1285"/>
      <c r="AW65" s="1285"/>
      <c r="AX65" s="1285"/>
      <c r="AY65" s="1285"/>
      <c r="AZ65" s="1285"/>
      <c r="BA65" s="1285"/>
      <c r="BB65" s="1285"/>
      <c r="BC65" s="1285"/>
      <c r="BD65" s="1285"/>
      <c r="BE65" s="1285"/>
      <c r="BF65" s="1285"/>
      <c r="BG65" s="1285"/>
      <c r="BH65" s="1285"/>
      <c r="BI65" s="1285"/>
      <c r="BJ65" s="1285"/>
      <c r="BK65" s="1285"/>
      <c r="BL65" s="1285"/>
      <c r="BM65" s="1285"/>
      <c r="BN65" s="1285"/>
      <c r="BO65" s="1285"/>
      <c r="BP65" s="1285"/>
      <c r="BQ65" s="1285"/>
      <c r="BR65" s="1285"/>
      <c r="BS65" s="1285"/>
      <c r="BT65" s="1285"/>
      <c r="BU65" s="1285"/>
      <c r="BV65" s="1285"/>
      <c r="BW65" s="1285"/>
      <c r="BX65" s="1285"/>
      <c r="BY65" s="1285"/>
      <c r="BZ65" s="1285"/>
      <c r="CA65" s="1285"/>
      <c r="CB65" s="1285"/>
      <c r="CC65" s="1285"/>
      <c r="CD65" s="1285"/>
      <c r="CE65" s="1285"/>
      <c r="CF65" s="1285"/>
      <c r="CG65" s="1285"/>
      <c r="CH65" s="1285"/>
      <c r="CI65" s="1285"/>
      <c r="CJ65" s="1285"/>
      <c r="CK65" s="1285"/>
      <c r="CL65" s="1285"/>
      <c r="CM65" s="1285"/>
      <c r="CN65" s="1285"/>
      <c r="CO65" s="1285"/>
      <c r="CP65" s="1285"/>
      <c r="CQ65" s="1285"/>
      <c r="CR65" s="1285"/>
      <c r="CS65" s="1285"/>
      <c r="CT65" s="1285"/>
      <c r="CU65" s="1285"/>
      <c r="CV65" s="1285"/>
      <c r="CW65" s="1285"/>
      <c r="CX65" s="1285"/>
      <c r="CY65" s="1285"/>
      <c r="CZ65" s="1285"/>
      <c r="DA65" s="1285"/>
      <c r="DB65" s="1285"/>
      <c r="DC65" s="1286"/>
    </row>
    <row r="66" spans="2:107" ht="13.2" x14ac:dyDescent="0.2">
      <c r="B66" s="375"/>
      <c r="AN66" s="1287"/>
      <c r="AO66" s="1288"/>
      <c r="AP66" s="1288"/>
      <c r="AQ66" s="1288"/>
      <c r="AR66" s="1288"/>
      <c r="AS66" s="1288"/>
      <c r="AT66" s="1288"/>
      <c r="AU66" s="1288"/>
      <c r="AV66" s="1288"/>
      <c r="AW66" s="1288"/>
      <c r="AX66" s="1288"/>
      <c r="AY66" s="1288"/>
      <c r="AZ66" s="1288"/>
      <c r="BA66" s="1288"/>
      <c r="BB66" s="1288"/>
      <c r="BC66" s="1288"/>
      <c r="BD66" s="1288"/>
      <c r="BE66" s="1288"/>
      <c r="BF66" s="1288"/>
      <c r="BG66" s="1288"/>
      <c r="BH66" s="1288"/>
      <c r="BI66" s="1288"/>
      <c r="BJ66" s="1288"/>
      <c r="BK66" s="1288"/>
      <c r="BL66" s="1288"/>
      <c r="BM66" s="1288"/>
      <c r="BN66" s="1288"/>
      <c r="BO66" s="1288"/>
      <c r="BP66" s="1288"/>
      <c r="BQ66" s="1288"/>
      <c r="BR66" s="1288"/>
      <c r="BS66" s="1288"/>
      <c r="BT66" s="1288"/>
      <c r="BU66" s="1288"/>
      <c r="BV66" s="1288"/>
      <c r="BW66" s="1288"/>
      <c r="BX66" s="1288"/>
      <c r="BY66" s="1288"/>
      <c r="BZ66" s="1288"/>
      <c r="CA66" s="1288"/>
      <c r="CB66" s="1288"/>
      <c r="CC66" s="1288"/>
      <c r="CD66" s="1288"/>
      <c r="CE66" s="1288"/>
      <c r="CF66" s="1288"/>
      <c r="CG66" s="1288"/>
      <c r="CH66" s="1288"/>
      <c r="CI66" s="1288"/>
      <c r="CJ66" s="1288"/>
      <c r="CK66" s="1288"/>
      <c r="CL66" s="1288"/>
      <c r="CM66" s="1288"/>
      <c r="CN66" s="1288"/>
      <c r="CO66" s="1288"/>
      <c r="CP66" s="1288"/>
      <c r="CQ66" s="1288"/>
      <c r="CR66" s="1288"/>
      <c r="CS66" s="1288"/>
      <c r="CT66" s="1288"/>
      <c r="CU66" s="1288"/>
      <c r="CV66" s="1288"/>
      <c r="CW66" s="1288"/>
      <c r="CX66" s="1288"/>
      <c r="CY66" s="1288"/>
      <c r="CZ66" s="1288"/>
      <c r="DA66" s="1288"/>
      <c r="DB66" s="1288"/>
      <c r="DC66" s="1289"/>
    </row>
    <row r="67" spans="2:107" ht="13.2" x14ac:dyDescent="0.2">
      <c r="B67" s="375"/>
      <c r="AN67" s="1287"/>
      <c r="AO67" s="1288"/>
      <c r="AP67" s="1288"/>
      <c r="AQ67" s="1288"/>
      <c r="AR67" s="1288"/>
      <c r="AS67" s="1288"/>
      <c r="AT67" s="1288"/>
      <c r="AU67" s="1288"/>
      <c r="AV67" s="1288"/>
      <c r="AW67" s="1288"/>
      <c r="AX67" s="1288"/>
      <c r="AY67" s="1288"/>
      <c r="AZ67" s="1288"/>
      <c r="BA67" s="1288"/>
      <c r="BB67" s="1288"/>
      <c r="BC67" s="1288"/>
      <c r="BD67" s="1288"/>
      <c r="BE67" s="1288"/>
      <c r="BF67" s="1288"/>
      <c r="BG67" s="1288"/>
      <c r="BH67" s="1288"/>
      <c r="BI67" s="1288"/>
      <c r="BJ67" s="1288"/>
      <c r="BK67" s="1288"/>
      <c r="BL67" s="1288"/>
      <c r="BM67" s="1288"/>
      <c r="BN67" s="1288"/>
      <c r="BO67" s="1288"/>
      <c r="BP67" s="1288"/>
      <c r="BQ67" s="1288"/>
      <c r="BR67" s="1288"/>
      <c r="BS67" s="1288"/>
      <c r="BT67" s="1288"/>
      <c r="BU67" s="1288"/>
      <c r="BV67" s="1288"/>
      <c r="BW67" s="1288"/>
      <c r="BX67" s="1288"/>
      <c r="BY67" s="1288"/>
      <c r="BZ67" s="1288"/>
      <c r="CA67" s="1288"/>
      <c r="CB67" s="1288"/>
      <c r="CC67" s="1288"/>
      <c r="CD67" s="1288"/>
      <c r="CE67" s="1288"/>
      <c r="CF67" s="1288"/>
      <c r="CG67" s="1288"/>
      <c r="CH67" s="1288"/>
      <c r="CI67" s="1288"/>
      <c r="CJ67" s="1288"/>
      <c r="CK67" s="1288"/>
      <c r="CL67" s="1288"/>
      <c r="CM67" s="1288"/>
      <c r="CN67" s="1288"/>
      <c r="CO67" s="1288"/>
      <c r="CP67" s="1288"/>
      <c r="CQ67" s="1288"/>
      <c r="CR67" s="1288"/>
      <c r="CS67" s="1288"/>
      <c r="CT67" s="1288"/>
      <c r="CU67" s="1288"/>
      <c r="CV67" s="1288"/>
      <c r="CW67" s="1288"/>
      <c r="CX67" s="1288"/>
      <c r="CY67" s="1288"/>
      <c r="CZ67" s="1288"/>
      <c r="DA67" s="1288"/>
      <c r="DB67" s="1288"/>
      <c r="DC67" s="1289"/>
    </row>
    <row r="68" spans="2:107" ht="13.2" x14ac:dyDescent="0.2">
      <c r="B68" s="375"/>
      <c r="AN68" s="1287"/>
      <c r="AO68" s="1288"/>
      <c r="AP68" s="1288"/>
      <c r="AQ68" s="1288"/>
      <c r="AR68" s="1288"/>
      <c r="AS68" s="1288"/>
      <c r="AT68" s="1288"/>
      <c r="AU68" s="1288"/>
      <c r="AV68" s="1288"/>
      <c r="AW68" s="1288"/>
      <c r="AX68" s="1288"/>
      <c r="AY68" s="1288"/>
      <c r="AZ68" s="1288"/>
      <c r="BA68" s="1288"/>
      <c r="BB68" s="1288"/>
      <c r="BC68" s="1288"/>
      <c r="BD68" s="1288"/>
      <c r="BE68" s="1288"/>
      <c r="BF68" s="1288"/>
      <c r="BG68" s="1288"/>
      <c r="BH68" s="1288"/>
      <c r="BI68" s="1288"/>
      <c r="BJ68" s="1288"/>
      <c r="BK68" s="1288"/>
      <c r="BL68" s="1288"/>
      <c r="BM68" s="1288"/>
      <c r="BN68" s="1288"/>
      <c r="BO68" s="1288"/>
      <c r="BP68" s="1288"/>
      <c r="BQ68" s="1288"/>
      <c r="BR68" s="1288"/>
      <c r="BS68" s="1288"/>
      <c r="BT68" s="1288"/>
      <c r="BU68" s="1288"/>
      <c r="BV68" s="1288"/>
      <c r="BW68" s="1288"/>
      <c r="BX68" s="1288"/>
      <c r="BY68" s="1288"/>
      <c r="BZ68" s="1288"/>
      <c r="CA68" s="1288"/>
      <c r="CB68" s="1288"/>
      <c r="CC68" s="1288"/>
      <c r="CD68" s="1288"/>
      <c r="CE68" s="1288"/>
      <c r="CF68" s="1288"/>
      <c r="CG68" s="1288"/>
      <c r="CH68" s="1288"/>
      <c r="CI68" s="1288"/>
      <c r="CJ68" s="1288"/>
      <c r="CK68" s="1288"/>
      <c r="CL68" s="1288"/>
      <c r="CM68" s="1288"/>
      <c r="CN68" s="1288"/>
      <c r="CO68" s="1288"/>
      <c r="CP68" s="1288"/>
      <c r="CQ68" s="1288"/>
      <c r="CR68" s="1288"/>
      <c r="CS68" s="1288"/>
      <c r="CT68" s="1288"/>
      <c r="CU68" s="1288"/>
      <c r="CV68" s="1288"/>
      <c r="CW68" s="1288"/>
      <c r="CX68" s="1288"/>
      <c r="CY68" s="1288"/>
      <c r="CZ68" s="1288"/>
      <c r="DA68" s="1288"/>
      <c r="DB68" s="1288"/>
      <c r="DC68" s="1289"/>
    </row>
    <row r="69" spans="2:107" ht="13.2" x14ac:dyDescent="0.2">
      <c r="B69" s="375"/>
      <c r="AN69" s="1290"/>
      <c r="AO69" s="1291"/>
      <c r="AP69" s="1291"/>
      <c r="AQ69" s="1291"/>
      <c r="AR69" s="1291"/>
      <c r="AS69" s="1291"/>
      <c r="AT69" s="1291"/>
      <c r="AU69" s="1291"/>
      <c r="AV69" s="1291"/>
      <c r="AW69" s="1291"/>
      <c r="AX69" s="1291"/>
      <c r="AY69" s="1291"/>
      <c r="AZ69" s="1291"/>
      <c r="BA69" s="1291"/>
      <c r="BB69" s="1291"/>
      <c r="BC69" s="1291"/>
      <c r="BD69" s="1291"/>
      <c r="BE69" s="1291"/>
      <c r="BF69" s="1291"/>
      <c r="BG69" s="1291"/>
      <c r="BH69" s="1291"/>
      <c r="BI69" s="1291"/>
      <c r="BJ69" s="1291"/>
      <c r="BK69" s="1291"/>
      <c r="BL69" s="1291"/>
      <c r="BM69" s="1291"/>
      <c r="BN69" s="1291"/>
      <c r="BO69" s="1291"/>
      <c r="BP69" s="1291"/>
      <c r="BQ69" s="1291"/>
      <c r="BR69" s="1291"/>
      <c r="BS69" s="1291"/>
      <c r="BT69" s="1291"/>
      <c r="BU69" s="1291"/>
      <c r="BV69" s="1291"/>
      <c r="BW69" s="1291"/>
      <c r="BX69" s="1291"/>
      <c r="BY69" s="1291"/>
      <c r="BZ69" s="1291"/>
      <c r="CA69" s="1291"/>
      <c r="CB69" s="1291"/>
      <c r="CC69" s="1291"/>
      <c r="CD69" s="1291"/>
      <c r="CE69" s="1291"/>
      <c r="CF69" s="1291"/>
      <c r="CG69" s="1291"/>
      <c r="CH69" s="1291"/>
      <c r="CI69" s="1291"/>
      <c r="CJ69" s="1291"/>
      <c r="CK69" s="1291"/>
      <c r="CL69" s="1291"/>
      <c r="CM69" s="1291"/>
      <c r="CN69" s="1291"/>
      <c r="CO69" s="1291"/>
      <c r="CP69" s="1291"/>
      <c r="CQ69" s="1291"/>
      <c r="CR69" s="1291"/>
      <c r="CS69" s="1291"/>
      <c r="CT69" s="1291"/>
      <c r="CU69" s="1291"/>
      <c r="CV69" s="1291"/>
      <c r="CW69" s="1291"/>
      <c r="CX69" s="1291"/>
      <c r="CY69" s="1291"/>
      <c r="CZ69" s="1291"/>
      <c r="DA69" s="1291"/>
      <c r="DB69" s="1291"/>
      <c r="DC69" s="1292"/>
    </row>
    <row r="70" spans="2:107" ht="13.2" x14ac:dyDescent="0.2">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ht="13.2" x14ac:dyDescent="0.2">
      <c r="B71" s="375"/>
      <c r="G71" s="400"/>
      <c r="I71" s="401"/>
      <c r="J71" s="398"/>
      <c r="K71" s="398"/>
      <c r="L71" s="399"/>
      <c r="M71" s="398"/>
      <c r="N71" s="399"/>
      <c r="AM71" s="400"/>
      <c r="AN71" s="369" t="s">
        <v>629</v>
      </c>
    </row>
    <row r="72" spans="2:107" ht="13.2" x14ac:dyDescent="0.2">
      <c r="B72" s="375"/>
      <c r="G72" s="1277"/>
      <c r="H72" s="1277"/>
      <c r="I72" s="1277"/>
      <c r="J72" s="1277"/>
      <c r="K72" s="385"/>
      <c r="L72" s="385"/>
      <c r="M72" s="386"/>
      <c r="N72" s="386"/>
      <c r="AN72" s="1278"/>
      <c r="AO72" s="1279"/>
      <c r="AP72" s="1279"/>
      <c r="AQ72" s="1279"/>
      <c r="AR72" s="1279"/>
      <c r="AS72" s="1279"/>
      <c r="AT72" s="1279"/>
      <c r="AU72" s="1279"/>
      <c r="AV72" s="1279"/>
      <c r="AW72" s="1279"/>
      <c r="AX72" s="1279"/>
      <c r="AY72" s="1279"/>
      <c r="AZ72" s="1279"/>
      <c r="BA72" s="1279"/>
      <c r="BB72" s="1279"/>
      <c r="BC72" s="1279"/>
      <c r="BD72" s="1279"/>
      <c r="BE72" s="1279"/>
      <c r="BF72" s="1279"/>
      <c r="BG72" s="1279"/>
      <c r="BH72" s="1279"/>
      <c r="BI72" s="1279"/>
      <c r="BJ72" s="1279"/>
      <c r="BK72" s="1279"/>
      <c r="BL72" s="1279"/>
      <c r="BM72" s="1279"/>
      <c r="BN72" s="1279"/>
      <c r="BO72" s="1280"/>
      <c r="BP72" s="1281" t="s">
        <v>501</v>
      </c>
      <c r="BQ72" s="1281"/>
      <c r="BR72" s="1281"/>
      <c r="BS72" s="1281"/>
      <c r="BT72" s="1281"/>
      <c r="BU72" s="1281"/>
      <c r="BV72" s="1281"/>
      <c r="BW72" s="1281"/>
      <c r="BX72" s="1281" t="s">
        <v>502</v>
      </c>
      <c r="BY72" s="1281"/>
      <c r="BZ72" s="1281"/>
      <c r="CA72" s="1281"/>
      <c r="CB72" s="1281"/>
      <c r="CC72" s="1281"/>
      <c r="CD72" s="1281"/>
      <c r="CE72" s="1281"/>
      <c r="CF72" s="1281" t="s">
        <v>503</v>
      </c>
      <c r="CG72" s="1281"/>
      <c r="CH72" s="1281"/>
      <c r="CI72" s="1281"/>
      <c r="CJ72" s="1281"/>
      <c r="CK72" s="1281"/>
      <c r="CL72" s="1281"/>
      <c r="CM72" s="1281"/>
      <c r="CN72" s="1281" t="s">
        <v>504</v>
      </c>
      <c r="CO72" s="1281"/>
      <c r="CP72" s="1281"/>
      <c r="CQ72" s="1281"/>
      <c r="CR72" s="1281"/>
      <c r="CS72" s="1281"/>
      <c r="CT72" s="1281"/>
      <c r="CU72" s="1281"/>
      <c r="CV72" s="1281" t="s">
        <v>505</v>
      </c>
      <c r="CW72" s="1281"/>
      <c r="CX72" s="1281"/>
      <c r="CY72" s="1281"/>
      <c r="CZ72" s="1281"/>
      <c r="DA72" s="1281"/>
      <c r="DB72" s="1281"/>
      <c r="DC72" s="1281"/>
    </row>
    <row r="73" spans="2:107" ht="13.2" x14ac:dyDescent="0.2">
      <c r="B73" s="375"/>
      <c r="G73" s="1294"/>
      <c r="H73" s="1294"/>
      <c r="I73" s="1294"/>
      <c r="J73" s="1294"/>
      <c r="K73" s="1297"/>
      <c r="L73" s="1297"/>
      <c r="M73" s="1297"/>
      <c r="N73" s="1297"/>
      <c r="AM73" s="384"/>
      <c r="AN73" s="1283" t="s">
        <v>630</v>
      </c>
      <c r="AO73" s="1283"/>
      <c r="AP73" s="1283"/>
      <c r="AQ73" s="1283"/>
      <c r="AR73" s="1283"/>
      <c r="AS73" s="1283"/>
      <c r="AT73" s="1283"/>
      <c r="AU73" s="1283"/>
      <c r="AV73" s="1283"/>
      <c r="AW73" s="1283"/>
      <c r="AX73" s="1283"/>
      <c r="AY73" s="1283"/>
      <c r="AZ73" s="1283"/>
      <c r="BA73" s="1283"/>
      <c r="BB73" s="1283" t="s">
        <v>631</v>
      </c>
      <c r="BC73" s="1283"/>
      <c r="BD73" s="1283"/>
      <c r="BE73" s="1283"/>
      <c r="BF73" s="1283"/>
      <c r="BG73" s="1283"/>
      <c r="BH73" s="1283"/>
      <c r="BI73" s="1283"/>
      <c r="BJ73" s="1283"/>
      <c r="BK73" s="1283"/>
      <c r="BL73" s="1283"/>
      <c r="BM73" s="1283"/>
      <c r="BN73" s="1283"/>
      <c r="BO73" s="1283"/>
      <c r="BP73" s="1282">
        <v>99.9</v>
      </c>
      <c r="BQ73" s="1282"/>
      <c r="BR73" s="1282"/>
      <c r="BS73" s="1282"/>
      <c r="BT73" s="1282"/>
      <c r="BU73" s="1282"/>
      <c r="BV73" s="1282"/>
      <c r="BW73" s="1282"/>
      <c r="BX73" s="1282">
        <v>105.9</v>
      </c>
      <c r="BY73" s="1282"/>
      <c r="BZ73" s="1282"/>
      <c r="CA73" s="1282"/>
      <c r="CB73" s="1282"/>
      <c r="CC73" s="1282"/>
      <c r="CD73" s="1282"/>
      <c r="CE73" s="1282"/>
      <c r="CF73" s="1282">
        <v>115.8</v>
      </c>
      <c r="CG73" s="1282"/>
      <c r="CH73" s="1282"/>
      <c r="CI73" s="1282"/>
      <c r="CJ73" s="1282"/>
      <c r="CK73" s="1282"/>
      <c r="CL73" s="1282"/>
      <c r="CM73" s="1282"/>
      <c r="CN73" s="1282">
        <v>114.6</v>
      </c>
      <c r="CO73" s="1282"/>
      <c r="CP73" s="1282"/>
      <c r="CQ73" s="1282"/>
      <c r="CR73" s="1282"/>
      <c r="CS73" s="1282"/>
      <c r="CT73" s="1282"/>
      <c r="CU73" s="1282"/>
      <c r="CV73" s="1282">
        <v>95.4</v>
      </c>
      <c r="CW73" s="1282"/>
      <c r="CX73" s="1282"/>
      <c r="CY73" s="1282"/>
      <c r="CZ73" s="1282"/>
      <c r="DA73" s="1282"/>
      <c r="DB73" s="1282"/>
      <c r="DC73" s="1282"/>
    </row>
    <row r="74" spans="2:107" ht="13.2" x14ac:dyDescent="0.2">
      <c r="B74" s="375"/>
      <c r="G74" s="1294"/>
      <c r="H74" s="1294"/>
      <c r="I74" s="1294"/>
      <c r="J74" s="1294"/>
      <c r="K74" s="1297"/>
      <c r="L74" s="1297"/>
      <c r="M74" s="1297"/>
      <c r="N74" s="1297"/>
      <c r="AM74" s="384"/>
      <c r="AN74" s="1283"/>
      <c r="AO74" s="1283"/>
      <c r="AP74" s="1283"/>
      <c r="AQ74" s="1283"/>
      <c r="AR74" s="1283"/>
      <c r="AS74" s="1283"/>
      <c r="AT74" s="1283"/>
      <c r="AU74" s="1283"/>
      <c r="AV74" s="1283"/>
      <c r="AW74" s="1283"/>
      <c r="AX74" s="1283"/>
      <c r="AY74" s="1283"/>
      <c r="AZ74" s="1283"/>
      <c r="BA74" s="1283"/>
      <c r="BB74" s="1283"/>
      <c r="BC74" s="1283"/>
      <c r="BD74" s="1283"/>
      <c r="BE74" s="1283"/>
      <c r="BF74" s="1283"/>
      <c r="BG74" s="1283"/>
      <c r="BH74" s="1283"/>
      <c r="BI74" s="1283"/>
      <c r="BJ74" s="1283"/>
      <c r="BK74" s="1283"/>
      <c r="BL74" s="1283"/>
      <c r="BM74" s="1283"/>
      <c r="BN74" s="1283"/>
      <c r="BO74" s="1283"/>
      <c r="BP74" s="1282"/>
      <c r="BQ74" s="1282"/>
      <c r="BR74" s="1282"/>
      <c r="BS74" s="1282"/>
      <c r="BT74" s="1282"/>
      <c r="BU74" s="1282"/>
      <c r="BV74" s="1282"/>
      <c r="BW74" s="1282"/>
      <c r="BX74" s="1282"/>
      <c r="BY74" s="1282"/>
      <c r="BZ74" s="1282"/>
      <c r="CA74" s="1282"/>
      <c r="CB74" s="1282"/>
      <c r="CC74" s="1282"/>
      <c r="CD74" s="1282"/>
      <c r="CE74" s="1282"/>
      <c r="CF74" s="1282"/>
      <c r="CG74" s="1282"/>
      <c r="CH74" s="1282"/>
      <c r="CI74" s="1282"/>
      <c r="CJ74" s="1282"/>
      <c r="CK74" s="1282"/>
      <c r="CL74" s="1282"/>
      <c r="CM74" s="1282"/>
      <c r="CN74" s="1282"/>
      <c r="CO74" s="1282"/>
      <c r="CP74" s="1282"/>
      <c r="CQ74" s="1282"/>
      <c r="CR74" s="1282"/>
      <c r="CS74" s="1282"/>
      <c r="CT74" s="1282"/>
      <c r="CU74" s="1282"/>
      <c r="CV74" s="1282"/>
      <c r="CW74" s="1282"/>
      <c r="CX74" s="1282"/>
      <c r="CY74" s="1282"/>
      <c r="CZ74" s="1282"/>
      <c r="DA74" s="1282"/>
      <c r="DB74" s="1282"/>
      <c r="DC74" s="1282"/>
    </row>
    <row r="75" spans="2:107" ht="13.2" x14ac:dyDescent="0.2">
      <c r="B75" s="375"/>
      <c r="G75" s="1294"/>
      <c r="H75" s="1294"/>
      <c r="I75" s="1277"/>
      <c r="J75" s="1277"/>
      <c r="K75" s="1293"/>
      <c r="L75" s="1293"/>
      <c r="M75" s="1293"/>
      <c r="N75" s="1293"/>
      <c r="AM75" s="384"/>
      <c r="AN75" s="1283"/>
      <c r="AO75" s="1283"/>
      <c r="AP75" s="1283"/>
      <c r="AQ75" s="1283"/>
      <c r="AR75" s="1283"/>
      <c r="AS75" s="1283"/>
      <c r="AT75" s="1283"/>
      <c r="AU75" s="1283"/>
      <c r="AV75" s="1283"/>
      <c r="AW75" s="1283"/>
      <c r="AX75" s="1283"/>
      <c r="AY75" s="1283"/>
      <c r="AZ75" s="1283"/>
      <c r="BA75" s="1283"/>
      <c r="BB75" s="1283" t="s">
        <v>635</v>
      </c>
      <c r="BC75" s="1283"/>
      <c r="BD75" s="1283"/>
      <c r="BE75" s="1283"/>
      <c r="BF75" s="1283"/>
      <c r="BG75" s="1283"/>
      <c r="BH75" s="1283"/>
      <c r="BI75" s="1283"/>
      <c r="BJ75" s="1283"/>
      <c r="BK75" s="1283"/>
      <c r="BL75" s="1283"/>
      <c r="BM75" s="1283"/>
      <c r="BN75" s="1283"/>
      <c r="BO75" s="1283"/>
      <c r="BP75" s="1282">
        <v>11.8</v>
      </c>
      <c r="BQ75" s="1282"/>
      <c r="BR75" s="1282"/>
      <c r="BS75" s="1282"/>
      <c r="BT75" s="1282"/>
      <c r="BU75" s="1282"/>
      <c r="BV75" s="1282"/>
      <c r="BW75" s="1282"/>
      <c r="BX75" s="1282">
        <v>12.7</v>
      </c>
      <c r="BY75" s="1282"/>
      <c r="BZ75" s="1282"/>
      <c r="CA75" s="1282"/>
      <c r="CB75" s="1282"/>
      <c r="CC75" s="1282"/>
      <c r="CD75" s="1282"/>
      <c r="CE75" s="1282"/>
      <c r="CF75" s="1282">
        <v>13.5</v>
      </c>
      <c r="CG75" s="1282"/>
      <c r="CH75" s="1282"/>
      <c r="CI75" s="1282"/>
      <c r="CJ75" s="1282"/>
      <c r="CK75" s="1282"/>
      <c r="CL75" s="1282"/>
      <c r="CM75" s="1282"/>
      <c r="CN75" s="1282">
        <v>13.6</v>
      </c>
      <c r="CO75" s="1282"/>
      <c r="CP75" s="1282"/>
      <c r="CQ75" s="1282"/>
      <c r="CR75" s="1282"/>
      <c r="CS75" s="1282"/>
      <c r="CT75" s="1282"/>
      <c r="CU75" s="1282"/>
      <c r="CV75" s="1282">
        <v>13.2</v>
      </c>
      <c r="CW75" s="1282"/>
      <c r="CX75" s="1282"/>
      <c r="CY75" s="1282"/>
      <c r="CZ75" s="1282"/>
      <c r="DA75" s="1282"/>
      <c r="DB75" s="1282"/>
      <c r="DC75" s="1282"/>
    </row>
    <row r="76" spans="2:107" ht="13.2" x14ac:dyDescent="0.2">
      <c r="B76" s="375"/>
      <c r="G76" s="1294"/>
      <c r="H76" s="1294"/>
      <c r="I76" s="1277"/>
      <c r="J76" s="1277"/>
      <c r="K76" s="1293"/>
      <c r="L76" s="1293"/>
      <c r="M76" s="1293"/>
      <c r="N76" s="1293"/>
      <c r="AM76" s="384"/>
      <c r="AN76" s="1283"/>
      <c r="AO76" s="1283"/>
      <c r="AP76" s="1283"/>
      <c r="AQ76" s="1283"/>
      <c r="AR76" s="1283"/>
      <c r="AS76" s="1283"/>
      <c r="AT76" s="1283"/>
      <c r="AU76" s="1283"/>
      <c r="AV76" s="1283"/>
      <c r="AW76" s="1283"/>
      <c r="AX76" s="1283"/>
      <c r="AY76" s="1283"/>
      <c r="AZ76" s="1283"/>
      <c r="BA76" s="1283"/>
      <c r="BB76" s="1283"/>
      <c r="BC76" s="1283"/>
      <c r="BD76" s="1283"/>
      <c r="BE76" s="1283"/>
      <c r="BF76" s="1283"/>
      <c r="BG76" s="1283"/>
      <c r="BH76" s="1283"/>
      <c r="BI76" s="1283"/>
      <c r="BJ76" s="1283"/>
      <c r="BK76" s="1283"/>
      <c r="BL76" s="1283"/>
      <c r="BM76" s="1283"/>
      <c r="BN76" s="1283"/>
      <c r="BO76" s="1283"/>
      <c r="BP76" s="1282"/>
      <c r="BQ76" s="1282"/>
      <c r="BR76" s="1282"/>
      <c r="BS76" s="1282"/>
      <c r="BT76" s="1282"/>
      <c r="BU76" s="1282"/>
      <c r="BV76" s="1282"/>
      <c r="BW76" s="1282"/>
      <c r="BX76" s="1282"/>
      <c r="BY76" s="1282"/>
      <c r="BZ76" s="1282"/>
      <c r="CA76" s="1282"/>
      <c r="CB76" s="1282"/>
      <c r="CC76" s="1282"/>
      <c r="CD76" s="1282"/>
      <c r="CE76" s="1282"/>
      <c r="CF76" s="1282"/>
      <c r="CG76" s="1282"/>
      <c r="CH76" s="1282"/>
      <c r="CI76" s="1282"/>
      <c r="CJ76" s="1282"/>
      <c r="CK76" s="1282"/>
      <c r="CL76" s="1282"/>
      <c r="CM76" s="1282"/>
      <c r="CN76" s="1282"/>
      <c r="CO76" s="1282"/>
      <c r="CP76" s="1282"/>
      <c r="CQ76" s="1282"/>
      <c r="CR76" s="1282"/>
      <c r="CS76" s="1282"/>
      <c r="CT76" s="1282"/>
      <c r="CU76" s="1282"/>
      <c r="CV76" s="1282"/>
      <c r="CW76" s="1282"/>
      <c r="CX76" s="1282"/>
      <c r="CY76" s="1282"/>
      <c r="CZ76" s="1282"/>
      <c r="DA76" s="1282"/>
      <c r="DB76" s="1282"/>
      <c r="DC76" s="1282"/>
    </row>
    <row r="77" spans="2:107" ht="13.2" x14ac:dyDescent="0.2">
      <c r="B77" s="375"/>
      <c r="G77" s="1277"/>
      <c r="H77" s="1277"/>
      <c r="I77" s="1277"/>
      <c r="J77" s="1277"/>
      <c r="K77" s="1297"/>
      <c r="L77" s="1297"/>
      <c r="M77" s="1297"/>
      <c r="N77" s="1297"/>
      <c r="AN77" s="1281" t="s">
        <v>633</v>
      </c>
      <c r="AO77" s="1281"/>
      <c r="AP77" s="1281"/>
      <c r="AQ77" s="1281"/>
      <c r="AR77" s="1281"/>
      <c r="AS77" s="1281"/>
      <c r="AT77" s="1281"/>
      <c r="AU77" s="1281"/>
      <c r="AV77" s="1281"/>
      <c r="AW77" s="1281"/>
      <c r="AX77" s="1281"/>
      <c r="AY77" s="1281"/>
      <c r="AZ77" s="1281"/>
      <c r="BA77" s="1281"/>
      <c r="BB77" s="1283" t="s">
        <v>631</v>
      </c>
      <c r="BC77" s="1283"/>
      <c r="BD77" s="1283"/>
      <c r="BE77" s="1283"/>
      <c r="BF77" s="1283"/>
      <c r="BG77" s="1283"/>
      <c r="BH77" s="1283"/>
      <c r="BI77" s="1283"/>
      <c r="BJ77" s="1283"/>
      <c r="BK77" s="1283"/>
      <c r="BL77" s="1283"/>
      <c r="BM77" s="1283"/>
      <c r="BN77" s="1283"/>
      <c r="BO77" s="1283"/>
      <c r="BP77" s="1282">
        <v>53.4</v>
      </c>
      <c r="BQ77" s="1282"/>
      <c r="BR77" s="1282"/>
      <c r="BS77" s="1282"/>
      <c r="BT77" s="1282"/>
      <c r="BU77" s="1282"/>
      <c r="BV77" s="1282"/>
      <c r="BW77" s="1282"/>
      <c r="BX77" s="1282">
        <v>48</v>
      </c>
      <c r="BY77" s="1282"/>
      <c r="BZ77" s="1282"/>
      <c r="CA77" s="1282"/>
      <c r="CB77" s="1282"/>
      <c r="CC77" s="1282"/>
      <c r="CD77" s="1282"/>
      <c r="CE77" s="1282"/>
      <c r="CF77" s="1282">
        <v>49.1</v>
      </c>
      <c r="CG77" s="1282"/>
      <c r="CH77" s="1282"/>
      <c r="CI77" s="1282"/>
      <c r="CJ77" s="1282"/>
      <c r="CK77" s="1282"/>
      <c r="CL77" s="1282"/>
      <c r="CM77" s="1282"/>
      <c r="CN77" s="1282">
        <v>41.5</v>
      </c>
      <c r="CO77" s="1282"/>
      <c r="CP77" s="1282"/>
      <c r="CQ77" s="1282"/>
      <c r="CR77" s="1282"/>
      <c r="CS77" s="1282"/>
      <c r="CT77" s="1282"/>
      <c r="CU77" s="1282"/>
      <c r="CV77" s="1282">
        <v>25.2</v>
      </c>
      <c r="CW77" s="1282"/>
      <c r="CX77" s="1282"/>
      <c r="CY77" s="1282"/>
      <c r="CZ77" s="1282"/>
      <c r="DA77" s="1282"/>
      <c r="DB77" s="1282"/>
      <c r="DC77" s="1282"/>
    </row>
    <row r="78" spans="2:107" ht="13.2" x14ac:dyDescent="0.2">
      <c r="B78" s="375"/>
      <c r="G78" s="1277"/>
      <c r="H78" s="1277"/>
      <c r="I78" s="1277"/>
      <c r="J78" s="1277"/>
      <c r="K78" s="1297"/>
      <c r="L78" s="1297"/>
      <c r="M78" s="1297"/>
      <c r="N78" s="1297"/>
      <c r="AN78" s="1281"/>
      <c r="AO78" s="1281"/>
      <c r="AP78" s="1281"/>
      <c r="AQ78" s="1281"/>
      <c r="AR78" s="1281"/>
      <c r="AS78" s="1281"/>
      <c r="AT78" s="1281"/>
      <c r="AU78" s="1281"/>
      <c r="AV78" s="1281"/>
      <c r="AW78" s="1281"/>
      <c r="AX78" s="1281"/>
      <c r="AY78" s="1281"/>
      <c r="AZ78" s="1281"/>
      <c r="BA78" s="1281"/>
      <c r="BB78" s="1283"/>
      <c r="BC78" s="1283"/>
      <c r="BD78" s="1283"/>
      <c r="BE78" s="1283"/>
      <c r="BF78" s="1283"/>
      <c r="BG78" s="1283"/>
      <c r="BH78" s="1283"/>
      <c r="BI78" s="1283"/>
      <c r="BJ78" s="1283"/>
      <c r="BK78" s="1283"/>
      <c r="BL78" s="1283"/>
      <c r="BM78" s="1283"/>
      <c r="BN78" s="1283"/>
      <c r="BO78" s="1283"/>
      <c r="BP78" s="1282"/>
      <c r="BQ78" s="1282"/>
      <c r="BR78" s="1282"/>
      <c r="BS78" s="1282"/>
      <c r="BT78" s="1282"/>
      <c r="BU78" s="1282"/>
      <c r="BV78" s="1282"/>
      <c r="BW78" s="1282"/>
      <c r="BX78" s="1282"/>
      <c r="BY78" s="1282"/>
      <c r="BZ78" s="1282"/>
      <c r="CA78" s="1282"/>
      <c r="CB78" s="1282"/>
      <c r="CC78" s="1282"/>
      <c r="CD78" s="1282"/>
      <c r="CE78" s="1282"/>
      <c r="CF78" s="1282"/>
      <c r="CG78" s="1282"/>
      <c r="CH78" s="1282"/>
      <c r="CI78" s="1282"/>
      <c r="CJ78" s="1282"/>
      <c r="CK78" s="1282"/>
      <c r="CL78" s="1282"/>
      <c r="CM78" s="1282"/>
      <c r="CN78" s="1282"/>
      <c r="CO78" s="1282"/>
      <c r="CP78" s="1282"/>
      <c r="CQ78" s="1282"/>
      <c r="CR78" s="1282"/>
      <c r="CS78" s="1282"/>
      <c r="CT78" s="1282"/>
      <c r="CU78" s="1282"/>
      <c r="CV78" s="1282"/>
      <c r="CW78" s="1282"/>
      <c r="CX78" s="1282"/>
      <c r="CY78" s="1282"/>
      <c r="CZ78" s="1282"/>
      <c r="DA78" s="1282"/>
      <c r="DB78" s="1282"/>
      <c r="DC78" s="1282"/>
    </row>
    <row r="79" spans="2:107" ht="13.2" x14ac:dyDescent="0.2">
      <c r="B79" s="375"/>
      <c r="G79" s="1277"/>
      <c r="H79" s="1277"/>
      <c r="I79" s="1296"/>
      <c r="J79" s="1296"/>
      <c r="K79" s="1298"/>
      <c r="L79" s="1298"/>
      <c r="M79" s="1298"/>
      <c r="N79" s="1298"/>
      <c r="AN79" s="1281"/>
      <c r="AO79" s="1281"/>
      <c r="AP79" s="1281"/>
      <c r="AQ79" s="1281"/>
      <c r="AR79" s="1281"/>
      <c r="AS79" s="1281"/>
      <c r="AT79" s="1281"/>
      <c r="AU79" s="1281"/>
      <c r="AV79" s="1281"/>
      <c r="AW79" s="1281"/>
      <c r="AX79" s="1281"/>
      <c r="AY79" s="1281"/>
      <c r="AZ79" s="1281"/>
      <c r="BA79" s="1281"/>
      <c r="BB79" s="1283" t="s">
        <v>635</v>
      </c>
      <c r="BC79" s="1283"/>
      <c r="BD79" s="1283"/>
      <c r="BE79" s="1283"/>
      <c r="BF79" s="1283"/>
      <c r="BG79" s="1283"/>
      <c r="BH79" s="1283"/>
      <c r="BI79" s="1283"/>
      <c r="BJ79" s="1283"/>
      <c r="BK79" s="1283"/>
      <c r="BL79" s="1283"/>
      <c r="BM79" s="1283"/>
      <c r="BN79" s="1283"/>
      <c r="BO79" s="1283"/>
      <c r="BP79" s="1282">
        <v>9.8000000000000007</v>
      </c>
      <c r="BQ79" s="1282"/>
      <c r="BR79" s="1282"/>
      <c r="BS79" s="1282"/>
      <c r="BT79" s="1282"/>
      <c r="BU79" s="1282"/>
      <c r="BV79" s="1282"/>
      <c r="BW79" s="1282"/>
      <c r="BX79" s="1282">
        <v>9.6</v>
      </c>
      <c r="BY79" s="1282"/>
      <c r="BZ79" s="1282"/>
      <c r="CA79" s="1282"/>
      <c r="CB79" s="1282"/>
      <c r="CC79" s="1282"/>
      <c r="CD79" s="1282"/>
      <c r="CE79" s="1282"/>
      <c r="CF79" s="1282">
        <v>9.5</v>
      </c>
      <c r="CG79" s="1282"/>
      <c r="CH79" s="1282"/>
      <c r="CI79" s="1282"/>
      <c r="CJ79" s="1282"/>
      <c r="CK79" s="1282"/>
      <c r="CL79" s="1282"/>
      <c r="CM79" s="1282"/>
      <c r="CN79" s="1282">
        <v>9.1999999999999993</v>
      </c>
      <c r="CO79" s="1282"/>
      <c r="CP79" s="1282"/>
      <c r="CQ79" s="1282"/>
      <c r="CR79" s="1282"/>
      <c r="CS79" s="1282"/>
      <c r="CT79" s="1282"/>
      <c r="CU79" s="1282"/>
      <c r="CV79" s="1282">
        <v>8.9</v>
      </c>
      <c r="CW79" s="1282"/>
      <c r="CX79" s="1282"/>
      <c r="CY79" s="1282"/>
      <c r="CZ79" s="1282"/>
      <c r="DA79" s="1282"/>
      <c r="DB79" s="1282"/>
      <c r="DC79" s="1282"/>
    </row>
    <row r="80" spans="2:107" ht="13.2" x14ac:dyDescent="0.2">
      <c r="B80" s="375"/>
      <c r="G80" s="1277"/>
      <c r="H80" s="1277"/>
      <c r="I80" s="1296"/>
      <c r="J80" s="1296"/>
      <c r="K80" s="1298"/>
      <c r="L80" s="1298"/>
      <c r="M80" s="1298"/>
      <c r="N80" s="1298"/>
      <c r="AN80" s="1281"/>
      <c r="AO80" s="1281"/>
      <c r="AP80" s="1281"/>
      <c r="AQ80" s="1281"/>
      <c r="AR80" s="1281"/>
      <c r="AS80" s="1281"/>
      <c r="AT80" s="1281"/>
      <c r="AU80" s="1281"/>
      <c r="AV80" s="1281"/>
      <c r="AW80" s="1281"/>
      <c r="AX80" s="1281"/>
      <c r="AY80" s="1281"/>
      <c r="AZ80" s="1281"/>
      <c r="BA80" s="1281"/>
      <c r="BB80" s="1283"/>
      <c r="BC80" s="1283"/>
      <c r="BD80" s="1283"/>
      <c r="BE80" s="1283"/>
      <c r="BF80" s="1283"/>
      <c r="BG80" s="1283"/>
      <c r="BH80" s="1283"/>
      <c r="BI80" s="1283"/>
      <c r="BJ80" s="1283"/>
      <c r="BK80" s="1283"/>
      <c r="BL80" s="1283"/>
      <c r="BM80" s="1283"/>
      <c r="BN80" s="1283"/>
      <c r="BO80" s="1283"/>
      <c r="BP80" s="1282"/>
      <c r="BQ80" s="1282"/>
      <c r="BR80" s="1282"/>
      <c r="BS80" s="1282"/>
      <c r="BT80" s="1282"/>
      <c r="BU80" s="1282"/>
      <c r="BV80" s="1282"/>
      <c r="BW80" s="1282"/>
      <c r="BX80" s="1282"/>
      <c r="BY80" s="1282"/>
      <c r="BZ80" s="1282"/>
      <c r="CA80" s="1282"/>
      <c r="CB80" s="1282"/>
      <c r="CC80" s="1282"/>
      <c r="CD80" s="1282"/>
      <c r="CE80" s="1282"/>
      <c r="CF80" s="1282"/>
      <c r="CG80" s="1282"/>
      <c r="CH80" s="1282"/>
      <c r="CI80" s="1282"/>
      <c r="CJ80" s="1282"/>
      <c r="CK80" s="1282"/>
      <c r="CL80" s="1282"/>
      <c r="CM80" s="1282"/>
      <c r="CN80" s="1282"/>
      <c r="CO80" s="1282"/>
      <c r="CP80" s="1282"/>
      <c r="CQ80" s="1282"/>
      <c r="CR80" s="1282"/>
      <c r="CS80" s="1282"/>
      <c r="CT80" s="1282"/>
      <c r="CU80" s="1282"/>
      <c r="CV80" s="1282"/>
      <c r="CW80" s="1282"/>
      <c r="CX80" s="1282"/>
      <c r="CY80" s="1282"/>
      <c r="CZ80" s="1282"/>
      <c r="DA80" s="1282"/>
      <c r="DB80" s="1282"/>
      <c r="DC80" s="1282"/>
    </row>
    <row r="81" spans="2:109" ht="13.2" x14ac:dyDescent="0.2">
      <c r="B81" s="375"/>
    </row>
    <row r="82" spans="2:109" ht="16.2" x14ac:dyDescent="0.2">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ht="13.2" x14ac:dyDescent="0.2">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ht="13.2" x14ac:dyDescent="0.2">
      <c r="DD84" s="369"/>
      <c r="DE84" s="369"/>
    </row>
    <row r="85" spans="2:109" ht="13.2" x14ac:dyDescent="0.2">
      <c r="DD85" s="369"/>
      <c r="DE85" s="369"/>
    </row>
  </sheetData>
  <sheetProtection algorithmName="SHA-512" hashValue="iTU++IALR3PkO6a3f+KRzHMzPdbDaCXSTPkYEo5zNg2RWsg033wxI25gcBfTH6NpPgqukBXZlaiudjZa1wOAwA==" saltValue="O3w8kM/UPWzqAEpVsn3O6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2D504E-2358-4B7D-9DFD-DFCFCD9F3D6D}">
  <sheetPr>
    <pageSetUpPr fitToPage="1"/>
  </sheetPr>
  <dimension ref="A1:DR125"/>
  <sheetViews>
    <sheetView showGridLines="0" tabSelected="1" topLeftCell="A79" zoomScale="70" zoomScaleNormal="70" zoomScaleSheetLayoutView="70"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2" x14ac:dyDescent="0.2">
      <c r="S2" s="255"/>
      <c r="AH2" s="255"/>
    </row>
    <row r="3" spans="1: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2" x14ac:dyDescent="0.2"/>
    <row r="5" spans="1:34" ht="13.2" x14ac:dyDescent="0.2"/>
    <row r="6" spans="1:34" ht="13.2" x14ac:dyDescent="0.2"/>
    <row r="7" spans="1:34" ht="13.2" x14ac:dyDescent="0.2"/>
    <row r="8" spans="1:34" ht="13.2" x14ac:dyDescent="0.2"/>
    <row r="9" spans="1:34" ht="13.2" x14ac:dyDescent="0.2">
      <c r="AH9" s="25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448</v>
      </c>
    </row>
  </sheetData>
  <sheetProtection algorithmName="SHA-512" hashValue="mG8nZr0Gaifut+x3gfVn5sEGaY7T0AkCkCnY+x3rLZZ835tKqSl0bHeWPy8MWhY8shkNH9L+8pJCVFV+fHW87g==" saltValue="MEZgeThPRjNiWuqyC2Pls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4E2A31-843E-4F2A-89AA-13FCED2BE4DE}">
  <sheetPr>
    <pageSetUpPr fitToPage="1"/>
  </sheetPr>
  <dimension ref="A1:DR125"/>
  <sheetViews>
    <sheetView showGridLines="0" topLeftCell="A74" zoomScale="60" zoomScaleNormal="60" zoomScaleSheetLayoutView="55"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2" x14ac:dyDescent="0.2">
      <c r="S2" s="255"/>
      <c r="AH2" s="255"/>
    </row>
    <row r="3" spans="2: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2" x14ac:dyDescent="0.2"/>
    <row r="5" spans="2:34" ht="13.2" x14ac:dyDescent="0.2"/>
    <row r="6" spans="2:34" ht="13.2" x14ac:dyDescent="0.2"/>
    <row r="7" spans="2:34" ht="13.2" x14ac:dyDescent="0.2"/>
    <row r="8" spans="2:34" ht="13.2" x14ac:dyDescent="0.2"/>
    <row r="9" spans="2:34" ht="13.2" x14ac:dyDescent="0.2">
      <c r="AH9" s="25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c r="AG59" s="255"/>
      <c r="AH59" s="255"/>
    </row>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448</v>
      </c>
    </row>
  </sheetData>
  <sheetProtection algorithmName="SHA-512" hashValue="4H2BuU4rGftF68xqgkJXetC520hS3estHgrpNBuL5u+kmkYEsvTwcTw1TkPk6VQ+j7gcqBwbBTXxuA0VQblJzg==" saltValue="d5DbJgNBm0pZs9V3ZOTpE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498</v>
      </c>
      <c r="G2" s="148"/>
      <c r="H2" s="149"/>
    </row>
    <row r="3" spans="1:8" x14ac:dyDescent="0.2">
      <c r="A3" s="145" t="s">
        <v>491</v>
      </c>
      <c r="B3" s="150"/>
      <c r="C3" s="151"/>
      <c r="D3" s="152">
        <v>67987</v>
      </c>
      <c r="E3" s="153"/>
      <c r="F3" s="154">
        <v>88968</v>
      </c>
      <c r="G3" s="155"/>
      <c r="H3" s="156"/>
    </row>
    <row r="4" spans="1:8" x14ac:dyDescent="0.2">
      <c r="A4" s="157"/>
      <c r="B4" s="158"/>
      <c r="C4" s="159"/>
      <c r="D4" s="160">
        <v>50073</v>
      </c>
      <c r="E4" s="161"/>
      <c r="F4" s="162">
        <v>45482</v>
      </c>
      <c r="G4" s="163"/>
      <c r="H4" s="164"/>
    </row>
    <row r="5" spans="1:8" x14ac:dyDescent="0.2">
      <c r="A5" s="145" t="s">
        <v>493</v>
      </c>
      <c r="B5" s="150"/>
      <c r="C5" s="151"/>
      <c r="D5" s="152">
        <v>57410</v>
      </c>
      <c r="E5" s="153"/>
      <c r="F5" s="154">
        <v>85173</v>
      </c>
      <c r="G5" s="155"/>
      <c r="H5" s="156"/>
    </row>
    <row r="6" spans="1:8" x14ac:dyDescent="0.2">
      <c r="A6" s="157"/>
      <c r="B6" s="158"/>
      <c r="C6" s="159"/>
      <c r="D6" s="160">
        <v>30557</v>
      </c>
      <c r="E6" s="161"/>
      <c r="F6" s="162">
        <v>43913</v>
      </c>
      <c r="G6" s="163"/>
      <c r="H6" s="164"/>
    </row>
    <row r="7" spans="1:8" x14ac:dyDescent="0.2">
      <c r="A7" s="145" t="s">
        <v>494</v>
      </c>
      <c r="B7" s="150"/>
      <c r="C7" s="151"/>
      <c r="D7" s="152">
        <v>59464</v>
      </c>
      <c r="E7" s="153"/>
      <c r="F7" s="154">
        <v>94081</v>
      </c>
      <c r="G7" s="155"/>
      <c r="H7" s="156"/>
    </row>
    <row r="8" spans="1:8" x14ac:dyDescent="0.2">
      <c r="A8" s="157"/>
      <c r="B8" s="158"/>
      <c r="C8" s="159"/>
      <c r="D8" s="160">
        <v>31695</v>
      </c>
      <c r="E8" s="161"/>
      <c r="F8" s="162">
        <v>48949</v>
      </c>
      <c r="G8" s="163"/>
      <c r="H8" s="164"/>
    </row>
    <row r="9" spans="1:8" x14ac:dyDescent="0.2">
      <c r="A9" s="145" t="s">
        <v>495</v>
      </c>
      <c r="B9" s="150"/>
      <c r="C9" s="151"/>
      <c r="D9" s="152">
        <v>52820</v>
      </c>
      <c r="E9" s="153"/>
      <c r="F9" s="154">
        <v>92632</v>
      </c>
      <c r="G9" s="155"/>
      <c r="H9" s="156"/>
    </row>
    <row r="10" spans="1:8" x14ac:dyDescent="0.2">
      <c r="A10" s="157"/>
      <c r="B10" s="158"/>
      <c r="C10" s="159"/>
      <c r="D10" s="160">
        <v>21516</v>
      </c>
      <c r="E10" s="161"/>
      <c r="F10" s="162">
        <v>47978</v>
      </c>
      <c r="G10" s="163"/>
      <c r="H10" s="164"/>
    </row>
    <row r="11" spans="1:8" x14ac:dyDescent="0.2">
      <c r="A11" s="145" t="s">
        <v>496</v>
      </c>
      <c r="B11" s="150"/>
      <c r="C11" s="151"/>
      <c r="D11" s="152">
        <v>53166</v>
      </c>
      <c r="E11" s="153"/>
      <c r="F11" s="154">
        <v>96469</v>
      </c>
      <c r="G11" s="155"/>
      <c r="H11" s="156"/>
    </row>
    <row r="12" spans="1:8" x14ac:dyDescent="0.2">
      <c r="A12" s="157"/>
      <c r="B12" s="158"/>
      <c r="C12" s="165"/>
      <c r="D12" s="160">
        <v>19993</v>
      </c>
      <c r="E12" s="161"/>
      <c r="F12" s="162">
        <v>49775</v>
      </c>
      <c r="G12" s="163"/>
      <c r="H12" s="164"/>
    </row>
    <row r="13" spans="1:8" x14ac:dyDescent="0.2">
      <c r="A13" s="145"/>
      <c r="B13" s="150"/>
      <c r="C13" s="166"/>
      <c r="D13" s="167">
        <v>58169</v>
      </c>
      <c r="E13" s="168"/>
      <c r="F13" s="169">
        <v>91465</v>
      </c>
      <c r="G13" s="170"/>
      <c r="H13" s="156"/>
    </row>
    <row r="14" spans="1:8" x14ac:dyDescent="0.2">
      <c r="A14" s="157"/>
      <c r="B14" s="158"/>
      <c r="C14" s="159"/>
      <c r="D14" s="160">
        <v>30767</v>
      </c>
      <c r="E14" s="161"/>
      <c r="F14" s="162">
        <v>47219</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1.21</v>
      </c>
      <c r="C19" s="171">
        <f>ROUND(VALUE(SUBSTITUTE(実質収支比率等に係る経年分析!G$48,"▲","-")),2)</f>
        <v>1.66</v>
      </c>
      <c r="D19" s="171">
        <f>ROUND(VALUE(SUBSTITUTE(実質収支比率等に係る経年分析!H$48,"▲","-")),2)</f>
        <v>2.29</v>
      </c>
      <c r="E19" s="171">
        <f>ROUND(VALUE(SUBSTITUTE(実質収支比率等に係る経年分析!I$48,"▲","-")),2)</f>
        <v>3.73</v>
      </c>
      <c r="F19" s="171">
        <f>ROUND(VALUE(SUBSTITUTE(実質収支比率等に係る経年分析!J$48,"▲","-")),2)</f>
        <v>6.3</v>
      </c>
    </row>
    <row r="20" spans="1:11" x14ac:dyDescent="0.2">
      <c r="A20" s="171" t="s">
        <v>55</v>
      </c>
      <c r="B20" s="171">
        <f>ROUND(VALUE(SUBSTITUTE(実質収支比率等に係る経年分析!F$47,"▲","-")),2)</f>
        <v>19.27</v>
      </c>
      <c r="C20" s="171">
        <f>ROUND(VALUE(SUBSTITUTE(実質収支比率等に係る経年分析!G$47,"▲","-")),2)</f>
        <v>15.19</v>
      </c>
      <c r="D20" s="171">
        <f>ROUND(VALUE(SUBSTITUTE(実質収支比率等に係る経年分析!H$47,"▲","-")),2)</f>
        <v>8.32</v>
      </c>
      <c r="E20" s="171">
        <f>ROUND(VALUE(SUBSTITUTE(実質収支比率等に係る経年分析!I$47,"▲","-")),2)</f>
        <v>5.26</v>
      </c>
      <c r="F20" s="171">
        <f>ROUND(VALUE(SUBSTITUTE(実質収支比率等に係る経年分析!J$47,"▲","-")),2)</f>
        <v>7.61</v>
      </c>
    </row>
    <row r="21" spans="1:11" x14ac:dyDescent="0.2">
      <c r="A21" s="171" t="s">
        <v>56</v>
      </c>
      <c r="B21" s="171">
        <f>IF(ISNUMBER(VALUE(SUBSTITUTE(実質収支比率等に係る経年分析!F$49,"▲","-"))),ROUND(VALUE(SUBSTITUTE(実質収支比率等に係る経年分析!F$49,"▲","-")),2),NA())</f>
        <v>-4.84</v>
      </c>
      <c r="C21" s="171">
        <f>IF(ISNUMBER(VALUE(SUBSTITUTE(実質収支比率等に係る経年分析!G$49,"▲","-"))),ROUND(VALUE(SUBSTITUTE(実質収支比率等に係る経年分析!G$49,"▲","-")),2),NA())</f>
        <v>-3.64</v>
      </c>
      <c r="D21" s="171">
        <f>IF(ISNUMBER(VALUE(SUBSTITUTE(実質収支比率等に係る経年分析!H$49,"▲","-"))),ROUND(VALUE(SUBSTITUTE(実質収支比率等に係る経年分析!H$49,"▲","-")),2),NA())</f>
        <v>-6.22</v>
      </c>
      <c r="E21" s="171">
        <f>IF(ISNUMBER(VALUE(SUBSTITUTE(実質収支比率等に係る経年分析!I$49,"▲","-"))),ROUND(VALUE(SUBSTITUTE(実質収支比率等に係る経年分析!I$49,"▲","-")),2),NA())</f>
        <v>-0.18</v>
      </c>
      <c r="F21" s="171">
        <f>IF(ISNUMBER(VALUE(SUBSTITUTE(実質収支比率等に係る経年分析!J$49,"▲","-"))),ROUND(VALUE(SUBSTITUTE(実質収支比率等に係る経年分析!J$49,"▲","-")),2),NA())</f>
        <v>5.51</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0.13</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小松島市後期高齢者医療特別会計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0.11</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0.11</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0.11</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0.09</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0.11</v>
      </c>
    </row>
    <row r="30" spans="1:11" x14ac:dyDescent="0.2">
      <c r="A30" s="172" t="str">
        <f>IF(連結実質赤字比率に係る赤字・黒字の構成分析!C$40="",NA(),連結実質赤字比率に係る赤字・黒字の構成分析!C$40)</f>
        <v>小松島市下水道事業会計</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0.32</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0.3</v>
      </c>
    </row>
    <row r="31" spans="1:11" x14ac:dyDescent="0.2">
      <c r="A31" s="172" t="str">
        <f>IF(連結実質赤字比率に係る赤字・黒字の構成分析!C$39="",NA(),連結実質赤字比率に係る赤字・黒字の構成分析!C$39)</f>
        <v>小松島市競輪事業特別会計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0.27</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0.66</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0.94</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1.1399999999999999</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1.26</v>
      </c>
    </row>
    <row r="32" spans="1:11" x14ac:dyDescent="0.2">
      <c r="A32" s="172" t="str">
        <f>IF(連結実質赤字比率に係る赤字・黒字の構成分析!C$38="",NA(),連結実質赤字比率に係る赤字・黒字の構成分析!C$38)</f>
        <v>小松島市国民健康保険特別会計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0.71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0.12</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0.72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1.71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1.66</v>
      </c>
    </row>
    <row r="33" spans="1:16" x14ac:dyDescent="0.2">
      <c r="A33" s="172" t="str">
        <f>IF(連結実質赤字比率に係る赤字・黒字の構成分析!C$37="",NA(),連結実質赤字比率に係る赤字・黒字の構成分析!C$37)</f>
        <v>小松島市介護保険特別会計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1.59</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2.67</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2.85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3.69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3.65</v>
      </c>
    </row>
    <row r="34" spans="1:16" x14ac:dyDescent="0.2">
      <c r="A34" s="172" t="str">
        <f>IF(連結実質赤字比率に係る赤字・黒字の構成分析!C$36="",NA(),連結実質赤字比率に係る赤字・黒字の構成分析!C$36)</f>
        <v>小松島市水道事業会計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3.03</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3.76</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5.85</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6.22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5.78</v>
      </c>
    </row>
    <row r="35" spans="1:16" x14ac:dyDescent="0.2">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3.76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3.98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5.0599999999999996</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7.46</v>
      </c>
    </row>
    <row r="36" spans="1:16" x14ac:dyDescent="0.2">
      <c r="A36" s="172" t="str">
        <f>IF(連結実質赤字比率に係る赤字・黒字の構成分析!C$34="",NA(),連結実質赤字比率に係る赤字・黒字の構成分析!C$34)</f>
        <v>小松島市住宅新築資金等貸付事業特別会計</v>
      </c>
      <c r="B36" s="172">
        <f>IF(ROUND(VALUE(SUBSTITUTE(連結実質赤字比率に係る赤字・黒字の構成分析!F$34,"▲", "-")), 2) &lt; 0, ABS(ROUND(VALUE(SUBSTITUTE(連結実質赤字比率に係る赤字・黒字の構成分析!F$34,"▲", "-")), 2)), NA())</f>
        <v>2.5499999999999998</v>
      </c>
      <c r="C36" s="172" t="e">
        <f>IF(ROUND(VALUE(SUBSTITUTE(連結実質赤字比率に係る赤字・黒字の構成分析!F$34,"▲", "-")), 2) &gt;= 0, ABS(ROUND(VALUE(SUBSTITUTE(連結実質赤字比率に係る赤字・黒字の構成分析!F$34,"▲", "-")), 2)), NA())</f>
        <v>#N/A</v>
      </c>
      <c r="D36" s="172">
        <f>IF(ROUND(VALUE(SUBSTITUTE(連結実質赤字比率に係る赤字・黒字の構成分析!G$34,"▲", "-")), 2) &lt; 0, ABS(ROUND(VALUE(SUBSTITUTE(連結実質赤字比率に係る赤字・黒字の構成分析!G$34,"▲", "-")), 2)), NA())</f>
        <v>2.2400000000000002</v>
      </c>
      <c r="E36" s="172" t="e">
        <f>IF(ROUND(VALUE(SUBSTITUTE(連結実質赤字比率に係る赤字・黒字の構成分析!G$34,"▲", "-")), 2) &gt;= 0, ABS(ROUND(VALUE(SUBSTITUTE(連結実質赤字比率に係る赤字・黒字の構成分析!G$34,"▲", "-")), 2)), NA())</f>
        <v>#N/A</v>
      </c>
      <c r="F36" s="172">
        <f>IF(ROUND(VALUE(SUBSTITUTE(連結実質赤字比率に係る赤字・黒字の構成分析!H$34,"▲", "-")), 2) &lt; 0, ABS(ROUND(VALUE(SUBSTITUTE(連結実質赤字比率に係る赤字・黒字の構成分析!H$34,"▲", "-")), 2)), NA())</f>
        <v>1.69</v>
      </c>
      <c r="G36" s="172" t="e">
        <f>IF(ROUND(VALUE(SUBSTITUTE(連結実質赤字比率に係る赤字・黒字の構成分析!H$34,"▲", "-")), 2) &gt;= 0, ABS(ROUND(VALUE(SUBSTITUTE(連結実質赤字比率に係る赤字・黒字の構成分析!H$34,"▲", "-")), 2)), NA())</f>
        <v>#N/A</v>
      </c>
      <c r="H36" s="172">
        <f>IF(ROUND(VALUE(SUBSTITUTE(連結実質赤字比率に係る赤字・黒字の構成分析!I$34,"▲", "-")), 2) &lt; 0, ABS(ROUND(VALUE(SUBSTITUTE(連結実質赤字比率に係る赤字・黒字の構成分析!I$34,"▲", "-")), 2)), NA())</f>
        <v>1.33</v>
      </c>
      <c r="I36" s="172" t="e">
        <f>IF(ROUND(VALUE(SUBSTITUTE(連結実質赤字比率に係る赤字・黒字の構成分析!I$34,"▲", "-")), 2) &gt;= 0, ABS(ROUND(VALUE(SUBSTITUTE(連結実質赤字比率に係る赤字・黒字の構成分析!I$34,"▲", "-")), 2)), NA())</f>
        <v>#N/A</v>
      </c>
      <c r="J36" s="172">
        <f>IF(ROUND(VALUE(SUBSTITUTE(連結実質赤字比率に係る赤字・黒字の構成分析!J$34,"▲", "-")), 2) &lt; 0, ABS(ROUND(VALUE(SUBSTITUTE(連結実質赤字比率に係る赤字・黒字の構成分析!J$34,"▲", "-")), 2)), NA())</f>
        <v>1.1599999999999999</v>
      </c>
      <c r="K36" s="172" t="e">
        <f>IF(ROUND(VALUE(SUBSTITUTE(連結実質赤字比率に係る赤字・黒字の構成分析!J$34,"▲", "-")), 2) &gt;= 0, ABS(ROUND(VALUE(SUBSTITUTE(連結実質赤字比率に係る赤字・黒字の構成分析!J$34,"▲", "-")), 2)), NA())</f>
        <v>#N/A</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1071</v>
      </c>
      <c r="E42" s="173"/>
      <c r="F42" s="173"/>
      <c r="G42" s="173">
        <f>'実質公債費比率（分子）の構造'!L$52</f>
        <v>1067</v>
      </c>
      <c r="H42" s="173"/>
      <c r="I42" s="173"/>
      <c r="J42" s="173">
        <f>'実質公債費比率（分子）の構造'!M$52</f>
        <v>1060</v>
      </c>
      <c r="K42" s="173"/>
      <c r="L42" s="173"/>
      <c r="M42" s="173">
        <f>'実質公債費比率（分子）の構造'!N$52</f>
        <v>1022</v>
      </c>
      <c r="N42" s="173"/>
      <c r="O42" s="173"/>
      <c r="P42" s="173">
        <f>'実質公債費比率（分子）の構造'!O$52</f>
        <v>1030</v>
      </c>
    </row>
    <row r="43" spans="1:16" x14ac:dyDescent="0.2">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2">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2">
      <c r="A45" s="173" t="s">
        <v>66</v>
      </c>
      <c r="B45" s="173">
        <f>'実質公債費比率（分子）の構造'!K$49</f>
        <v>8</v>
      </c>
      <c r="C45" s="173"/>
      <c r="D45" s="173"/>
      <c r="E45" s="173">
        <f>'実質公債費比率（分子）の構造'!L$49</f>
        <v>8</v>
      </c>
      <c r="F45" s="173"/>
      <c r="G45" s="173"/>
      <c r="H45" s="173">
        <f>'実質公債費比率（分子）の構造'!M$49</f>
        <v>8</v>
      </c>
      <c r="I45" s="173"/>
      <c r="J45" s="173"/>
      <c r="K45" s="173">
        <f>'実質公債費比率（分子）の構造'!N$49</f>
        <v>8</v>
      </c>
      <c r="L45" s="173"/>
      <c r="M45" s="173"/>
      <c r="N45" s="173">
        <f>'実質公債費比率（分子）の構造'!O$49</f>
        <v>8</v>
      </c>
      <c r="O45" s="173"/>
      <c r="P45" s="173"/>
    </row>
    <row r="46" spans="1:16" x14ac:dyDescent="0.2">
      <c r="A46" s="173" t="s">
        <v>67</v>
      </c>
      <c r="B46" s="173">
        <f>'実質公債費比率（分子）の構造'!K$48</f>
        <v>153</v>
      </c>
      <c r="C46" s="173"/>
      <c r="D46" s="173"/>
      <c r="E46" s="173">
        <f>'実質公債費比率（分子）の構造'!L$48</f>
        <v>171</v>
      </c>
      <c r="F46" s="173"/>
      <c r="G46" s="173"/>
      <c r="H46" s="173">
        <f>'実質公債費比率（分子）の構造'!M$48</f>
        <v>206</v>
      </c>
      <c r="I46" s="173"/>
      <c r="J46" s="173"/>
      <c r="K46" s="173">
        <f>'実質公債費比率（分子）の構造'!N$48</f>
        <v>244</v>
      </c>
      <c r="L46" s="173"/>
      <c r="M46" s="173"/>
      <c r="N46" s="173">
        <f>'実質公債費比率（分子）の構造'!O$48</f>
        <v>240</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1899</v>
      </c>
      <c r="C49" s="173"/>
      <c r="D49" s="173"/>
      <c r="E49" s="173">
        <f>'実質公債費比率（分子）の構造'!L$45</f>
        <v>1885</v>
      </c>
      <c r="F49" s="173"/>
      <c r="G49" s="173"/>
      <c r="H49" s="173">
        <f>'実質公債費比率（分子）の構造'!M$45</f>
        <v>1897</v>
      </c>
      <c r="I49" s="173"/>
      <c r="J49" s="173"/>
      <c r="K49" s="173">
        <f>'実質公債費比率（分子）の構造'!N$45</f>
        <v>1833</v>
      </c>
      <c r="L49" s="173"/>
      <c r="M49" s="173"/>
      <c r="N49" s="173">
        <f>'実質公債費比率（分子）の構造'!O$45</f>
        <v>1799</v>
      </c>
      <c r="O49" s="173"/>
      <c r="P49" s="173"/>
    </row>
    <row r="50" spans="1:16" x14ac:dyDescent="0.2">
      <c r="A50" s="173" t="s">
        <v>71</v>
      </c>
      <c r="B50" s="173" t="e">
        <f>NA()</f>
        <v>#N/A</v>
      </c>
      <c r="C50" s="173">
        <f>IF(ISNUMBER('実質公債費比率（分子）の構造'!K$53),'実質公債費比率（分子）の構造'!K$53,NA())</f>
        <v>989</v>
      </c>
      <c r="D50" s="173" t="e">
        <f>NA()</f>
        <v>#N/A</v>
      </c>
      <c r="E50" s="173" t="e">
        <f>NA()</f>
        <v>#N/A</v>
      </c>
      <c r="F50" s="173">
        <f>IF(ISNUMBER('実質公債費比率（分子）の構造'!L$53),'実質公債費比率（分子）の構造'!L$53,NA())</f>
        <v>997</v>
      </c>
      <c r="G50" s="173" t="e">
        <f>NA()</f>
        <v>#N/A</v>
      </c>
      <c r="H50" s="173" t="e">
        <f>NA()</f>
        <v>#N/A</v>
      </c>
      <c r="I50" s="173">
        <f>IF(ISNUMBER('実質公債費比率（分子）の構造'!M$53),'実質公債費比率（分子）の構造'!M$53,NA())</f>
        <v>1051</v>
      </c>
      <c r="J50" s="173" t="e">
        <f>NA()</f>
        <v>#N/A</v>
      </c>
      <c r="K50" s="173" t="e">
        <f>NA()</f>
        <v>#N/A</v>
      </c>
      <c r="L50" s="173">
        <f>IF(ISNUMBER('実質公債費比率（分子）の構造'!N$53),'実質公債費比率（分子）の構造'!N$53,NA())</f>
        <v>1063</v>
      </c>
      <c r="M50" s="173" t="e">
        <f>NA()</f>
        <v>#N/A</v>
      </c>
      <c r="N50" s="173" t="e">
        <f>NA()</f>
        <v>#N/A</v>
      </c>
      <c r="O50" s="173">
        <f>IF(ISNUMBER('実質公債費比率（分子）の構造'!O$53),'実質公債費比率（分子）の構造'!O$53,NA())</f>
        <v>1017</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11803</v>
      </c>
      <c r="E56" s="172"/>
      <c r="F56" s="172"/>
      <c r="G56" s="172">
        <f>'将来負担比率（分子）の構造'!J$52</f>
        <v>11755</v>
      </c>
      <c r="H56" s="172"/>
      <c r="I56" s="172"/>
      <c r="J56" s="172">
        <f>'将来負担比率（分子）の構造'!K$52</f>
        <v>11445</v>
      </c>
      <c r="K56" s="172"/>
      <c r="L56" s="172"/>
      <c r="M56" s="172">
        <f>'将来負担比率（分子）の構造'!L$52</f>
        <v>11173</v>
      </c>
      <c r="N56" s="172"/>
      <c r="O56" s="172"/>
      <c r="P56" s="172">
        <f>'将来負担比率（分子）の構造'!M$52</f>
        <v>10935</v>
      </c>
    </row>
    <row r="57" spans="1:16" x14ac:dyDescent="0.2">
      <c r="A57" s="172" t="s">
        <v>42</v>
      </c>
      <c r="B57" s="172"/>
      <c r="C57" s="172"/>
      <c r="D57" s="172">
        <f>'将来負担比率（分子）の構造'!I$51</f>
        <v>429</v>
      </c>
      <c r="E57" s="172"/>
      <c r="F57" s="172"/>
      <c r="G57" s="172">
        <f>'将来負担比率（分子）の構造'!J$51</f>
        <v>444</v>
      </c>
      <c r="H57" s="172"/>
      <c r="I57" s="172"/>
      <c r="J57" s="172">
        <f>'将来負担比率（分子）の構造'!K$51</f>
        <v>421</v>
      </c>
      <c r="K57" s="172"/>
      <c r="L57" s="172"/>
      <c r="M57" s="172">
        <f>'将来負担比率（分子）の構造'!L$51</f>
        <v>372</v>
      </c>
      <c r="N57" s="172"/>
      <c r="O57" s="172"/>
      <c r="P57" s="172">
        <f>'将来負担比率（分子）の構造'!M$51</f>
        <v>531</v>
      </c>
    </row>
    <row r="58" spans="1:16" x14ac:dyDescent="0.2">
      <c r="A58" s="172" t="s">
        <v>41</v>
      </c>
      <c r="B58" s="172"/>
      <c r="C58" s="172"/>
      <c r="D58" s="172">
        <f>'将来負担比率（分子）の構造'!I$50</f>
        <v>4618</v>
      </c>
      <c r="E58" s="172"/>
      <c r="F58" s="172"/>
      <c r="G58" s="172">
        <f>'将来負担比率（分子）の構造'!J$50</f>
        <v>4107</v>
      </c>
      <c r="H58" s="172"/>
      <c r="I58" s="172"/>
      <c r="J58" s="172">
        <f>'将来負担比率（分子）の構造'!K$50</f>
        <v>3369</v>
      </c>
      <c r="K58" s="172"/>
      <c r="L58" s="172"/>
      <c r="M58" s="172">
        <f>'将来負担比率（分子）の構造'!L$50</f>
        <v>2876</v>
      </c>
      <c r="N58" s="172"/>
      <c r="O58" s="172"/>
      <c r="P58" s="172">
        <f>'将来負担比率（分子）の構造'!M$50</f>
        <v>3546</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f>'将来負担比率（分子）の構造'!I$46</f>
        <v>3</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2149</v>
      </c>
      <c r="C62" s="172"/>
      <c r="D62" s="172"/>
      <c r="E62" s="172">
        <f>'将来負担比率（分子）の構造'!J$45</f>
        <v>2152</v>
      </c>
      <c r="F62" s="172"/>
      <c r="G62" s="172"/>
      <c r="H62" s="172">
        <f>'将来負担比率（分子）の構造'!K$45</f>
        <v>2232</v>
      </c>
      <c r="I62" s="172"/>
      <c r="J62" s="172"/>
      <c r="K62" s="172">
        <f>'将来負担比率（分子）の構造'!L$45</f>
        <v>2281</v>
      </c>
      <c r="L62" s="172"/>
      <c r="M62" s="172"/>
      <c r="N62" s="172">
        <f>'将来負担比率（分子）の構造'!M$45</f>
        <v>2386</v>
      </c>
      <c r="O62" s="172"/>
      <c r="P62" s="172"/>
    </row>
    <row r="63" spans="1:16" x14ac:dyDescent="0.2">
      <c r="A63" s="172" t="s">
        <v>34</v>
      </c>
      <c r="B63" s="172">
        <f>'将来負担比率（分子）の構造'!I$44</f>
        <v>39</v>
      </c>
      <c r="C63" s="172"/>
      <c r="D63" s="172"/>
      <c r="E63" s="172">
        <f>'将来負担比率（分子）の構造'!J$44</f>
        <v>31</v>
      </c>
      <c r="F63" s="172"/>
      <c r="G63" s="172"/>
      <c r="H63" s="172">
        <f>'将来負担比率（分子）の構造'!K$44</f>
        <v>23</v>
      </c>
      <c r="I63" s="172"/>
      <c r="J63" s="172"/>
      <c r="K63" s="172">
        <f>'将来負担比率（分子）の構造'!L$44</f>
        <v>15</v>
      </c>
      <c r="L63" s="172"/>
      <c r="M63" s="172"/>
      <c r="N63" s="172">
        <f>'将来負担比率（分子）の構造'!M$44</f>
        <v>8</v>
      </c>
      <c r="O63" s="172"/>
      <c r="P63" s="172"/>
    </row>
    <row r="64" spans="1:16" x14ac:dyDescent="0.2">
      <c r="A64" s="172" t="s">
        <v>33</v>
      </c>
      <c r="B64" s="172">
        <f>'将来負担比率（分子）の構造'!I$43</f>
        <v>4774</v>
      </c>
      <c r="C64" s="172"/>
      <c r="D64" s="172"/>
      <c r="E64" s="172">
        <f>'将来負担比率（分子）の構造'!J$43</f>
        <v>4711</v>
      </c>
      <c r="F64" s="172"/>
      <c r="G64" s="172"/>
      <c r="H64" s="172">
        <f>'将来負担比率（分子）の構造'!K$43</f>
        <v>4577</v>
      </c>
      <c r="I64" s="172"/>
      <c r="J64" s="172"/>
      <c r="K64" s="172">
        <f>'将来負担比率（分子）の構造'!L$43</f>
        <v>4434</v>
      </c>
      <c r="L64" s="172"/>
      <c r="M64" s="172"/>
      <c r="N64" s="172">
        <f>'将来負担比率（分子）の構造'!M$43</f>
        <v>4306</v>
      </c>
      <c r="O64" s="172"/>
      <c r="P64" s="172"/>
    </row>
    <row r="65" spans="1:16" x14ac:dyDescent="0.2">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2">
      <c r="A66" s="172" t="s">
        <v>31</v>
      </c>
      <c r="B66" s="172">
        <f>'将来負担比率（分子）の構造'!I$41</f>
        <v>17374</v>
      </c>
      <c r="C66" s="172"/>
      <c r="D66" s="172"/>
      <c r="E66" s="172">
        <f>'将来負担比率（分子）の構造'!J$41</f>
        <v>17345</v>
      </c>
      <c r="F66" s="172"/>
      <c r="G66" s="172"/>
      <c r="H66" s="172">
        <f>'将来負担比率（分子）の構造'!K$41</f>
        <v>17096</v>
      </c>
      <c r="I66" s="172"/>
      <c r="J66" s="172"/>
      <c r="K66" s="172">
        <f>'将来負担比率（分子）の構造'!L$41</f>
        <v>16615</v>
      </c>
      <c r="L66" s="172"/>
      <c r="M66" s="172"/>
      <c r="N66" s="172">
        <f>'将来負担比率（分子）の構造'!M$41</f>
        <v>16341</v>
      </c>
      <c r="O66" s="172"/>
      <c r="P66" s="172"/>
    </row>
    <row r="67" spans="1:16" x14ac:dyDescent="0.2">
      <c r="A67" s="172" t="s">
        <v>75</v>
      </c>
      <c r="B67" s="172" t="e">
        <f>NA()</f>
        <v>#N/A</v>
      </c>
      <c r="C67" s="172">
        <f>IF(ISNUMBER('将来負担比率（分子）の構造'!I$53), IF('将来負担比率（分子）の構造'!I$53 &lt; 0, 0, '将来負担比率（分子）の構造'!I$53), NA())</f>
        <v>7489</v>
      </c>
      <c r="D67" s="172" t="e">
        <f>NA()</f>
        <v>#N/A</v>
      </c>
      <c r="E67" s="172" t="e">
        <f>NA()</f>
        <v>#N/A</v>
      </c>
      <c r="F67" s="172">
        <f>IF(ISNUMBER('将来負担比率（分子）の構造'!J$53), IF('将来負担比率（分子）の構造'!J$53 &lt; 0, 0, '将来負担比率（分子）の構造'!J$53), NA())</f>
        <v>7934</v>
      </c>
      <c r="G67" s="172" t="e">
        <f>NA()</f>
        <v>#N/A</v>
      </c>
      <c r="H67" s="172" t="e">
        <f>NA()</f>
        <v>#N/A</v>
      </c>
      <c r="I67" s="172">
        <f>IF(ISNUMBER('将来負担比率（分子）の構造'!K$53), IF('将来負担比率（分子）の構造'!K$53 &lt; 0, 0, '将来負担比率（分子）の構造'!K$53), NA())</f>
        <v>8693</v>
      </c>
      <c r="J67" s="172" t="e">
        <f>NA()</f>
        <v>#N/A</v>
      </c>
      <c r="K67" s="172" t="e">
        <f>NA()</f>
        <v>#N/A</v>
      </c>
      <c r="L67" s="172">
        <f>IF(ISNUMBER('将来負担比率（分子）の構造'!L$53), IF('将来負担比率（分子）の構造'!L$53 &lt; 0, 0, '将来負担比率（分子）の構造'!L$53), NA())</f>
        <v>8924</v>
      </c>
      <c r="M67" s="172" t="e">
        <f>NA()</f>
        <v>#N/A</v>
      </c>
      <c r="N67" s="172" t="e">
        <f>NA()</f>
        <v>#N/A</v>
      </c>
      <c r="O67" s="172">
        <f>IF(ISNUMBER('将来負担比率（分子）の構造'!M$53), IF('将来負担比率（分子）の構造'!M$53 &lt; 0, 0, '将来負担比率（分子）の構造'!M$53), NA())</f>
        <v>8029</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707</v>
      </c>
      <c r="C72" s="176">
        <f>基金残高に係る経年分析!G55</f>
        <v>460</v>
      </c>
      <c r="D72" s="176">
        <f>基金残高に係る経年分析!H55</f>
        <v>712</v>
      </c>
    </row>
    <row r="73" spans="1:16" x14ac:dyDescent="0.2">
      <c r="A73" s="175" t="s">
        <v>78</v>
      </c>
      <c r="B73" s="176">
        <f>基金残高に係る経年分析!F56</f>
        <v>685</v>
      </c>
      <c r="C73" s="176">
        <f>基金残高に係る経年分析!G56</f>
        <v>537</v>
      </c>
      <c r="D73" s="176">
        <f>基金残高に係る経年分析!H56</f>
        <v>746</v>
      </c>
    </row>
    <row r="74" spans="1:16" x14ac:dyDescent="0.2">
      <c r="A74" s="175" t="s">
        <v>79</v>
      </c>
      <c r="B74" s="176">
        <f>基金残高に係る経年分析!F57</f>
        <v>203</v>
      </c>
      <c r="C74" s="176">
        <f>基金残高に係る経年分析!G57</f>
        <v>207</v>
      </c>
      <c r="D74" s="176">
        <f>基金残高に係る経年分析!H57</f>
        <v>210</v>
      </c>
    </row>
  </sheetData>
  <sheetProtection algorithmName="SHA-512" hashValue="QoB1wba+Fe3sHHpWzYJSHylA3K0Fip+cp4MEHWmpqMQiuDoR8ulkOoslahUlz1ZK9nZlpmQETPn9DvhFlJJ/EQ==" saltValue="9kAhKuKrHL2tjVdlH/SLe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0"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2"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626</v>
      </c>
      <c r="DI1" s="642"/>
      <c r="DJ1" s="642"/>
      <c r="DK1" s="642"/>
      <c r="DL1" s="642"/>
      <c r="DM1" s="642"/>
      <c r="DN1" s="643"/>
      <c r="DO1" s="212"/>
      <c r="DP1" s="641" t="s">
        <v>625</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x14ac:dyDescent="0.2">
      <c r="B2" s="213" t="s">
        <v>214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44" t="s">
        <v>215</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216</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624</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x14ac:dyDescent="0.2">
      <c r="B4" s="644" t="s">
        <v>1</v>
      </c>
      <c r="C4" s="645"/>
      <c r="D4" s="645"/>
      <c r="E4" s="645"/>
      <c r="F4" s="645"/>
      <c r="G4" s="645"/>
      <c r="H4" s="645"/>
      <c r="I4" s="645"/>
      <c r="J4" s="645"/>
      <c r="K4" s="645"/>
      <c r="L4" s="645"/>
      <c r="M4" s="645"/>
      <c r="N4" s="645"/>
      <c r="O4" s="645"/>
      <c r="P4" s="645"/>
      <c r="Q4" s="646"/>
      <c r="R4" s="644" t="s">
        <v>217</v>
      </c>
      <c r="S4" s="645"/>
      <c r="T4" s="645"/>
      <c r="U4" s="645"/>
      <c r="V4" s="645"/>
      <c r="W4" s="645"/>
      <c r="X4" s="645"/>
      <c r="Y4" s="646"/>
      <c r="Z4" s="644" t="s">
        <v>218</v>
      </c>
      <c r="AA4" s="645"/>
      <c r="AB4" s="645"/>
      <c r="AC4" s="646"/>
      <c r="AD4" s="644" t="s">
        <v>219</v>
      </c>
      <c r="AE4" s="645"/>
      <c r="AF4" s="645"/>
      <c r="AG4" s="645"/>
      <c r="AH4" s="645"/>
      <c r="AI4" s="645"/>
      <c r="AJ4" s="645"/>
      <c r="AK4" s="646"/>
      <c r="AL4" s="644" t="s">
        <v>218</v>
      </c>
      <c r="AM4" s="645"/>
      <c r="AN4" s="645"/>
      <c r="AO4" s="646"/>
      <c r="AP4" s="650" t="s">
        <v>220</v>
      </c>
      <c r="AQ4" s="650"/>
      <c r="AR4" s="650"/>
      <c r="AS4" s="650"/>
      <c r="AT4" s="650"/>
      <c r="AU4" s="650"/>
      <c r="AV4" s="650"/>
      <c r="AW4" s="650"/>
      <c r="AX4" s="650"/>
      <c r="AY4" s="650"/>
      <c r="AZ4" s="650"/>
      <c r="BA4" s="650"/>
      <c r="BB4" s="650"/>
      <c r="BC4" s="650"/>
      <c r="BD4" s="650"/>
      <c r="BE4" s="650"/>
      <c r="BF4" s="650"/>
      <c r="BG4" s="650" t="s">
        <v>221</v>
      </c>
      <c r="BH4" s="650"/>
      <c r="BI4" s="650"/>
      <c r="BJ4" s="650"/>
      <c r="BK4" s="650"/>
      <c r="BL4" s="650"/>
      <c r="BM4" s="650"/>
      <c r="BN4" s="650"/>
      <c r="BO4" s="650" t="s">
        <v>218</v>
      </c>
      <c r="BP4" s="650"/>
      <c r="BQ4" s="650"/>
      <c r="BR4" s="650"/>
      <c r="BS4" s="650" t="s">
        <v>222</v>
      </c>
      <c r="BT4" s="650"/>
      <c r="BU4" s="650"/>
      <c r="BV4" s="650"/>
      <c r="BW4" s="650"/>
      <c r="BX4" s="650"/>
      <c r="BY4" s="650"/>
      <c r="BZ4" s="650"/>
      <c r="CA4" s="650"/>
      <c r="CB4" s="650"/>
      <c r="CD4" s="647" t="s">
        <v>623</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362" customFormat="1" ht="11.25" customHeight="1" x14ac:dyDescent="0.2">
      <c r="B5" s="651" t="s">
        <v>223</v>
      </c>
      <c r="C5" s="652"/>
      <c r="D5" s="652"/>
      <c r="E5" s="652"/>
      <c r="F5" s="652"/>
      <c r="G5" s="652"/>
      <c r="H5" s="652"/>
      <c r="I5" s="652"/>
      <c r="J5" s="652"/>
      <c r="K5" s="652"/>
      <c r="L5" s="652"/>
      <c r="M5" s="652"/>
      <c r="N5" s="652"/>
      <c r="O5" s="652"/>
      <c r="P5" s="652"/>
      <c r="Q5" s="653"/>
      <c r="R5" s="654">
        <v>4447484</v>
      </c>
      <c r="S5" s="655"/>
      <c r="T5" s="655"/>
      <c r="U5" s="655"/>
      <c r="V5" s="655"/>
      <c r="W5" s="655"/>
      <c r="X5" s="655"/>
      <c r="Y5" s="656"/>
      <c r="Z5" s="657">
        <v>23.5</v>
      </c>
      <c r="AA5" s="657"/>
      <c r="AB5" s="657"/>
      <c r="AC5" s="657"/>
      <c r="AD5" s="658">
        <v>4447484</v>
      </c>
      <c r="AE5" s="658"/>
      <c r="AF5" s="658"/>
      <c r="AG5" s="658"/>
      <c r="AH5" s="658"/>
      <c r="AI5" s="658"/>
      <c r="AJ5" s="658"/>
      <c r="AK5" s="658"/>
      <c r="AL5" s="659">
        <v>48.6</v>
      </c>
      <c r="AM5" s="660"/>
      <c r="AN5" s="660"/>
      <c r="AO5" s="661"/>
      <c r="AP5" s="651" t="s">
        <v>224</v>
      </c>
      <c r="AQ5" s="652"/>
      <c r="AR5" s="652"/>
      <c r="AS5" s="652"/>
      <c r="AT5" s="652"/>
      <c r="AU5" s="652"/>
      <c r="AV5" s="652"/>
      <c r="AW5" s="652"/>
      <c r="AX5" s="652"/>
      <c r="AY5" s="652"/>
      <c r="AZ5" s="652"/>
      <c r="BA5" s="652"/>
      <c r="BB5" s="652"/>
      <c r="BC5" s="652"/>
      <c r="BD5" s="652"/>
      <c r="BE5" s="652"/>
      <c r="BF5" s="653"/>
      <c r="BG5" s="665">
        <v>4446354</v>
      </c>
      <c r="BH5" s="666"/>
      <c r="BI5" s="666"/>
      <c r="BJ5" s="666"/>
      <c r="BK5" s="666"/>
      <c r="BL5" s="666"/>
      <c r="BM5" s="666"/>
      <c r="BN5" s="667"/>
      <c r="BO5" s="668">
        <v>100</v>
      </c>
      <c r="BP5" s="668"/>
      <c r="BQ5" s="668"/>
      <c r="BR5" s="668"/>
      <c r="BS5" s="669">
        <v>76735</v>
      </c>
      <c r="BT5" s="669"/>
      <c r="BU5" s="669"/>
      <c r="BV5" s="669"/>
      <c r="BW5" s="669"/>
      <c r="BX5" s="669"/>
      <c r="BY5" s="669"/>
      <c r="BZ5" s="669"/>
      <c r="CA5" s="669"/>
      <c r="CB5" s="673"/>
      <c r="CD5" s="647" t="s">
        <v>220</v>
      </c>
      <c r="CE5" s="648"/>
      <c r="CF5" s="648"/>
      <c r="CG5" s="648"/>
      <c r="CH5" s="648"/>
      <c r="CI5" s="648"/>
      <c r="CJ5" s="648"/>
      <c r="CK5" s="648"/>
      <c r="CL5" s="648"/>
      <c r="CM5" s="648"/>
      <c r="CN5" s="648"/>
      <c r="CO5" s="648"/>
      <c r="CP5" s="648"/>
      <c r="CQ5" s="649"/>
      <c r="CR5" s="647" t="s">
        <v>225</v>
      </c>
      <c r="CS5" s="648"/>
      <c r="CT5" s="648"/>
      <c r="CU5" s="648"/>
      <c r="CV5" s="648"/>
      <c r="CW5" s="648"/>
      <c r="CX5" s="648"/>
      <c r="CY5" s="649"/>
      <c r="CZ5" s="647" t="s">
        <v>218</v>
      </c>
      <c r="DA5" s="648"/>
      <c r="DB5" s="648"/>
      <c r="DC5" s="649"/>
      <c r="DD5" s="647" t="s">
        <v>226</v>
      </c>
      <c r="DE5" s="648"/>
      <c r="DF5" s="648"/>
      <c r="DG5" s="648"/>
      <c r="DH5" s="648"/>
      <c r="DI5" s="648"/>
      <c r="DJ5" s="648"/>
      <c r="DK5" s="648"/>
      <c r="DL5" s="648"/>
      <c r="DM5" s="648"/>
      <c r="DN5" s="648"/>
      <c r="DO5" s="648"/>
      <c r="DP5" s="649"/>
      <c r="DQ5" s="647" t="s">
        <v>227</v>
      </c>
      <c r="DR5" s="648"/>
      <c r="DS5" s="648"/>
      <c r="DT5" s="648"/>
      <c r="DU5" s="648"/>
      <c r="DV5" s="648"/>
      <c r="DW5" s="648"/>
      <c r="DX5" s="648"/>
      <c r="DY5" s="648"/>
      <c r="DZ5" s="648"/>
      <c r="EA5" s="648"/>
      <c r="EB5" s="648"/>
      <c r="EC5" s="649"/>
    </row>
    <row r="6" spans="2:143" ht="11.25" customHeight="1" x14ac:dyDescent="0.2">
      <c r="B6" s="662" t="s">
        <v>622</v>
      </c>
      <c r="C6" s="663"/>
      <c r="D6" s="663"/>
      <c r="E6" s="663"/>
      <c r="F6" s="663"/>
      <c r="G6" s="663"/>
      <c r="H6" s="663"/>
      <c r="I6" s="663"/>
      <c r="J6" s="663"/>
      <c r="K6" s="663"/>
      <c r="L6" s="663"/>
      <c r="M6" s="663"/>
      <c r="N6" s="663"/>
      <c r="O6" s="663"/>
      <c r="P6" s="663"/>
      <c r="Q6" s="664"/>
      <c r="R6" s="665">
        <v>120702</v>
      </c>
      <c r="S6" s="666"/>
      <c r="T6" s="666"/>
      <c r="U6" s="666"/>
      <c r="V6" s="666"/>
      <c r="W6" s="666"/>
      <c r="X6" s="666"/>
      <c r="Y6" s="667"/>
      <c r="Z6" s="668">
        <v>0.6</v>
      </c>
      <c r="AA6" s="668"/>
      <c r="AB6" s="668"/>
      <c r="AC6" s="668"/>
      <c r="AD6" s="669">
        <v>120702</v>
      </c>
      <c r="AE6" s="669"/>
      <c r="AF6" s="669"/>
      <c r="AG6" s="669"/>
      <c r="AH6" s="669"/>
      <c r="AI6" s="669"/>
      <c r="AJ6" s="669"/>
      <c r="AK6" s="669"/>
      <c r="AL6" s="670">
        <v>1.3</v>
      </c>
      <c r="AM6" s="671"/>
      <c r="AN6" s="671"/>
      <c r="AO6" s="672"/>
      <c r="AP6" s="662" t="s">
        <v>621</v>
      </c>
      <c r="AQ6" s="663"/>
      <c r="AR6" s="663"/>
      <c r="AS6" s="663"/>
      <c r="AT6" s="663"/>
      <c r="AU6" s="663"/>
      <c r="AV6" s="663"/>
      <c r="AW6" s="663"/>
      <c r="AX6" s="663"/>
      <c r="AY6" s="663"/>
      <c r="AZ6" s="663"/>
      <c r="BA6" s="663"/>
      <c r="BB6" s="663"/>
      <c r="BC6" s="663"/>
      <c r="BD6" s="663"/>
      <c r="BE6" s="663"/>
      <c r="BF6" s="664"/>
      <c r="BG6" s="665">
        <v>4446354</v>
      </c>
      <c r="BH6" s="666"/>
      <c r="BI6" s="666"/>
      <c r="BJ6" s="666"/>
      <c r="BK6" s="666"/>
      <c r="BL6" s="666"/>
      <c r="BM6" s="666"/>
      <c r="BN6" s="667"/>
      <c r="BO6" s="668">
        <v>100</v>
      </c>
      <c r="BP6" s="668"/>
      <c r="BQ6" s="668"/>
      <c r="BR6" s="668"/>
      <c r="BS6" s="669">
        <v>76735</v>
      </c>
      <c r="BT6" s="669"/>
      <c r="BU6" s="669"/>
      <c r="BV6" s="669"/>
      <c r="BW6" s="669"/>
      <c r="BX6" s="669"/>
      <c r="BY6" s="669"/>
      <c r="BZ6" s="669"/>
      <c r="CA6" s="669"/>
      <c r="CB6" s="673"/>
      <c r="CD6" s="676" t="s">
        <v>228</v>
      </c>
      <c r="CE6" s="677"/>
      <c r="CF6" s="677"/>
      <c r="CG6" s="677"/>
      <c r="CH6" s="677"/>
      <c r="CI6" s="677"/>
      <c r="CJ6" s="677"/>
      <c r="CK6" s="677"/>
      <c r="CL6" s="677"/>
      <c r="CM6" s="677"/>
      <c r="CN6" s="677"/>
      <c r="CO6" s="677"/>
      <c r="CP6" s="677"/>
      <c r="CQ6" s="678"/>
      <c r="CR6" s="665">
        <v>175738</v>
      </c>
      <c r="CS6" s="666"/>
      <c r="CT6" s="666"/>
      <c r="CU6" s="666"/>
      <c r="CV6" s="666"/>
      <c r="CW6" s="666"/>
      <c r="CX6" s="666"/>
      <c r="CY6" s="667"/>
      <c r="CZ6" s="659">
        <v>1</v>
      </c>
      <c r="DA6" s="660"/>
      <c r="DB6" s="660"/>
      <c r="DC6" s="679"/>
      <c r="DD6" s="674" t="s">
        <v>551</v>
      </c>
      <c r="DE6" s="666"/>
      <c r="DF6" s="666"/>
      <c r="DG6" s="666"/>
      <c r="DH6" s="666"/>
      <c r="DI6" s="666"/>
      <c r="DJ6" s="666"/>
      <c r="DK6" s="666"/>
      <c r="DL6" s="666"/>
      <c r="DM6" s="666"/>
      <c r="DN6" s="666"/>
      <c r="DO6" s="666"/>
      <c r="DP6" s="667"/>
      <c r="DQ6" s="674">
        <v>175737</v>
      </c>
      <c r="DR6" s="666"/>
      <c r="DS6" s="666"/>
      <c r="DT6" s="666"/>
      <c r="DU6" s="666"/>
      <c r="DV6" s="666"/>
      <c r="DW6" s="666"/>
      <c r="DX6" s="666"/>
      <c r="DY6" s="666"/>
      <c r="DZ6" s="666"/>
      <c r="EA6" s="666"/>
      <c r="EB6" s="666"/>
      <c r="EC6" s="675"/>
    </row>
    <row r="7" spans="2:143" ht="11.25" customHeight="1" x14ac:dyDescent="0.2">
      <c r="B7" s="662" t="s">
        <v>229</v>
      </c>
      <c r="C7" s="663"/>
      <c r="D7" s="663"/>
      <c r="E7" s="663"/>
      <c r="F7" s="663"/>
      <c r="G7" s="663"/>
      <c r="H7" s="663"/>
      <c r="I7" s="663"/>
      <c r="J7" s="663"/>
      <c r="K7" s="663"/>
      <c r="L7" s="663"/>
      <c r="M7" s="663"/>
      <c r="N7" s="663"/>
      <c r="O7" s="663"/>
      <c r="P7" s="663"/>
      <c r="Q7" s="664"/>
      <c r="R7" s="665">
        <v>5026</v>
      </c>
      <c r="S7" s="666"/>
      <c r="T7" s="666"/>
      <c r="U7" s="666"/>
      <c r="V7" s="666"/>
      <c r="W7" s="666"/>
      <c r="X7" s="666"/>
      <c r="Y7" s="667"/>
      <c r="Z7" s="668">
        <v>0</v>
      </c>
      <c r="AA7" s="668"/>
      <c r="AB7" s="668"/>
      <c r="AC7" s="668"/>
      <c r="AD7" s="669">
        <v>5026</v>
      </c>
      <c r="AE7" s="669"/>
      <c r="AF7" s="669"/>
      <c r="AG7" s="669"/>
      <c r="AH7" s="669"/>
      <c r="AI7" s="669"/>
      <c r="AJ7" s="669"/>
      <c r="AK7" s="669"/>
      <c r="AL7" s="670">
        <v>0.1</v>
      </c>
      <c r="AM7" s="671"/>
      <c r="AN7" s="671"/>
      <c r="AO7" s="672"/>
      <c r="AP7" s="662" t="s">
        <v>620</v>
      </c>
      <c r="AQ7" s="663"/>
      <c r="AR7" s="663"/>
      <c r="AS7" s="663"/>
      <c r="AT7" s="663"/>
      <c r="AU7" s="663"/>
      <c r="AV7" s="663"/>
      <c r="AW7" s="663"/>
      <c r="AX7" s="663"/>
      <c r="AY7" s="663"/>
      <c r="AZ7" s="663"/>
      <c r="BA7" s="663"/>
      <c r="BB7" s="663"/>
      <c r="BC7" s="663"/>
      <c r="BD7" s="663"/>
      <c r="BE7" s="663"/>
      <c r="BF7" s="664"/>
      <c r="BG7" s="665">
        <v>1909615</v>
      </c>
      <c r="BH7" s="666"/>
      <c r="BI7" s="666"/>
      <c r="BJ7" s="666"/>
      <c r="BK7" s="666"/>
      <c r="BL7" s="666"/>
      <c r="BM7" s="666"/>
      <c r="BN7" s="667"/>
      <c r="BO7" s="668">
        <v>42.9</v>
      </c>
      <c r="BP7" s="668"/>
      <c r="BQ7" s="668"/>
      <c r="BR7" s="668"/>
      <c r="BS7" s="669">
        <v>69601</v>
      </c>
      <c r="BT7" s="669"/>
      <c r="BU7" s="669"/>
      <c r="BV7" s="669"/>
      <c r="BW7" s="669"/>
      <c r="BX7" s="669"/>
      <c r="BY7" s="669"/>
      <c r="BZ7" s="669"/>
      <c r="CA7" s="669"/>
      <c r="CB7" s="673"/>
      <c r="CD7" s="680" t="s">
        <v>230</v>
      </c>
      <c r="CE7" s="681"/>
      <c r="CF7" s="681"/>
      <c r="CG7" s="681"/>
      <c r="CH7" s="681"/>
      <c r="CI7" s="681"/>
      <c r="CJ7" s="681"/>
      <c r="CK7" s="681"/>
      <c r="CL7" s="681"/>
      <c r="CM7" s="681"/>
      <c r="CN7" s="681"/>
      <c r="CO7" s="681"/>
      <c r="CP7" s="681"/>
      <c r="CQ7" s="682"/>
      <c r="CR7" s="665">
        <v>2110692</v>
      </c>
      <c r="CS7" s="666"/>
      <c r="CT7" s="666"/>
      <c r="CU7" s="666"/>
      <c r="CV7" s="666"/>
      <c r="CW7" s="666"/>
      <c r="CX7" s="666"/>
      <c r="CY7" s="667"/>
      <c r="CZ7" s="668">
        <v>11.7</v>
      </c>
      <c r="DA7" s="668"/>
      <c r="DB7" s="668"/>
      <c r="DC7" s="668"/>
      <c r="DD7" s="674">
        <v>68337</v>
      </c>
      <c r="DE7" s="666"/>
      <c r="DF7" s="666"/>
      <c r="DG7" s="666"/>
      <c r="DH7" s="666"/>
      <c r="DI7" s="666"/>
      <c r="DJ7" s="666"/>
      <c r="DK7" s="666"/>
      <c r="DL7" s="666"/>
      <c r="DM7" s="666"/>
      <c r="DN7" s="666"/>
      <c r="DO7" s="666"/>
      <c r="DP7" s="667"/>
      <c r="DQ7" s="674">
        <v>1832264</v>
      </c>
      <c r="DR7" s="666"/>
      <c r="DS7" s="666"/>
      <c r="DT7" s="666"/>
      <c r="DU7" s="666"/>
      <c r="DV7" s="666"/>
      <c r="DW7" s="666"/>
      <c r="DX7" s="666"/>
      <c r="DY7" s="666"/>
      <c r="DZ7" s="666"/>
      <c r="EA7" s="666"/>
      <c r="EB7" s="666"/>
      <c r="EC7" s="675"/>
    </row>
    <row r="8" spans="2:143" ht="11.25" customHeight="1" x14ac:dyDescent="0.2">
      <c r="B8" s="662" t="s">
        <v>231</v>
      </c>
      <c r="C8" s="663"/>
      <c r="D8" s="663"/>
      <c r="E8" s="663"/>
      <c r="F8" s="663"/>
      <c r="G8" s="663"/>
      <c r="H8" s="663"/>
      <c r="I8" s="663"/>
      <c r="J8" s="663"/>
      <c r="K8" s="663"/>
      <c r="L8" s="663"/>
      <c r="M8" s="663"/>
      <c r="N8" s="663"/>
      <c r="O8" s="663"/>
      <c r="P8" s="663"/>
      <c r="Q8" s="664"/>
      <c r="R8" s="665">
        <v>46504</v>
      </c>
      <c r="S8" s="666"/>
      <c r="T8" s="666"/>
      <c r="U8" s="666"/>
      <c r="V8" s="666"/>
      <c r="W8" s="666"/>
      <c r="X8" s="666"/>
      <c r="Y8" s="667"/>
      <c r="Z8" s="668">
        <v>0.2</v>
      </c>
      <c r="AA8" s="668"/>
      <c r="AB8" s="668"/>
      <c r="AC8" s="668"/>
      <c r="AD8" s="669">
        <v>46504</v>
      </c>
      <c r="AE8" s="669"/>
      <c r="AF8" s="669"/>
      <c r="AG8" s="669"/>
      <c r="AH8" s="669"/>
      <c r="AI8" s="669"/>
      <c r="AJ8" s="669"/>
      <c r="AK8" s="669"/>
      <c r="AL8" s="670">
        <v>0.5</v>
      </c>
      <c r="AM8" s="671"/>
      <c r="AN8" s="671"/>
      <c r="AO8" s="672"/>
      <c r="AP8" s="662" t="s">
        <v>619</v>
      </c>
      <c r="AQ8" s="663"/>
      <c r="AR8" s="663"/>
      <c r="AS8" s="663"/>
      <c r="AT8" s="663"/>
      <c r="AU8" s="663"/>
      <c r="AV8" s="663"/>
      <c r="AW8" s="663"/>
      <c r="AX8" s="663"/>
      <c r="AY8" s="663"/>
      <c r="AZ8" s="663"/>
      <c r="BA8" s="663"/>
      <c r="BB8" s="663"/>
      <c r="BC8" s="663"/>
      <c r="BD8" s="663"/>
      <c r="BE8" s="663"/>
      <c r="BF8" s="664"/>
      <c r="BG8" s="665">
        <v>63438</v>
      </c>
      <c r="BH8" s="666"/>
      <c r="BI8" s="666"/>
      <c r="BJ8" s="666"/>
      <c r="BK8" s="666"/>
      <c r="BL8" s="666"/>
      <c r="BM8" s="666"/>
      <c r="BN8" s="667"/>
      <c r="BO8" s="668">
        <v>1.4</v>
      </c>
      <c r="BP8" s="668"/>
      <c r="BQ8" s="668"/>
      <c r="BR8" s="668"/>
      <c r="BS8" s="669" t="s">
        <v>551</v>
      </c>
      <c r="BT8" s="669"/>
      <c r="BU8" s="669"/>
      <c r="BV8" s="669"/>
      <c r="BW8" s="669"/>
      <c r="BX8" s="669"/>
      <c r="BY8" s="669"/>
      <c r="BZ8" s="669"/>
      <c r="CA8" s="669"/>
      <c r="CB8" s="673"/>
      <c r="CD8" s="680" t="s">
        <v>232</v>
      </c>
      <c r="CE8" s="681"/>
      <c r="CF8" s="681"/>
      <c r="CG8" s="681"/>
      <c r="CH8" s="681"/>
      <c r="CI8" s="681"/>
      <c r="CJ8" s="681"/>
      <c r="CK8" s="681"/>
      <c r="CL8" s="681"/>
      <c r="CM8" s="681"/>
      <c r="CN8" s="681"/>
      <c r="CO8" s="681"/>
      <c r="CP8" s="681"/>
      <c r="CQ8" s="682"/>
      <c r="CR8" s="665">
        <v>7792625</v>
      </c>
      <c r="CS8" s="666"/>
      <c r="CT8" s="666"/>
      <c r="CU8" s="666"/>
      <c r="CV8" s="666"/>
      <c r="CW8" s="666"/>
      <c r="CX8" s="666"/>
      <c r="CY8" s="667"/>
      <c r="CZ8" s="668">
        <v>43.1</v>
      </c>
      <c r="DA8" s="668"/>
      <c r="DB8" s="668"/>
      <c r="DC8" s="668"/>
      <c r="DD8" s="674">
        <v>25982</v>
      </c>
      <c r="DE8" s="666"/>
      <c r="DF8" s="666"/>
      <c r="DG8" s="666"/>
      <c r="DH8" s="666"/>
      <c r="DI8" s="666"/>
      <c r="DJ8" s="666"/>
      <c r="DK8" s="666"/>
      <c r="DL8" s="666"/>
      <c r="DM8" s="666"/>
      <c r="DN8" s="666"/>
      <c r="DO8" s="666"/>
      <c r="DP8" s="667"/>
      <c r="DQ8" s="674">
        <v>3467550</v>
      </c>
      <c r="DR8" s="666"/>
      <c r="DS8" s="666"/>
      <c r="DT8" s="666"/>
      <c r="DU8" s="666"/>
      <c r="DV8" s="666"/>
      <c r="DW8" s="666"/>
      <c r="DX8" s="666"/>
      <c r="DY8" s="666"/>
      <c r="DZ8" s="666"/>
      <c r="EA8" s="666"/>
      <c r="EB8" s="666"/>
      <c r="EC8" s="675"/>
    </row>
    <row r="9" spans="2:143" ht="11.25" customHeight="1" x14ac:dyDescent="0.2">
      <c r="B9" s="662" t="s">
        <v>233</v>
      </c>
      <c r="C9" s="663"/>
      <c r="D9" s="663"/>
      <c r="E9" s="663"/>
      <c r="F9" s="663"/>
      <c r="G9" s="663"/>
      <c r="H9" s="663"/>
      <c r="I9" s="663"/>
      <c r="J9" s="663"/>
      <c r="K9" s="663"/>
      <c r="L9" s="663"/>
      <c r="M9" s="663"/>
      <c r="N9" s="663"/>
      <c r="O9" s="663"/>
      <c r="P9" s="663"/>
      <c r="Q9" s="664"/>
      <c r="R9" s="665">
        <v>48622</v>
      </c>
      <c r="S9" s="666"/>
      <c r="T9" s="666"/>
      <c r="U9" s="666"/>
      <c r="V9" s="666"/>
      <c r="W9" s="666"/>
      <c r="X9" s="666"/>
      <c r="Y9" s="667"/>
      <c r="Z9" s="668">
        <v>0.3</v>
      </c>
      <c r="AA9" s="668"/>
      <c r="AB9" s="668"/>
      <c r="AC9" s="668"/>
      <c r="AD9" s="669">
        <v>48622</v>
      </c>
      <c r="AE9" s="669"/>
      <c r="AF9" s="669"/>
      <c r="AG9" s="669"/>
      <c r="AH9" s="669"/>
      <c r="AI9" s="669"/>
      <c r="AJ9" s="669"/>
      <c r="AK9" s="669"/>
      <c r="AL9" s="670">
        <v>0.5</v>
      </c>
      <c r="AM9" s="671"/>
      <c r="AN9" s="671"/>
      <c r="AO9" s="672"/>
      <c r="AP9" s="662" t="s">
        <v>618</v>
      </c>
      <c r="AQ9" s="663"/>
      <c r="AR9" s="663"/>
      <c r="AS9" s="663"/>
      <c r="AT9" s="663"/>
      <c r="AU9" s="663"/>
      <c r="AV9" s="663"/>
      <c r="AW9" s="663"/>
      <c r="AX9" s="663"/>
      <c r="AY9" s="663"/>
      <c r="AZ9" s="663"/>
      <c r="BA9" s="663"/>
      <c r="BB9" s="663"/>
      <c r="BC9" s="663"/>
      <c r="BD9" s="663"/>
      <c r="BE9" s="663"/>
      <c r="BF9" s="664"/>
      <c r="BG9" s="665">
        <v>1551410</v>
      </c>
      <c r="BH9" s="666"/>
      <c r="BI9" s="666"/>
      <c r="BJ9" s="666"/>
      <c r="BK9" s="666"/>
      <c r="BL9" s="666"/>
      <c r="BM9" s="666"/>
      <c r="BN9" s="667"/>
      <c r="BO9" s="668">
        <v>34.9</v>
      </c>
      <c r="BP9" s="668"/>
      <c r="BQ9" s="668"/>
      <c r="BR9" s="668"/>
      <c r="BS9" s="669" t="s">
        <v>551</v>
      </c>
      <c r="BT9" s="669"/>
      <c r="BU9" s="669"/>
      <c r="BV9" s="669"/>
      <c r="BW9" s="669"/>
      <c r="BX9" s="669"/>
      <c r="BY9" s="669"/>
      <c r="BZ9" s="669"/>
      <c r="CA9" s="669"/>
      <c r="CB9" s="673"/>
      <c r="CD9" s="680" t="s">
        <v>234</v>
      </c>
      <c r="CE9" s="681"/>
      <c r="CF9" s="681"/>
      <c r="CG9" s="681"/>
      <c r="CH9" s="681"/>
      <c r="CI9" s="681"/>
      <c r="CJ9" s="681"/>
      <c r="CK9" s="681"/>
      <c r="CL9" s="681"/>
      <c r="CM9" s="681"/>
      <c r="CN9" s="681"/>
      <c r="CO9" s="681"/>
      <c r="CP9" s="681"/>
      <c r="CQ9" s="682"/>
      <c r="CR9" s="665">
        <v>1796083</v>
      </c>
      <c r="CS9" s="666"/>
      <c r="CT9" s="666"/>
      <c r="CU9" s="666"/>
      <c r="CV9" s="666"/>
      <c r="CW9" s="666"/>
      <c r="CX9" s="666"/>
      <c r="CY9" s="667"/>
      <c r="CZ9" s="668">
        <v>9.9</v>
      </c>
      <c r="DA9" s="668"/>
      <c r="DB9" s="668"/>
      <c r="DC9" s="668"/>
      <c r="DD9" s="674">
        <v>248074</v>
      </c>
      <c r="DE9" s="666"/>
      <c r="DF9" s="666"/>
      <c r="DG9" s="666"/>
      <c r="DH9" s="666"/>
      <c r="DI9" s="666"/>
      <c r="DJ9" s="666"/>
      <c r="DK9" s="666"/>
      <c r="DL9" s="666"/>
      <c r="DM9" s="666"/>
      <c r="DN9" s="666"/>
      <c r="DO9" s="666"/>
      <c r="DP9" s="667"/>
      <c r="DQ9" s="674">
        <v>1107546</v>
      </c>
      <c r="DR9" s="666"/>
      <c r="DS9" s="666"/>
      <c r="DT9" s="666"/>
      <c r="DU9" s="666"/>
      <c r="DV9" s="666"/>
      <c r="DW9" s="666"/>
      <c r="DX9" s="666"/>
      <c r="DY9" s="666"/>
      <c r="DZ9" s="666"/>
      <c r="EA9" s="666"/>
      <c r="EB9" s="666"/>
      <c r="EC9" s="675"/>
    </row>
    <row r="10" spans="2:143" ht="11.25" customHeight="1" x14ac:dyDescent="0.2">
      <c r="B10" s="662" t="s">
        <v>617</v>
      </c>
      <c r="C10" s="663"/>
      <c r="D10" s="663"/>
      <c r="E10" s="663"/>
      <c r="F10" s="663"/>
      <c r="G10" s="663"/>
      <c r="H10" s="663"/>
      <c r="I10" s="663"/>
      <c r="J10" s="663"/>
      <c r="K10" s="663"/>
      <c r="L10" s="663"/>
      <c r="M10" s="663"/>
      <c r="N10" s="663"/>
      <c r="O10" s="663"/>
      <c r="P10" s="663"/>
      <c r="Q10" s="664"/>
      <c r="R10" s="665" t="s">
        <v>558</v>
      </c>
      <c r="S10" s="666"/>
      <c r="T10" s="666"/>
      <c r="U10" s="666"/>
      <c r="V10" s="666"/>
      <c r="W10" s="666"/>
      <c r="X10" s="666"/>
      <c r="Y10" s="667"/>
      <c r="Z10" s="668" t="s">
        <v>551</v>
      </c>
      <c r="AA10" s="668"/>
      <c r="AB10" s="668"/>
      <c r="AC10" s="668"/>
      <c r="AD10" s="669" t="s">
        <v>589</v>
      </c>
      <c r="AE10" s="669"/>
      <c r="AF10" s="669"/>
      <c r="AG10" s="669"/>
      <c r="AH10" s="669"/>
      <c r="AI10" s="669"/>
      <c r="AJ10" s="669"/>
      <c r="AK10" s="669"/>
      <c r="AL10" s="670" t="s">
        <v>551</v>
      </c>
      <c r="AM10" s="671"/>
      <c r="AN10" s="671"/>
      <c r="AO10" s="672"/>
      <c r="AP10" s="662" t="s">
        <v>616</v>
      </c>
      <c r="AQ10" s="663"/>
      <c r="AR10" s="663"/>
      <c r="AS10" s="663"/>
      <c r="AT10" s="663"/>
      <c r="AU10" s="663"/>
      <c r="AV10" s="663"/>
      <c r="AW10" s="663"/>
      <c r="AX10" s="663"/>
      <c r="AY10" s="663"/>
      <c r="AZ10" s="663"/>
      <c r="BA10" s="663"/>
      <c r="BB10" s="663"/>
      <c r="BC10" s="663"/>
      <c r="BD10" s="663"/>
      <c r="BE10" s="663"/>
      <c r="BF10" s="664"/>
      <c r="BG10" s="665">
        <v>118594</v>
      </c>
      <c r="BH10" s="666"/>
      <c r="BI10" s="666"/>
      <c r="BJ10" s="666"/>
      <c r="BK10" s="666"/>
      <c r="BL10" s="666"/>
      <c r="BM10" s="666"/>
      <c r="BN10" s="667"/>
      <c r="BO10" s="668">
        <v>2.7</v>
      </c>
      <c r="BP10" s="668"/>
      <c r="BQ10" s="668"/>
      <c r="BR10" s="668"/>
      <c r="BS10" s="669">
        <v>19658</v>
      </c>
      <c r="BT10" s="669"/>
      <c r="BU10" s="669"/>
      <c r="BV10" s="669"/>
      <c r="BW10" s="669"/>
      <c r="BX10" s="669"/>
      <c r="BY10" s="669"/>
      <c r="BZ10" s="669"/>
      <c r="CA10" s="669"/>
      <c r="CB10" s="673"/>
      <c r="CD10" s="680" t="s">
        <v>235</v>
      </c>
      <c r="CE10" s="681"/>
      <c r="CF10" s="681"/>
      <c r="CG10" s="681"/>
      <c r="CH10" s="681"/>
      <c r="CI10" s="681"/>
      <c r="CJ10" s="681"/>
      <c r="CK10" s="681"/>
      <c r="CL10" s="681"/>
      <c r="CM10" s="681"/>
      <c r="CN10" s="681"/>
      <c r="CO10" s="681"/>
      <c r="CP10" s="681"/>
      <c r="CQ10" s="682"/>
      <c r="CR10" s="665">
        <v>5000</v>
      </c>
      <c r="CS10" s="666"/>
      <c r="CT10" s="666"/>
      <c r="CU10" s="666"/>
      <c r="CV10" s="666"/>
      <c r="CW10" s="666"/>
      <c r="CX10" s="666"/>
      <c r="CY10" s="667"/>
      <c r="CZ10" s="668">
        <v>0</v>
      </c>
      <c r="DA10" s="668"/>
      <c r="DB10" s="668"/>
      <c r="DC10" s="668"/>
      <c r="DD10" s="674" t="s">
        <v>567</v>
      </c>
      <c r="DE10" s="666"/>
      <c r="DF10" s="666"/>
      <c r="DG10" s="666"/>
      <c r="DH10" s="666"/>
      <c r="DI10" s="666"/>
      <c r="DJ10" s="666"/>
      <c r="DK10" s="666"/>
      <c r="DL10" s="666"/>
      <c r="DM10" s="666"/>
      <c r="DN10" s="666"/>
      <c r="DO10" s="666"/>
      <c r="DP10" s="667"/>
      <c r="DQ10" s="674">
        <v>5000</v>
      </c>
      <c r="DR10" s="666"/>
      <c r="DS10" s="666"/>
      <c r="DT10" s="666"/>
      <c r="DU10" s="666"/>
      <c r="DV10" s="666"/>
      <c r="DW10" s="666"/>
      <c r="DX10" s="666"/>
      <c r="DY10" s="666"/>
      <c r="DZ10" s="666"/>
      <c r="EA10" s="666"/>
      <c r="EB10" s="666"/>
      <c r="EC10" s="675"/>
    </row>
    <row r="11" spans="2:143" ht="11.25" customHeight="1" x14ac:dyDescent="0.2">
      <c r="B11" s="662" t="s">
        <v>236</v>
      </c>
      <c r="C11" s="663"/>
      <c r="D11" s="663"/>
      <c r="E11" s="663"/>
      <c r="F11" s="663"/>
      <c r="G11" s="663"/>
      <c r="H11" s="663"/>
      <c r="I11" s="663"/>
      <c r="J11" s="663"/>
      <c r="K11" s="663"/>
      <c r="L11" s="663"/>
      <c r="M11" s="663"/>
      <c r="N11" s="663"/>
      <c r="O11" s="663"/>
      <c r="P11" s="663"/>
      <c r="Q11" s="664"/>
      <c r="R11" s="665">
        <v>832626</v>
      </c>
      <c r="S11" s="666"/>
      <c r="T11" s="666"/>
      <c r="U11" s="666"/>
      <c r="V11" s="666"/>
      <c r="W11" s="666"/>
      <c r="X11" s="666"/>
      <c r="Y11" s="667"/>
      <c r="Z11" s="670">
        <v>4.4000000000000004</v>
      </c>
      <c r="AA11" s="671"/>
      <c r="AB11" s="671"/>
      <c r="AC11" s="683"/>
      <c r="AD11" s="674">
        <v>832626</v>
      </c>
      <c r="AE11" s="666"/>
      <c r="AF11" s="666"/>
      <c r="AG11" s="666"/>
      <c r="AH11" s="666"/>
      <c r="AI11" s="666"/>
      <c r="AJ11" s="666"/>
      <c r="AK11" s="667"/>
      <c r="AL11" s="670">
        <v>9.1</v>
      </c>
      <c r="AM11" s="671"/>
      <c r="AN11" s="671"/>
      <c r="AO11" s="672"/>
      <c r="AP11" s="662" t="s">
        <v>615</v>
      </c>
      <c r="AQ11" s="663"/>
      <c r="AR11" s="663"/>
      <c r="AS11" s="663"/>
      <c r="AT11" s="663"/>
      <c r="AU11" s="663"/>
      <c r="AV11" s="663"/>
      <c r="AW11" s="663"/>
      <c r="AX11" s="663"/>
      <c r="AY11" s="663"/>
      <c r="AZ11" s="663"/>
      <c r="BA11" s="663"/>
      <c r="BB11" s="663"/>
      <c r="BC11" s="663"/>
      <c r="BD11" s="663"/>
      <c r="BE11" s="663"/>
      <c r="BF11" s="664"/>
      <c r="BG11" s="665">
        <v>176173</v>
      </c>
      <c r="BH11" s="666"/>
      <c r="BI11" s="666"/>
      <c r="BJ11" s="666"/>
      <c r="BK11" s="666"/>
      <c r="BL11" s="666"/>
      <c r="BM11" s="666"/>
      <c r="BN11" s="667"/>
      <c r="BO11" s="668">
        <v>4</v>
      </c>
      <c r="BP11" s="668"/>
      <c r="BQ11" s="668"/>
      <c r="BR11" s="668"/>
      <c r="BS11" s="669">
        <v>49943</v>
      </c>
      <c r="BT11" s="669"/>
      <c r="BU11" s="669"/>
      <c r="BV11" s="669"/>
      <c r="BW11" s="669"/>
      <c r="BX11" s="669"/>
      <c r="BY11" s="669"/>
      <c r="BZ11" s="669"/>
      <c r="CA11" s="669"/>
      <c r="CB11" s="673"/>
      <c r="CD11" s="680" t="s">
        <v>237</v>
      </c>
      <c r="CE11" s="681"/>
      <c r="CF11" s="681"/>
      <c r="CG11" s="681"/>
      <c r="CH11" s="681"/>
      <c r="CI11" s="681"/>
      <c r="CJ11" s="681"/>
      <c r="CK11" s="681"/>
      <c r="CL11" s="681"/>
      <c r="CM11" s="681"/>
      <c r="CN11" s="681"/>
      <c r="CO11" s="681"/>
      <c r="CP11" s="681"/>
      <c r="CQ11" s="682"/>
      <c r="CR11" s="665">
        <v>782059</v>
      </c>
      <c r="CS11" s="666"/>
      <c r="CT11" s="666"/>
      <c r="CU11" s="666"/>
      <c r="CV11" s="666"/>
      <c r="CW11" s="666"/>
      <c r="CX11" s="666"/>
      <c r="CY11" s="667"/>
      <c r="CZ11" s="668">
        <v>4.3</v>
      </c>
      <c r="DA11" s="668"/>
      <c r="DB11" s="668"/>
      <c r="DC11" s="668"/>
      <c r="DD11" s="674">
        <v>531112</v>
      </c>
      <c r="DE11" s="666"/>
      <c r="DF11" s="666"/>
      <c r="DG11" s="666"/>
      <c r="DH11" s="666"/>
      <c r="DI11" s="666"/>
      <c r="DJ11" s="666"/>
      <c r="DK11" s="666"/>
      <c r="DL11" s="666"/>
      <c r="DM11" s="666"/>
      <c r="DN11" s="666"/>
      <c r="DO11" s="666"/>
      <c r="DP11" s="667"/>
      <c r="DQ11" s="674">
        <v>169420</v>
      </c>
      <c r="DR11" s="666"/>
      <c r="DS11" s="666"/>
      <c r="DT11" s="666"/>
      <c r="DU11" s="666"/>
      <c r="DV11" s="666"/>
      <c r="DW11" s="666"/>
      <c r="DX11" s="666"/>
      <c r="DY11" s="666"/>
      <c r="DZ11" s="666"/>
      <c r="EA11" s="666"/>
      <c r="EB11" s="666"/>
      <c r="EC11" s="675"/>
    </row>
    <row r="12" spans="2:143" ht="11.25" customHeight="1" x14ac:dyDescent="0.2">
      <c r="B12" s="662" t="s">
        <v>238</v>
      </c>
      <c r="C12" s="663"/>
      <c r="D12" s="663"/>
      <c r="E12" s="663"/>
      <c r="F12" s="663"/>
      <c r="G12" s="663"/>
      <c r="H12" s="663"/>
      <c r="I12" s="663"/>
      <c r="J12" s="663"/>
      <c r="K12" s="663"/>
      <c r="L12" s="663"/>
      <c r="M12" s="663"/>
      <c r="N12" s="663"/>
      <c r="O12" s="663"/>
      <c r="P12" s="663"/>
      <c r="Q12" s="664"/>
      <c r="R12" s="665" t="s">
        <v>551</v>
      </c>
      <c r="S12" s="666"/>
      <c r="T12" s="666"/>
      <c r="U12" s="666"/>
      <c r="V12" s="666"/>
      <c r="W12" s="666"/>
      <c r="X12" s="666"/>
      <c r="Y12" s="667"/>
      <c r="Z12" s="668" t="s">
        <v>551</v>
      </c>
      <c r="AA12" s="668"/>
      <c r="AB12" s="668"/>
      <c r="AC12" s="668"/>
      <c r="AD12" s="669" t="s">
        <v>551</v>
      </c>
      <c r="AE12" s="669"/>
      <c r="AF12" s="669"/>
      <c r="AG12" s="669"/>
      <c r="AH12" s="669"/>
      <c r="AI12" s="669"/>
      <c r="AJ12" s="669"/>
      <c r="AK12" s="669"/>
      <c r="AL12" s="670" t="s">
        <v>551</v>
      </c>
      <c r="AM12" s="671"/>
      <c r="AN12" s="671"/>
      <c r="AO12" s="672"/>
      <c r="AP12" s="662" t="s">
        <v>614</v>
      </c>
      <c r="AQ12" s="663"/>
      <c r="AR12" s="663"/>
      <c r="AS12" s="663"/>
      <c r="AT12" s="663"/>
      <c r="AU12" s="663"/>
      <c r="AV12" s="663"/>
      <c r="AW12" s="663"/>
      <c r="AX12" s="663"/>
      <c r="AY12" s="663"/>
      <c r="AZ12" s="663"/>
      <c r="BA12" s="663"/>
      <c r="BB12" s="663"/>
      <c r="BC12" s="663"/>
      <c r="BD12" s="663"/>
      <c r="BE12" s="663"/>
      <c r="BF12" s="664"/>
      <c r="BG12" s="665">
        <v>2066845</v>
      </c>
      <c r="BH12" s="666"/>
      <c r="BI12" s="666"/>
      <c r="BJ12" s="666"/>
      <c r="BK12" s="666"/>
      <c r="BL12" s="666"/>
      <c r="BM12" s="666"/>
      <c r="BN12" s="667"/>
      <c r="BO12" s="668">
        <v>46.5</v>
      </c>
      <c r="BP12" s="668"/>
      <c r="BQ12" s="668"/>
      <c r="BR12" s="668"/>
      <c r="BS12" s="669" t="s">
        <v>551</v>
      </c>
      <c r="BT12" s="669"/>
      <c r="BU12" s="669"/>
      <c r="BV12" s="669"/>
      <c r="BW12" s="669"/>
      <c r="BX12" s="669"/>
      <c r="BY12" s="669"/>
      <c r="BZ12" s="669"/>
      <c r="CA12" s="669"/>
      <c r="CB12" s="673"/>
      <c r="CD12" s="680" t="s">
        <v>239</v>
      </c>
      <c r="CE12" s="681"/>
      <c r="CF12" s="681"/>
      <c r="CG12" s="681"/>
      <c r="CH12" s="681"/>
      <c r="CI12" s="681"/>
      <c r="CJ12" s="681"/>
      <c r="CK12" s="681"/>
      <c r="CL12" s="681"/>
      <c r="CM12" s="681"/>
      <c r="CN12" s="681"/>
      <c r="CO12" s="681"/>
      <c r="CP12" s="681"/>
      <c r="CQ12" s="682"/>
      <c r="CR12" s="665">
        <v>354740</v>
      </c>
      <c r="CS12" s="666"/>
      <c r="CT12" s="666"/>
      <c r="CU12" s="666"/>
      <c r="CV12" s="666"/>
      <c r="CW12" s="666"/>
      <c r="CX12" s="666"/>
      <c r="CY12" s="667"/>
      <c r="CZ12" s="668">
        <v>2</v>
      </c>
      <c r="DA12" s="668"/>
      <c r="DB12" s="668"/>
      <c r="DC12" s="668"/>
      <c r="DD12" s="674" t="s">
        <v>551</v>
      </c>
      <c r="DE12" s="666"/>
      <c r="DF12" s="666"/>
      <c r="DG12" s="666"/>
      <c r="DH12" s="666"/>
      <c r="DI12" s="666"/>
      <c r="DJ12" s="666"/>
      <c r="DK12" s="666"/>
      <c r="DL12" s="666"/>
      <c r="DM12" s="666"/>
      <c r="DN12" s="666"/>
      <c r="DO12" s="666"/>
      <c r="DP12" s="667"/>
      <c r="DQ12" s="674">
        <v>142317</v>
      </c>
      <c r="DR12" s="666"/>
      <c r="DS12" s="666"/>
      <c r="DT12" s="666"/>
      <c r="DU12" s="666"/>
      <c r="DV12" s="666"/>
      <c r="DW12" s="666"/>
      <c r="DX12" s="666"/>
      <c r="DY12" s="666"/>
      <c r="DZ12" s="666"/>
      <c r="EA12" s="666"/>
      <c r="EB12" s="666"/>
      <c r="EC12" s="675"/>
    </row>
    <row r="13" spans="2:143" ht="11.25" customHeight="1" x14ac:dyDescent="0.2">
      <c r="B13" s="662" t="s">
        <v>240</v>
      </c>
      <c r="C13" s="663"/>
      <c r="D13" s="663"/>
      <c r="E13" s="663"/>
      <c r="F13" s="663"/>
      <c r="G13" s="663"/>
      <c r="H13" s="663"/>
      <c r="I13" s="663"/>
      <c r="J13" s="663"/>
      <c r="K13" s="663"/>
      <c r="L13" s="663"/>
      <c r="M13" s="663"/>
      <c r="N13" s="663"/>
      <c r="O13" s="663"/>
      <c r="P13" s="663"/>
      <c r="Q13" s="664"/>
      <c r="R13" s="665" t="s">
        <v>551</v>
      </c>
      <c r="S13" s="666"/>
      <c r="T13" s="666"/>
      <c r="U13" s="666"/>
      <c r="V13" s="666"/>
      <c r="W13" s="666"/>
      <c r="X13" s="666"/>
      <c r="Y13" s="667"/>
      <c r="Z13" s="668" t="s">
        <v>551</v>
      </c>
      <c r="AA13" s="668"/>
      <c r="AB13" s="668"/>
      <c r="AC13" s="668"/>
      <c r="AD13" s="669" t="s">
        <v>589</v>
      </c>
      <c r="AE13" s="669"/>
      <c r="AF13" s="669"/>
      <c r="AG13" s="669"/>
      <c r="AH13" s="669"/>
      <c r="AI13" s="669"/>
      <c r="AJ13" s="669"/>
      <c r="AK13" s="669"/>
      <c r="AL13" s="670" t="s">
        <v>567</v>
      </c>
      <c r="AM13" s="671"/>
      <c r="AN13" s="671"/>
      <c r="AO13" s="672"/>
      <c r="AP13" s="662" t="s">
        <v>613</v>
      </c>
      <c r="AQ13" s="663"/>
      <c r="AR13" s="663"/>
      <c r="AS13" s="663"/>
      <c r="AT13" s="663"/>
      <c r="AU13" s="663"/>
      <c r="AV13" s="663"/>
      <c r="AW13" s="663"/>
      <c r="AX13" s="663"/>
      <c r="AY13" s="663"/>
      <c r="AZ13" s="663"/>
      <c r="BA13" s="663"/>
      <c r="BB13" s="663"/>
      <c r="BC13" s="663"/>
      <c r="BD13" s="663"/>
      <c r="BE13" s="663"/>
      <c r="BF13" s="664"/>
      <c r="BG13" s="665">
        <v>2052239</v>
      </c>
      <c r="BH13" s="666"/>
      <c r="BI13" s="666"/>
      <c r="BJ13" s="666"/>
      <c r="BK13" s="666"/>
      <c r="BL13" s="666"/>
      <c r="BM13" s="666"/>
      <c r="BN13" s="667"/>
      <c r="BO13" s="668">
        <v>46.1</v>
      </c>
      <c r="BP13" s="668"/>
      <c r="BQ13" s="668"/>
      <c r="BR13" s="668"/>
      <c r="BS13" s="669" t="s">
        <v>567</v>
      </c>
      <c r="BT13" s="669"/>
      <c r="BU13" s="669"/>
      <c r="BV13" s="669"/>
      <c r="BW13" s="669"/>
      <c r="BX13" s="669"/>
      <c r="BY13" s="669"/>
      <c r="BZ13" s="669"/>
      <c r="CA13" s="669"/>
      <c r="CB13" s="673"/>
      <c r="CD13" s="680" t="s">
        <v>241</v>
      </c>
      <c r="CE13" s="681"/>
      <c r="CF13" s="681"/>
      <c r="CG13" s="681"/>
      <c r="CH13" s="681"/>
      <c r="CI13" s="681"/>
      <c r="CJ13" s="681"/>
      <c r="CK13" s="681"/>
      <c r="CL13" s="681"/>
      <c r="CM13" s="681"/>
      <c r="CN13" s="681"/>
      <c r="CO13" s="681"/>
      <c r="CP13" s="681"/>
      <c r="CQ13" s="682"/>
      <c r="CR13" s="665">
        <v>1567707</v>
      </c>
      <c r="CS13" s="666"/>
      <c r="CT13" s="666"/>
      <c r="CU13" s="666"/>
      <c r="CV13" s="666"/>
      <c r="CW13" s="666"/>
      <c r="CX13" s="666"/>
      <c r="CY13" s="667"/>
      <c r="CZ13" s="668">
        <v>8.6999999999999993</v>
      </c>
      <c r="DA13" s="668"/>
      <c r="DB13" s="668"/>
      <c r="DC13" s="668"/>
      <c r="DD13" s="674">
        <v>857469</v>
      </c>
      <c r="DE13" s="666"/>
      <c r="DF13" s="666"/>
      <c r="DG13" s="666"/>
      <c r="DH13" s="666"/>
      <c r="DI13" s="666"/>
      <c r="DJ13" s="666"/>
      <c r="DK13" s="666"/>
      <c r="DL13" s="666"/>
      <c r="DM13" s="666"/>
      <c r="DN13" s="666"/>
      <c r="DO13" s="666"/>
      <c r="DP13" s="667"/>
      <c r="DQ13" s="674">
        <v>721772</v>
      </c>
      <c r="DR13" s="666"/>
      <c r="DS13" s="666"/>
      <c r="DT13" s="666"/>
      <c r="DU13" s="666"/>
      <c r="DV13" s="666"/>
      <c r="DW13" s="666"/>
      <c r="DX13" s="666"/>
      <c r="DY13" s="666"/>
      <c r="DZ13" s="666"/>
      <c r="EA13" s="666"/>
      <c r="EB13" s="666"/>
      <c r="EC13" s="675"/>
    </row>
    <row r="14" spans="2:143" ht="11.25" customHeight="1" x14ac:dyDescent="0.2">
      <c r="B14" s="662" t="s">
        <v>242</v>
      </c>
      <c r="C14" s="663"/>
      <c r="D14" s="663"/>
      <c r="E14" s="663"/>
      <c r="F14" s="663"/>
      <c r="G14" s="663"/>
      <c r="H14" s="663"/>
      <c r="I14" s="663"/>
      <c r="J14" s="663"/>
      <c r="K14" s="663"/>
      <c r="L14" s="663"/>
      <c r="M14" s="663"/>
      <c r="N14" s="663"/>
      <c r="O14" s="663"/>
      <c r="P14" s="663"/>
      <c r="Q14" s="664"/>
      <c r="R14" s="665" t="s">
        <v>551</v>
      </c>
      <c r="S14" s="666"/>
      <c r="T14" s="666"/>
      <c r="U14" s="666"/>
      <c r="V14" s="666"/>
      <c r="W14" s="666"/>
      <c r="X14" s="666"/>
      <c r="Y14" s="667"/>
      <c r="Z14" s="668" t="s">
        <v>605</v>
      </c>
      <c r="AA14" s="668"/>
      <c r="AB14" s="668"/>
      <c r="AC14" s="668"/>
      <c r="AD14" s="669" t="s">
        <v>127</v>
      </c>
      <c r="AE14" s="669"/>
      <c r="AF14" s="669"/>
      <c r="AG14" s="669"/>
      <c r="AH14" s="669"/>
      <c r="AI14" s="669"/>
      <c r="AJ14" s="669"/>
      <c r="AK14" s="669"/>
      <c r="AL14" s="670" t="s">
        <v>551</v>
      </c>
      <c r="AM14" s="671"/>
      <c r="AN14" s="671"/>
      <c r="AO14" s="672"/>
      <c r="AP14" s="662" t="s">
        <v>612</v>
      </c>
      <c r="AQ14" s="663"/>
      <c r="AR14" s="663"/>
      <c r="AS14" s="663"/>
      <c r="AT14" s="663"/>
      <c r="AU14" s="663"/>
      <c r="AV14" s="663"/>
      <c r="AW14" s="663"/>
      <c r="AX14" s="663"/>
      <c r="AY14" s="663"/>
      <c r="AZ14" s="663"/>
      <c r="BA14" s="663"/>
      <c r="BB14" s="663"/>
      <c r="BC14" s="663"/>
      <c r="BD14" s="663"/>
      <c r="BE14" s="663"/>
      <c r="BF14" s="664"/>
      <c r="BG14" s="665">
        <v>145779</v>
      </c>
      <c r="BH14" s="666"/>
      <c r="BI14" s="666"/>
      <c r="BJ14" s="666"/>
      <c r="BK14" s="666"/>
      <c r="BL14" s="666"/>
      <c r="BM14" s="666"/>
      <c r="BN14" s="667"/>
      <c r="BO14" s="668">
        <v>3.3</v>
      </c>
      <c r="BP14" s="668"/>
      <c r="BQ14" s="668"/>
      <c r="BR14" s="668"/>
      <c r="BS14" s="669">
        <v>7134</v>
      </c>
      <c r="BT14" s="669"/>
      <c r="BU14" s="669"/>
      <c r="BV14" s="669"/>
      <c r="BW14" s="669"/>
      <c r="BX14" s="669"/>
      <c r="BY14" s="669"/>
      <c r="BZ14" s="669"/>
      <c r="CA14" s="669"/>
      <c r="CB14" s="673"/>
      <c r="CD14" s="680" t="s">
        <v>243</v>
      </c>
      <c r="CE14" s="681"/>
      <c r="CF14" s="681"/>
      <c r="CG14" s="681"/>
      <c r="CH14" s="681"/>
      <c r="CI14" s="681"/>
      <c r="CJ14" s="681"/>
      <c r="CK14" s="681"/>
      <c r="CL14" s="681"/>
      <c r="CM14" s="681"/>
      <c r="CN14" s="681"/>
      <c r="CO14" s="681"/>
      <c r="CP14" s="681"/>
      <c r="CQ14" s="682"/>
      <c r="CR14" s="665">
        <v>495530</v>
      </c>
      <c r="CS14" s="666"/>
      <c r="CT14" s="666"/>
      <c r="CU14" s="666"/>
      <c r="CV14" s="666"/>
      <c r="CW14" s="666"/>
      <c r="CX14" s="666"/>
      <c r="CY14" s="667"/>
      <c r="CZ14" s="668">
        <v>2.7</v>
      </c>
      <c r="DA14" s="668"/>
      <c r="DB14" s="668"/>
      <c r="DC14" s="668"/>
      <c r="DD14" s="674">
        <v>62122</v>
      </c>
      <c r="DE14" s="666"/>
      <c r="DF14" s="666"/>
      <c r="DG14" s="666"/>
      <c r="DH14" s="666"/>
      <c r="DI14" s="666"/>
      <c r="DJ14" s="666"/>
      <c r="DK14" s="666"/>
      <c r="DL14" s="666"/>
      <c r="DM14" s="666"/>
      <c r="DN14" s="666"/>
      <c r="DO14" s="666"/>
      <c r="DP14" s="667"/>
      <c r="DQ14" s="674">
        <v>432474</v>
      </c>
      <c r="DR14" s="666"/>
      <c r="DS14" s="666"/>
      <c r="DT14" s="666"/>
      <c r="DU14" s="666"/>
      <c r="DV14" s="666"/>
      <c r="DW14" s="666"/>
      <c r="DX14" s="666"/>
      <c r="DY14" s="666"/>
      <c r="DZ14" s="666"/>
      <c r="EA14" s="666"/>
      <c r="EB14" s="666"/>
      <c r="EC14" s="675"/>
    </row>
    <row r="15" spans="2:143" ht="11.25" customHeight="1" x14ac:dyDescent="0.2">
      <c r="B15" s="662" t="s">
        <v>244</v>
      </c>
      <c r="C15" s="663"/>
      <c r="D15" s="663"/>
      <c r="E15" s="663"/>
      <c r="F15" s="663"/>
      <c r="G15" s="663"/>
      <c r="H15" s="663"/>
      <c r="I15" s="663"/>
      <c r="J15" s="663"/>
      <c r="K15" s="663"/>
      <c r="L15" s="663"/>
      <c r="M15" s="663"/>
      <c r="N15" s="663"/>
      <c r="O15" s="663"/>
      <c r="P15" s="663"/>
      <c r="Q15" s="664"/>
      <c r="R15" s="665" t="s">
        <v>551</v>
      </c>
      <c r="S15" s="666"/>
      <c r="T15" s="666"/>
      <c r="U15" s="666"/>
      <c r="V15" s="666"/>
      <c r="W15" s="666"/>
      <c r="X15" s="666"/>
      <c r="Y15" s="667"/>
      <c r="Z15" s="668" t="s">
        <v>567</v>
      </c>
      <c r="AA15" s="668"/>
      <c r="AB15" s="668"/>
      <c r="AC15" s="668"/>
      <c r="AD15" s="669" t="s">
        <v>127</v>
      </c>
      <c r="AE15" s="669"/>
      <c r="AF15" s="669"/>
      <c r="AG15" s="669"/>
      <c r="AH15" s="669"/>
      <c r="AI15" s="669"/>
      <c r="AJ15" s="669"/>
      <c r="AK15" s="669"/>
      <c r="AL15" s="670" t="s">
        <v>567</v>
      </c>
      <c r="AM15" s="671"/>
      <c r="AN15" s="671"/>
      <c r="AO15" s="672"/>
      <c r="AP15" s="662" t="s">
        <v>611</v>
      </c>
      <c r="AQ15" s="663"/>
      <c r="AR15" s="663"/>
      <c r="AS15" s="663"/>
      <c r="AT15" s="663"/>
      <c r="AU15" s="663"/>
      <c r="AV15" s="663"/>
      <c r="AW15" s="663"/>
      <c r="AX15" s="663"/>
      <c r="AY15" s="663"/>
      <c r="AZ15" s="663"/>
      <c r="BA15" s="663"/>
      <c r="BB15" s="663"/>
      <c r="BC15" s="663"/>
      <c r="BD15" s="663"/>
      <c r="BE15" s="663"/>
      <c r="BF15" s="664"/>
      <c r="BG15" s="665">
        <v>324115</v>
      </c>
      <c r="BH15" s="666"/>
      <c r="BI15" s="666"/>
      <c r="BJ15" s="666"/>
      <c r="BK15" s="666"/>
      <c r="BL15" s="666"/>
      <c r="BM15" s="666"/>
      <c r="BN15" s="667"/>
      <c r="BO15" s="668">
        <v>7.3</v>
      </c>
      <c r="BP15" s="668"/>
      <c r="BQ15" s="668"/>
      <c r="BR15" s="668"/>
      <c r="BS15" s="669" t="s">
        <v>605</v>
      </c>
      <c r="BT15" s="669"/>
      <c r="BU15" s="669"/>
      <c r="BV15" s="669"/>
      <c r="BW15" s="669"/>
      <c r="BX15" s="669"/>
      <c r="BY15" s="669"/>
      <c r="BZ15" s="669"/>
      <c r="CA15" s="669"/>
      <c r="CB15" s="673"/>
      <c r="CD15" s="680" t="s">
        <v>245</v>
      </c>
      <c r="CE15" s="681"/>
      <c r="CF15" s="681"/>
      <c r="CG15" s="681"/>
      <c r="CH15" s="681"/>
      <c r="CI15" s="681"/>
      <c r="CJ15" s="681"/>
      <c r="CK15" s="681"/>
      <c r="CL15" s="681"/>
      <c r="CM15" s="681"/>
      <c r="CN15" s="681"/>
      <c r="CO15" s="681"/>
      <c r="CP15" s="681"/>
      <c r="CQ15" s="682"/>
      <c r="CR15" s="665">
        <v>1217008</v>
      </c>
      <c r="CS15" s="666"/>
      <c r="CT15" s="666"/>
      <c r="CU15" s="666"/>
      <c r="CV15" s="666"/>
      <c r="CW15" s="666"/>
      <c r="CX15" s="666"/>
      <c r="CY15" s="667"/>
      <c r="CZ15" s="668">
        <v>6.7</v>
      </c>
      <c r="DA15" s="668"/>
      <c r="DB15" s="668"/>
      <c r="DC15" s="668"/>
      <c r="DD15" s="674">
        <v>141679</v>
      </c>
      <c r="DE15" s="666"/>
      <c r="DF15" s="666"/>
      <c r="DG15" s="666"/>
      <c r="DH15" s="666"/>
      <c r="DI15" s="666"/>
      <c r="DJ15" s="666"/>
      <c r="DK15" s="666"/>
      <c r="DL15" s="666"/>
      <c r="DM15" s="666"/>
      <c r="DN15" s="666"/>
      <c r="DO15" s="666"/>
      <c r="DP15" s="667"/>
      <c r="DQ15" s="674">
        <v>1050519</v>
      </c>
      <c r="DR15" s="666"/>
      <c r="DS15" s="666"/>
      <c r="DT15" s="666"/>
      <c r="DU15" s="666"/>
      <c r="DV15" s="666"/>
      <c r="DW15" s="666"/>
      <c r="DX15" s="666"/>
      <c r="DY15" s="666"/>
      <c r="DZ15" s="666"/>
      <c r="EA15" s="666"/>
      <c r="EB15" s="666"/>
      <c r="EC15" s="675"/>
    </row>
    <row r="16" spans="2:143" ht="11.25" customHeight="1" x14ac:dyDescent="0.2">
      <c r="B16" s="662" t="s">
        <v>610</v>
      </c>
      <c r="C16" s="663"/>
      <c r="D16" s="663"/>
      <c r="E16" s="663"/>
      <c r="F16" s="663"/>
      <c r="G16" s="663"/>
      <c r="H16" s="663"/>
      <c r="I16" s="663"/>
      <c r="J16" s="663"/>
      <c r="K16" s="663"/>
      <c r="L16" s="663"/>
      <c r="M16" s="663"/>
      <c r="N16" s="663"/>
      <c r="O16" s="663"/>
      <c r="P16" s="663"/>
      <c r="Q16" s="664"/>
      <c r="R16" s="665">
        <v>5860</v>
      </c>
      <c r="S16" s="666"/>
      <c r="T16" s="666"/>
      <c r="U16" s="666"/>
      <c r="V16" s="666"/>
      <c r="W16" s="666"/>
      <c r="X16" s="666"/>
      <c r="Y16" s="667"/>
      <c r="Z16" s="668">
        <v>0</v>
      </c>
      <c r="AA16" s="668"/>
      <c r="AB16" s="668"/>
      <c r="AC16" s="668"/>
      <c r="AD16" s="669">
        <v>5860</v>
      </c>
      <c r="AE16" s="669"/>
      <c r="AF16" s="669"/>
      <c r="AG16" s="669"/>
      <c r="AH16" s="669"/>
      <c r="AI16" s="669"/>
      <c r="AJ16" s="669"/>
      <c r="AK16" s="669"/>
      <c r="AL16" s="670">
        <v>0.1</v>
      </c>
      <c r="AM16" s="671"/>
      <c r="AN16" s="671"/>
      <c r="AO16" s="672"/>
      <c r="AP16" s="662" t="s">
        <v>609</v>
      </c>
      <c r="AQ16" s="663"/>
      <c r="AR16" s="663"/>
      <c r="AS16" s="663"/>
      <c r="AT16" s="663"/>
      <c r="AU16" s="663"/>
      <c r="AV16" s="663"/>
      <c r="AW16" s="663"/>
      <c r="AX16" s="663"/>
      <c r="AY16" s="663"/>
      <c r="AZ16" s="663"/>
      <c r="BA16" s="663"/>
      <c r="BB16" s="663"/>
      <c r="BC16" s="663"/>
      <c r="BD16" s="663"/>
      <c r="BE16" s="663"/>
      <c r="BF16" s="664"/>
      <c r="BG16" s="665" t="s">
        <v>608</v>
      </c>
      <c r="BH16" s="666"/>
      <c r="BI16" s="666"/>
      <c r="BJ16" s="666"/>
      <c r="BK16" s="666"/>
      <c r="BL16" s="666"/>
      <c r="BM16" s="666"/>
      <c r="BN16" s="667"/>
      <c r="BO16" s="668" t="s">
        <v>551</v>
      </c>
      <c r="BP16" s="668"/>
      <c r="BQ16" s="668"/>
      <c r="BR16" s="668"/>
      <c r="BS16" s="669" t="s">
        <v>551</v>
      </c>
      <c r="BT16" s="669"/>
      <c r="BU16" s="669"/>
      <c r="BV16" s="669"/>
      <c r="BW16" s="669"/>
      <c r="BX16" s="669"/>
      <c r="BY16" s="669"/>
      <c r="BZ16" s="669"/>
      <c r="CA16" s="669"/>
      <c r="CB16" s="673"/>
      <c r="CD16" s="680" t="s">
        <v>246</v>
      </c>
      <c r="CE16" s="681"/>
      <c r="CF16" s="681"/>
      <c r="CG16" s="681"/>
      <c r="CH16" s="681"/>
      <c r="CI16" s="681"/>
      <c r="CJ16" s="681"/>
      <c r="CK16" s="681"/>
      <c r="CL16" s="681"/>
      <c r="CM16" s="681"/>
      <c r="CN16" s="681"/>
      <c r="CO16" s="681"/>
      <c r="CP16" s="681"/>
      <c r="CQ16" s="682"/>
      <c r="CR16" s="665" t="s">
        <v>551</v>
      </c>
      <c r="CS16" s="666"/>
      <c r="CT16" s="666"/>
      <c r="CU16" s="666"/>
      <c r="CV16" s="666"/>
      <c r="CW16" s="666"/>
      <c r="CX16" s="666"/>
      <c r="CY16" s="667"/>
      <c r="CZ16" s="668" t="s">
        <v>551</v>
      </c>
      <c r="DA16" s="668"/>
      <c r="DB16" s="668"/>
      <c r="DC16" s="668"/>
      <c r="DD16" s="674" t="s">
        <v>551</v>
      </c>
      <c r="DE16" s="666"/>
      <c r="DF16" s="666"/>
      <c r="DG16" s="666"/>
      <c r="DH16" s="666"/>
      <c r="DI16" s="666"/>
      <c r="DJ16" s="666"/>
      <c r="DK16" s="666"/>
      <c r="DL16" s="666"/>
      <c r="DM16" s="666"/>
      <c r="DN16" s="666"/>
      <c r="DO16" s="666"/>
      <c r="DP16" s="667"/>
      <c r="DQ16" s="674" t="s">
        <v>551</v>
      </c>
      <c r="DR16" s="666"/>
      <c r="DS16" s="666"/>
      <c r="DT16" s="666"/>
      <c r="DU16" s="666"/>
      <c r="DV16" s="666"/>
      <c r="DW16" s="666"/>
      <c r="DX16" s="666"/>
      <c r="DY16" s="666"/>
      <c r="DZ16" s="666"/>
      <c r="EA16" s="666"/>
      <c r="EB16" s="666"/>
      <c r="EC16" s="675"/>
    </row>
    <row r="17" spans="2:133" ht="11.25" customHeight="1" x14ac:dyDescent="0.2">
      <c r="B17" s="662" t="s">
        <v>607</v>
      </c>
      <c r="C17" s="663"/>
      <c r="D17" s="663"/>
      <c r="E17" s="663"/>
      <c r="F17" s="663"/>
      <c r="G17" s="663"/>
      <c r="H17" s="663"/>
      <c r="I17" s="663"/>
      <c r="J17" s="663"/>
      <c r="K17" s="663"/>
      <c r="L17" s="663"/>
      <c r="M17" s="663"/>
      <c r="N17" s="663"/>
      <c r="O17" s="663"/>
      <c r="P17" s="663"/>
      <c r="Q17" s="664"/>
      <c r="R17" s="665">
        <v>56603</v>
      </c>
      <c r="S17" s="666"/>
      <c r="T17" s="666"/>
      <c r="U17" s="666"/>
      <c r="V17" s="666"/>
      <c r="W17" s="666"/>
      <c r="X17" s="666"/>
      <c r="Y17" s="667"/>
      <c r="Z17" s="668">
        <v>0.3</v>
      </c>
      <c r="AA17" s="668"/>
      <c r="AB17" s="668"/>
      <c r="AC17" s="668"/>
      <c r="AD17" s="669">
        <v>56603</v>
      </c>
      <c r="AE17" s="669"/>
      <c r="AF17" s="669"/>
      <c r="AG17" s="669"/>
      <c r="AH17" s="669"/>
      <c r="AI17" s="669"/>
      <c r="AJ17" s="669"/>
      <c r="AK17" s="669"/>
      <c r="AL17" s="670">
        <v>0.6</v>
      </c>
      <c r="AM17" s="671"/>
      <c r="AN17" s="671"/>
      <c r="AO17" s="672"/>
      <c r="AP17" s="662" t="s">
        <v>247</v>
      </c>
      <c r="AQ17" s="663"/>
      <c r="AR17" s="663"/>
      <c r="AS17" s="663"/>
      <c r="AT17" s="663"/>
      <c r="AU17" s="663"/>
      <c r="AV17" s="663"/>
      <c r="AW17" s="663"/>
      <c r="AX17" s="663"/>
      <c r="AY17" s="663"/>
      <c r="AZ17" s="663"/>
      <c r="BA17" s="663"/>
      <c r="BB17" s="663"/>
      <c r="BC17" s="663"/>
      <c r="BD17" s="663"/>
      <c r="BE17" s="663"/>
      <c r="BF17" s="664"/>
      <c r="BG17" s="665" t="s">
        <v>602</v>
      </c>
      <c r="BH17" s="666"/>
      <c r="BI17" s="666"/>
      <c r="BJ17" s="666"/>
      <c r="BK17" s="666"/>
      <c r="BL17" s="666"/>
      <c r="BM17" s="666"/>
      <c r="BN17" s="667"/>
      <c r="BO17" s="668" t="s">
        <v>551</v>
      </c>
      <c r="BP17" s="668"/>
      <c r="BQ17" s="668"/>
      <c r="BR17" s="668"/>
      <c r="BS17" s="669" t="s">
        <v>551</v>
      </c>
      <c r="BT17" s="669"/>
      <c r="BU17" s="669"/>
      <c r="BV17" s="669"/>
      <c r="BW17" s="669"/>
      <c r="BX17" s="669"/>
      <c r="BY17" s="669"/>
      <c r="BZ17" s="669"/>
      <c r="CA17" s="669"/>
      <c r="CB17" s="673"/>
      <c r="CD17" s="680" t="s">
        <v>248</v>
      </c>
      <c r="CE17" s="681"/>
      <c r="CF17" s="681"/>
      <c r="CG17" s="681"/>
      <c r="CH17" s="681"/>
      <c r="CI17" s="681"/>
      <c r="CJ17" s="681"/>
      <c r="CK17" s="681"/>
      <c r="CL17" s="681"/>
      <c r="CM17" s="681"/>
      <c r="CN17" s="681"/>
      <c r="CO17" s="681"/>
      <c r="CP17" s="681"/>
      <c r="CQ17" s="682"/>
      <c r="CR17" s="665">
        <v>1801823</v>
      </c>
      <c r="CS17" s="666"/>
      <c r="CT17" s="666"/>
      <c r="CU17" s="666"/>
      <c r="CV17" s="666"/>
      <c r="CW17" s="666"/>
      <c r="CX17" s="666"/>
      <c r="CY17" s="667"/>
      <c r="CZ17" s="668">
        <v>10</v>
      </c>
      <c r="DA17" s="668"/>
      <c r="DB17" s="668"/>
      <c r="DC17" s="668"/>
      <c r="DD17" s="674" t="s">
        <v>551</v>
      </c>
      <c r="DE17" s="666"/>
      <c r="DF17" s="666"/>
      <c r="DG17" s="666"/>
      <c r="DH17" s="666"/>
      <c r="DI17" s="666"/>
      <c r="DJ17" s="666"/>
      <c r="DK17" s="666"/>
      <c r="DL17" s="666"/>
      <c r="DM17" s="666"/>
      <c r="DN17" s="666"/>
      <c r="DO17" s="666"/>
      <c r="DP17" s="667"/>
      <c r="DQ17" s="674">
        <v>1719866</v>
      </c>
      <c r="DR17" s="666"/>
      <c r="DS17" s="666"/>
      <c r="DT17" s="666"/>
      <c r="DU17" s="666"/>
      <c r="DV17" s="666"/>
      <c r="DW17" s="666"/>
      <c r="DX17" s="666"/>
      <c r="DY17" s="666"/>
      <c r="DZ17" s="666"/>
      <c r="EA17" s="666"/>
      <c r="EB17" s="666"/>
      <c r="EC17" s="675"/>
    </row>
    <row r="18" spans="2:133" ht="11.25" customHeight="1" x14ac:dyDescent="0.2">
      <c r="B18" s="662" t="s">
        <v>249</v>
      </c>
      <c r="C18" s="663"/>
      <c r="D18" s="663"/>
      <c r="E18" s="663"/>
      <c r="F18" s="663"/>
      <c r="G18" s="663"/>
      <c r="H18" s="663"/>
      <c r="I18" s="663"/>
      <c r="J18" s="663"/>
      <c r="K18" s="663"/>
      <c r="L18" s="663"/>
      <c r="M18" s="663"/>
      <c r="N18" s="663"/>
      <c r="O18" s="663"/>
      <c r="P18" s="663"/>
      <c r="Q18" s="664"/>
      <c r="R18" s="665">
        <v>45041</v>
      </c>
      <c r="S18" s="666"/>
      <c r="T18" s="666"/>
      <c r="U18" s="666"/>
      <c r="V18" s="666"/>
      <c r="W18" s="666"/>
      <c r="X18" s="666"/>
      <c r="Y18" s="667"/>
      <c r="Z18" s="668">
        <v>0.2</v>
      </c>
      <c r="AA18" s="668"/>
      <c r="AB18" s="668"/>
      <c r="AC18" s="668"/>
      <c r="AD18" s="669">
        <v>45041</v>
      </c>
      <c r="AE18" s="669"/>
      <c r="AF18" s="669"/>
      <c r="AG18" s="669"/>
      <c r="AH18" s="669"/>
      <c r="AI18" s="669"/>
      <c r="AJ18" s="669"/>
      <c r="AK18" s="669"/>
      <c r="AL18" s="670">
        <v>0.5</v>
      </c>
      <c r="AM18" s="671"/>
      <c r="AN18" s="671"/>
      <c r="AO18" s="672"/>
      <c r="AP18" s="662" t="s">
        <v>606</v>
      </c>
      <c r="AQ18" s="663"/>
      <c r="AR18" s="663"/>
      <c r="AS18" s="663"/>
      <c r="AT18" s="663"/>
      <c r="AU18" s="663"/>
      <c r="AV18" s="663"/>
      <c r="AW18" s="663"/>
      <c r="AX18" s="663"/>
      <c r="AY18" s="663"/>
      <c r="AZ18" s="663"/>
      <c r="BA18" s="663"/>
      <c r="BB18" s="663"/>
      <c r="BC18" s="663"/>
      <c r="BD18" s="663"/>
      <c r="BE18" s="663"/>
      <c r="BF18" s="664"/>
      <c r="BG18" s="665" t="s">
        <v>589</v>
      </c>
      <c r="BH18" s="666"/>
      <c r="BI18" s="666"/>
      <c r="BJ18" s="666"/>
      <c r="BK18" s="666"/>
      <c r="BL18" s="666"/>
      <c r="BM18" s="666"/>
      <c r="BN18" s="667"/>
      <c r="BO18" s="668" t="s">
        <v>551</v>
      </c>
      <c r="BP18" s="668"/>
      <c r="BQ18" s="668"/>
      <c r="BR18" s="668"/>
      <c r="BS18" s="669" t="s">
        <v>605</v>
      </c>
      <c r="BT18" s="669"/>
      <c r="BU18" s="669"/>
      <c r="BV18" s="669"/>
      <c r="BW18" s="669"/>
      <c r="BX18" s="669"/>
      <c r="BY18" s="669"/>
      <c r="BZ18" s="669"/>
      <c r="CA18" s="669"/>
      <c r="CB18" s="673"/>
      <c r="CD18" s="680" t="s">
        <v>250</v>
      </c>
      <c r="CE18" s="681"/>
      <c r="CF18" s="681"/>
      <c r="CG18" s="681"/>
      <c r="CH18" s="681"/>
      <c r="CI18" s="681"/>
      <c r="CJ18" s="681"/>
      <c r="CK18" s="681"/>
      <c r="CL18" s="681"/>
      <c r="CM18" s="681"/>
      <c r="CN18" s="681"/>
      <c r="CO18" s="681"/>
      <c r="CP18" s="681"/>
      <c r="CQ18" s="682"/>
      <c r="CR18" s="665" t="s">
        <v>567</v>
      </c>
      <c r="CS18" s="666"/>
      <c r="CT18" s="666"/>
      <c r="CU18" s="666"/>
      <c r="CV18" s="666"/>
      <c r="CW18" s="666"/>
      <c r="CX18" s="666"/>
      <c r="CY18" s="667"/>
      <c r="CZ18" s="668" t="s">
        <v>605</v>
      </c>
      <c r="DA18" s="668"/>
      <c r="DB18" s="668"/>
      <c r="DC18" s="668"/>
      <c r="DD18" s="674" t="s">
        <v>567</v>
      </c>
      <c r="DE18" s="666"/>
      <c r="DF18" s="666"/>
      <c r="DG18" s="666"/>
      <c r="DH18" s="666"/>
      <c r="DI18" s="666"/>
      <c r="DJ18" s="666"/>
      <c r="DK18" s="666"/>
      <c r="DL18" s="666"/>
      <c r="DM18" s="666"/>
      <c r="DN18" s="666"/>
      <c r="DO18" s="666"/>
      <c r="DP18" s="667"/>
      <c r="DQ18" s="674" t="s">
        <v>551</v>
      </c>
      <c r="DR18" s="666"/>
      <c r="DS18" s="666"/>
      <c r="DT18" s="666"/>
      <c r="DU18" s="666"/>
      <c r="DV18" s="666"/>
      <c r="DW18" s="666"/>
      <c r="DX18" s="666"/>
      <c r="DY18" s="666"/>
      <c r="DZ18" s="666"/>
      <c r="EA18" s="666"/>
      <c r="EB18" s="666"/>
      <c r="EC18" s="675"/>
    </row>
    <row r="19" spans="2:133" ht="11.25" customHeight="1" x14ac:dyDescent="0.2">
      <c r="B19" s="662" t="s">
        <v>604</v>
      </c>
      <c r="C19" s="663"/>
      <c r="D19" s="663"/>
      <c r="E19" s="663"/>
      <c r="F19" s="663"/>
      <c r="G19" s="663"/>
      <c r="H19" s="663"/>
      <c r="I19" s="663"/>
      <c r="J19" s="663"/>
      <c r="K19" s="663"/>
      <c r="L19" s="663"/>
      <c r="M19" s="663"/>
      <c r="N19" s="663"/>
      <c r="O19" s="663"/>
      <c r="P19" s="663"/>
      <c r="Q19" s="664"/>
      <c r="R19" s="665">
        <v>17245</v>
      </c>
      <c r="S19" s="666"/>
      <c r="T19" s="666"/>
      <c r="U19" s="666"/>
      <c r="V19" s="666"/>
      <c r="W19" s="666"/>
      <c r="X19" s="666"/>
      <c r="Y19" s="667"/>
      <c r="Z19" s="668">
        <v>0.1</v>
      </c>
      <c r="AA19" s="668"/>
      <c r="AB19" s="668"/>
      <c r="AC19" s="668"/>
      <c r="AD19" s="669">
        <v>17245</v>
      </c>
      <c r="AE19" s="669"/>
      <c r="AF19" s="669"/>
      <c r="AG19" s="669"/>
      <c r="AH19" s="669"/>
      <c r="AI19" s="669"/>
      <c r="AJ19" s="669"/>
      <c r="AK19" s="669"/>
      <c r="AL19" s="670">
        <v>0.2</v>
      </c>
      <c r="AM19" s="671"/>
      <c r="AN19" s="671"/>
      <c r="AO19" s="672"/>
      <c r="AP19" s="662" t="s">
        <v>251</v>
      </c>
      <c r="AQ19" s="663"/>
      <c r="AR19" s="663"/>
      <c r="AS19" s="663"/>
      <c r="AT19" s="663"/>
      <c r="AU19" s="663"/>
      <c r="AV19" s="663"/>
      <c r="AW19" s="663"/>
      <c r="AX19" s="663"/>
      <c r="AY19" s="663"/>
      <c r="AZ19" s="663"/>
      <c r="BA19" s="663"/>
      <c r="BB19" s="663"/>
      <c r="BC19" s="663"/>
      <c r="BD19" s="663"/>
      <c r="BE19" s="663"/>
      <c r="BF19" s="664"/>
      <c r="BG19" s="665">
        <v>1130</v>
      </c>
      <c r="BH19" s="666"/>
      <c r="BI19" s="666"/>
      <c r="BJ19" s="666"/>
      <c r="BK19" s="666"/>
      <c r="BL19" s="666"/>
      <c r="BM19" s="666"/>
      <c r="BN19" s="667"/>
      <c r="BO19" s="668">
        <v>0</v>
      </c>
      <c r="BP19" s="668"/>
      <c r="BQ19" s="668"/>
      <c r="BR19" s="668"/>
      <c r="BS19" s="669" t="s">
        <v>551</v>
      </c>
      <c r="BT19" s="669"/>
      <c r="BU19" s="669"/>
      <c r="BV19" s="669"/>
      <c r="BW19" s="669"/>
      <c r="BX19" s="669"/>
      <c r="BY19" s="669"/>
      <c r="BZ19" s="669"/>
      <c r="CA19" s="669"/>
      <c r="CB19" s="673"/>
      <c r="CD19" s="680" t="s">
        <v>603</v>
      </c>
      <c r="CE19" s="681"/>
      <c r="CF19" s="681"/>
      <c r="CG19" s="681"/>
      <c r="CH19" s="681"/>
      <c r="CI19" s="681"/>
      <c r="CJ19" s="681"/>
      <c r="CK19" s="681"/>
      <c r="CL19" s="681"/>
      <c r="CM19" s="681"/>
      <c r="CN19" s="681"/>
      <c r="CO19" s="681"/>
      <c r="CP19" s="681"/>
      <c r="CQ19" s="682"/>
      <c r="CR19" s="665" t="s">
        <v>602</v>
      </c>
      <c r="CS19" s="666"/>
      <c r="CT19" s="666"/>
      <c r="CU19" s="666"/>
      <c r="CV19" s="666"/>
      <c r="CW19" s="666"/>
      <c r="CX19" s="666"/>
      <c r="CY19" s="667"/>
      <c r="CZ19" s="668" t="s">
        <v>551</v>
      </c>
      <c r="DA19" s="668"/>
      <c r="DB19" s="668"/>
      <c r="DC19" s="668"/>
      <c r="DD19" s="674" t="s">
        <v>551</v>
      </c>
      <c r="DE19" s="666"/>
      <c r="DF19" s="666"/>
      <c r="DG19" s="666"/>
      <c r="DH19" s="666"/>
      <c r="DI19" s="666"/>
      <c r="DJ19" s="666"/>
      <c r="DK19" s="666"/>
      <c r="DL19" s="666"/>
      <c r="DM19" s="666"/>
      <c r="DN19" s="666"/>
      <c r="DO19" s="666"/>
      <c r="DP19" s="667"/>
      <c r="DQ19" s="674" t="s">
        <v>551</v>
      </c>
      <c r="DR19" s="666"/>
      <c r="DS19" s="666"/>
      <c r="DT19" s="666"/>
      <c r="DU19" s="666"/>
      <c r="DV19" s="666"/>
      <c r="DW19" s="666"/>
      <c r="DX19" s="666"/>
      <c r="DY19" s="666"/>
      <c r="DZ19" s="666"/>
      <c r="EA19" s="666"/>
      <c r="EB19" s="666"/>
      <c r="EC19" s="675"/>
    </row>
    <row r="20" spans="2:133" ht="11.25" customHeight="1" x14ac:dyDescent="0.2">
      <c r="B20" s="662" t="s">
        <v>252</v>
      </c>
      <c r="C20" s="663"/>
      <c r="D20" s="663"/>
      <c r="E20" s="663"/>
      <c r="F20" s="663"/>
      <c r="G20" s="663"/>
      <c r="H20" s="663"/>
      <c r="I20" s="663"/>
      <c r="J20" s="663"/>
      <c r="K20" s="663"/>
      <c r="L20" s="663"/>
      <c r="M20" s="663"/>
      <c r="N20" s="663"/>
      <c r="O20" s="663"/>
      <c r="P20" s="663"/>
      <c r="Q20" s="664"/>
      <c r="R20" s="665">
        <v>2264</v>
      </c>
      <c r="S20" s="666"/>
      <c r="T20" s="666"/>
      <c r="U20" s="666"/>
      <c r="V20" s="666"/>
      <c r="W20" s="666"/>
      <c r="X20" s="666"/>
      <c r="Y20" s="667"/>
      <c r="Z20" s="668">
        <v>0</v>
      </c>
      <c r="AA20" s="668"/>
      <c r="AB20" s="668"/>
      <c r="AC20" s="668"/>
      <c r="AD20" s="669">
        <v>2264</v>
      </c>
      <c r="AE20" s="669"/>
      <c r="AF20" s="669"/>
      <c r="AG20" s="669"/>
      <c r="AH20" s="669"/>
      <c r="AI20" s="669"/>
      <c r="AJ20" s="669"/>
      <c r="AK20" s="669"/>
      <c r="AL20" s="670">
        <v>0</v>
      </c>
      <c r="AM20" s="671"/>
      <c r="AN20" s="671"/>
      <c r="AO20" s="672"/>
      <c r="AP20" s="662" t="s">
        <v>601</v>
      </c>
      <c r="AQ20" s="663"/>
      <c r="AR20" s="663"/>
      <c r="AS20" s="663"/>
      <c r="AT20" s="663"/>
      <c r="AU20" s="663"/>
      <c r="AV20" s="663"/>
      <c r="AW20" s="663"/>
      <c r="AX20" s="663"/>
      <c r="AY20" s="663"/>
      <c r="AZ20" s="663"/>
      <c r="BA20" s="663"/>
      <c r="BB20" s="663"/>
      <c r="BC20" s="663"/>
      <c r="BD20" s="663"/>
      <c r="BE20" s="663"/>
      <c r="BF20" s="664"/>
      <c r="BG20" s="665">
        <v>1130</v>
      </c>
      <c r="BH20" s="666"/>
      <c r="BI20" s="666"/>
      <c r="BJ20" s="666"/>
      <c r="BK20" s="666"/>
      <c r="BL20" s="666"/>
      <c r="BM20" s="666"/>
      <c r="BN20" s="667"/>
      <c r="BO20" s="668">
        <v>0</v>
      </c>
      <c r="BP20" s="668"/>
      <c r="BQ20" s="668"/>
      <c r="BR20" s="668"/>
      <c r="BS20" s="669" t="s">
        <v>551</v>
      </c>
      <c r="BT20" s="669"/>
      <c r="BU20" s="669"/>
      <c r="BV20" s="669"/>
      <c r="BW20" s="669"/>
      <c r="BX20" s="669"/>
      <c r="BY20" s="669"/>
      <c r="BZ20" s="669"/>
      <c r="CA20" s="669"/>
      <c r="CB20" s="673"/>
      <c r="CD20" s="680" t="s">
        <v>253</v>
      </c>
      <c r="CE20" s="681"/>
      <c r="CF20" s="681"/>
      <c r="CG20" s="681"/>
      <c r="CH20" s="681"/>
      <c r="CI20" s="681"/>
      <c r="CJ20" s="681"/>
      <c r="CK20" s="681"/>
      <c r="CL20" s="681"/>
      <c r="CM20" s="681"/>
      <c r="CN20" s="681"/>
      <c r="CO20" s="681"/>
      <c r="CP20" s="681"/>
      <c r="CQ20" s="682"/>
      <c r="CR20" s="665">
        <v>18099005</v>
      </c>
      <c r="CS20" s="666"/>
      <c r="CT20" s="666"/>
      <c r="CU20" s="666"/>
      <c r="CV20" s="666"/>
      <c r="CW20" s="666"/>
      <c r="CX20" s="666"/>
      <c r="CY20" s="667"/>
      <c r="CZ20" s="668">
        <v>100</v>
      </c>
      <c r="DA20" s="668"/>
      <c r="DB20" s="668"/>
      <c r="DC20" s="668"/>
      <c r="DD20" s="674">
        <v>1934775</v>
      </c>
      <c r="DE20" s="666"/>
      <c r="DF20" s="666"/>
      <c r="DG20" s="666"/>
      <c r="DH20" s="666"/>
      <c r="DI20" s="666"/>
      <c r="DJ20" s="666"/>
      <c r="DK20" s="666"/>
      <c r="DL20" s="666"/>
      <c r="DM20" s="666"/>
      <c r="DN20" s="666"/>
      <c r="DO20" s="666"/>
      <c r="DP20" s="667"/>
      <c r="DQ20" s="674">
        <v>10824465</v>
      </c>
      <c r="DR20" s="666"/>
      <c r="DS20" s="666"/>
      <c r="DT20" s="666"/>
      <c r="DU20" s="666"/>
      <c r="DV20" s="666"/>
      <c r="DW20" s="666"/>
      <c r="DX20" s="666"/>
      <c r="DY20" s="666"/>
      <c r="DZ20" s="666"/>
      <c r="EA20" s="666"/>
      <c r="EB20" s="666"/>
      <c r="EC20" s="675"/>
    </row>
    <row r="21" spans="2:133" ht="11.25" customHeight="1" x14ac:dyDescent="0.2">
      <c r="B21" s="662" t="s">
        <v>254</v>
      </c>
      <c r="C21" s="663"/>
      <c r="D21" s="663"/>
      <c r="E21" s="663"/>
      <c r="F21" s="663"/>
      <c r="G21" s="663"/>
      <c r="H21" s="663"/>
      <c r="I21" s="663"/>
      <c r="J21" s="663"/>
      <c r="K21" s="663"/>
      <c r="L21" s="663"/>
      <c r="M21" s="663"/>
      <c r="N21" s="663"/>
      <c r="O21" s="663"/>
      <c r="P21" s="663"/>
      <c r="Q21" s="664"/>
      <c r="R21" s="665">
        <v>1782</v>
      </c>
      <c r="S21" s="666"/>
      <c r="T21" s="666"/>
      <c r="U21" s="666"/>
      <c r="V21" s="666"/>
      <c r="W21" s="666"/>
      <c r="X21" s="666"/>
      <c r="Y21" s="667"/>
      <c r="Z21" s="668">
        <v>0</v>
      </c>
      <c r="AA21" s="668"/>
      <c r="AB21" s="668"/>
      <c r="AC21" s="668"/>
      <c r="AD21" s="669">
        <v>1782</v>
      </c>
      <c r="AE21" s="669"/>
      <c r="AF21" s="669"/>
      <c r="AG21" s="669"/>
      <c r="AH21" s="669"/>
      <c r="AI21" s="669"/>
      <c r="AJ21" s="669"/>
      <c r="AK21" s="669"/>
      <c r="AL21" s="670">
        <v>0</v>
      </c>
      <c r="AM21" s="671"/>
      <c r="AN21" s="671"/>
      <c r="AO21" s="672"/>
      <c r="AP21" s="684" t="s">
        <v>600</v>
      </c>
      <c r="AQ21" s="685"/>
      <c r="AR21" s="685"/>
      <c r="AS21" s="685"/>
      <c r="AT21" s="685"/>
      <c r="AU21" s="685"/>
      <c r="AV21" s="685"/>
      <c r="AW21" s="685"/>
      <c r="AX21" s="685"/>
      <c r="AY21" s="685"/>
      <c r="AZ21" s="685"/>
      <c r="BA21" s="685"/>
      <c r="BB21" s="685"/>
      <c r="BC21" s="685"/>
      <c r="BD21" s="685"/>
      <c r="BE21" s="685"/>
      <c r="BF21" s="686"/>
      <c r="BG21" s="665">
        <v>1130</v>
      </c>
      <c r="BH21" s="666"/>
      <c r="BI21" s="666"/>
      <c r="BJ21" s="666"/>
      <c r="BK21" s="666"/>
      <c r="BL21" s="666"/>
      <c r="BM21" s="666"/>
      <c r="BN21" s="667"/>
      <c r="BO21" s="668">
        <v>0</v>
      </c>
      <c r="BP21" s="668"/>
      <c r="BQ21" s="668"/>
      <c r="BR21" s="668"/>
      <c r="BS21" s="669" t="s">
        <v>127</v>
      </c>
      <c r="BT21" s="669"/>
      <c r="BU21" s="669"/>
      <c r="BV21" s="669"/>
      <c r="BW21" s="669"/>
      <c r="BX21" s="669"/>
      <c r="BY21" s="669"/>
      <c r="BZ21" s="669"/>
      <c r="CA21" s="669"/>
      <c r="CB21" s="673"/>
      <c r="CD21" s="690"/>
      <c r="CE21" s="691"/>
      <c r="CF21" s="691"/>
      <c r="CG21" s="691"/>
      <c r="CH21" s="691"/>
      <c r="CI21" s="691"/>
      <c r="CJ21" s="691"/>
      <c r="CK21" s="691"/>
      <c r="CL21" s="691"/>
      <c r="CM21" s="691"/>
      <c r="CN21" s="691"/>
      <c r="CO21" s="691"/>
      <c r="CP21" s="691"/>
      <c r="CQ21" s="692"/>
      <c r="CR21" s="693"/>
      <c r="CS21" s="688"/>
      <c r="CT21" s="688"/>
      <c r="CU21" s="688"/>
      <c r="CV21" s="688"/>
      <c r="CW21" s="688"/>
      <c r="CX21" s="688"/>
      <c r="CY21" s="694"/>
      <c r="CZ21" s="695"/>
      <c r="DA21" s="695"/>
      <c r="DB21" s="695"/>
      <c r="DC21" s="695"/>
      <c r="DD21" s="687"/>
      <c r="DE21" s="688"/>
      <c r="DF21" s="688"/>
      <c r="DG21" s="688"/>
      <c r="DH21" s="688"/>
      <c r="DI21" s="688"/>
      <c r="DJ21" s="688"/>
      <c r="DK21" s="688"/>
      <c r="DL21" s="688"/>
      <c r="DM21" s="688"/>
      <c r="DN21" s="688"/>
      <c r="DO21" s="688"/>
      <c r="DP21" s="694"/>
      <c r="DQ21" s="687"/>
      <c r="DR21" s="688"/>
      <c r="DS21" s="688"/>
      <c r="DT21" s="688"/>
      <c r="DU21" s="688"/>
      <c r="DV21" s="688"/>
      <c r="DW21" s="688"/>
      <c r="DX21" s="688"/>
      <c r="DY21" s="688"/>
      <c r="DZ21" s="688"/>
      <c r="EA21" s="688"/>
      <c r="EB21" s="688"/>
      <c r="EC21" s="689"/>
    </row>
    <row r="22" spans="2:133" ht="11.25" customHeight="1" x14ac:dyDescent="0.2">
      <c r="B22" s="701" t="s">
        <v>599</v>
      </c>
      <c r="C22" s="702"/>
      <c r="D22" s="702"/>
      <c r="E22" s="702"/>
      <c r="F22" s="702"/>
      <c r="G22" s="702"/>
      <c r="H22" s="702"/>
      <c r="I22" s="702"/>
      <c r="J22" s="702"/>
      <c r="K22" s="702"/>
      <c r="L22" s="702"/>
      <c r="M22" s="702"/>
      <c r="N22" s="702"/>
      <c r="O22" s="702"/>
      <c r="P22" s="702"/>
      <c r="Q22" s="703"/>
      <c r="R22" s="665">
        <v>23750</v>
      </c>
      <c r="S22" s="666"/>
      <c r="T22" s="666"/>
      <c r="U22" s="666"/>
      <c r="V22" s="666"/>
      <c r="W22" s="666"/>
      <c r="X22" s="666"/>
      <c r="Y22" s="667"/>
      <c r="Z22" s="668">
        <v>0.1</v>
      </c>
      <c r="AA22" s="668"/>
      <c r="AB22" s="668"/>
      <c r="AC22" s="668"/>
      <c r="AD22" s="669">
        <v>23750</v>
      </c>
      <c r="AE22" s="669"/>
      <c r="AF22" s="669"/>
      <c r="AG22" s="669"/>
      <c r="AH22" s="669"/>
      <c r="AI22" s="669"/>
      <c r="AJ22" s="669"/>
      <c r="AK22" s="669"/>
      <c r="AL22" s="670">
        <v>0.30000001192092896</v>
      </c>
      <c r="AM22" s="671"/>
      <c r="AN22" s="671"/>
      <c r="AO22" s="672"/>
      <c r="AP22" s="684" t="s">
        <v>598</v>
      </c>
      <c r="AQ22" s="685"/>
      <c r="AR22" s="685"/>
      <c r="AS22" s="685"/>
      <c r="AT22" s="685"/>
      <c r="AU22" s="685"/>
      <c r="AV22" s="685"/>
      <c r="AW22" s="685"/>
      <c r="AX22" s="685"/>
      <c r="AY22" s="685"/>
      <c r="AZ22" s="685"/>
      <c r="BA22" s="685"/>
      <c r="BB22" s="685"/>
      <c r="BC22" s="685"/>
      <c r="BD22" s="685"/>
      <c r="BE22" s="685"/>
      <c r="BF22" s="686"/>
      <c r="BG22" s="665" t="s">
        <v>551</v>
      </c>
      <c r="BH22" s="666"/>
      <c r="BI22" s="666"/>
      <c r="BJ22" s="666"/>
      <c r="BK22" s="666"/>
      <c r="BL22" s="666"/>
      <c r="BM22" s="666"/>
      <c r="BN22" s="667"/>
      <c r="BO22" s="668" t="s">
        <v>551</v>
      </c>
      <c r="BP22" s="668"/>
      <c r="BQ22" s="668"/>
      <c r="BR22" s="668"/>
      <c r="BS22" s="669" t="s">
        <v>567</v>
      </c>
      <c r="BT22" s="669"/>
      <c r="BU22" s="669"/>
      <c r="BV22" s="669"/>
      <c r="BW22" s="669"/>
      <c r="BX22" s="669"/>
      <c r="BY22" s="669"/>
      <c r="BZ22" s="669"/>
      <c r="CA22" s="669"/>
      <c r="CB22" s="673"/>
      <c r="CD22" s="647" t="s">
        <v>255</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x14ac:dyDescent="0.2">
      <c r="B23" s="662" t="s">
        <v>256</v>
      </c>
      <c r="C23" s="663"/>
      <c r="D23" s="663"/>
      <c r="E23" s="663"/>
      <c r="F23" s="663"/>
      <c r="G23" s="663"/>
      <c r="H23" s="663"/>
      <c r="I23" s="663"/>
      <c r="J23" s="663"/>
      <c r="K23" s="663"/>
      <c r="L23" s="663"/>
      <c r="M23" s="663"/>
      <c r="N23" s="663"/>
      <c r="O23" s="663"/>
      <c r="P23" s="663"/>
      <c r="Q23" s="664"/>
      <c r="R23" s="665">
        <v>4246528</v>
      </c>
      <c r="S23" s="666"/>
      <c r="T23" s="666"/>
      <c r="U23" s="666"/>
      <c r="V23" s="666"/>
      <c r="W23" s="666"/>
      <c r="X23" s="666"/>
      <c r="Y23" s="667"/>
      <c r="Z23" s="668">
        <v>22.5</v>
      </c>
      <c r="AA23" s="668"/>
      <c r="AB23" s="668"/>
      <c r="AC23" s="668"/>
      <c r="AD23" s="669">
        <v>3485830</v>
      </c>
      <c r="AE23" s="669"/>
      <c r="AF23" s="669"/>
      <c r="AG23" s="669"/>
      <c r="AH23" s="669"/>
      <c r="AI23" s="669"/>
      <c r="AJ23" s="669"/>
      <c r="AK23" s="669"/>
      <c r="AL23" s="670">
        <v>38.1</v>
      </c>
      <c r="AM23" s="671"/>
      <c r="AN23" s="671"/>
      <c r="AO23" s="672"/>
      <c r="AP23" s="684" t="s">
        <v>597</v>
      </c>
      <c r="AQ23" s="685"/>
      <c r="AR23" s="685"/>
      <c r="AS23" s="685"/>
      <c r="AT23" s="685"/>
      <c r="AU23" s="685"/>
      <c r="AV23" s="685"/>
      <c r="AW23" s="685"/>
      <c r="AX23" s="685"/>
      <c r="AY23" s="685"/>
      <c r="AZ23" s="685"/>
      <c r="BA23" s="685"/>
      <c r="BB23" s="685"/>
      <c r="BC23" s="685"/>
      <c r="BD23" s="685"/>
      <c r="BE23" s="685"/>
      <c r="BF23" s="686"/>
      <c r="BG23" s="665" t="s">
        <v>551</v>
      </c>
      <c r="BH23" s="666"/>
      <c r="BI23" s="666"/>
      <c r="BJ23" s="666"/>
      <c r="BK23" s="666"/>
      <c r="BL23" s="666"/>
      <c r="BM23" s="666"/>
      <c r="BN23" s="667"/>
      <c r="BO23" s="668" t="s">
        <v>589</v>
      </c>
      <c r="BP23" s="668"/>
      <c r="BQ23" s="668"/>
      <c r="BR23" s="668"/>
      <c r="BS23" s="669" t="s">
        <v>551</v>
      </c>
      <c r="BT23" s="669"/>
      <c r="BU23" s="669"/>
      <c r="BV23" s="669"/>
      <c r="BW23" s="669"/>
      <c r="BX23" s="669"/>
      <c r="BY23" s="669"/>
      <c r="BZ23" s="669"/>
      <c r="CA23" s="669"/>
      <c r="CB23" s="673"/>
      <c r="CD23" s="647" t="s">
        <v>220</v>
      </c>
      <c r="CE23" s="648"/>
      <c r="CF23" s="648"/>
      <c r="CG23" s="648"/>
      <c r="CH23" s="648"/>
      <c r="CI23" s="648"/>
      <c r="CJ23" s="648"/>
      <c r="CK23" s="648"/>
      <c r="CL23" s="648"/>
      <c r="CM23" s="648"/>
      <c r="CN23" s="648"/>
      <c r="CO23" s="648"/>
      <c r="CP23" s="648"/>
      <c r="CQ23" s="649"/>
      <c r="CR23" s="647" t="s">
        <v>257</v>
      </c>
      <c r="CS23" s="648"/>
      <c r="CT23" s="648"/>
      <c r="CU23" s="648"/>
      <c r="CV23" s="648"/>
      <c r="CW23" s="648"/>
      <c r="CX23" s="648"/>
      <c r="CY23" s="649"/>
      <c r="CZ23" s="647" t="s">
        <v>596</v>
      </c>
      <c r="DA23" s="648"/>
      <c r="DB23" s="648"/>
      <c r="DC23" s="649"/>
      <c r="DD23" s="647" t="s">
        <v>595</v>
      </c>
      <c r="DE23" s="648"/>
      <c r="DF23" s="648"/>
      <c r="DG23" s="648"/>
      <c r="DH23" s="648"/>
      <c r="DI23" s="648"/>
      <c r="DJ23" s="648"/>
      <c r="DK23" s="649"/>
      <c r="DL23" s="696" t="s">
        <v>258</v>
      </c>
      <c r="DM23" s="697"/>
      <c r="DN23" s="697"/>
      <c r="DO23" s="697"/>
      <c r="DP23" s="697"/>
      <c r="DQ23" s="697"/>
      <c r="DR23" s="697"/>
      <c r="DS23" s="697"/>
      <c r="DT23" s="697"/>
      <c r="DU23" s="697"/>
      <c r="DV23" s="698"/>
      <c r="DW23" s="647" t="s">
        <v>259</v>
      </c>
      <c r="DX23" s="648"/>
      <c r="DY23" s="648"/>
      <c r="DZ23" s="648"/>
      <c r="EA23" s="648"/>
      <c r="EB23" s="648"/>
      <c r="EC23" s="649"/>
    </row>
    <row r="24" spans="2:133" ht="11.25" customHeight="1" x14ac:dyDescent="0.2">
      <c r="B24" s="662" t="s">
        <v>594</v>
      </c>
      <c r="C24" s="663"/>
      <c r="D24" s="663"/>
      <c r="E24" s="663"/>
      <c r="F24" s="663"/>
      <c r="G24" s="663"/>
      <c r="H24" s="663"/>
      <c r="I24" s="663"/>
      <c r="J24" s="663"/>
      <c r="K24" s="663"/>
      <c r="L24" s="663"/>
      <c r="M24" s="663"/>
      <c r="N24" s="663"/>
      <c r="O24" s="663"/>
      <c r="P24" s="663"/>
      <c r="Q24" s="664"/>
      <c r="R24" s="665">
        <v>3485830</v>
      </c>
      <c r="S24" s="666"/>
      <c r="T24" s="666"/>
      <c r="U24" s="666"/>
      <c r="V24" s="666"/>
      <c r="W24" s="666"/>
      <c r="X24" s="666"/>
      <c r="Y24" s="667"/>
      <c r="Z24" s="668">
        <v>18.5</v>
      </c>
      <c r="AA24" s="668"/>
      <c r="AB24" s="668"/>
      <c r="AC24" s="668"/>
      <c r="AD24" s="669">
        <v>3485830</v>
      </c>
      <c r="AE24" s="669"/>
      <c r="AF24" s="669"/>
      <c r="AG24" s="669"/>
      <c r="AH24" s="669"/>
      <c r="AI24" s="669"/>
      <c r="AJ24" s="669"/>
      <c r="AK24" s="669"/>
      <c r="AL24" s="670">
        <v>38.1</v>
      </c>
      <c r="AM24" s="671"/>
      <c r="AN24" s="671"/>
      <c r="AO24" s="672"/>
      <c r="AP24" s="684" t="s">
        <v>593</v>
      </c>
      <c r="AQ24" s="685"/>
      <c r="AR24" s="685"/>
      <c r="AS24" s="685"/>
      <c r="AT24" s="685"/>
      <c r="AU24" s="685"/>
      <c r="AV24" s="685"/>
      <c r="AW24" s="685"/>
      <c r="AX24" s="685"/>
      <c r="AY24" s="685"/>
      <c r="AZ24" s="685"/>
      <c r="BA24" s="685"/>
      <c r="BB24" s="685"/>
      <c r="BC24" s="685"/>
      <c r="BD24" s="685"/>
      <c r="BE24" s="685"/>
      <c r="BF24" s="686"/>
      <c r="BG24" s="665" t="s">
        <v>567</v>
      </c>
      <c r="BH24" s="666"/>
      <c r="BI24" s="666"/>
      <c r="BJ24" s="666"/>
      <c r="BK24" s="666"/>
      <c r="BL24" s="666"/>
      <c r="BM24" s="666"/>
      <c r="BN24" s="667"/>
      <c r="BO24" s="668" t="s">
        <v>551</v>
      </c>
      <c r="BP24" s="668"/>
      <c r="BQ24" s="668"/>
      <c r="BR24" s="668"/>
      <c r="BS24" s="669" t="s">
        <v>558</v>
      </c>
      <c r="BT24" s="669"/>
      <c r="BU24" s="669"/>
      <c r="BV24" s="669"/>
      <c r="BW24" s="669"/>
      <c r="BX24" s="669"/>
      <c r="BY24" s="669"/>
      <c r="BZ24" s="669"/>
      <c r="CA24" s="669"/>
      <c r="CB24" s="673"/>
      <c r="CD24" s="676" t="s">
        <v>260</v>
      </c>
      <c r="CE24" s="677"/>
      <c r="CF24" s="677"/>
      <c r="CG24" s="677"/>
      <c r="CH24" s="677"/>
      <c r="CI24" s="677"/>
      <c r="CJ24" s="677"/>
      <c r="CK24" s="677"/>
      <c r="CL24" s="677"/>
      <c r="CM24" s="677"/>
      <c r="CN24" s="677"/>
      <c r="CO24" s="677"/>
      <c r="CP24" s="677"/>
      <c r="CQ24" s="678"/>
      <c r="CR24" s="654">
        <v>9358836</v>
      </c>
      <c r="CS24" s="655"/>
      <c r="CT24" s="655"/>
      <c r="CU24" s="655"/>
      <c r="CV24" s="655"/>
      <c r="CW24" s="655"/>
      <c r="CX24" s="655"/>
      <c r="CY24" s="656"/>
      <c r="CZ24" s="659">
        <v>51.7</v>
      </c>
      <c r="DA24" s="660"/>
      <c r="DB24" s="660"/>
      <c r="DC24" s="679"/>
      <c r="DD24" s="707">
        <v>5754134</v>
      </c>
      <c r="DE24" s="655"/>
      <c r="DF24" s="655"/>
      <c r="DG24" s="655"/>
      <c r="DH24" s="655"/>
      <c r="DI24" s="655"/>
      <c r="DJ24" s="655"/>
      <c r="DK24" s="656"/>
      <c r="DL24" s="707">
        <v>5469647</v>
      </c>
      <c r="DM24" s="655"/>
      <c r="DN24" s="655"/>
      <c r="DO24" s="655"/>
      <c r="DP24" s="655"/>
      <c r="DQ24" s="655"/>
      <c r="DR24" s="655"/>
      <c r="DS24" s="655"/>
      <c r="DT24" s="655"/>
      <c r="DU24" s="655"/>
      <c r="DV24" s="656"/>
      <c r="DW24" s="659">
        <v>56.3</v>
      </c>
      <c r="DX24" s="660"/>
      <c r="DY24" s="660"/>
      <c r="DZ24" s="660"/>
      <c r="EA24" s="660"/>
      <c r="EB24" s="660"/>
      <c r="EC24" s="661"/>
    </row>
    <row r="25" spans="2:133" ht="11.25" customHeight="1" x14ac:dyDescent="0.2">
      <c r="B25" s="662" t="s">
        <v>592</v>
      </c>
      <c r="C25" s="663"/>
      <c r="D25" s="663"/>
      <c r="E25" s="663"/>
      <c r="F25" s="663"/>
      <c r="G25" s="663"/>
      <c r="H25" s="663"/>
      <c r="I25" s="663"/>
      <c r="J25" s="663"/>
      <c r="K25" s="663"/>
      <c r="L25" s="663"/>
      <c r="M25" s="663"/>
      <c r="N25" s="663"/>
      <c r="O25" s="663"/>
      <c r="P25" s="663"/>
      <c r="Q25" s="664"/>
      <c r="R25" s="665">
        <v>760698</v>
      </c>
      <c r="S25" s="666"/>
      <c r="T25" s="666"/>
      <c r="U25" s="666"/>
      <c r="V25" s="666"/>
      <c r="W25" s="666"/>
      <c r="X25" s="666"/>
      <c r="Y25" s="667"/>
      <c r="Z25" s="668">
        <v>4</v>
      </c>
      <c r="AA25" s="668"/>
      <c r="AB25" s="668"/>
      <c r="AC25" s="668"/>
      <c r="AD25" s="669" t="s">
        <v>567</v>
      </c>
      <c r="AE25" s="669"/>
      <c r="AF25" s="669"/>
      <c r="AG25" s="669"/>
      <c r="AH25" s="669"/>
      <c r="AI25" s="669"/>
      <c r="AJ25" s="669"/>
      <c r="AK25" s="669"/>
      <c r="AL25" s="670" t="s">
        <v>551</v>
      </c>
      <c r="AM25" s="671"/>
      <c r="AN25" s="671"/>
      <c r="AO25" s="672"/>
      <c r="AP25" s="684" t="s">
        <v>591</v>
      </c>
      <c r="AQ25" s="685"/>
      <c r="AR25" s="685"/>
      <c r="AS25" s="685"/>
      <c r="AT25" s="685"/>
      <c r="AU25" s="685"/>
      <c r="AV25" s="685"/>
      <c r="AW25" s="685"/>
      <c r="AX25" s="685"/>
      <c r="AY25" s="685"/>
      <c r="AZ25" s="685"/>
      <c r="BA25" s="685"/>
      <c r="BB25" s="685"/>
      <c r="BC25" s="685"/>
      <c r="BD25" s="685"/>
      <c r="BE25" s="685"/>
      <c r="BF25" s="686"/>
      <c r="BG25" s="665" t="s">
        <v>567</v>
      </c>
      <c r="BH25" s="666"/>
      <c r="BI25" s="666"/>
      <c r="BJ25" s="666"/>
      <c r="BK25" s="666"/>
      <c r="BL25" s="666"/>
      <c r="BM25" s="666"/>
      <c r="BN25" s="667"/>
      <c r="BO25" s="668" t="s">
        <v>551</v>
      </c>
      <c r="BP25" s="668"/>
      <c r="BQ25" s="668"/>
      <c r="BR25" s="668"/>
      <c r="BS25" s="669" t="s">
        <v>551</v>
      </c>
      <c r="BT25" s="669"/>
      <c r="BU25" s="669"/>
      <c r="BV25" s="669"/>
      <c r="BW25" s="669"/>
      <c r="BX25" s="669"/>
      <c r="BY25" s="669"/>
      <c r="BZ25" s="669"/>
      <c r="CA25" s="669"/>
      <c r="CB25" s="673"/>
      <c r="CD25" s="680" t="s">
        <v>590</v>
      </c>
      <c r="CE25" s="681"/>
      <c r="CF25" s="681"/>
      <c r="CG25" s="681"/>
      <c r="CH25" s="681"/>
      <c r="CI25" s="681"/>
      <c r="CJ25" s="681"/>
      <c r="CK25" s="681"/>
      <c r="CL25" s="681"/>
      <c r="CM25" s="681"/>
      <c r="CN25" s="681"/>
      <c r="CO25" s="681"/>
      <c r="CP25" s="681"/>
      <c r="CQ25" s="682"/>
      <c r="CR25" s="665">
        <v>3409345</v>
      </c>
      <c r="CS25" s="704"/>
      <c r="CT25" s="704"/>
      <c r="CU25" s="704"/>
      <c r="CV25" s="704"/>
      <c r="CW25" s="704"/>
      <c r="CX25" s="704"/>
      <c r="CY25" s="705"/>
      <c r="CZ25" s="670">
        <v>18.8</v>
      </c>
      <c r="DA25" s="699"/>
      <c r="DB25" s="699"/>
      <c r="DC25" s="706"/>
      <c r="DD25" s="674">
        <v>3194812</v>
      </c>
      <c r="DE25" s="704"/>
      <c r="DF25" s="704"/>
      <c r="DG25" s="704"/>
      <c r="DH25" s="704"/>
      <c r="DI25" s="704"/>
      <c r="DJ25" s="704"/>
      <c r="DK25" s="705"/>
      <c r="DL25" s="674">
        <v>2914468</v>
      </c>
      <c r="DM25" s="704"/>
      <c r="DN25" s="704"/>
      <c r="DO25" s="704"/>
      <c r="DP25" s="704"/>
      <c r="DQ25" s="704"/>
      <c r="DR25" s="704"/>
      <c r="DS25" s="704"/>
      <c r="DT25" s="704"/>
      <c r="DU25" s="704"/>
      <c r="DV25" s="705"/>
      <c r="DW25" s="670">
        <v>30</v>
      </c>
      <c r="DX25" s="699"/>
      <c r="DY25" s="699"/>
      <c r="DZ25" s="699"/>
      <c r="EA25" s="699"/>
      <c r="EB25" s="699"/>
      <c r="EC25" s="700"/>
    </row>
    <row r="26" spans="2:133" ht="11.25" customHeight="1" x14ac:dyDescent="0.2">
      <c r="B26" s="662" t="s">
        <v>261</v>
      </c>
      <c r="C26" s="663"/>
      <c r="D26" s="663"/>
      <c r="E26" s="663"/>
      <c r="F26" s="663"/>
      <c r="G26" s="663"/>
      <c r="H26" s="663"/>
      <c r="I26" s="663"/>
      <c r="J26" s="663"/>
      <c r="K26" s="663"/>
      <c r="L26" s="663"/>
      <c r="M26" s="663"/>
      <c r="N26" s="663"/>
      <c r="O26" s="663"/>
      <c r="P26" s="663"/>
      <c r="Q26" s="664"/>
      <c r="R26" s="665" t="s">
        <v>567</v>
      </c>
      <c r="S26" s="666"/>
      <c r="T26" s="666"/>
      <c r="U26" s="666"/>
      <c r="V26" s="666"/>
      <c r="W26" s="666"/>
      <c r="X26" s="666"/>
      <c r="Y26" s="667"/>
      <c r="Z26" s="668" t="s">
        <v>551</v>
      </c>
      <c r="AA26" s="668"/>
      <c r="AB26" s="668"/>
      <c r="AC26" s="668"/>
      <c r="AD26" s="669" t="s">
        <v>589</v>
      </c>
      <c r="AE26" s="669"/>
      <c r="AF26" s="669"/>
      <c r="AG26" s="669"/>
      <c r="AH26" s="669"/>
      <c r="AI26" s="669"/>
      <c r="AJ26" s="669"/>
      <c r="AK26" s="669"/>
      <c r="AL26" s="670" t="s">
        <v>589</v>
      </c>
      <c r="AM26" s="671"/>
      <c r="AN26" s="671"/>
      <c r="AO26" s="672"/>
      <c r="AP26" s="684" t="s">
        <v>262</v>
      </c>
      <c r="AQ26" s="714"/>
      <c r="AR26" s="714"/>
      <c r="AS26" s="714"/>
      <c r="AT26" s="714"/>
      <c r="AU26" s="714"/>
      <c r="AV26" s="714"/>
      <c r="AW26" s="714"/>
      <c r="AX26" s="714"/>
      <c r="AY26" s="714"/>
      <c r="AZ26" s="714"/>
      <c r="BA26" s="714"/>
      <c r="BB26" s="714"/>
      <c r="BC26" s="714"/>
      <c r="BD26" s="714"/>
      <c r="BE26" s="714"/>
      <c r="BF26" s="686"/>
      <c r="BG26" s="665" t="s">
        <v>589</v>
      </c>
      <c r="BH26" s="666"/>
      <c r="BI26" s="666"/>
      <c r="BJ26" s="666"/>
      <c r="BK26" s="666"/>
      <c r="BL26" s="666"/>
      <c r="BM26" s="666"/>
      <c r="BN26" s="667"/>
      <c r="BO26" s="668" t="s">
        <v>551</v>
      </c>
      <c r="BP26" s="668"/>
      <c r="BQ26" s="668"/>
      <c r="BR26" s="668"/>
      <c r="BS26" s="669" t="s">
        <v>567</v>
      </c>
      <c r="BT26" s="669"/>
      <c r="BU26" s="669"/>
      <c r="BV26" s="669"/>
      <c r="BW26" s="669"/>
      <c r="BX26" s="669"/>
      <c r="BY26" s="669"/>
      <c r="BZ26" s="669"/>
      <c r="CA26" s="669"/>
      <c r="CB26" s="673"/>
      <c r="CD26" s="680" t="s">
        <v>263</v>
      </c>
      <c r="CE26" s="681"/>
      <c r="CF26" s="681"/>
      <c r="CG26" s="681"/>
      <c r="CH26" s="681"/>
      <c r="CI26" s="681"/>
      <c r="CJ26" s="681"/>
      <c r="CK26" s="681"/>
      <c r="CL26" s="681"/>
      <c r="CM26" s="681"/>
      <c r="CN26" s="681"/>
      <c r="CO26" s="681"/>
      <c r="CP26" s="681"/>
      <c r="CQ26" s="682"/>
      <c r="CR26" s="665">
        <v>2207162</v>
      </c>
      <c r="CS26" s="666"/>
      <c r="CT26" s="666"/>
      <c r="CU26" s="666"/>
      <c r="CV26" s="666"/>
      <c r="CW26" s="666"/>
      <c r="CX26" s="666"/>
      <c r="CY26" s="667"/>
      <c r="CZ26" s="670">
        <v>12.2</v>
      </c>
      <c r="DA26" s="699"/>
      <c r="DB26" s="699"/>
      <c r="DC26" s="706"/>
      <c r="DD26" s="674">
        <v>2050943</v>
      </c>
      <c r="DE26" s="666"/>
      <c r="DF26" s="666"/>
      <c r="DG26" s="666"/>
      <c r="DH26" s="666"/>
      <c r="DI26" s="666"/>
      <c r="DJ26" s="666"/>
      <c r="DK26" s="667"/>
      <c r="DL26" s="674" t="s">
        <v>567</v>
      </c>
      <c r="DM26" s="666"/>
      <c r="DN26" s="666"/>
      <c r="DO26" s="666"/>
      <c r="DP26" s="666"/>
      <c r="DQ26" s="666"/>
      <c r="DR26" s="666"/>
      <c r="DS26" s="666"/>
      <c r="DT26" s="666"/>
      <c r="DU26" s="666"/>
      <c r="DV26" s="667"/>
      <c r="DW26" s="670" t="s">
        <v>551</v>
      </c>
      <c r="DX26" s="699"/>
      <c r="DY26" s="699"/>
      <c r="DZ26" s="699"/>
      <c r="EA26" s="699"/>
      <c r="EB26" s="699"/>
      <c r="EC26" s="700"/>
    </row>
    <row r="27" spans="2:133" ht="11.25" customHeight="1" x14ac:dyDescent="0.2">
      <c r="B27" s="662" t="s">
        <v>588</v>
      </c>
      <c r="C27" s="663"/>
      <c r="D27" s="663"/>
      <c r="E27" s="663"/>
      <c r="F27" s="663"/>
      <c r="G27" s="663"/>
      <c r="H27" s="663"/>
      <c r="I27" s="663"/>
      <c r="J27" s="663"/>
      <c r="K27" s="663"/>
      <c r="L27" s="663"/>
      <c r="M27" s="663"/>
      <c r="N27" s="663"/>
      <c r="O27" s="663"/>
      <c r="P27" s="663"/>
      <c r="Q27" s="664"/>
      <c r="R27" s="665">
        <v>9854996</v>
      </c>
      <c r="S27" s="666"/>
      <c r="T27" s="666"/>
      <c r="U27" s="666"/>
      <c r="V27" s="666"/>
      <c r="W27" s="666"/>
      <c r="X27" s="666"/>
      <c r="Y27" s="667"/>
      <c r="Z27" s="668">
        <v>52.2</v>
      </c>
      <c r="AA27" s="668"/>
      <c r="AB27" s="668"/>
      <c r="AC27" s="668"/>
      <c r="AD27" s="669">
        <v>9094298</v>
      </c>
      <c r="AE27" s="669"/>
      <c r="AF27" s="669"/>
      <c r="AG27" s="669"/>
      <c r="AH27" s="669"/>
      <c r="AI27" s="669"/>
      <c r="AJ27" s="669"/>
      <c r="AK27" s="669"/>
      <c r="AL27" s="670">
        <v>99.5</v>
      </c>
      <c r="AM27" s="671"/>
      <c r="AN27" s="671"/>
      <c r="AO27" s="672"/>
      <c r="AP27" s="662" t="s">
        <v>264</v>
      </c>
      <c r="AQ27" s="663"/>
      <c r="AR27" s="663"/>
      <c r="AS27" s="663"/>
      <c r="AT27" s="663"/>
      <c r="AU27" s="663"/>
      <c r="AV27" s="663"/>
      <c r="AW27" s="663"/>
      <c r="AX27" s="663"/>
      <c r="AY27" s="663"/>
      <c r="AZ27" s="663"/>
      <c r="BA27" s="663"/>
      <c r="BB27" s="663"/>
      <c r="BC27" s="663"/>
      <c r="BD27" s="663"/>
      <c r="BE27" s="663"/>
      <c r="BF27" s="664"/>
      <c r="BG27" s="665">
        <v>4447484</v>
      </c>
      <c r="BH27" s="666"/>
      <c r="BI27" s="666"/>
      <c r="BJ27" s="666"/>
      <c r="BK27" s="666"/>
      <c r="BL27" s="666"/>
      <c r="BM27" s="666"/>
      <c r="BN27" s="667"/>
      <c r="BO27" s="668">
        <v>100</v>
      </c>
      <c r="BP27" s="668"/>
      <c r="BQ27" s="668"/>
      <c r="BR27" s="668"/>
      <c r="BS27" s="669">
        <v>76735</v>
      </c>
      <c r="BT27" s="669"/>
      <c r="BU27" s="669"/>
      <c r="BV27" s="669"/>
      <c r="BW27" s="669"/>
      <c r="BX27" s="669"/>
      <c r="BY27" s="669"/>
      <c r="BZ27" s="669"/>
      <c r="CA27" s="669"/>
      <c r="CB27" s="673"/>
      <c r="CD27" s="680" t="s">
        <v>587</v>
      </c>
      <c r="CE27" s="681"/>
      <c r="CF27" s="681"/>
      <c r="CG27" s="681"/>
      <c r="CH27" s="681"/>
      <c r="CI27" s="681"/>
      <c r="CJ27" s="681"/>
      <c r="CK27" s="681"/>
      <c r="CL27" s="681"/>
      <c r="CM27" s="681"/>
      <c r="CN27" s="681"/>
      <c r="CO27" s="681"/>
      <c r="CP27" s="681"/>
      <c r="CQ27" s="682"/>
      <c r="CR27" s="665">
        <v>4147668</v>
      </c>
      <c r="CS27" s="704"/>
      <c r="CT27" s="704"/>
      <c r="CU27" s="704"/>
      <c r="CV27" s="704"/>
      <c r="CW27" s="704"/>
      <c r="CX27" s="704"/>
      <c r="CY27" s="705"/>
      <c r="CZ27" s="670">
        <v>22.9</v>
      </c>
      <c r="DA27" s="699"/>
      <c r="DB27" s="699"/>
      <c r="DC27" s="706"/>
      <c r="DD27" s="674">
        <v>839456</v>
      </c>
      <c r="DE27" s="704"/>
      <c r="DF27" s="704"/>
      <c r="DG27" s="704"/>
      <c r="DH27" s="704"/>
      <c r="DI27" s="704"/>
      <c r="DJ27" s="704"/>
      <c r="DK27" s="705"/>
      <c r="DL27" s="674">
        <v>835313</v>
      </c>
      <c r="DM27" s="704"/>
      <c r="DN27" s="704"/>
      <c r="DO27" s="704"/>
      <c r="DP27" s="704"/>
      <c r="DQ27" s="704"/>
      <c r="DR27" s="704"/>
      <c r="DS27" s="704"/>
      <c r="DT27" s="704"/>
      <c r="DU27" s="704"/>
      <c r="DV27" s="705"/>
      <c r="DW27" s="670">
        <v>8.6</v>
      </c>
      <c r="DX27" s="699"/>
      <c r="DY27" s="699"/>
      <c r="DZ27" s="699"/>
      <c r="EA27" s="699"/>
      <c r="EB27" s="699"/>
      <c r="EC27" s="700"/>
    </row>
    <row r="28" spans="2:133" ht="11.25" customHeight="1" x14ac:dyDescent="0.2">
      <c r="B28" s="662" t="s">
        <v>586</v>
      </c>
      <c r="C28" s="663"/>
      <c r="D28" s="663"/>
      <c r="E28" s="663"/>
      <c r="F28" s="663"/>
      <c r="G28" s="663"/>
      <c r="H28" s="663"/>
      <c r="I28" s="663"/>
      <c r="J28" s="663"/>
      <c r="K28" s="663"/>
      <c r="L28" s="663"/>
      <c r="M28" s="663"/>
      <c r="N28" s="663"/>
      <c r="O28" s="663"/>
      <c r="P28" s="663"/>
      <c r="Q28" s="664"/>
      <c r="R28" s="665">
        <v>5495</v>
      </c>
      <c r="S28" s="666"/>
      <c r="T28" s="666"/>
      <c r="U28" s="666"/>
      <c r="V28" s="666"/>
      <c r="W28" s="666"/>
      <c r="X28" s="666"/>
      <c r="Y28" s="667"/>
      <c r="Z28" s="668">
        <v>0</v>
      </c>
      <c r="AA28" s="668"/>
      <c r="AB28" s="668"/>
      <c r="AC28" s="668"/>
      <c r="AD28" s="669">
        <v>5495</v>
      </c>
      <c r="AE28" s="669"/>
      <c r="AF28" s="669"/>
      <c r="AG28" s="669"/>
      <c r="AH28" s="669"/>
      <c r="AI28" s="669"/>
      <c r="AJ28" s="669"/>
      <c r="AK28" s="669"/>
      <c r="AL28" s="670">
        <v>0.1</v>
      </c>
      <c r="AM28" s="671"/>
      <c r="AN28" s="671"/>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8"/>
      <c r="BQ28" s="668"/>
      <c r="BR28" s="668"/>
      <c r="BS28" s="674"/>
      <c r="BT28" s="666"/>
      <c r="BU28" s="666"/>
      <c r="BV28" s="666"/>
      <c r="BW28" s="666"/>
      <c r="BX28" s="666"/>
      <c r="BY28" s="666"/>
      <c r="BZ28" s="666"/>
      <c r="CA28" s="666"/>
      <c r="CB28" s="675"/>
      <c r="CD28" s="680" t="s">
        <v>265</v>
      </c>
      <c r="CE28" s="681"/>
      <c r="CF28" s="681"/>
      <c r="CG28" s="681"/>
      <c r="CH28" s="681"/>
      <c r="CI28" s="681"/>
      <c r="CJ28" s="681"/>
      <c r="CK28" s="681"/>
      <c r="CL28" s="681"/>
      <c r="CM28" s="681"/>
      <c r="CN28" s="681"/>
      <c r="CO28" s="681"/>
      <c r="CP28" s="681"/>
      <c r="CQ28" s="682"/>
      <c r="CR28" s="665">
        <v>1801823</v>
      </c>
      <c r="CS28" s="666"/>
      <c r="CT28" s="666"/>
      <c r="CU28" s="666"/>
      <c r="CV28" s="666"/>
      <c r="CW28" s="666"/>
      <c r="CX28" s="666"/>
      <c r="CY28" s="667"/>
      <c r="CZ28" s="670">
        <v>10</v>
      </c>
      <c r="DA28" s="699"/>
      <c r="DB28" s="699"/>
      <c r="DC28" s="706"/>
      <c r="DD28" s="674">
        <v>1719866</v>
      </c>
      <c r="DE28" s="666"/>
      <c r="DF28" s="666"/>
      <c r="DG28" s="666"/>
      <c r="DH28" s="666"/>
      <c r="DI28" s="666"/>
      <c r="DJ28" s="666"/>
      <c r="DK28" s="667"/>
      <c r="DL28" s="674">
        <v>1719866</v>
      </c>
      <c r="DM28" s="666"/>
      <c r="DN28" s="666"/>
      <c r="DO28" s="666"/>
      <c r="DP28" s="666"/>
      <c r="DQ28" s="666"/>
      <c r="DR28" s="666"/>
      <c r="DS28" s="666"/>
      <c r="DT28" s="666"/>
      <c r="DU28" s="666"/>
      <c r="DV28" s="667"/>
      <c r="DW28" s="670">
        <v>17.7</v>
      </c>
      <c r="DX28" s="699"/>
      <c r="DY28" s="699"/>
      <c r="DZ28" s="699"/>
      <c r="EA28" s="699"/>
      <c r="EB28" s="699"/>
      <c r="EC28" s="700"/>
    </row>
    <row r="29" spans="2:133" ht="11.25" customHeight="1" x14ac:dyDescent="0.2">
      <c r="B29" s="662" t="s">
        <v>266</v>
      </c>
      <c r="C29" s="663"/>
      <c r="D29" s="663"/>
      <c r="E29" s="663"/>
      <c r="F29" s="663"/>
      <c r="G29" s="663"/>
      <c r="H29" s="663"/>
      <c r="I29" s="663"/>
      <c r="J29" s="663"/>
      <c r="K29" s="663"/>
      <c r="L29" s="663"/>
      <c r="M29" s="663"/>
      <c r="N29" s="663"/>
      <c r="O29" s="663"/>
      <c r="P29" s="663"/>
      <c r="Q29" s="664"/>
      <c r="R29" s="665">
        <v>93975</v>
      </c>
      <c r="S29" s="666"/>
      <c r="T29" s="666"/>
      <c r="U29" s="666"/>
      <c r="V29" s="666"/>
      <c r="W29" s="666"/>
      <c r="X29" s="666"/>
      <c r="Y29" s="667"/>
      <c r="Z29" s="668">
        <v>0.5</v>
      </c>
      <c r="AA29" s="668"/>
      <c r="AB29" s="668"/>
      <c r="AC29" s="668"/>
      <c r="AD29" s="669" t="s">
        <v>567</v>
      </c>
      <c r="AE29" s="669"/>
      <c r="AF29" s="669"/>
      <c r="AG29" s="669"/>
      <c r="AH29" s="669"/>
      <c r="AI29" s="669"/>
      <c r="AJ29" s="669"/>
      <c r="AK29" s="669"/>
      <c r="AL29" s="670" t="s">
        <v>567</v>
      </c>
      <c r="AM29" s="671"/>
      <c r="AN29" s="671"/>
      <c r="AO29" s="672"/>
      <c r="AP29" s="715"/>
      <c r="AQ29" s="716"/>
      <c r="AR29" s="716"/>
      <c r="AS29" s="716"/>
      <c r="AT29" s="716"/>
      <c r="AU29" s="716"/>
      <c r="AV29" s="716"/>
      <c r="AW29" s="716"/>
      <c r="AX29" s="716"/>
      <c r="AY29" s="716"/>
      <c r="AZ29" s="716"/>
      <c r="BA29" s="716"/>
      <c r="BB29" s="716"/>
      <c r="BC29" s="716"/>
      <c r="BD29" s="716"/>
      <c r="BE29" s="716"/>
      <c r="BF29" s="717"/>
      <c r="BG29" s="665"/>
      <c r="BH29" s="666"/>
      <c r="BI29" s="666"/>
      <c r="BJ29" s="666"/>
      <c r="BK29" s="666"/>
      <c r="BL29" s="666"/>
      <c r="BM29" s="666"/>
      <c r="BN29" s="667"/>
      <c r="BO29" s="668"/>
      <c r="BP29" s="668"/>
      <c r="BQ29" s="668"/>
      <c r="BR29" s="668"/>
      <c r="BS29" s="669"/>
      <c r="BT29" s="669"/>
      <c r="BU29" s="669"/>
      <c r="BV29" s="669"/>
      <c r="BW29" s="669"/>
      <c r="BX29" s="669"/>
      <c r="BY29" s="669"/>
      <c r="BZ29" s="669"/>
      <c r="CA29" s="669"/>
      <c r="CB29" s="673"/>
      <c r="CD29" s="708" t="s">
        <v>267</v>
      </c>
      <c r="CE29" s="709"/>
      <c r="CF29" s="680" t="s">
        <v>585</v>
      </c>
      <c r="CG29" s="681"/>
      <c r="CH29" s="681"/>
      <c r="CI29" s="681"/>
      <c r="CJ29" s="681"/>
      <c r="CK29" s="681"/>
      <c r="CL29" s="681"/>
      <c r="CM29" s="681"/>
      <c r="CN29" s="681"/>
      <c r="CO29" s="681"/>
      <c r="CP29" s="681"/>
      <c r="CQ29" s="682"/>
      <c r="CR29" s="665">
        <v>1799601</v>
      </c>
      <c r="CS29" s="704"/>
      <c r="CT29" s="704"/>
      <c r="CU29" s="704"/>
      <c r="CV29" s="704"/>
      <c r="CW29" s="704"/>
      <c r="CX29" s="704"/>
      <c r="CY29" s="705"/>
      <c r="CZ29" s="670">
        <v>9.9</v>
      </c>
      <c r="DA29" s="699"/>
      <c r="DB29" s="699"/>
      <c r="DC29" s="706"/>
      <c r="DD29" s="674">
        <v>1717644</v>
      </c>
      <c r="DE29" s="704"/>
      <c r="DF29" s="704"/>
      <c r="DG29" s="704"/>
      <c r="DH29" s="704"/>
      <c r="DI29" s="704"/>
      <c r="DJ29" s="704"/>
      <c r="DK29" s="705"/>
      <c r="DL29" s="674">
        <v>1717644</v>
      </c>
      <c r="DM29" s="704"/>
      <c r="DN29" s="704"/>
      <c r="DO29" s="704"/>
      <c r="DP29" s="704"/>
      <c r="DQ29" s="704"/>
      <c r="DR29" s="704"/>
      <c r="DS29" s="704"/>
      <c r="DT29" s="704"/>
      <c r="DU29" s="704"/>
      <c r="DV29" s="705"/>
      <c r="DW29" s="670">
        <v>17.7</v>
      </c>
      <c r="DX29" s="699"/>
      <c r="DY29" s="699"/>
      <c r="DZ29" s="699"/>
      <c r="EA29" s="699"/>
      <c r="EB29" s="699"/>
      <c r="EC29" s="700"/>
    </row>
    <row r="30" spans="2:133" ht="11.25" customHeight="1" x14ac:dyDescent="0.2">
      <c r="B30" s="662" t="s">
        <v>268</v>
      </c>
      <c r="C30" s="663"/>
      <c r="D30" s="663"/>
      <c r="E30" s="663"/>
      <c r="F30" s="663"/>
      <c r="G30" s="663"/>
      <c r="H30" s="663"/>
      <c r="I30" s="663"/>
      <c r="J30" s="663"/>
      <c r="K30" s="663"/>
      <c r="L30" s="663"/>
      <c r="M30" s="663"/>
      <c r="N30" s="663"/>
      <c r="O30" s="663"/>
      <c r="P30" s="663"/>
      <c r="Q30" s="664"/>
      <c r="R30" s="665">
        <v>171550</v>
      </c>
      <c r="S30" s="666"/>
      <c r="T30" s="666"/>
      <c r="U30" s="666"/>
      <c r="V30" s="666"/>
      <c r="W30" s="666"/>
      <c r="X30" s="666"/>
      <c r="Y30" s="667"/>
      <c r="Z30" s="668">
        <v>0.9</v>
      </c>
      <c r="AA30" s="668"/>
      <c r="AB30" s="668"/>
      <c r="AC30" s="668"/>
      <c r="AD30" s="669">
        <v>5396</v>
      </c>
      <c r="AE30" s="669"/>
      <c r="AF30" s="669"/>
      <c r="AG30" s="669"/>
      <c r="AH30" s="669"/>
      <c r="AI30" s="669"/>
      <c r="AJ30" s="669"/>
      <c r="AK30" s="669"/>
      <c r="AL30" s="670">
        <v>0.1</v>
      </c>
      <c r="AM30" s="671"/>
      <c r="AN30" s="671"/>
      <c r="AO30" s="672"/>
      <c r="AP30" s="644" t="s">
        <v>220</v>
      </c>
      <c r="AQ30" s="645"/>
      <c r="AR30" s="645"/>
      <c r="AS30" s="645"/>
      <c r="AT30" s="645"/>
      <c r="AU30" s="645"/>
      <c r="AV30" s="645"/>
      <c r="AW30" s="645"/>
      <c r="AX30" s="645"/>
      <c r="AY30" s="645"/>
      <c r="AZ30" s="645"/>
      <c r="BA30" s="645"/>
      <c r="BB30" s="645"/>
      <c r="BC30" s="645"/>
      <c r="BD30" s="645"/>
      <c r="BE30" s="645"/>
      <c r="BF30" s="646"/>
      <c r="BG30" s="644" t="s">
        <v>269</v>
      </c>
      <c r="BH30" s="718"/>
      <c r="BI30" s="718"/>
      <c r="BJ30" s="718"/>
      <c r="BK30" s="718"/>
      <c r="BL30" s="718"/>
      <c r="BM30" s="718"/>
      <c r="BN30" s="718"/>
      <c r="BO30" s="718"/>
      <c r="BP30" s="718"/>
      <c r="BQ30" s="719"/>
      <c r="BR30" s="644" t="s">
        <v>270</v>
      </c>
      <c r="BS30" s="718"/>
      <c r="BT30" s="718"/>
      <c r="BU30" s="718"/>
      <c r="BV30" s="718"/>
      <c r="BW30" s="718"/>
      <c r="BX30" s="718"/>
      <c r="BY30" s="718"/>
      <c r="BZ30" s="718"/>
      <c r="CA30" s="718"/>
      <c r="CB30" s="719"/>
      <c r="CD30" s="710"/>
      <c r="CE30" s="711"/>
      <c r="CF30" s="680" t="s">
        <v>584</v>
      </c>
      <c r="CG30" s="681"/>
      <c r="CH30" s="681"/>
      <c r="CI30" s="681"/>
      <c r="CJ30" s="681"/>
      <c r="CK30" s="681"/>
      <c r="CL30" s="681"/>
      <c r="CM30" s="681"/>
      <c r="CN30" s="681"/>
      <c r="CO30" s="681"/>
      <c r="CP30" s="681"/>
      <c r="CQ30" s="682"/>
      <c r="CR30" s="665">
        <v>1744240</v>
      </c>
      <c r="CS30" s="666"/>
      <c r="CT30" s="666"/>
      <c r="CU30" s="666"/>
      <c r="CV30" s="666"/>
      <c r="CW30" s="666"/>
      <c r="CX30" s="666"/>
      <c r="CY30" s="667"/>
      <c r="CZ30" s="670">
        <v>9.6</v>
      </c>
      <c r="DA30" s="699"/>
      <c r="DB30" s="699"/>
      <c r="DC30" s="706"/>
      <c r="DD30" s="674">
        <v>1662283</v>
      </c>
      <c r="DE30" s="666"/>
      <c r="DF30" s="666"/>
      <c r="DG30" s="666"/>
      <c r="DH30" s="666"/>
      <c r="DI30" s="666"/>
      <c r="DJ30" s="666"/>
      <c r="DK30" s="667"/>
      <c r="DL30" s="674">
        <v>1662283</v>
      </c>
      <c r="DM30" s="666"/>
      <c r="DN30" s="666"/>
      <c r="DO30" s="666"/>
      <c r="DP30" s="666"/>
      <c r="DQ30" s="666"/>
      <c r="DR30" s="666"/>
      <c r="DS30" s="666"/>
      <c r="DT30" s="666"/>
      <c r="DU30" s="666"/>
      <c r="DV30" s="667"/>
      <c r="DW30" s="670">
        <v>17.100000000000001</v>
      </c>
      <c r="DX30" s="699"/>
      <c r="DY30" s="699"/>
      <c r="DZ30" s="699"/>
      <c r="EA30" s="699"/>
      <c r="EB30" s="699"/>
      <c r="EC30" s="700"/>
    </row>
    <row r="31" spans="2:133" ht="11.25" customHeight="1" x14ac:dyDescent="0.2">
      <c r="B31" s="662" t="s">
        <v>271</v>
      </c>
      <c r="C31" s="663"/>
      <c r="D31" s="663"/>
      <c r="E31" s="663"/>
      <c r="F31" s="663"/>
      <c r="G31" s="663"/>
      <c r="H31" s="663"/>
      <c r="I31" s="663"/>
      <c r="J31" s="663"/>
      <c r="K31" s="663"/>
      <c r="L31" s="663"/>
      <c r="M31" s="663"/>
      <c r="N31" s="663"/>
      <c r="O31" s="663"/>
      <c r="P31" s="663"/>
      <c r="Q31" s="664"/>
      <c r="R31" s="665">
        <v>83440</v>
      </c>
      <c r="S31" s="666"/>
      <c r="T31" s="666"/>
      <c r="U31" s="666"/>
      <c r="V31" s="666"/>
      <c r="W31" s="666"/>
      <c r="X31" s="666"/>
      <c r="Y31" s="667"/>
      <c r="Z31" s="668">
        <v>0.4</v>
      </c>
      <c r="AA31" s="668"/>
      <c r="AB31" s="668"/>
      <c r="AC31" s="668"/>
      <c r="AD31" s="669" t="s">
        <v>551</v>
      </c>
      <c r="AE31" s="669"/>
      <c r="AF31" s="669"/>
      <c r="AG31" s="669"/>
      <c r="AH31" s="669"/>
      <c r="AI31" s="669"/>
      <c r="AJ31" s="669"/>
      <c r="AK31" s="669"/>
      <c r="AL31" s="670" t="s">
        <v>567</v>
      </c>
      <c r="AM31" s="671"/>
      <c r="AN31" s="671"/>
      <c r="AO31" s="672"/>
      <c r="AP31" s="722" t="s">
        <v>272</v>
      </c>
      <c r="AQ31" s="723"/>
      <c r="AR31" s="723"/>
      <c r="AS31" s="723"/>
      <c r="AT31" s="728" t="s">
        <v>273</v>
      </c>
      <c r="AU31" s="366"/>
      <c r="AV31" s="366"/>
      <c r="AW31" s="366"/>
      <c r="AX31" s="651" t="s">
        <v>188</v>
      </c>
      <c r="AY31" s="652"/>
      <c r="AZ31" s="652"/>
      <c r="BA31" s="652"/>
      <c r="BB31" s="652"/>
      <c r="BC31" s="652"/>
      <c r="BD31" s="652"/>
      <c r="BE31" s="652"/>
      <c r="BF31" s="653"/>
      <c r="BG31" s="733">
        <v>99.4</v>
      </c>
      <c r="BH31" s="720"/>
      <c r="BI31" s="720"/>
      <c r="BJ31" s="720"/>
      <c r="BK31" s="720"/>
      <c r="BL31" s="720"/>
      <c r="BM31" s="660">
        <v>96.9</v>
      </c>
      <c r="BN31" s="720"/>
      <c r="BO31" s="720"/>
      <c r="BP31" s="720"/>
      <c r="BQ31" s="721"/>
      <c r="BR31" s="733">
        <v>99.1</v>
      </c>
      <c r="BS31" s="720"/>
      <c r="BT31" s="720"/>
      <c r="BU31" s="720"/>
      <c r="BV31" s="720"/>
      <c r="BW31" s="720"/>
      <c r="BX31" s="660">
        <v>96.2</v>
      </c>
      <c r="BY31" s="720"/>
      <c r="BZ31" s="720"/>
      <c r="CA31" s="720"/>
      <c r="CB31" s="721"/>
      <c r="CD31" s="710"/>
      <c r="CE31" s="711"/>
      <c r="CF31" s="680" t="s">
        <v>583</v>
      </c>
      <c r="CG31" s="681"/>
      <c r="CH31" s="681"/>
      <c r="CI31" s="681"/>
      <c r="CJ31" s="681"/>
      <c r="CK31" s="681"/>
      <c r="CL31" s="681"/>
      <c r="CM31" s="681"/>
      <c r="CN31" s="681"/>
      <c r="CO31" s="681"/>
      <c r="CP31" s="681"/>
      <c r="CQ31" s="682"/>
      <c r="CR31" s="665">
        <v>55361</v>
      </c>
      <c r="CS31" s="704"/>
      <c r="CT31" s="704"/>
      <c r="CU31" s="704"/>
      <c r="CV31" s="704"/>
      <c r="CW31" s="704"/>
      <c r="CX31" s="704"/>
      <c r="CY31" s="705"/>
      <c r="CZ31" s="670">
        <v>0.3</v>
      </c>
      <c r="DA31" s="699"/>
      <c r="DB31" s="699"/>
      <c r="DC31" s="706"/>
      <c r="DD31" s="674">
        <v>55361</v>
      </c>
      <c r="DE31" s="704"/>
      <c r="DF31" s="704"/>
      <c r="DG31" s="704"/>
      <c r="DH31" s="704"/>
      <c r="DI31" s="704"/>
      <c r="DJ31" s="704"/>
      <c r="DK31" s="705"/>
      <c r="DL31" s="674">
        <v>55361</v>
      </c>
      <c r="DM31" s="704"/>
      <c r="DN31" s="704"/>
      <c r="DO31" s="704"/>
      <c r="DP31" s="704"/>
      <c r="DQ31" s="704"/>
      <c r="DR31" s="704"/>
      <c r="DS31" s="704"/>
      <c r="DT31" s="704"/>
      <c r="DU31" s="704"/>
      <c r="DV31" s="705"/>
      <c r="DW31" s="670">
        <v>0.6</v>
      </c>
      <c r="DX31" s="699"/>
      <c r="DY31" s="699"/>
      <c r="DZ31" s="699"/>
      <c r="EA31" s="699"/>
      <c r="EB31" s="699"/>
      <c r="EC31" s="700"/>
    </row>
    <row r="32" spans="2:133" ht="11.25" customHeight="1" x14ac:dyDescent="0.2">
      <c r="B32" s="662" t="s">
        <v>274</v>
      </c>
      <c r="C32" s="663"/>
      <c r="D32" s="663"/>
      <c r="E32" s="663"/>
      <c r="F32" s="663"/>
      <c r="G32" s="663"/>
      <c r="H32" s="663"/>
      <c r="I32" s="663"/>
      <c r="J32" s="663"/>
      <c r="K32" s="663"/>
      <c r="L32" s="663"/>
      <c r="M32" s="663"/>
      <c r="N32" s="663"/>
      <c r="O32" s="663"/>
      <c r="P32" s="663"/>
      <c r="Q32" s="664"/>
      <c r="R32" s="665">
        <v>4611208</v>
      </c>
      <c r="S32" s="666"/>
      <c r="T32" s="666"/>
      <c r="U32" s="666"/>
      <c r="V32" s="666"/>
      <c r="W32" s="666"/>
      <c r="X32" s="666"/>
      <c r="Y32" s="667"/>
      <c r="Z32" s="668">
        <v>24.4</v>
      </c>
      <c r="AA32" s="668"/>
      <c r="AB32" s="668"/>
      <c r="AC32" s="668"/>
      <c r="AD32" s="669" t="s">
        <v>567</v>
      </c>
      <c r="AE32" s="669"/>
      <c r="AF32" s="669"/>
      <c r="AG32" s="669"/>
      <c r="AH32" s="669"/>
      <c r="AI32" s="669"/>
      <c r="AJ32" s="669"/>
      <c r="AK32" s="669"/>
      <c r="AL32" s="670" t="s">
        <v>567</v>
      </c>
      <c r="AM32" s="671"/>
      <c r="AN32" s="671"/>
      <c r="AO32" s="672"/>
      <c r="AP32" s="724"/>
      <c r="AQ32" s="725"/>
      <c r="AR32" s="725"/>
      <c r="AS32" s="725"/>
      <c r="AT32" s="729"/>
      <c r="AU32" s="362" t="s">
        <v>582</v>
      </c>
      <c r="AV32" s="362"/>
      <c r="AW32" s="362"/>
      <c r="AX32" s="662" t="s">
        <v>275</v>
      </c>
      <c r="AY32" s="663"/>
      <c r="AZ32" s="663"/>
      <c r="BA32" s="663"/>
      <c r="BB32" s="663"/>
      <c r="BC32" s="663"/>
      <c r="BD32" s="663"/>
      <c r="BE32" s="663"/>
      <c r="BF32" s="664"/>
      <c r="BG32" s="734">
        <v>99.5</v>
      </c>
      <c r="BH32" s="704"/>
      <c r="BI32" s="704"/>
      <c r="BJ32" s="704"/>
      <c r="BK32" s="704"/>
      <c r="BL32" s="704"/>
      <c r="BM32" s="671">
        <v>98</v>
      </c>
      <c r="BN32" s="731"/>
      <c r="BO32" s="731"/>
      <c r="BP32" s="731"/>
      <c r="BQ32" s="732"/>
      <c r="BR32" s="734">
        <v>99.5</v>
      </c>
      <c r="BS32" s="704"/>
      <c r="BT32" s="704"/>
      <c r="BU32" s="704"/>
      <c r="BV32" s="704"/>
      <c r="BW32" s="704"/>
      <c r="BX32" s="671">
        <v>97.5</v>
      </c>
      <c r="BY32" s="731"/>
      <c r="BZ32" s="731"/>
      <c r="CA32" s="731"/>
      <c r="CB32" s="732"/>
      <c r="CD32" s="712"/>
      <c r="CE32" s="713"/>
      <c r="CF32" s="680" t="s">
        <v>581</v>
      </c>
      <c r="CG32" s="681"/>
      <c r="CH32" s="681"/>
      <c r="CI32" s="681"/>
      <c r="CJ32" s="681"/>
      <c r="CK32" s="681"/>
      <c r="CL32" s="681"/>
      <c r="CM32" s="681"/>
      <c r="CN32" s="681"/>
      <c r="CO32" s="681"/>
      <c r="CP32" s="681"/>
      <c r="CQ32" s="682"/>
      <c r="CR32" s="665">
        <v>2222</v>
      </c>
      <c r="CS32" s="666"/>
      <c r="CT32" s="666"/>
      <c r="CU32" s="666"/>
      <c r="CV32" s="666"/>
      <c r="CW32" s="666"/>
      <c r="CX32" s="666"/>
      <c r="CY32" s="667"/>
      <c r="CZ32" s="670">
        <v>0</v>
      </c>
      <c r="DA32" s="699"/>
      <c r="DB32" s="699"/>
      <c r="DC32" s="706"/>
      <c r="DD32" s="674">
        <v>2222</v>
      </c>
      <c r="DE32" s="666"/>
      <c r="DF32" s="666"/>
      <c r="DG32" s="666"/>
      <c r="DH32" s="666"/>
      <c r="DI32" s="666"/>
      <c r="DJ32" s="666"/>
      <c r="DK32" s="667"/>
      <c r="DL32" s="674">
        <v>2222</v>
      </c>
      <c r="DM32" s="666"/>
      <c r="DN32" s="666"/>
      <c r="DO32" s="666"/>
      <c r="DP32" s="666"/>
      <c r="DQ32" s="666"/>
      <c r="DR32" s="666"/>
      <c r="DS32" s="666"/>
      <c r="DT32" s="666"/>
      <c r="DU32" s="666"/>
      <c r="DV32" s="667"/>
      <c r="DW32" s="670">
        <v>0</v>
      </c>
      <c r="DX32" s="699"/>
      <c r="DY32" s="699"/>
      <c r="DZ32" s="699"/>
      <c r="EA32" s="699"/>
      <c r="EB32" s="699"/>
      <c r="EC32" s="700"/>
    </row>
    <row r="33" spans="2:133" ht="11.25" customHeight="1" x14ac:dyDescent="0.2">
      <c r="B33" s="701" t="s">
        <v>276</v>
      </c>
      <c r="C33" s="702"/>
      <c r="D33" s="702"/>
      <c r="E33" s="702"/>
      <c r="F33" s="702"/>
      <c r="G33" s="702"/>
      <c r="H33" s="702"/>
      <c r="I33" s="702"/>
      <c r="J33" s="702"/>
      <c r="K33" s="702"/>
      <c r="L33" s="702"/>
      <c r="M33" s="702"/>
      <c r="N33" s="702"/>
      <c r="O33" s="702"/>
      <c r="P33" s="702"/>
      <c r="Q33" s="703"/>
      <c r="R33" s="665">
        <v>26202</v>
      </c>
      <c r="S33" s="666"/>
      <c r="T33" s="666"/>
      <c r="U33" s="666"/>
      <c r="V33" s="666"/>
      <c r="W33" s="666"/>
      <c r="X33" s="666"/>
      <c r="Y33" s="667"/>
      <c r="Z33" s="668">
        <v>0.1</v>
      </c>
      <c r="AA33" s="668"/>
      <c r="AB33" s="668"/>
      <c r="AC33" s="668"/>
      <c r="AD33" s="669">
        <v>26202</v>
      </c>
      <c r="AE33" s="669"/>
      <c r="AF33" s="669"/>
      <c r="AG33" s="669"/>
      <c r="AH33" s="669"/>
      <c r="AI33" s="669"/>
      <c r="AJ33" s="669"/>
      <c r="AK33" s="669"/>
      <c r="AL33" s="670">
        <v>0.3</v>
      </c>
      <c r="AM33" s="671"/>
      <c r="AN33" s="671"/>
      <c r="AO33" s="672"/>
      <c r="AP33" s="726"/>
      <c r="AQ33" s="727"/>
      <c r="AR33" s="727"/>
      <c r="AS33" s="727"/>
      <c r="AT33" s="730"/>
      <c r="AU33" s="360"/>
      <c r="AV33" s="360"/>
      <c r="AW33" s="360"/>
      <c r="AX33" s="715" t="s">
        <v>277</v>
      </c>
      <c r="AY33" s="716"/>
      <c r="AZ33" s="716"/>
      <c r="BA33" s="716"/>
      <c r="BB33" s="716"/>
      <c r="BC33" s="716"/>
      <c r="BD33" s="716"/>
      <c r="BE33" s="716"/>
      <c r="BF33" s="717"/>
      <c r="BG33" s="735">
        <v>99.3</v>
      </c>
      <c r="BH33" s="736"/>
      <c r="BI33" s="736"/>
      <c r="BJ33" s="736"/>
      <c r="BK33" s="736"/>
      <c r="BL33" s="736"/>
      <c r="BM33" s="737">
        <v>95.7</v>
      </c>
      <c r="BN33" s="736"/>
      <c r="BO33" s="736"/>
      <c r="BP33" s="736"/>
      <c r="BQ33" s="738"/>
      <c r="BR33" s="735">
        <v>98.7</v>
      </c>
      <c r="BS33" s="736"/>
      <c r="BT33" s="736"/>
      <c r="BU33" s="736"/>
      <c r="BV33" s="736"/>
      <c r="BW33" s="736"/>
      <c r="BX33" s="737">
        <v>94.8</v>
      </c>
      <c r="BY33" s="736"/>
      <c r="BZ33" s="736"/>
      <c r="CA33" s="736"/>
      <c r="CB33" s="738"/>
      <c r="CD33" s="680" t="s">
        <v>278</v>
      </c>
      <c r="CE33" s="681"/>
      <c r="CF33" s="681"/>
      <c r="CG33" s="681"/>
      <c r="CH33" s="681"/>
      <c r="CI33" s="681"/>
      <c r="CJ33" s="681"/>
      <c r="CK33" s="681"/>
      <c r="CL33" s="681"/>
      <c r="CM33" s="681"/>
      <c r="CN33" s="681"/>
      <c r="CO33" s="681"/>
      <c r="CP33" s="681"/>
      <c r="CQ33" s="682"/>
      <c r="CR33" s="665">
        <v>6805394</v>
      </c>
      <c r="CS33" s="704"/>
      <c r="CT33" s="704"/>
      <c r="CU33" s="704"/>
      <c r="CV33" s="704"/>
      <c r="CW33" s="704"/>
      <c r="CX33" s="704"/>
      <c r="CY33" s="705"/>
      <c r="CZ33" s="670">
        <v>37.6</v>
      </c>
      <c r="DA33" s="699"/>
      <c r="DB33" s="699"/>
      <c r="DC33" s="706"/>
      <c r="DD33" s="674">
        <v>4776981</v>
      </c>
      <c r="DE33" s="704"/>
      <c r="DF33" s="704"/>
      <c r="DG33" s="704"/>
      <c r="DH33" s="704"/>
      <c r="DI33" s="704"/>
      <c r="DJ33" s="704"/>
      <c r="DK33" s="705"/>
      <c r="DL33" s="674">
        <v>3364354</v>
      </c>
      <c r="DM33" s="704"/>
      <c r="DN33" s="704"/>
      <c r="DO33" s="704"/>
      <c r="DP33" s="704"/>
      <c r="DQ33" s="704"/>
      <c r="DR33" s="704"/>
      <c r="DS33" s="704"/>
      <c r="DT33" s="704"/>
      <c r="DU33" s="704"/>
      <c r="DV33" s="705"/>
      <c r="DW33" s="670">
        <v>34.6</v>
      </c>
      <c r="DX33" s="699"/>
      <c r="DY33" s="699"/>
      <c r="DZ33" s="699"/>
      <c r="EA33" s="699"/>
      <c r="EB33" s="699"/>
      <c r="EC33" s="700"/>
    </row>
    <row r="34" spans="2:133" ht="11.25" customHeight="1" x14ac:dyDescent="0.2">
      <c r="B34" s="662" t="s">
        <v>279</v>
      </c>
      <c r="C34" s="663"/>
      <c r="D34" s="663"/>
      <c r="E34" s="663"/>
      <c r="F34" s="663"/>
      <c r="G34" s="663"/>
      <c r="H34" s="663"/>
      <c r="I34" s="663"/>
      <c r="J34" s="663"/>
      <c r="K34" s="663"/>
      <c r="L34" s="663"/>
      <c r="M34" s="663"/>
      <c r="N34" s="663"/>
      <c r="O34" s="663"/>
      <c r="P34" s="663"/>
      <c r="Q34" s="664"/>
      <c r="R34" s="665">
        <v>1701221</v>
      </c>
      <c r="S34" s="666"/>
      <c r="T34" s="666"/>
      <c r="U34" s="666"/>
      <c r="V34" s="666"/>
      <c r="W34" s="666"/>
      <c r="X34" s="666"/>
      <c r="Y34" s="667"/>
      <c r="Z34" s="668">
        <v>9</v>
      </c>
      <c r="AA34" s="668"/>
      <c r="AB34" s="668"/>
      <c r="AC34" s="668"/>
      <c r="AD34" s="669" t="s">
        <v>567</v>
      </c>
      <c r="AE34" s="669"/>
      <c r="AF34" s="669"/>
      <c r="AG34" s="669"/>
      <c r="AH34" s="669"/>
      <c r="AI34" s="669"/>
      <c r="AJ34" s="669"/>
      <c r="AK34" s="669"/>
      <c r="AL34" s="670" t="s">
        <v>567</v>
      </c>
      <c r="AM34" s="671"/>
      <c r="AN34" s="671"/>
      <c r="AO34" s="672"/>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0" t="s">
        <v>580</v>
      </c>
      <c r="CE34" s="681"/>
      <c r="CF34" s="681"/>
      <c r="CG34" s="681"/>
      <c r="CH34" s="681"/>
      <c r="CI34" s="681"/>
      <c r="CJ34" s="681"/>
      <c r="CK34" s="681"/>
      <c r="CL34" s="681"/>
      <c r="CM34" s="681"/>
      <c r="CN34" s="681"/>
      <c r="CO34" s="681"/>
      <c r="CP34" s="681"/>
      <c r="CQ34" s="682"/>
      <c r="CR34" s="665">
        <v>2096951</v>
      </c>
      <c r="CS34" s="666"/>
      <c r="CT34" s="666"/>
      <c r="CU34" s="666"/>
      <c r="CV34" s="666"/>
      <c r="CW34" s="666"/>
      <c r="CX34" s="666"/>
      <c r="CY34" s="667"/>
      <c r="CZ34" s="670">
        <v>11.6</v>
      </c>
      <c r="DA34" s="699"/>
      <c r="DB34" s="699"/>
      <c r="DC34" s="706"/>
      <c r="DD34" s="674">
        <v>1389378</v>
      </c>
      <c r="DE34" s="666"/>
      <c r="DF34" s="666"/>
      <c r="DG34" s="666"/>
      <c r="DH34" s="666"/>
      <c r="DI34" s="666"/>
      <c r="DJ34" s="666"/>
      <c r="DK34" s="667"/>
      <c r="DL34" s="674">
        <v>987688</v>
      </c>
      <c r="DM34" s="666"/>
      <c r="DN34" s="666"/>
      <c r="DO34" s="666"/>
      <c r="DP34" s="666"/>
      <c r="DQ34" s="666"/>
      <c r="DR34" s="666"/>
      <c r="DS34" s="666"/>
      <c r="DT34" s="666"/>
      <c r="DU34" s="666"/>
      <c r="DV34" s="667"/>
      <c r="DW34" s="670">
        <v>10.199999999999999</v>
      </c>
      <c r="DX34" s="699"/>
      <c r="DY34" s="699"/>
      <c r="DZ34" s="699"/>
      <c r="EA34" s="699"/>
      <c r="EB34" s="699"/>
      <c r="EC34" s="700"/>
    </row>
    <row r="35" spans="2:133" ht="11.25" customHeight="1" x14ac:dyDescent="0.2">
      <c r="B35" s="662" t="s">
        <v>280</v>
      </c>
      <c r="C35" s="663"/>
      <c r="D35" s="663"/>
      <c r="E35" s="663"/>
      <c r="F35" s="663"/>
      <c r="G35" s="663"/>
      <c r="H35" s="663"/>
      <c r="I35" s="663"/>
      <c r="J35" s="663"/>
      <c r="K35" s="663"/>
      <c r="L35" s="663"/>
      <c r="M35" s="663"/>
      <c r="N35" s="663"/>
      <c r="O35" s="663"/>
      <c r="P35" s="663"/>
      <c r="Q35" s="664"/>
      <c r="R35" s="665">
        <v>3904</v>
      </c>
      <c r="S35" s="666"/>
      <c r="T35" s="666"/>
      <c r="U35" s="666"/>
      <c r="V35" s="666"/>
      <c r="W35" s="666"/>
      <c r="X35" s="666"/>
      <c r="Y35" s="667"/>
      <c r="Z35" s="668">
        <v>0</v>
      </c>
      <c r="AA35" s="668"/>
      <c r="AB35" s="668"/>
      <c r="AC35" s="668"/>
      <c r="AD35" s="669">
        <v>1926</v>
      </c>
      <c r="AE35" s="669"/>
      <c r="AF35" s="669"/>
      <c r="AG35" s="669"/>
      <c r="AH35" s="669"/>
      <c r="AI35" s="669"/>
      <c r="AJ35" s="669"/>
      <c r="AK35" s="669"/>
      <c r="AL35" s="670">
        <v>0</v>
      </c>
      <c r="AM35" s="671"/>
      <c r="AN35" s="671"/>
      <c r="AO35" s="672"/>
      <c r="AP35" s="218"/>
      <c r="AQ35" s="644" t="s">
        <v>281</v>
      </c>
      <c r="AR35" s="645"/>
      <c r="AS35" s="645"/>
      <c r="AT35" s="645"/>
      <c r="AU35" s="645"/>
      <c r="AV35" s="645"/>
      <c r="AW35" s="645"/>
      <c r="AX35" s="645"/>
      <c r="AY35" s="645"/>
      <c r="AZ35" s="645"/>
      <c r="BA35" s="645"/>
      <c r="BB35" s="645"/>
      <c r="BC35" s="645"/>
      <c r="BD35" s="645"/>
      <c r="BE35" s="645"/>
      <c r="BF35" s="646"/>
      <c r="BG35" s="644" t="s">
        <v>282</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579</v>
      </c>
      <c r="CE35" s="681"/>
      <c r="CF35" s="681"/>
      <c r="CG35" s="681"/>
      <c r="CH35" s="681"/>
      <c r="CI35" s="681"/>
      <c r="CJ35" s="681"/>
      <c r="CK35" s="681"/>
      <c r="CL35" s="681"/>
      <c r="CM35" s="681"/>
      <c r="CN35" s="681"/>
      <c r="CO35" s="681"/>
      <c r="CP35" s="681"/>
      <c r="CQ35" s="682"/>
      <c r="CR35" s="665">
        <v>57213</v>
      </c>
      <c r="CS35" s="704"/>
      <c r="CT35" s="704"/>
      <c r="CU35" s="704"/>
      <c r="CV35" s="704"/>
      <c r="CW35" s="704"/>
      <c r="CX35" s="704"/>
      <c r="CY35" s="705"/>
      <c r="CZ35" s="670">
        <v>0.3</v>
      </c>
      <c r="DA35" s="699"/>
      <c r="DB35" s="699"/>
      <c r="DC35" s="706"/>
      <c r="DD35" s="674">
        <v>40180</v>
      </c>
      <c r="DE35" s="704"/>
      <c r="DF35" s="704"/>
      <c r="DG35" s="704"/>
      <c r="DH35" s="704"/>
      <c r="DI35" s="704"/>
      <c r="DJ35" s="704"/>
      <c r="DK35" s="705"/>
      <c r="DL35" s="674">
        <v>26608</v>
      </c>
      <c r="DM35" s="704"/>
      <c r="DN35" s="704"/>
      <c r="DO35" s="704"/>
      <c r="DP35" s="704"/>
      <c r="DQ35" s="704"/>
      <c r="DR35" s="704"/>
      <c r="DS35" s="704"/>
      <c r="DT35" s="704"/>
      <c r="DU35" s="704"/>
      <c r="DV35" s="705"/>
      <c r="DW35" s="670">
        <v>0.3</v>
      </c>
      <c r="DX35" s="699"/>
      <c r="DY35" s="699"/>
      <c r="DZ35" s="699"/>
      <c r="EA35" s="699"/>
      <c r="EB35" s="699"/>
      <c r="EC35" s="700"/>
    </row>
    <row r="36" spans="2:133" ht="11.25" customHeight="1" x14ac:dyDescent="0.2">
      <c r="B36" s="662" t="s">
        <v>283</v>
      </c>
      <c r="C36" s="663"/>
      <c r="D36" s="663"/>
      <c r="E36" s="663"/>
      <c r="F36" s="663"/>
      <c r="G36" s="663"/>
      <c r="H36" s="663"/>
      <c r="I36" s="663"/>
      <c r="J36" s="663"/>
      <c r="K36" s="663"/>
      <c r="L36" s="663"/>
      <c r="M36" s="663"/>
      <c r="N36" s="663"/>
      <c r="O36" s="663"/>
      <c r="P36" s="663"/>
      <c r="Q36" s="664"/>
      <c r="R36" s="665">
        <v>38408</v>
      </c>
      <c r="S36" s="666"/>
      <c r="T36" s="666"/>
      <c r="U36" s="666"/>
      <c r="V36" s="666"/>
      <c r="W36" s="666"/>
      <c r="X36" s="666"/>
      <c r="Y36" s="667"/>
      <c r="Z36" s="668">
        <v>0.2</v>
      </c>
      <c r="AA36" s="668"/>
      <c r="AB36" s="668"/>
      <c r="AC36" s="668"/>
      <c r="AD36" s="669" t="s">
        <v>551</v>
      </c>
      <c r="AE36" s="669"/>
      <c r="AF36" s="669"/>
      <c r="AG36" s="669"/>
      <c r="AH36" s="669"/>
      <c r="AI36" s="669"/>
      <c r="AJ36" s="669"/>
      <c r="AK36" s="669"/>
      <c r="AL36" s="670" t="s">
        <v>567</v>
      </c>
      <c r="AM36" s="671"/>
      <c r="AN36" s="671"/>
      <c r="AO36" s="672"/>
      <c r="AP36" s="218"/>
      <c r="AQ36" s="739" t="s">
        <v>284</v>
      </c>
      <c r="AR36" s="740"/>
      <c r="AS36" s="740"/>
      <c r="AT36" s="740"/>
      <c r="AU36" s="740"/>
      <c r="AV36" s="740"/>
      <c r="AW36" s="740"/>
      <c r="AX36" s="740"/>
      <c r="AY36" s="741"/>
      <c r="AZ36" s="654">
        <v>2049823</v>
      </c>
      <c r="BA36" s="655"/>
      <c r="BB36" s="655"/>
      <c r="BC36" s="655"/>
      <c r="BD36" s="655"/>
      <c r="BE36" s="655"/>
      <c r="BF36" s="742"/>
      <c r="BG36" s="676" t="s">
        <v>285</v>
      </c>
      <c r="BH36" s="677"/>
      <c r="BI36" s="677"/>
      <c r="BJ36" s="677"/>
      <c r="BK36" s="677"/>
      <c r="BL36" s="677"/>
      <c r="BM36" s="677"/>
      <c r="BN36" s="677"/>
      <c r="BO36" s="677"/>
      <c r="BP36" s="677"/>
      <c r="BQ36" s="677"/>
      <c r="BR36" s="677"/>
      <c r="BS36" s="677"/>
      <c r="BT36" s="677"/>
      <c r="BU36" s="678"/>
      <c r="BV36" s="654">
        <v>155626</v>
      </c>
      <c r="BW36" s="655"/>
      <c r="BX36" s="655"/>
      <c r="BY36" s="655"/>
      <c r="BZ36" s="655"/>
      <c r="CA36" s="655"/>
      <c r="CB36" s="742"/>
      <c r="CD36" s="680" t="s">
        <v>286</v>
      </c>
      <c r="CE36" s="681"/>
      <c r="CF36" s="681"/>
      <c r="CG36" s="681"/>
      <c r="CH36" s="681"/>
      <c r="CI36" s="681"/>
      <c r="CJ36" s="681"/>
      <c r="CK36" s="681"/>
      <c r="CL36" s="681"/>
      <c r="CM36" s="681"/>
      <c r="CN36" s="681"/>
      <c r="CO36" s="681"/>
      <c r="CP36" s="681"/>
      <c r="CQ36" s="682"/>
      <c r="CR36" s="665">
        <v>2230690</v>
      </c>
      <c r="CS36" s="666"/>
      <c r="CT36" s="666"/>
      <c r="CU36" s="666"/>
      <c r="CV36" s="666"/>
      <c r="CW36" s="666"/>
      <c r="CX36" s="666"/>
      <c r="CY36" s="667"/>
      <c r="CZ36" s="670">
        <v>12.3</v>
      </c>
      <c r="DA36" s="699"/>
      <c r="DB36" s="699"/>
      <c r="DC36" s="706"/>
      <c r="DD36" s="674">
        <v>1470000</v>
      </c>
      <c r="DE36" s="666"/>
      <c r="DF36" s="666"/>
      <c r="DG36" s="666"/>
      <c r="DH36" s="666"/>
      <c r="DI36" s="666"/>
      <c r="DJ36" s="666"/>
      <c r="DK36" s="667"/>
      <c r="DL36" s="674">
        <v>989998</v>
      </c>
      <c r="DM36" s="666"/>
      <c r="DN36" s="666"/>
      <c r="DO36" s="666"/>
      <c r="DP36" s="666"/>
      <c r="DQ36" s="666"/>
      <c r="DR36" s="666"/>
      <c r="DS36" s="666"/>
      <c r="DT36" s="666"/>
      <c r="DU36" s="666"/>
      <c r="DV36" s="667"/>
      <c r="DW36" s="670">
        <v>10.199999999999999</v>
      </c>
      <c r="DX36" s="699"/>
      <c r="DY36" s="699"/>
      <c r="DZ36" s="699"/>
      <c r="EA36" s="699"/>
      <c r="EB36" s="699"/>
      <c r="EC36" s="700"/>
    </row>
    <row r="37" spans="2:133" ht="11.25" customHeight="1" x14ac:dyDescent="0.2">
      <c r="B37" s="662" t="s">
        <v>287</v>
      </c>
      <c r="C37" s="663"/>
      <c r="D37" s="663"/>
      <c r="E37" s="663"/>
      <c r="F37" s="663"/>
      <c r="G37" s="663"/>
      <c r="H37" s="663"/>
      <c r="I37" s="663"/>
      <c r="J37" s="663"/>
      <c r="K37" s="663"/>
      <c r="L37" s="663"/>
      <c r="M37" s="663"/>
      <c r="N37" s="663"/>
      <c r="O37" s="663"/>
      <c r="P37" s="663"/>
      <c r="Q37" s="664"/>
      <c r="R37" s="665">
        <v>2582</v>
      </c>
      <c r="S37" s="666"/>
      <c r="T37" s="666"/>
      <c r="U37" s="666"/>
      <c r="V37" s="666"/>
      <c r="W37" s="666"/>
      <c r="X37" s="666"/>
      <c r="Y37" s="667"/>
      <c r="Z37" s="668">
        <v>0</v>
      </c>
      <c r="AA37" s="668"/>
      <c r="AB37" s="668"/>
      <c r="AC37" s="668"/>
      <c r="AD37" s="669" t="s">
        <v>567</v>
      </c>
      <c r="AE37" s="669"/>
      <c r="AF37" s="669"/>
      <c r="AG37" s="669"/>
      <c r="AH37" s="669"/>
      <c r="AI37" s="669"/>
      <c r="AJ37" s="669"/>
      <c r="AK37" s="669"/>
      <c r="AL37" s="670" t="s">
        <v>567</v>
      </c>
      <c r="AM37" s="671"/>
      <c r="AN37" s="671"/>
      <c r="AO37" s="672"/>
      <c r="AQ37" s="743" t="s">
        <v>578</v>
      </c>
      <c r="AR37" s="744"/>
      <c r="AS37" s="744"/>
      <c r="AT37" s="744"/>
      <c r="AU37" s="744"/>
      <c r="AV37" s="744"/>
      <c r="AW37" s="744"/>
      <c r="AX37" s="744"/>
      <c r="AY37" s="745"/>
      <c r="AZ37" s="665">
        <v>287479</v>
      </c>
      <c r="BA37" s="666"/>
      <c r="BB37" s="666"/>
      <c r="BC37" s="666"/>
      <c r="BD37" s="704"/>
      <c r="BE37" s="704"/>
      <c r="BF37" s="732"/>
      <c r="BG37" s="680" t="s">
        <v>288</v>
      </c>
      <c r="BH37" s="681"/>
      <c r="BI37" s="681"/>
      <c r="BJ37" s="681"/>
      <c r="BK37" s="681"/>
      <c r="BL37" s="681"/>
      <c r="BM37" s="681"/>
      <c r="BN37" s="681"/>
      <c r="BO37" s="681"/>
      <c r="BP37" s="681"/>
      <c r="BQ37" s="681"/>
      <c r="BR37" s="681"/>
      <c r="BS37" s="681"/>
      <c r="BT37" s="681"/>
      <c r="BU37" s="682"/>
      <c r="BV37" s="665">
        <v>102737</v>
      </c>
      <c r="BW37" s="666"/>
      <c r="BX37" s="666"/>
      <c r="BY37" s="666"/>
      <c r="BZ37" s="666"/>
      <c r="CA37" s="666"/>
      <c r="CB37" s="675"/>
      <c r="CD37" s="680" t="s">
        <v>577</v>
      </c>
      <c r="CE37" s="681"/>
      <c r="CF37" s="681"/>
      <c r="CG37" s="681"/>
      <c r="CH37" s="681"/>
      <c r="CI37" s="681"/>
      <c r="CJ37" s="681"/>
      <c r="CK37" s="681"/>
      <c r="CL37" s="681"/>
      <c r="CM37" s="681"/>
      <c r="CN37" s="681"/>
      <c r="CO37" s="681"/>
      <c r="CP37" s="681"/>
      <c r="CQ37" s="682"/>
      <c r="CR37" s="665">
        <v>297980</v>
      </c>
      <c r="CS37" s="704"/>
      <c r="CT37" s="704"/>
      <c r="CU37" s="704"/>
      <c r="CV37" s="704"/>
      <c r="CW37" s="704"/>
      <c r="CX37" s="704"/>
      <c r="CY37" s="705"/>
      <c r="CZ37" s="670">
        <v>1.6</v>
      </c>
      <c r="DA37" s="699"/>
      <c r="DB37" s="699"/>
      <c r="DC37" s="706"/>
      <c r="DD37" s="674">
        <v>276380</v>
      </c>
      <c r="DE37" s="704"/>
      <c r="DF37" s="704"/>
      <c r="DG37" s="704"/>
      <c r="DH37" s="704"/>
      <c r="DI37" s="704"/>
      <c r="DJ37" s="704"/>
      <c r="DK37" s="705"/>
      <c r="DL37" s="674">
        <v>226506</v>
      </c>
      <c r="DM37" s="704"/>
      <c r="DN37" s="704"/>
      <c r="DO37" s="704"/>
      <c r="DP37" s="704"/>
      <c r="DQ37" s="704"/>
      <c r="DR37" s="704"/>
      <c r="DS37" s="704"/>
      <c r="DT37" s="704"/>
      <c r="DU37" s="704"/>
      <c r="DV37" s="705"/>
      <c r="DW37" s="670">
        <v>2.2999999999999998</v>
      </c>
      <c r="DX37" s="699"/>
      <c r="DY37" s="699"/>
      <c r="DZ37" s="699"/>
      <c r="EA37" s="699"/>
      <c r="EB37" s="699"/>
      <c r="EC37" s="700"/>
    </row>
    <row r="38" spans="2:133" ht="11.25" customHeight="1" x14ac:dyDescent="0.2">
      <c r="B38" s="662" t="s">
        <v>289</v>
      </c>
      <c r="C38" s="663"/>
      <c r="D38" s="663"/>
      <c r="E38" s="663"/>
      <c r="F38" s="663"/>
      <c r="G38" s="663"/>
      <c r="H38" s="663"/>
      <c r="I38" s="663"/>
      <c r="J38" s="663"/>
      <c r="K38" s="663"/>
      <c r="L38" s="663"/>
      <c r="M38" s="663"/>
      <c r="N38" s="663"/>
      <c r="O38" s="663"/>
      <c r="P38" s="663"/>
      <c r="Q38" s="664"/>
      <c r="R38" s="665">
        <v>533257</v>
      </c>
      <c r="S38" s="666"/>
      <c r="T38" s="666"/>
      <c r="U38" s="666"/>
      <c r="V38" s="666"/>
      <c r="W38" s="666"/>
      <c r="X38" s="666"/>
      <c r="Y38" s="667"/>
      <c r="Z38" s="668">
        <v>2.8</v>
      </c>
      <c r="AA38" s="668"/>
      <c r="AB38" s="668"/>
      <c r="AC38" s="668"/>
      <c r="AD38" s="669" t="s">
        <v>551</v>
      </c>
      <c r="AE38" s="669"/>
      <c r="AF38" s="669"/>
      <c r="AG38" s="669"/>
      <c r="AH38" s="669"/>
      <c r="AI38" s="669"/>
      <c r="AJ38" s="669"/>
      <c r="AK38" s="669"/>
      <c r="AL38" s="670" t="s">
        <v>567</v>
      </c>
      <c r="AM38" s="671"/>
      <c r="AN38" s="671"/>
      <c r="AO38" s="672"/>
      <c r="AQ38" s="743" t="s">
        <v>576</v>
      </c>
      <c r="AR38" s="744"/>
      <c r="AS38" s="744"/>
      <c r="AT38" s="744"/>
      <c r="AU38" s="744"/>
      <c r="AV38" s="744"/>
      <c r="AW38" s="744"/>
      <c r="AX38" s="744"/>
      <c r="AY38" s="745"/>
      <c r="AZ38" s="665">
        <v>9648</v>
      </c>
      <c r="BA38" s="666"/>
      <c r="BB38" s="666"/>
      <c r="BC38" s="666"/>
      <c r="BD38" s="704"/>
      <c r="BE38" s="704"/>
      <c r="BF38" s="732"/>
      <c r="BG38" s="680" t="s">
        <v>290</v>
      </c>
      <c r="BH38" s="681"/>
      <c r="BI38" s="681"/>
      <c r="BJ38" s="681"/>
      <c r="BK38" s="681"/>
      <c r="BL38" s="681"/>
      <c r="BM38" s="681"/>
      <c r="BN38" s="681"/>
      <c r="BO38" s="681"/>
      <c r="BP38" s="681"/>
      <c r="BQ38" s="681"/>
      <c r="BR38" s="681"/>
      <c r="BS38" s="681"/>
      <c r="BT38" s="681"/>
      <c r="BU38" s="682"/>
      <c r="BV38" s="665">
        <v>4952</v>
      </c>
      <c r="BW38" s="666"/>
      <c r="BX38" s="666"/>
      <c r="BY38" s="666"/>
      <c r="BZ38" s="666"/>
      <c r="CA38" s="666"/>
      <c r="CB38" s="675"/>
      <c r="CD38" s="680" t="s">
        <v>575</v>
      </c>
      <c r="CE38" s="681"/>
      <c r="CF38" s="681"/>
      <c r="CG38" s="681"/>
      <c r="CH38" s="681"/>
      <c r="CI38" s="681"/>
      <c r="CJ38" s="681"/>
      <c r="CK38" s="681"/>
      <c r="CL38" s="681"/>
      <c r="CM38" s="681"/>
      <c r="CN38" s="681"/>
      <c r="CO38" s="681"/>
      <c r="CP38" s="681"/>
      <c r="CQ38" s="682"/>
      <c r="CR38" s="665">
        <v>1752696</v>
      </c>
      <c r="CS38" s="666"/>
      <c r="CT38" s="666"/>
      <c r="CU38" s="666"/>
      <c r="CV38" s="666"/>
      <c r="CW38" s="666"/>
      <c r="CX38" s="666"/>
      <c r="CY38" s="667"/>
      <c r="CZ38" s="670">
        <v>9.6999999999999993</v>
      </c>
      <c r="DA38" s="699"/>
      <c r="DB38" s="699"/>
      <c r="DC38" s="706"/>
      <c r="DD38" s="674">
        <v>1413995</v>
      </c>
      <c r="DE38" s="666"/>
      <c r="DF38" s="666"/>
      <c r="DG38" s="666"/>
      <c r="DH38" s="666"/>
      <c r="DI38" s="666"/>
      <c r="DJ38" s="666"/>
      <c r="DK38" s="667"/>
      <c r="DL38" s="674">
        <v>1360060</v>
      </c>
      <c r="DM38" s="666"/>
      <c r="DN38" s="666"/>
      <c r="DO38" s="666"/>
      <c r="DP38" s="666"/>
      <c r="DQ38" s="666"/>
      <c r="DR38" s="666"/>
      <c r="DS38" s="666"/>
      <c r="DT38" s="666"/>
      <c r="DU38" s="666"/>
      <c r="DV38" s="667"/>
      <c r="DW38" s="670">
        <v>14</v>
      </c>
      <c r="DX38" s="699"/>
      <c r="DY38" s="699"/>
      <c r="DZ38" s="699"/>
      <c r="EA38" s="699"/>
      <c r="EB38" s="699"/>
      <c r="EC38" s="700"/>
    </row>
    <row r="39" spans="2:133" ht="11.25" customHeight="1" x14ac:dyDescent="0.2">
      <c r="B39" s="662" t="s">
        <v>291</v>
      </c>
      <c r="C39" s="663"/>
      <c r="D39" s="663"/>
      <c r="E39" s="663"/>
      <c r="F39" s="663"/>
      <c r="G39" s="663"/>
      <c r="H39" s="663"/>
      <c r="I39" s="663"/>
      <c r="J39" s="663"/>
      <c r="K39" s="663"/>
      <c r="L39" s="663"/>
      <c r="M39" s="663"/>
      <c r="N39" s="663"/>
      <c r="O39" s="663"/>
      <c r="P39" s="663"/>
      <c r="Q39" s="664"/>
      <c r="R39" s="665">
        <v>292405</v>
      </c>
      <c r="S39" s="666"/>
      <c r="T39" s="666"/>
      <c r="U39" s="666"/>
      <c r="V39" s="666"/>
      <c r="W39" s="666"/>
      <c r="X39" s="666"/>
      <c r="Y39" s="667"/>
      <c r="Z39" s="668">
        <v>1.5</v>
      </c>
      <c r="AA39" s="668"/>
      <c r="AB39" s="668"/>
      <c r="AC39" s="668"/>
      <c r="AD39" s="669">
        <v>11061</v>
      </c>
      <c r="AE39" s="669"/>
      <c r="AF39" s="669"/>
      <c r="AG39" s="669"/>
      <c r="AH39" s="669"/>
      <c r="AI39" s="669"/>
      <c r="AJ39" s="669"/>
      <c r="AK39" s="669"/>
      <c r="AL39" s="670">
        <v>0.1</v>
      </c>
      <c r="AM39" s="671"/>
      <c r="AN39" s="671"/>
      <c r="AO39" s="672"/>
      <c r="AQ39" s="743" t="s">
        <v>574</v>
      </c>
      <c r="AR39" s="744"/>
      <c r="AS39" s="744"/>
      <c r="AT39" s="744"/>
      <c r="AU39" s="744"/>
      <c r="AV39" s="744"/>
      <c r="AW39" s="744"/>
      <c r="AX39" s="744"/>
      <c r="AY39" s="745"/>
      <c r="AZ39" s="665" t="s">
        <v>567</v>
      </c>
      <c r="BA39" s="666"/>
      <c r="BB39" s="666"/>
      <c r="BC39" s="666"/>
      <c r="BD39" s="704"/>
      <c r="BE39" s="704"/>
      <c r="BF39" s="732"/>
      <c r="BG39" s="680" t="s">
        <v>292</v>
      </c>
      <c r="BH39" s="681"/>
      <c r="BI39" s="681"/>
      <c r="BJ39" s="681"/>
      <c r="BK39" s="681"/>
      <c r="BL39" s="681"/>
      <c r="BM39" s="681"/>
      <c r="BN39" s="681"/>
      <c r="BO39" s="681"/>
      <c r="BP39" s="681"/>
      <c r="BQ39" s="681"/>
      <c r="BR39" s="681"/>
      <c r="BS39" s="681"/>
      <c r="BT39" s="681"/>
      <c r="BU39" s="682"/>
      <c r="BV39" s="665">
        <v>7579</v>
      </c>
      <c r="BW39" s="666"/>
      <c r="BX39" s="666"/>
      <c r="BY39" s="666"/>
      <c r="BZ39" s="666"/>
      <c r="CA39" s="666"/>
      <c r="CB39" s="675"/>
      <c r="CD39" s="680" t="s">
        <v>573</v>
      </c>
      <c r="CE39" s="681"/>
      <c r="CF39" s="681"/>
      <c r="CG39" s="681"/>
      <c r="CH39" s="681"/>
      <c r="CI39" s="681"/>
      <c r="CJ39" s="681"/>
      <c r="CK39" s="681"/>
      <c r="CL39" s="681"/>
      <c r="CM39" s="681"/>
      <c r="CN39" s="681"/>
      <c r="CO39" s="681"/>
      <c r="CP39" s="681"/>
      <c r="CQ39" s="682"/>
      <c r="CR39" s="665">
        <v>464844</v>
      </c>
      <c r="CS39" s="704"/>
      <c r="CT39" s="704"/>
      <c r="CU39" s="704"/>
      <c r="CV39" s="704"/>
      <c r="CW39" s="704"/>
      <c r="CX39" s="704"/>
      <c r="CY39" s="705"/>
      <c r="CZ39" s="670">
        <v>2.6</v>
      </c>
      <c r="DA39" s="699"/>
      <c r="DB39" s="699"/>
      <c r="DC39" s="706"/>
      <c r="DD39" s="674">
        <v>463428</v>
      </c>
      <c r="DE39" s="704"/>
      <c r="DF39" s="704"/>
      <c r="DG39" s="704"/>
      <c r="DH39" s="704"/>
      <c r="DI39" s="704"/>
      <c r="DJ39" s="704"/>
      <c r="DK39" s="705"/>
      <c r="DL39" s="674" t="s">
        <v>127</v>
      </c>
      <c r="DM39" s="704"/>
      <c r="DN39" s="704"/>
      <c r="DO39" s="704"/>
      <c r="DP39" s="704"/>
      <c r="DQ39" s="704"/>
      <c r="DR39" s="704"/>
      <c r="DS39" s="704"/>
      <c r="DT39" s="704"/>
      <c r="DU39" s="704"/>
      <c r="DV39" s="705"/>
      <c r="DW39" s="670" t="s">
        <v>567</v>
      </c>
      <c r="DX39" s="699"/>
      <c r="DY39" s="699"/>
      <c r="DZ39" s="699"/>
      <c r="EA39" s="699"/>
      <c r="EB39" s="699"/>
      <c r="EC39" s="700"/>
    </row>
    <row r="40" spans="2:133" ht="11.25" customHeight="1" x14ac:dyDescent="0.2">
      <c r="B40" s="662" t="s">
        <v>293</v>
      </c>
      <c r="C40" s="663"/>
      <c r="D40" s="663"/>
      <c r="E40" s="663"/>
      <c r="F40" s="663"/>
      <c r="G40" s="663"/>
      <c r="H40" s="663"/>
      <c r="I40" s="663"/>
      <c r="J40" s="663"/>
      <c r="K40" s="663"/>
      <c r="L40" s="663"/>
      <c r="M40" s="663"/>
      <c r="N40" s="663"/>
      <c r="O40" s="663"/>
      <c r="P40" s="663"/>
      <c r="Q40" s="664"/>
      <c r="R40" s="665">
        <v>1470206</v>
      </c>
      <c r="S40" s="666"/>
      <c r="T40" s="666"/>
      <c r="U40" s="666"/>
      <c r="V40" s="666"/>
      <c r="W40" s="666"/>
      <c r="X40" s="666"/>
      <c r="Y40" s="667"/>
      <c r="Z40" s="668">
        <v>7.8</v>
      </c>
      <c r="AA40" s="668"/>
      <c r="AB40" s="668"/>
      <c r="AC40" s="668"/>
      <c r="AD40" s="669" t="s">
        <v>567</v>
      </c>
      <c r="AE40" s="669"/>
      <c r="AF40" s="669"/>
      <c r="AG40" s="669"/>
      <c r="AH40" s="669"/>
      <c r="AI40" s="669"/>
      <c r="AJ40" s="669"/>
      <c r="AK40" s="669"/>
      <c r="AL40" s="670" t="s">
        <v>567</v>
      </c>
      <c r="AM40" s="671"/>
      <c r="AN40" s="671"/>
      <c r="AO40" s="672"/>
      <c r="AQ40" s="743" t="s">
        <v>572</v>
      </c>
      <c r="AR40" s="744"/>
      <c r="AS40" s="744"/>
      <c r="AT40" s="744"/>
      <c r="AU40" s="744"/>
      <c r="AV40" s="744"/>
      <c r="AW40" s="744"/>
      <c r="AX40" s="744"/>
      <c r="AY40" s="745"/>
      <c r="AZ40" s="665" t="s">
        <v>127</v>
      </c>
      <c r="BA40" s="666"/>
      <c r="BB40" s="666"/>
      <c r="BC40" s="666"/>
      <c r="BD40" s="704"/>
      <c r="BE40" s="704"/>
      <c r="BF40" s="732"/>
      <c r="BG40" s="746" t="s">
        <v>571</v>
      </c>
      <c r="BH40" s="747"/>
      <c r="BI40" s="747"/>
      <c r="BJ40" s="747"/>
      <c r="BK40" s="747"/>
      <c r="BL40" s="364"/>
      <c r="BM40" s="681" t="s">
        <v>570</v>
      </c>
      <c r="BN40" s="681"/>
      <c r="BO40" s="681"/>
      <c r="BP40" s="681"/>
      <c r="BQ40" s="681"/>
      <c r="BR40" s="681"/>
      <c r="BS40" s="681"/>
      <c r="BT40" s="681"/>
      <c r="BU40" s="682"/>
      <c r="BV40" s="665">
        <v>93</v>
      </c>
      <c r="BW40" s="666"/>
      <c r="BX40" s="666"/>
      <c r="BY40" s="666"/>
      <c r="BZ40" s="666"/>
      <c r="CA40" s="666"/>
      <c r="CB40" s="675"/>
      <c r="CD40" s="680" t="s">
        <v>569</v>
      </c>
      <c r="CE40" s="681"/>
      <c r="CF40" s="681"/>
      <c r="CG40" s="681"/>
      <c r="CH40" s="681"/>
      <c r="CI40" s="681"/>
      <c r="CJ40" s="681"/>
      <c r="CK40" s="681"/>
      <c r="CL40" s="681"/>
      <c r="CM40" s="681"/>
      <c r="CN40" s="681"/>
      <c r="CO40" s="681"/>
      <c r="CP40" s="681"/>
      <c r="CQ40" s="682"/>
      <c r="CR40" s="665">
        <v>203000</v>
      </c>
      <c r="CS40" s="666"/>
      <c r="CT40" s="666"/>
      <c r="CU40" s="666"/>
      <c r="CV40" s="666"/>
      <c r="CW40" s="666"/>
      <c r="CX40" s="666"/>
      <c r="CY40" s="667"/>
      <c r="CZ40" s="670">
        <v>1.1000000000000001</v>
      </c>
      <c r="DA40" s="699"/>
      <c r="DB40" s="699"/>
      <c r="DC40" s="706"/>
      <c r="DD40" s="674" t="s">
        <v>567</v>
      </c>
      <c r="DE40" s="666"/>
      <c r="DF40" s="666"/>
      <c r="DG40" s="666"/>
      <c r="DH40" s="666"/>
      <c r="DI40" s="666"/>
      <c r="DJ40" s="666"/>
      <c r="DK40" s="667"/>
      <c r="DL40" s="674" t="s">
        <v>567</v>
      </c>
      <c r="DM40" s="666"/>
      <c r="DN40" s="666"/>
      <c r="DO40" s="666"/>
      <c r="DP40" s="666"/>
      <c r="DQ40" s="666"/>
      <c r="DR40" s="666"/>
      <c r="DS40" s="666"/>
      <c r="DT40" s="666"/>
      <c r="DU40" s="666"/>
      <c r="DV40" s="667"/>
      <c r="DW40" s="670" t="s">
        <v>567</v>
      </c>
      <c r="DX40" s="699"/>
      <c r="DY40" s="699"/>
      <c r="DZ40" s="699"/>
      <c r="EA40" s="699"/>
      <c r="EB40" s="699"/>
      <c r="EC40" s="700"/>
    </row>
    <row r="41" spans="2:133" ht="11.25" customHeight="1" x14ac:dyDescent="0.2">
      <c r="B41" s="662" t="s">
        <v>294</v>
      </c>
      <c r="C41" s="663"/>
      <c r="D41" s="663"/>
      <c r="E41" s="663"/>
      <c r="F41" s="663"/>
      <c r="G41" s="663"/>
      <c r="H41" s="663"/>
      <c r="I41" s="663"/>
      <c r="J41" s="663"/>
      <c r="K41" s="663"/>
      <c r="L41" s="663"/>
      <c r="M41" s="663"/>
      <c r="N41" s="663"/>
      <c r="O41" s="663"/>
      <c r="P41" s="663"/>
      <c r="Q41" s="664"/>
      <c r="R41" s="665" t="s">
        <v>127</v>
      </c>
      <c r="S41" s="666"/>
      <c r="T41" s="666"/>
      <c r="U41" s="666"/>
      <c r="V41" s="666"/>
      <c r="W41" s="666"/>
      <c r="X41" s="666"/>
      <c r="Y41" s="667"/>
      <c r="Z41" s="668" t="s">
        <v>568</v>
      </c>
      <c r="AA41" s="668"/>
      <c r="AB41" s="668"/>
      <c r="AC41" s="668"/>
      <c r="AD41" s="669" t="s">
        <v>567</v>
      </c>
      <c r="AE41" s="669"/>
      <c r="AF41" s="669"/>
      <c r="AG41" s="669"/>
      <c r="AH41" s="669"/>
      <c r="AI41" s="669"/>
      <c r="AJ41" s="669"/>
      <c r="AK41" s="669"/>
      <c r="AL41" s="670" t="s">
        <v>567</v>
      </c>
      <c r="AM41" s="671"/>
      <c r="AN41" s="671"/>
      <c r="AO41" s="672"/>
      <c r="AQ41" s="743" t="s">
        <v>566</v>
      </c>
      <c r="AR41" s="744"/>
      <c r="AS41" s="744"/>
      <c r="AT41" s="744"/>
      <c r="AU41" s="744"/>
      <c r="AV41" s="744"/>
      <c r="AW41" s="744"/>
      <c r="AX41" s="744"/>
      <c r="AY41" s="745"/>
      <c r="AZ41" s="665">
        <v>365251</v>
      </c>
      <c r="BA41" s="666"/>
      <c r="BB41" s="666"/>
      <c r="BC41" s="666"/>
      <c r="BD41" s="704"/>
      <c r="BE41" s="704"/>
      <c r="BF41" s="732"/>
      <c r="BG41" s="746"/>
      <c r="BH41" s="747"/>
      <c r="BI41" s="747"/>
      <c r="BJ41" s="747"/>
      <c r="BK41" s="747"/>
      <c r="BL41" s="364"/>
      <c r="BM41" s="681" t="s">
        <v>565</v>
      </c>
      <c r="BN41" s="681"/>
      <c r="BO41" s="681"/>
      <c r="BP41" s="681"/>
      <c r="BQ41" s="681"/>
      <c r="BR41" s="681"/>
      <c r="BS41" s="681"/>
      <c r="BT41" s="681"/>
      <c r="BU41" s="682"/>
      <c r="BV41" s="665" t="s">
        <v>551</v>
      </c>
      <c r="BW41" s="666"/>
      <c r="BX41" s="666"/>
      <c r="BY41" s="666"/>
      <c r="BZ41" s="666"/>
      <c r="CA41" s="666"/>
      <c r="CB41" s="675"/>
      <c r="CD41" s="680" t="s">
        <v>564</v>
      </c>
      <c r="CE41" s="681"/>
      <c r="CF41" s="681"/>
      <c r="CG41" s="681"/>
      <c r="CH41" s="681"/>
      <c r="CI41" s="681"/>
      <c r="CJ41" s="681"/>
      <c r="CK41" s="681"/>
      <c r="CL41" s="681"/>
      <c r="CM41" s="681"/>
      <c r="CN41" s="681"/>
      <c r="CO41" s="681"/>
      <c r="CP41" s="681"/>
      <c r="CQ41" s="682"/>
      <c r="CR41" s="665" t="s">
        <v>549</v>
      </c>
      <c r="CS41" s="704"/>
      <c r="CT41" s="704"/>
      <c r="CU41" s="704"/>
      <c r="CV41" s="704"/>
      <c r="CW41" s="704"/>
      <c r="CX41" s="704"/>
      <c r="CY41" s="705"/>
      <c r="CZ41" s="670" t="s">
        <v>548</v>
      </c>
      <c r="DA41" s="699"/>
      <c r="DB41" s="699"/>
      <c r="DC41" s="706"/>
      <c r="DD41" s="674" t="s">
        <v>551</v>
      </c>
      <c r="DE41" s="704"/>
      <c r="DF41" s="704"/>
      <c r="DG41" s="704"/>
      <c r="DH41" s="704"/>
      <c r="DI41" s="704"/>
      <c r="DJ41" s="704"/>
      <c r="DK41" s="705"/>
      <c r="DL41" s="756"/>
      <c r="DM41" s="757"/>
      <c r="DN41" s="757"/>
      <c r="DO41" s="757"/>
      <c r="DP41" s="757"/>
      <c r="DQ41" s="757"/>
      <c r="DR41" s="757"/>
      <c r="DS41" s="757"/>
      <c r="DT41" s="757"/>
      <c r="DU41" s="757"/>
      <c r="DV41" s="758"/>
      <c r="DW41" s="753"/>
      <c r="DX41" s="754"/>
      <c r="DY41" s="754"/>
      <c r="DZ41" s="754"/>
      <c r="EA41" s="754"/>
      <c r="EB41" s="754"/>
      <c r="EC41" s="755"/>
    </row>
    <row r="42" spans="2:133" ht="11.25" customHeight="1" x14ac:dyDescent="0.2">
      <c r="B42" s="662" t="s">
        <v>563</v>
      </c>
      <c r="C42" s="663"/>
      <c r="D42" s="663"/>
      <c r="E42" s="663"/>
      <c r="F42" s="663"/>
      <c r="G42" s="663"/>
      <c r="H42" s="663"/>
      <c r="I42" s="663"/>
      <c r="J42" s="663"/>
      <c r="K42" s="663"/>
      <c r="L42" s="663"/>
      <c r="M42" s="663"/>
      <c r="N42" s="663"/>
      <c r="O42" s="663"/>
      <c r="P42" s="663"/>
      <c r="Q42" s="664"/>
      <c r="R42" s="665" t="s">
        <v>551</v>
      </c>
      <c r="S42" s="666"/>
      <c r="T42" s="666"/>
      <c r="U42" s="666"/>
      <c r="V42" s="666"/>
      <c r="W42" s="666"/>
      <c r="X42" s="666"/>
      <c r="Y42" s="667"/>
      <c r="Z42" s="668" t="s">
        <v>562</v>
      </c>
      <c r="AA42" s="668"/>
      <c r="AB42" s="668"/>
      <c r="AC42" s="668"/>
      <c r="AD42" s="669" t="s">
        <v>549</v>
      </c>
      <c r="AE42" s="669"/>
      <c r="AF42" s="669"/>
      <c r="AG42" s="669"/>
      <c r="AH42" s="669"/>
      <c r="AI42" s="669"/>
      <c r="AJ42" s="669"/>
      <c r="AK42" s="669"/>
      <c r="AL42" s="670" t="s">
        <v>551</v>
      </c>
      <c r="AM42" s="671"/>
      <c r="AN42" s="671"/>
      <c r="AO42" s="672"/>
      <c r="AQ42" s="750" t="s">
        <v>561</v>
      </c>
      <c r="AR42" s="751"/>
      <c r="AS42" s="751"/>
      <c r="AT42" s="751"/>
      <c r="AU42" s="751"/>
      <c r="AV42" s="751"/>
      <c r="AW42" s="751"/>
      <c r="AX42" s="751"/>
      <c r="AY42" s="752"/>
      <c r="AZ42" s="759">
        <v>1387445</v>
      </c>
      <c r="BA42" s="760"/>
      <c r="BB42" s="760"/>
      <c r="BC42" s="760"/>
      <c r="BD42" s="736"/>
      <c r="BE42" s="736"/>
      <c r="BF42" s="738"/>
      <c r="BG42" s="748"/>
      <c r="BH42" s="749"/>
      <c r="BI42" s="749"/>
      <c r="BJ42" s="749"/>
      <c r="BK42" s="749"/>
      <c r="BL42" s="365"/>
      <c r="BM42" s="691" t="s">
        <v>560</v>
      </c>
      <c r="BN42" s="691"/>
      <c r="BO42" s="691"/>
      <c r="BP42" s="691"/>
      <c r="BQ42" s="691"/>
      <c r="BR42" s="691"/>
      <c r="BS42" s="691"/>
      <c r="BT42" s="691"/>
      <c r="BU42" s="692"/>
      <c r="BV42" s="759">
        <v>424</v>
      </c>
      <c r="BW42" s="760"/>
      <c r="BX42" s="760"/>
      <c r="BY42" s="760"/>
      <c r="BZ42" s="760"/>
      <c r="CA42" s="760"/>
      <c r="CB42" s="772"/>
      <c r="CD42" s="662" t="s">
        <v>295</v>
      </c>
      <c r="CE42" s="663"/>
      <c r="CF42" s="663"/>
      <c r="CG42" s="663"/>
      <c r="CH42" s="663"/>
      <c r="CI42" s="663"/>
      <c r="CJ42" s="663"/>
      <c r="CK42" s="663"/>
      <c r="CL42" s="663"/>
      <c r="CM42" s="663"/>
      <c r="CN42" s="663"/>
      <c r="CO42" s="663"/>
      <c r="CP42" s="663"/>
      <c r="CQ42" s="664"/>
      <c r="CR42" s="665">
        <v>1934775</v>
      </c>
      <c r="CS42" s="704"/>
      <c r="CT42" s="704"/>
      <c r="CU42" s="704"/>
      <c r="CV42" s="704"/>
      <c r="CW42" s="704"/>
      <c r="CX42" s="704"/>
      <c r="CY42" s="705"/>
      <c r="CZ42" s="670">
        <v>10.7</v>
      </c>
      <c r="DA42" s="699"/>
      <c r="DB42" s="699"/>
      <c r="DC42" s="706"/>
      <c r="DD42" s="674">
        <v>293350</v>
      </c>
      <c r="DE42" s="704"/>
      <c r="DF42" s="704"/>
      <c r="DG42" s="704"/>
      <c r="DH42" s="704"/>
      <c r="DI42" s="704"/>
      <c r="DJ42" s="704"/>
      <c r="DK42" s="705"/>
      <c r="DL42" s="756"/>
      <c r="DM42" s="757"/>
      <c r="DN42" s="757"/>
      <c r="DO42" s="757"/>
      <c r="DP42" s="757"/>
      <c r="DQ42" s="757"/>
      <c r="DR42" s="757"/>
      <c r="DS42" s="757"/>
      <c r="DT42" s="757"/>
      <c r="DU42" s="757"/>
      <c r="DV42" s="758"/>
      <c r="DW42" s="753"/>
      <c r="DX42" s="754"/>
      <c r="DY42" s="754"/>
      <c r="DZ42" s="754"/>
      <c r="EA42" s="754"/>
      <c r="EB42" s="754"/>
      <c r="EC42" s="755"/>
    </row>
    <row r="43" spans="2:133" ht="11.25" customHeight="1" x14ac:dyDescent="0.2">
      <c r="B43" s="662" t="s">
        <v>559</v>
      </c>
      <c r="C43" s="663"/>
      <c r="D43" s="663"/>
      <c r="E43" s="663"/>
      <c r="F43" s="663"/>
      <c r="G43" s="663"/>
      <c r="H43" s="663"/>
      <c r="I43" s="663"/>
      <c r="J43" s="663"/>
      <c r="K43" s="663"/>
      <c r="L43" s="663"/>
      <c r="M43" s="663"/>
      <c r="N43" s="663"/>
      <c r="O43" s="663"/>
      <c r="P43" s="663"/>
      <c r="Q43" s="664"/>
      <c r="R43" s="665">
        <v>579206</v>
      </c>
      <c r="S43" s="666"/>
      <c r="T43" s="666"/>
      <c r="U43" s="666"/>
      <c r="V43" s="666"/>
      <c r="W43" s="666"/>
      <c r="X43" s="666"/>
      <c r="Y43" s="667"/>
      <c r="Z43" s="668">
        <v>3.1</v>
      </c>
      <c r="AA43" s="668"/>
      <c r="AB43" s="668"/>
      <c r="AC43" s="668"/>
      <c r="AD43" s="669" t="s">
        <v>548</v>
      </c>
      <c r="AE43" s="669"/>
      <c r="AF43" s="669"/>
      <c r="AG43" s="669"/>
      <c r="AH43" s="669"/>
      <c r="AI43" s="669"/>
      <c r="AJ43" s="669"/>
      <c r="AK43" s="669"/>
      <c r="AL43" s="670" t="s">
        <v>558</v>
      </c>
      <c r="AM43" s="671"/>
      <c r="AN43" s="671"/>
      <c r="AO43" s="672"/>
      <c r="BV43" s="219"/>
      <c r="BW43" s="219"/>
      <c r="BX43" s="219"/>
      <c r="BY43" s="219"/>
      <c r="BZ43" s="219"/>
      <c r="CA43" s="219"/>
      <c r="CB43" s="219"/>
      <c r="CD43" s="662" t="s">
        <v>557</v>
      </c>
      <c r="CE43" s="663"/>
      <c r="CF43" s="663"/>
      <c r="CG43" s="663"/>
      <c r="CH43" s="663"/>
      <c r="CI43" s="663"/>
      <c r="CJ43" s="663"/>
      <c r="CK43" s="663"/>
      <c r="CL43" s="663"/>
      <c r="CM43" s="663"/>
      <c r="CN43" s="663"/>
      <c r="CO43" s="663"/>
      <c r="CP43" s="663"/>
      <c r="CQ43" s="664"/>
      <c r="CR43" s="665">
        <v>86265</v>
      </c>
      <c r="CS43" s="704"/>
      <c r="CT43" s="704"/>
      <c r="CU43" s="704"/>
      <c r="CV43" s="704"/>
      <c r="CW43" s="704"/>
      <c r="CX43" s="704"/>
      <c r="CY43" s="705"/>
      <c r="CZ43" s="670">
        <v>0.5</v>
      </c>
      <c r="DA43" s="699"/>
      <c r="DB43" s="699"/>
      <c r="DC43" s="706"/>
      <c r="DD43" s="674">
        <v>54420</v>
      </c>
      <c r="DE43" s="704"/>
      <c r="DF43" s="704"/>
      <c r="DG43" s="704"/>
      <c r="DH43" s="704"/>
      <c r="DI43" s="704"/>
      <c r="DJ43" s="704"/>
      <c r="DK43" s="705"/>
      <c r="DL43" s="756"/>
      <c r="DM43" s="757"/>
      <c r="DN43" s="757"/>
      <c r="DO43" s="757"/>
      <c r="DP43" s="757"/>
      <c r="DQ43" s="757"/>
      <c r="DR43" s="757"/>
      <c r="DS43" s="757"/>
      <c r="DT43" s="757"/>
      <c r="DU43" s="757"/>
      <c r="DV43" s="758"/>
      <c r="DW43" s="753"/>
      <c r="DX43" s="754"/>
      <c r="DY43" s="754"/>
      <c r="DZ43" s="754"/>
      <c r="EA43" s="754"/>
      <c r="EB43" s="754"/>
      <c r="EC43" s="755"/>
    </row>
    <row r="44" spans="2:133" ht="11.25" customHeight="1" x14ac:dyDescent="0.2">
      <c r="B44" s="715" t="s">
        <v>556</v>
      </c>
      <c r="C44" s="716"/>
      <c r="D44" s="716"/>
      <c r="E44" s="716"/>
      <c r="F44" s="716"/>
      <c r="G44" s="716"/>
      <c r="H44" s="716"/>
      <c r="I44" s="716"/>
      <c r="J44" s="716"/>
      <c r="K44" s="716"/>
      <c r="L44" s="716"/>
      <c r="M44" s="716"/>
      <c r="N44" s="716"/>
      <c r="O44" s="716"/>
      <c r="P44" s="716"/>
      <c r="Q44" s="717"/>
      <c r="R44" s="759">
        <v>18888849</v>
      </c>
      <c r="S44" s="760"/>
      <c r="T44" s="760"/>
      <c r="U44" s="760"/>
      <c r="V44" s="760"/>
      <c r="W44" s="760"/>
      <c r="X44" s="760"/>
      <c r="Y44" s="761"/>
      <c r="Z44" s="762">
        <v>100</v>
      </c>
      <c r="AA44" s="762"/>
      <c r="AB44" s="762"/>
      <c r="AC44" s="762"/>
      <c r="AD44" s="763">
        <v>9144378</v>
      </c>
      <c r="AE44" s="763"/>
      <c r="AF44" s="763"/>
      <c r="AG44" s="763"/>
      <c r="AH44" s="763"/>
      <c r="AI44" s="763"/>
      <c r="AJ44" s="763"/>
      <c r="AK44" s="763"/>
      <c r="AL44" s="764">
        <v>100</v>
      </c>
      <c r="AM44" s="737"/>
      <c r="AN44" s="737"/>
      <c r="AO44" s="765"/>
      <c r="CD44" s="766" t="s">
        <v>267</v>
      </c>
      <c r="CE44" s="767"/>
      <c r="CF44" s="662" t="s">
        <v>555</v>
      </c>
      <c r="CG44" s="663"/>
      <c r="CH44" s="663"/>
      <c r="CI44" s="663"/>
      <c r="CJ44" s="663"/>
      <c r="CK44" s="663"/>
      <c r="CL44" s="663"/>
      <c r="CM44" s="663"/>
      <c r="CN44" s="663"/>
      <c r="CO44" s="663"/>
      <c r="CP44" s="663"/>
      <c r="CQ44" s="664"/>
      <c r="CR44" s="665">
        <v>1934775</v>
      </c>
      <c r="CS44" s="666"/>
      <c r="CT44" s="666"/>
      <c r="CU44" s="666"/>
      <c r="CV44" s="666"/>
      <c r="CW44" s="666"/>
      <c r="CX44" s="666"/>
      <c r="CY44" s="667"/>
      <c r="CZ44" s="670">
        <v>10.7</v>
      </c>
      <c r="DA44" s="671"/>
      <c r="DB44" s="671"/>
      <c r="DC44" s="683"/>
      <c r="DD44" s="674">
        <v>293350</v>
      </c>
      <c r="DE44" s="666"/>
      <c r="DF44" s="666"/>
      <c r="DG44" s="666"/>
      <c r="DH44" s="666"/>
      <c r="DI44" s="666"/>
      <c r="DJ44" s="666"/>
      <c r="DK44" s="667"/>
      <c r="DL44" s="756"/>
      <c r="DM44" s="757"/>
      <c r="DN44" s="757"/>
      <c r="DO44" s="757"/>
      <c r="DP44" s="757"/>
      <c r="DQ44" s="757"/>
      <c r="DR44" s="757"/>
      <c r="DS44" s="757"/>
      <c r="DT44" s="757"/>
      <c r="DU44" s="757"/>
      <c r="DV44" s="758"/>
      <c r="DW44" s="753"/>
      <c r="DX44" s="754"/>
      <c r="DY44" s="754"/>
      <c r="DZ44" s="754"/>
      <c r="EA44" s="754"/>
      <c r="EB44" s="754"/>
      <c r="EC44" s="755"/>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8"/>
      <c r="CE45" s="769"/>
      <c r="CF45" s="662" t="s">
        <v>554</v>
      </c>
      <c r="CG45" s="663"/>
      <c r="CH45" s="663"/>
      <c r="CI45" s="663"/>
      <c r="CJ45" s="663"/>
      <c r="CK45" s="663"/>
      <c r="CL45" s="663"/>
      <c r="CM45" s="663"/>
      <c r="CN45" s="663"/>
      <c r="CO45" s="663"/>
      <c r="CP45" s="663"/>
      <c r="CQ45" s="664"/>
      <c r="CR45" s="665">
        <v>1152291</v>
      </c>
      <c r="CS45" s="704"/>
      <c r="CT45" s="704"/>
      <c r="CU45" s="704"/>
      <c r="CV45" s="704"/>
      <c r="CW45" s="704"/>
      <c r="CX45" s="704"/>
      <c r="CY45" s="705"/>
      <c r="CZ45" s="670">
        <v>6.4</v>
      </c>
      <c r="DA45" s="699"/>
      <c r="DB45" s="699"/>
      <c r="DC45" s="706"/>
      <c r="DD45" s="674">
        <v>43197</v>
      </c>
      <c r="DE45" s="704"/>
      <c r="DF45" s="704"/>
      <c r="DG45" s="704"/>
      <c r="DH45" s="704"/>
      <c r="DI45" s="704"/>
      <c r="DJ45" s="704"/>
      <c r="DK45" s="705"/>
      <c r="DL45" s="756"/>
      <c r="DM45" s="757"/>
      <c r="DN45" s="757"/>
      <c r="DO45" s="757"/>
      <c r="DP45" s="757"/>
      <c r="DQ45" s="757"/>
      <c r="DR45" s="757"/>
      <c r="DS45" s="757"/>
      <c r="DT45" s="757"/>
      <c r="DU45" s="757"/>
      <c r="DV45" s="758"/>
      <c r="DW45" s="753"/>
      <c r="DX45" s="754"/>
      <c r="DY45" s="754"/>
      <c r="DZ45" s="754"/>
      <c r="EA45" s="754"/>
      <c r="EB45" s="754"/>
      <c r="EC45" s="755"/>
    </row>
    <row r="46" spans="2:133" ht="11.25" customHeight="1" x14ac:dyDescent="0.2">
      <c r="B46" s="221" t="s">
        <v>296</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8"/>
      <c r="CE46" s="769"/>
      <c r="CF46" s="662" t="s">
        <v>553</v>
      </c>
      <c r="CG46" s="663"/>
      <c r="CH46" s="663"/>
      <c r="CI46" s="663"/>
      <c r="CJ46" s="663"/>
      <c r="CK46" s="663"/>
      <c r="CL46" s="663"/>
      <c r="CM46" s="663"/>
      <c r="CN46" s="663"/>
      <c r="CO46" s="663"/>
      <c r="CP46" s="663"/>
      <c r="CQ46" s="664"/>
      <c r="CR46" s="665">
        <v>727561</v>
      </c>
      <c r="CS46" s="666"/>
      <c r="CT46" s="666"/>
      <c r="CU46" s="666"/>
      <c r="CV46" s="666"/>
      <c r="CW46" s="666"/>
      <c r="CX46" s="666"/>
      <c r="CY46" s="667"/>
      <c r="CZ46" s="670">
        <v>4</v>
      </c>
      <c r="DA46" s="671"/>
      <c r="DB46" s="671"/>
      <c r="DC46" s="683"/>
      <c r="DD46" s="674">
        <v>238258</v>
      </c>
      <c r="DE46" s="666"/>
      <c r="DF46" s="666"/>
      <c r="DG46" s="666"/>
      <c r="DH46" s="666"/>
      <c r="DI46" s="666"/>
      <c r="DJ46" s="666"/>
      <c r="DK46" s="667"/>
      <c r="DL46" s="756"/>
      <c r="DM46" s="757"/>
      <c r="DN46" s="757"/>
      <c r="DO46" s="757"/>
      <c r="DP46" s="757"/>
      <c r="DQ46" s="757"/>
      <c r="DR46" s="757"/>
      <c r="DS46" s="757"/>
      <c r="DT46" s="757"/>
      <c r="DU46" s="757"/>
      <c r="DV46" s="758"/>
      <c r="DW46" s="753"/>
      <c r="DX46" s="754"/>
      <c r="DY46" s="754"/>
      <c r="DZ46" s="754"/>
      <c r="EA46" s="754"/>
      <c r="EB46" s="754"/>
      <c r="EC46" s="755"/>
    </row>
    <row r="47" spans="2:133" ht="11.25" customHeight="1" x14ac:dyDescent="0.2">
      <c r="B47" s="784" t="s">
        <v>297</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8"/>
      <c r="CE47" s="769"/>
      <c r="CF47" s="662" t="s">
        <v>552</v>
      </c>
      <c r="CG47" s="663"/>
      <c r="CH47" s="663"/>
      <c r="CI47" s="663"/>
      <c r="CJ47" s="663"/>
      <c r="CK47" s="663"/>
      <c r="CL47" s="663"/>
      <c r="CM47" s="663"/>
      <c r="CN47" s="663"/>
      <c r="CO47" s="663"/>
      <c r="CP47" s="663"/>
      <c r="CQ47" s="664"/>
      <c r="CR47" s="665" t="s">
        <v>551</v>
      </c>
      <c r="CS47" s="704"/>
      <c r="CT47" s="704"/>
      <c r="CU47" s="704"/>
      <c r="CV47" s="704"/>
      <c r="CW47" s="704"/>
      <c r="CX47" s="704"/>
      <c r="CY47" s="705"/>
      <c r="CZ47" s="670" t="s">
        <v>548</v>
      </c>
      <c r="DA47" s="699"/>
      <c r="DB47" s="699"/>
      <c r="DC47" s="706"/>
      <c r="DD47" s="674" t="s">
        <v>548</v>
      </c>
      <c r="DE47" s="704"/>
      <c r="DF47" s="704"/>
      <c r="DG47" s="704"/>
      <c r="DH47" s="704"/>
      <c r="DI47" s="704"/>
      <c r="DJ47" s="704"/>
      <c r="DK47" s="705"/>
      <c r="DL47" s="756"/>
      <c r="DM47" s="757"/>
      <c r="DN47" s="757"/>
      <c r="DO47" s="757"/>
      <c r="DP47" s="757"/>
      <c r="DQ47" s="757"/>
      <c r="DR47" s="757"/>
      <c r="DS47" s="757"/>
      <c r="DT47" s="757"/>
      <c r="DU47" s="757"/>
      <c r="DV47" s="758"/>
      <c r="DW47" s="753"/>
      <c r="DX47" s="754"/>
      <c r="DY47" s="754"/>
      <c r="DZ47" s="754"/>
      <c r="EA47" s="754"/>
      <c r="EB47" s="754"/>
      <c r="EC47" s="755"/>
    </row>
    <row r="48" spans="2:133" ht="10.8" x14ac:dyDescent="0.2">
      <c r="B48" s="783" t="s">
        <v>298</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0"/>
      <c r="CE48" s="771"/>
      <c r="CF48" s="662" t="s">
        <v>550</v>
      </c>
      <c r="CG48" s="663"/>
      <c r="CH48" s="663"/>
      <c r="CI48" s="663"/>
      <c r="CJ48" s="663"/>
      <c r="CK48" s="663"/>
      <c r="CL48" s="663"/>
      <c r="CM48" s="663"/>
      <c r="CN48" s="663"/>
      <c r="CO48" s="663"/>
      <c r="CP48" s="663"/>
      <c r="CQ48" s="664"/>
      <c r="CR48" s="665" t="s">
        <v>549</v>
      </c>
      <c r="CS48" s="666"/>
      <c r="CT48" s="666"/>
      <c r="CU48" s="666"/>
      <c r="CV48" s="666"/>
      <c r="CW48" s="666"/>
      <c r="CX48" s="666"/>
      <c r="CY48" s="667"/>
      <c r="CZ48" s="670" t="s">
        <v>548</v>
      </c>
      <c r="DA48" s="671"/>
      <c r="DB48" s="671"/>
      <c r="DC48" s="683"/>
      <c r="DD48" s="674" t="s">
        <v>548</v>
      </c>
      <c r="DE48" s="666"/>
      <c r="DF48" s="666"/>
      <c r="DG48" s="666"/>
      <c r="DH48" s="666"/>
      <c r="DI48" s="666"/>
      <c r="DJ48" s="666"/>
      <c r="DK48" s="667"/>
      <c r="DL48" s="756"/>
      <c r="DM48" s="757"/>
      <c r="DN48" s="757"/>
      <c r="DO48" s="757"/>
      <c r="DP48" s="757"/>
      <c r="DQ48" s="757"/>
      <c r="DR48" s="757"/>
      <c r="DS48" s="757"/>
      <c r="DT48" s="757"/>
      <c r="DU48" s="757"/>
      <c r="DV48" s="758"/>
      <c r="DW48" s="753"/>
      <c r="DX48" s="754"/>
      <c r="DY48" s="754"/>
      <c r="DZ48" s="754"/>
      <c r="EA48" s="754"/>
      <c r="EB48" s="754"/>
      <c r="EC48" s="755"/>
    </row>
    <row r="49" spans="2:133" ht="11.25" customHeight="1" x14ac:dyDescent="0.2">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15" t="s">
        <v>547</v>
      </c>
      <c r="CE49" s="716"/>
      <c r="CF49" s="716"/>
      <c r="CG49" s="716"/>
      <c r="CH49" s="716"/>
      <c r="CI49" s="716"/>
      <c r="CJ49" s="716"/>
      <c r="CK49" s="716"/>
      <c r="CL49" s="716"/>
      <c r="CM49" s="716"/>
      <c r="CN49" s="716"/>
      <c r="CO49" s="716"/>
      <c r="CP49" s="716"/>
      <c r="CQ49" s="717"/>
      <c r="CR49" s="759">
        <v>18099005</v>
      </c>
      <c r="CS49" s="736"/>
      <c r="CT49" s="736"/>
      <c r="CU49" s="736"/>
      <c r="CV49" s="736"/>
      <c r="CW49" s="736"/>
      <c r="CX49" s="736"/>
      <c r="CY49" s="773"/>
      <c r="CZ49" s="764">
        <v>100</v>
      </c>
      <c r="DA49" s="774"/>
      <c r="DB49" s="774"/>
      <c r="DC49" s="775"/>
      <c r="DD49" s="776">
        <v>10824465</v>
      </c>
      <c r="DE49" s="736"/>
      <c r="DF49" s="736"/>
      <c r="DG49" s="736"/>
      <c r="DH49" s="736"/>
      <c r="DI49" s="736"/>
      <c r="DJ49" s="736"/>
      <c r="DK49" s="773"/>
      <c r="DL49" s="777"/>
      <c r="DM49" s="778"/>
      <c r="DN49" s="778"/>
      <c r="DO49" s="778"/>
      <c r="DP49" s="778"/>
      <c r="DQ49" s="778"/>
      <c r="DR49" s="778"/>
      <c r="DS49" s="778"/>
      <c r="DT49" s="778"/>
      <c r="DU49" s="778"/>
      <c r="DV49" s="779"/>
      <c r="DW49" s="780"/>
      <c r="DX49" s="781"/>
      <c r="DY49" s="781"/>
      <c r="DZ49" s="781"/>
      <c r="EA49" s="781"/>
      <c r="EB49" s="781"/>
      <c r="EC49" s="782"/>
    </row>
    <row r="50" spans="2:133" ht="10.8" hidden="1" x14ac:dyDescent="0.2">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XxmCt7yEJxzqFfrMg4QZp5BLvm9qsm95k/uctDfQV5dytmY2nLSkuhM3bsj/Gm4eBVCfZY+QHse7HecKyG/7lA==" saltValue="IWN7aU/wmP5kYy1BTAjBTQ=="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0" zoomScaleNormal="50" zoomScaleSheetLayoutView="70" workbookViewId="0"/>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785" t="s">
        <v>299</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6" t="s">
        <v>300</v>
      </c>
      <c r="DK2" s="787"/>
      <c r="DL2" s="787"/>
      <c r="DM2" s="787"/>
      <c r="DN2" s="787"/>
      <c r="DO2" s="788"/>
      <c r="DP2" s="224"/>
      <c r="DQ2" s="786" t="s">
        <v>301</v>
      </c>
      <c r="DR2" s="787"/>
      <c r="DS2" s="787"/>
      <c r="DT2" s="787"/>
      <c r="DU2" s="787"/>
      <c r="DV2" s="787"/>
      <c r="DW2" s="787"/>
      <c r="DX2" s="787"/>
      <c r="DY2" s="787"/>
      <c r="DZ2" s="788"/>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789" t="s">
        <v>302</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28"/>
      <c r="BA4" s="228"/>
      <c r="BB4" s="228"/>
      <c r="BC4" s="228"/>
      <c r="BD4" s="228"/>
      <c r="BE4" s="229"/>
      <c r="BF4" s="229"/>
      <c r="BG4" s="229"/>
      <c r="BH4" s="229"/>
      <c r="BI4" s="229"/>
      <c r="BJ4" s="229"/>
      <c r="BK4" s="229"/>
      <c r="BL4" s="229"/>
      <c r="BM4" s="229"/>
      <c r="BN4" s="229"/>
      <c r="BO4" s="229"/>
      <c r="BP4" s="229"/>
      <c r="BQ4" s="790" t="s">
        <v>303</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0"/>
    </row>
    <row r="5" spans="1:131" s="231" customFormat="1" ht="26.25" customHeight="1" x14ac:dyDescent="0.2">
      <c r="A5" s="791" t="s">
        <v>304</v>
      </c>
      <c r="B5" s="792"/>
      <c r="C5" s="792"/>
      <c r="D5" s="792"/>
      <c r="E5" s="792"/>
      <c r="F5" s="792"/>
      <c r="G5" s="792"/>
      <c r="H5" s="792"/>
      <c r="I5" s="792"/>
      <c r="J5" s="792"/>
      <c r="K5" s="792"/>
      <c r="L5" s="792"/>
      <c r="M5" s="792"/>
      <c r="N5" s="792"/>
      <c r="O5" s="792"/>
      <c r="P5" s="793"/>
      <c r="Q5" s="797" t="s">
        <v>305</v>
      </c>
      <c r="R5" s="798"/>
      <c r="S5" s="798"/>
      <c r="T5" s="798"/>
      <c r="U5" s="799"/>
      <c r="V5" s="797" t="s">
        <v>306</v>
      </c>
      <c r="W5" s="798"/>
      <c r="X5" s="798"/>
      <c r="Y5" s="798"/>
      <c r="Z5" s="799"/>
      <c r="AA5" s="797" t="s">
        <v>307</v>
      </c>
      <c r="AB5" s="798"/>
      <c r="AC5" s="798"/>
      <c r="AD5" s="798"/>
      <c r="AE5" s="798"/>
      <c r="AF5" s="803" t="s">
        <v>308</v>
      </c>
      <c r="AG5" s="798"/>
      <c r="AH5" s="798"/>
      <c r="AI5" s="798"/>
      <c r="AJ5" s="804"/>
      <c r="AK5" s="798" t="s">
        <v>309</v>
      </c>
      <c r="AL5" s="798"/>
      <c r="AM5" s="798"/>
      <c r="AN5" s="798"/>
      <c r="AO5" s="799"/>
      <c r="AP5" s="797" t="s">
        <v>310</v>
      </c>
      <c r="AQ5" s="798"/>
      <c r="AR5" s="798"/>
      <c r="AS5" s="798"/>
      <c r="AT5" s="799"/>
      <c r="AU5" s="797" t="s">
        <v>311</v>
      </c>
      <c r="AV5" s="798"/>
      <c r="AW5" s="798"/>
      <c r="AX5" s="798"/>
      <c r="AY5" s="804"/>
      <c r="AZ5" s="228"/>
      <c r="BA5" s="228"/>
      <c r="BB5" s="228"/>
      <c r="BC5" s="228"/>
      <c r="BD5" s="228"/>
      <c r="BE5" s="229"/>
      <c r="BF5" s="229"/>
      <c r="BG5" s="229"/>
      <c r="BH5" s="229"/>
      <c r="BI5" s="229"/>
      <c r="BJ5" s="229"/>
      <c r="BK5" s="229"/>
      <c r="BL5" s="229"/>
      <c r="BM5" s="229"/>
      <c r="BN5" s="229"/>
      <c r="BO5" s="229"/>
      <c r="BP5" s="229"/>
      <c r="BQ5" s="791" t="s">
        <v>312</v>
      </c>
      <c r="BR5" s="792"/>
      <c r="BS5" s="792"/>
      <c r="BT5" s="792"/>
      <c r="BU5" s="792"/>
      <c r="BV5" s="792"/>
      <c r="BW5" s="792"/>
      <c r="BX5" s="792"/>
      <c r="BY5" s="792"/>
      <c r="BZ5" s="792"/>
      <c r="CA5" s="792"/>
      <c r="CB5" s="792"/>
      <c r="CC5" s="792"/>
      <c r="CD5" s="792"/>
      <c r="CE5" s="792"/>
      <c r="CF5" s="792"/>
      <c r="CG5" s="793"/>
      <c r="CH5" s="797" t="s">
        <v>313</v>
      </c>
      <c r="CI5" s="798"/>
      <c r="CJ5" s="798"/>
      <c r="CK5" s="798"/>
      <c r="CL5" s="799"/>
      <c r="CM5" s="797" t="s">
        <v>314</v>
      </c>
      <c r="CN5" s="798"/>
      <c r="CO5" s="798"/>
      <c r="CP5" s="798"/>
      <c r="CQ5" s="799"/>
      <c r="CR5" s="797" t="s">
        <v>315</v>
      </c>
      <c r="CS5" s="798"/>
      <c r="CT5" s="798"/>
      <c r="CU5" s="798"/>
      <c r="CV5" s="799"/>
      <c r="CW5" s="797" t="s">
        <v>316</v>
      </c>
      <c r="CX5" s="798"/>
      <c r="CY5" s="798"/>
      <c r="CZ5" s="798"/>
      <c r="DA5" s="799"/>
      <c r="DB5" s="797" t="s">
        <v>317</v>
      </c>
      <c r="DC5" s="798"/>
      <c r="DD5" s="798"/>
      <c r="DE5" s="798"/>
      <c r="DF5" s="799"/>
      <c r="DG5" s="827" t="s">
        <v>318</v>
      </c>
      <c r="DH5" s="828"/>
      <c r="DI5" s="828"/>
      <c r="DJ5" s="828"/>
      <c r="DK5" s="829"/>
      <c r="DL5" s="827" t="s">
        <v>319</v>
      </c>
      <c r="DM5" s="828"/>
      <c r="DN5" s="828"/>
      <c r="DO5" s="828"/>
      <c r="DP5" s="829"/>
      <c r="DQ5" s="797" t="s">
        <v>320</v>
      </c>
      <c r="DR5" s="798"/>
      <c r="DS5" s="798"/>
      <c r="DT5" s="798"/>
      <c r="DU5" s="799"/>
      <c r="DV5" s="797" t="s">
        <v>311</v>
      </c>
      <c r="DW5" s="798"/>
      <c r="DX5" s="798"/>
      <c r="DY5" s="798"/>
      <c r="DZ5" s="804"/>
      <c r="EA5" s="230"/>
    </row>
    <row r="6" spans="1:131" s="231" customFormat="1" ht="26.25" customHeight="1" thickBot="1" x14ac:dyDescent="0.25">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28"/>
      <c r="BA6" s="228"/>
      <c r="BB6" s="228"/>
      <c r="BC6" s="228"/>
      <c r="BD6" s="228"/>
      <c r="BE6" s="229"/>
      <c r="BF6" s="229"/>
      <c r="BG6" s="229"/>
      <c r="BH6" s="229"/>
      <c r="BI6" s="229"/>
      <c r="BJ6" s="229"/>
      <c r="BK6" s="229"/>
      <c r="BL6" s="229"/>
      <c r="BM6" s="229"/>
      <c r="BN6" s="229"/>
      <c r="BO6" s="229"/>
      <c r="BP6" s="229"/>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0"/>
    </row>
    <row r="7" spans="1:131" s="231" customFormat="1" ht="26.25" customHeight="1" thickTop="1" x14ac:dyDescent="0.2">
      <c r="A7" s="232">
        <v>1</v>
      </c>
      <c r="B7" s="813" t="s">
        <v>321</v>
      </c>
      <c r="C7" s="814"/>
      <c r="D7" s="814"/>
      <c r="E7" s="814"/>
      <c r="F7" s="814"/>
      <c r="G7" s="814"/>
      <c r="H7" s="814"/>
      <c r="I7" s="814"/>
      <c r="J7" s="814"/>
      <c r="K7" s="814"/>
      <c r="L7" s="814"/>
      <c r="M7" s="814"/>
      <c r="N7" s="814"/>
      <c r="O7" s="814"/>
      <c r="P7" s="815"/>
      <c r="Q7" s="816">
        <v>19003</v>
      </c>
      <c r="R7" s="817"/>
      <c r="S7" s="817"/>
      <c r="T7" s="817"/>
      <c r="U7" s="817"/>
      <c r="V7" s="817">
        <v>18105</v>
      </c>
      <c r="W7" s="817"/>
      <c r="X7" s="817"/>
      <c r="Y7" s="817"/>
      <c r="Z7" s="817"/>
      <c r="AA7" s="817">
        <v>898</v>
      </c>
      <c r="AB7" s="817"/>
      <c r="AC7" s="817"/>
      <c r="AD7" s="817"/>
      <c r="AE7" s="818"/>
      <c r="AF7" s="819">
        <v>698</v>
      </c>
      <c r="AG7" s="820"/>
      <c r="AH7" s="820"/>
      <c r="AI7" s="820"/>
      <c r="AJ7" s="821"/>
      <c r="AK7" s="822">
        <v>3</v>
      </c>
      <c r="AL7" s="823"/>
      <c r="AM7" s="823"/>
      <c r="AN7" s="823"/>
      <c r="AO7" s="823"/>
      <c r="AP7" s="823">
        <v>16341</v>
      </c>
      <c r="AQ7" s="823"/>
      <c r="AR7" s="823"/>
      <c r="AS7" s="823"/>
      <c r="AT7" s="823"/>
      <c r="AU7" s="824"/>
      <c r="AV7" s="824"/>
      <c r="AW7" s="824"/>
      <c r="AX7" s="824"/>
      <c r="AY7" s="825"/>
      <c r="AZ7" s="228"/>
      <c r="BA7" s="228"/>
      <c r="BB7" s="228"/>
      <c r="BC7" s="228"/>
      <c r="BD7" s="228"/>
      <c r="BE7" s="229"/>
      <c r="BF7" s="229"/>
      <c r="BG7" s="229"/>
      <c r="BH7" s="229"/>
      <c r="BI7" s="229"/>
      <c r="BJ7" s="229"/>
      <c r="BK7" s="229"/>
      <c r="BL7" s="229"/>
      <c r="BM7" s="229"/>
      <c r="BN7" s="229"/>
      <c r="BO7" s="229"/>
      <c r="BP7" s="229"/>
      <c r="BQ7" s="232">
        <v>1</v>
      </c>
      <c r="BR7" s="233"/>
      <c r="BS7" s="810" t="s">
        <v>542</v>
      </c>
      <c r="BT7" s="811"/>
      <c r="BU7" s="811"/>
      <c r="BV7" s="811"/>
      <c r="BW7" s="811"/>
      <c r="BX7" s="811"/>
      <c r="BY7" s="811"/>
      <c r="BZ7" s="811"/>
      <c r="CA7" s="811"/>
      <c r="CB7" s="811"/>
      <c r="CC7" s="811"/>
      <c r="CD7" s="811"/>
      <c r="CE7" s="811"/>
      <c r="CF7" s="811"/>
      <c r="CG7" s="826"/>
      <c r="CH7" s="807">
        <v>1</v>
      </c>
      <c r="CI7" s="808"/>
      <c r="CJ7" s="808"/>
      <c r="CK7" s="808"/>
      <c r="CL7" s="809"/>
      <c r="CM7" s="807">
        <v>32</v>
      </c>
      <c r="CN7" s="808"/>
      <c r="CO7" s="808"/>
      <c r="CP7" s="808"/>
      <c r="CQ7" s="809"/>
      <c r="CR7" s="807">
        <v>11</v>
      </c>
      <c r="CS7" s="808"/>
      <c r="CT7" s="808"/>
      <c r="CU7" s="808"/>
      <c r="CV7" s="809"/>
      <c r="CW7" s="807" t="s">
        <v>543</v>
      </c>
      <c r="CX7" s="808"/>
      <c r="CY7" s="808"/>
      <c r="CZ7" s="808"/>
      <c r="DA7" s="809"/>
      <c r="DB7" s="807" t="s">
        <v>543</v>
      </c>
      <c r="DC7" s="808"/>
      <c r="DD7" s="808"/>
      <c r="DE7" s="808"/>
      <c r="DF7" s="809"/>
      <c r="DG7" s="807">
        <v>138</v>
      </c>
      <c r="DH7" s="808"/>
      <c r="DI7" s="808"/>
      <c r="DJ7" s="808"/>
      <c r="DK7" s="809"/>
      <c r="DL7" s="807" t="s">
        <v>543</v>
      </c>
      <c r="DM7" s="808"/>
      <c r="DN7" s="808"/>
      <c r="DO7" s="808"/>
      <c r="DP7" s="809"/>
      <c r="DQ7" s="807" t="s">
        <v>543</v>
      </c>
      <c r="DR7" s="808"/>
      <c r="DS7" s="808"/>
      <c r="DT7" s="808"/>
      <c r="DU7" s="809"/>
      <c r="DV7" s="810"/>
      <c r="DW7" s="811"/>
      <c r="DX7" s="811"/>
      <c r="DY7" s="811"/>
      <c r="DZ7" s="812"/>
      <c r="EA7" s="230"/>
    </row>
    <row r="8" spans="1:131" s="231" customFormat="1" ht="26.25" customHeight="1" x14ac:dyDescent="0.2">
      <c r="A8" s="234">
        <v>2</v>
      </c>
      <c r="B8" s="844" t="s">
        <v>322</v>
      </c>
      <c r="C8" s="845"/>
      <c r="D8" s="845"/>
      <c r="E8" s="845"/>
      <c r="F8" s="845"/>
      <c r="G8" s="845"/>
      <c r="H8" s="845"/>
      <c r="I8" s="845"/>
      <c r="J8" s="845"/>
      <c r="K8" s="845"/>
      <c r="L8" s="845"/>
      <c r="M8" s="845"/>
      <c r="N8" s="845"/>
      <c r="O8" s="845"/>
      <c r="P8" s="846"/>
      <c r="Q8" s="847">
        <v>8</v>
      </c>
      <c r="R8" s="848"/>
      <c r="S8" s="848"/>
      <c r="T8" s="848"/>
      <c r="U8" s="848"/>
      <c r="V8" s="848">
        <v>117</v>
      </c>
      <c r="W8" s="848"/>
      <c r="X8" s="848"/>
      <c r="Y8" s="848"/>
      <c r="Z8" s="848"/>
      <c r="AA8" s="848">
        <v>-109</v>
      </c>
      <c r="AB8" s="848"/>
      <c r="AC8" s="848"/>
      <c r="AD8" s="848"/>
      <c r="AE8" s="849"/>
      <c r="AF8" s="850">
        <v>-109</v>
      </c>
      <c r="AG8" s="851"/>
      <c r="AH8" s="851"/>
      <c r="AI8" s="851"/>
      <c r="AJ8" s="852"/>
      <c r="AK8" s="833" t="s">
        <v>531</v>
      </c>
      <c r="AL8" s="834"/>
      <c r="AM8" s="834"/>
      <c r="AN8" s="834"/>
      <c r="AO8" s="834"/>
      <c r="AP8" s="834" t="s">
        <v>531</v>
      </c>
      <c r="AQ8" s="834"/>
      <c r="AR8" s="834"/>
      <c r="AS8" s="834"/>
      <c r="AT8" s="834"/>
      <c r="AU8" s="835"/>
      <c r="AV8" s="835"/>
      <c r="AW8" s="835"/>
      <c r="AX8" s="835"/>
      <c r="AY8" s="836"/>
      <c r="AZ8" s="228"/>
      <c r="BA8" s="228"/>
      <c r="BB8" s="228"/>
      <c r="BC8" s="228"/>
      <c r="BD8" s="228"/>
      <c r="BE8" s="229"/>
      <c r="BF8" s="229"/>
      <c r="BG8" s="229"/>
      <c r="BH8" s="229"/>
      <c r="BI8" s="229"/>
      <c r="BJ8" s="229"/>
      <c r="BK8" s="229"/>
      <c r="BL8" s="229"/>
      <c r="BM8" s="229"/>
      <c r="BN8" s="229"/>
      <c r="BO8" s="229"/>
      <c r="BP8" s="229"/>
      <c r="BQ8" s="234">
        <v>2</v>
      </c>
      <c r="BR8" s="235"/>
      <c r="BS8" s="837"/>
      <c r="BT8" s="838"/>
      <c r="BU8" s="838"/>
      <c r="BV8" s="838"/>
      <c r="BW8" s="838"/>
      <c r="BX8" s="838"/>
      <c r="BY8" s="838"/>
      <c r="BZ8" s="838"/>
      <c r="CA8" s="838"/>
      <c r="CB8" s="838"/>
      <c r="CC8" s="838"/>
      <c r="CD8" s="838"/>
      <c r="CE8" s="838"/>
      <c r="CF8" s="838"/>
      <c r="CG8" s="839"/>
      <c r="CH8" s="840"/>
      <c r="CI8" s="841"/>
      <c r="CJ8" s="841"/>
      <c r="CK8" s="841"/>
      <c r="CL8" s="842"/>
      <c r="CM8" s="840"/>
      <c r="CN8" s="841"/>
      <c r="CO8" s="841"/>
      <c r="CP8" s="841"/>
      <c r="CQ8" s="842"/>
      <c r="CR8" s="840"/>
      <c r="CS8" s="841"/>
      <c r="CT8" s="841"/>
      <c r="CU8" s="841"/>
      <c r="CV8" s="842"/>
      <c r="CW8" s="840"/>
      <c r="CX8" s="841"/>
      <c r="CY8" s="841"/>
      <c r="CZ8" s="841"/>
      <c r="DA8" s="842"/>
      <c r="DB8" s="840"/>
      <c r="DC8" s="841"/>
      <c r="DD8" s="841"/>
      <c r="DE8" s="841"/>
      <c r="DF8" s="842"/>
      <c r="DG8" s="840"/>
      <c r="DH8" s="841"/>
      <c r="DI8" s="841"/>
      <c r="DJ8" s="841"/>
      <c r="DK8" s="842"/>
      <c r="DL8" s="840"/>
      <c r="DM8" s="841"/>
      <c r="DN8" s="841"/>
      <c r="DO8" s="841"/>
      <c r="DP8" s="842"/>
      <c r="DQ8" s="840"/>
      <c r="DR8" s="841"/>
      <c r="DS8" s="841"/>
      <c r="DT8" s="841"/>
      <c r="DU8" s="842"/>
      <c r="DV8" s="837"/>
      <c r="DW8" s="838"/>
      <c r="DX8" s="838"/>
      <c r="DY8" s="838"/>
      <c r="DZ8" s="843"/>
      <c r="EA8" s="230"/>
    </row>
    <row r="9" spans="1:131" s="231" customFormat="1" ht="26.25" customHeight="1" x14ac:dyDescent="0.2">
      <c r="A9" s="234">
        <v>3</v>
      </c>
      <c r="B9" s="844" t="s">
        <v>323</v>
      </c>
      <c r="C9" s="845"/>
      <c r="D9" s="845"/>
      <c r="E9" s="845"/>
      <c r="F9" s="845"/>
      <c r="G9" s="845"/>
      <c r="H9" s="845"/>
      <c r="I9" s="845"/>
      <c r="J9" s="845"/>
      <c r="K9" s="845"/>
      <c r="L9" s="845"/>
      <c r="M9" s="845"/>
      <c r="N9" s="845"/>
      <c r="O9" s="845"/>
      <c r="P9" s="846"/>
      <c r="Q9" s="847" t="s">
        <v>531</v>
      </c>
      <c r="R9" s="848"/>
      <c r="S9" s="848"/>
      <c r="T9" s="848"/>
      <c r="U9" s="848"/>
      <c r="V9" s="848" t="s">
        <v>531</v>
      </c>
      <c r="W9" s="848"/>
      <c r="X9" s="848"/>
      <c r="Y9" s="848"/>
      <c r="Z9" s="848"/>
      <c r="AA9" s="848" t="s">
        <v>531</v>
      </c>
      <c r="AB9" s="848"/>
      <c r="AC9" s="848"/>
      <c r="AD9" s="848"/>
      <c r="AE9" s="849"/>
      <c r="AF9" s="850" t="s">
        <v>324</v>
      </c>
      <c r="AG9" s="851"/>
      <c r="AH9" s="851"/>
      <c r="AI9" s="851"/>
      <c r="AJ9" s="852"/>
      <c r="AK9" s="833" t="s">
        <v>531</v>
      </c>
      <c r="AL9" s="834"/>
      <c r="AM9" s="834"/>
      <c r="AN9" s="834"/>
      <c r="AO9" s="834"/>
      <c r="AP9" s="834" t="s">
        <v>531</v>
      </c>
      <c r="AQ9" s="834"/>
      <c r="AR9" s="834"/>
      <c r="AS9" s="834"/>
      <c r="AT9" s="834"/>
      <c r="AU9" s="835"/>
      <c r="AV9" s="835"/>
      <c r="AW9" s="835"/>
      <c r="AX9" s="835"/>
      <c r="AY9" s="836"/>
      <c r="AZ9" s="228"/>
      <c r="BA9" s="228"/>
      <c r="BB9" s="228"/>
      <c r="BC9" s="228"/>
      <c r="BD9" s="228"/>
      <c r="BE9" s="229"/>
      <c r="BF9" s="229"/>
      <c r="BG9" s="229"/>
      <c r="BH9" s="229"/>
      <c r="BI9" s="229"/>
      <c r="BJ9" s="229"/>
      <c r="BK9" s="229"/>
      <c r="BL9" s="229"/>
      <c r="BM9" s="229"/>
      <c r="BN9" s="229"/>
      <c r="BO9" s="229"/>
      <c r="BP9" s="229"/>
      <c r="BQ9" s="234">
        <v>3</v>
      </c>
      <c r="BR9" s="235"/>
      <c r="BS9" s="837"/>
      <c r="BT9" s="838"/>
      <c r="BU9" s="838"/>
      <c r="BV9" s="838"/>
      <c r="BW9" s="838"/>
      <c r="BX9" s="838"/>
      <c r="BY9" s="838"/>
      <c r="BZ9" s="838"/>
      <c r="CA9" s="838"/>
      <c r="CB9" s="838"/>
      <c r="CC9" s="838"/>
      <c r="CD9" s="838"/>
      <c r="CE9" s="838"/>
      <c r="CF9" s="838"/>
      <c r="CG9" s="839"/>
      <c r="CH9" s="840"/>
      <c r="CI9" s="841"/>
      <c r="CJ9" s="841"/>
      <c r="CK9" s="841"/>
      <c r="CL9" s="842"/>
      <c r="CM9" s="840"/>
      <c r="CN9" s="841"/>
      <c r="CO9" s="841"/>
      <c r="CP9" s="841"/>
      <c r="CQ9" s="842"/>
      <c r="CR9" s="840"/>
      <c r="CS9" s="841"/>
      <c r="CT9" s="841"/>
      <c r="CU9" s="841"/>
      <c r="CV9" s="842"/>
      <c r="CW9" s="840"/>
      <c r="CX9" s="841"/>
      <c r="CY9" s="841"/>
      <c r="CZ9" s="841"/>
      <c r="DA9" s="842"/>
      <c r="DB9" s="840"/>
      <c r="DC9" s="841"/>
      <c r="DD9" s="841"/>
      <c r="DE9" s="841"/>
      <c r="DF9" s="842"/>
      <c r="DG9" s="840"/>
      <c r="DH9" s="841"/>
      <c r="DI9" s="841"/>
      <c r="DJ9" s="841"/>
      <c r="DK9" s="842"/>
      <c r="DL9" s="840"/>
      <c r="DM9" s="841"/>
      <c r="DN9" s="841"/>
      <c r="DO9" s="841"/>
      <c r="DP9" s="842"/>
      <c r="DQ9" s="840"/>
      <c r="DR9" s="841"/>
      <c r="DS9" s="841"/>
      <c r="DT9" s="841"/>
      <c r="DU9" s="842"/>
      <c r="DV9" s="837"/>
      <c r="DW9" s="838"/>
      <c r="DX9" s="838"/>
      <c r="DY9" s="838"/>
      <c r="DZ9" s="843"/>
      <c r="EA9" s="230"/>
    </row>
    <row r="10" spans="1:131" s="231" customFormat="1" ht="26.25" customHeight="1" x14ac:dyDescent="0.2">
      <c r="A10" s="234">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3"/>
      <c r="AL10" s="834"/>
      <c r="AM10" s="834"/>
      <c r="AN10" s="834"/>
      <c r="AO10" s="834"/>
      <c r="AP10" s="834"/>
      <c r="AQ10" s="834"/>
      <c r="AR10" s="834"/>
      <c r="AS10" s="834"/>
      <c r="AT10" s="834"/>
      <c r="AU10" s="835"/>
      <c r="AV10" s="835"/>
      <c r="AW10" s="835"/>
      <c r="AX10" s="835"/>
      <c r="AY10" s="836"/>
      <c r="AZ10" s="228"/>
      <c r="BA10" s="228"/>
      <c r="BB10" s="228"/>
      <c r="BC10" s="228"/>
      <c r="BD10" s="228"/>
      <c r="BE10" s="229"/>
      <c r="BF10" s="229"/>
      <c r="BG10" s="229"/>
      <c r="BH10" s="229"/>
      <c r="BI10" s="229"/>
      <c r="BJ10" s="229"/>
      <c r="BK10" s="229"/>
      <c r="BL10" s="229"/>
      <c r="BM10" s="229"/>
      <c r="BN10" s="229"/>
      <c r="BO10" s="229"/>
      <c r="BP10" s="229"/>
      <c r="BQ10" s="234">
        <v>4</v>
      </c>
      <c r="BR10" s="235"/>
      <c r="BS10" s="837"/>
      <c r="BT10" s="838"/>
      <c r="BU10" s="838"/>
      <c r="BV10" s="838"/>
      <c r="BW10" s="838"/>
      <c r="BX10" s="838"/>
      <c r="BY10" s="838"/>
      <c r="BZ10" s="838"/>
      <c r="CA10" s="838"/>
      <c r="CB10" s="838"/>
      <c r="CC10" s="838"/>
      <c r="CD10" s="838"/>
      <c r="CE10" s="838"/>
      <c r="CF10" s="838"/>
      <c r="CG10" s="839"/>
      <c r="CH10" s="840"/>
      <c r="CI10" s="841"/>
      <c r="CJ10" s="841"/>
      <c r="CK10" s="841"/>
      <c r="CL10" s="842"/>
      <c r="CM10" s="840"/>
      <c r="CN10" s="841"/>
      <c r="CO10" s="841"/>
      <c r="CP10" s="841"/>
      <c r="CQ10" s="842"/>
      <c r="CR10" s="840"/>
      <c r="CS10" s="841"/>
      <c r="CT10" s="841"/>
      <c r="CU10" s="841"/>
      <c r="CV10" s="842"/>
      <c r="CW10" s="840"/>
      <c r="CX10" s="841"/>
      <c r="CY10" s="841"/>
      <c r="CZ10" s="841"/>
      <c r="DA10" s="842"/>
      <c r="DB10" s="840"/>
      <c r="DC10" s="841"/>
      <c r="DD10" s="841"/>
      <c r="DE10" s="841"/>
      <c r="DF10" s="842"/>
      <c r="DG10" s="840"/>
      <c r="DH10" s="841"/>
      <c r="DI10" s="841"/>
      <c r="DJ10" s="841"/>
      <c r="DK10" s="842"/>
      <c r="DL10" s="840"/>
      <c r="DM10" s="841"/>
      <c r="DN10" s="841"/>
      <c r="DO10" s="841"/>
      <c r="DP10" s="842"/>
      <c r="DQ10" s="840"/>
      <c r="DR10" s="841"/>
      <c r="DS10" s="841"/>
      <c r="DT10" s="841"/>
      <c r="DU10" s="842"/>
      <c r="DV10" s="837"/>
      <c r="DW10" s="838"/>
      <c r="DX10" s="838"/>
      <c r="DY10" s="838"/>
      <c r="DZ10" s="843"/>
      <c r="EA10" s="230"/>
    </row>
    <row r="11" spans="1:131" s="231" customFormat="1" ht="26.25" customHeight="1" x14ac:dyDescent="0.2">
      <c r="A11" s="234">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28"/>
      <c r="BA11" s="228"/>
      <c r="BB11" s="228"/>
      <c r="BC11" s="228"/>
      <c r="BD11" s="228"/>
      <c r="BE11" s="229"/>
      <c r="BF11" s="229"/>
      <c r="BG11" s="229"/>
      <c r="BH11" s="229"/>
      <c r="BI11" s="229"/>
      <c r="BJ11" s="229"/>
      <c r="BK11" s="229"/>
      <c r="BL11" s="229"/>
      <c r="BM11" s="229"/>
      <c r="BN11" s="229"/>
      <c r="BO11" s="229"/>
      <c r="BP11" s="229"/>
      <c r="BQ11" s="234">
        <v>5</v>
      </c>
      <c r="BR11" s="235"/>
      <c r="BS11" s="837"/>
      <c r="BT11" s="838"/>
      <c r="BU11" s="838"/>
      <c r="BV11" s="838"/>
      <c r="BW11" s="838"/>
      <c r="BX11" s="838"/>
      <c r="BY11" s="838"/>
      <c r="BZ11" s="838"/>
      <c r="CA11" s="838"/>
      <c r="CB11" s="838"/>
      <c r="CC11" s="838"/>
      <c r="CD11" s="838"/>
      <c r="CE11" s="838"/>
      <c r="CF11" s="838"/>
      <c r="CG11" s="839"/>
      <c r="CH11" s="840"/>
      <c r="CI11" s="841"/>
      <c r="CJ11" s="841"/>
      <c r="CK11" s="841"/>
      <c r="CL11" s="842"/>
      <c r="CM11" s="840"/>
      <c r="CN11" s="841"/>
      <c r="CO11" s="841"/>
      <c r="CP11" s="841"/>
      <c r="CQ11" s="842"/>
      <c r="CR11" s="840"/>
      <c r="CS11" s="841"/>
      <c r="CT11" s="841"/>
      <c r="CU11" s="841"/>
      <c r="CV11" s="842"/>
      <c r="CW11" s="840"/>
      <c r="CX11" s="841"/>
      <c r="CY11" s="841"/>
      <c r="CZ11" s="841"/>
      <c r="DA11" s="842"/>
      <c r="DB11" s="840"/>
      <c r="DC11" s="841"/>
      <c r="DD11" s="841"/>
      <c r="DE11" s="841"/>
      <c r="DF11" s="842"/>
      <c r="DG11" s="840"/>
      <c r="DH11" s="841"/>
      <c r="DI11" s="841"/>
      <c r="DJ11" s="841"/>
      <c r="DK11" s="842"/>
      <c r="DL11" s="840"/>
      <c r="DM11" s="841"/>
      <c r="DN11" s="841"/>
      <c r="DO11" s="841"/>
      <c r="DP11" s="842"/>
      <c r="DQ11" s="840"/>
      <c r="DR11" s="841"/>
      <c r="DS11" s="841"/>
      <c r="DT11" s="841"/>
      <c r="DU11" s="842"/>
      <c r="DV11" s="837"/>
      <c r="DW11" s="838"/>
      <c r="DX11" s="838"/>
      <c r="DY11" s="838"/>
      <c r="DZ11" s="843"/>
      <c r="EA11" s="230"/>
    </row>
    <row r="12" spans="1:131" s="231" customFormat="1" ht="26.25" customHeight="1" x14ac:dyDescent="0.2">
      <c r="A12" s="234">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28"/>
      <c r="BA12" s="228"/>
      <c r="BB12" s="228"/>
      <c r="BC12" s="228"/>
      <c r="BD12" s="228"/>
      <c r="BE12" s="229"/>
      <c r="BF12" s="229"/>
      <c r="BG12" s="229"/>
      <c r="BH12" s="229"/>
      <c r="BI12" s="229"/>
      <c r="BJ12" s="229"/>
      <c r="BK12" s="229"/>
      <c r="BL12" s="229"/>
      <c r="BM12" s="229"/>
      <c r="BN12" s="229"/>
      <c r="BO12" s="229"/>
      <c r="BP12" s="229"/>
      <c r="BQ12" s="234">
        <v>6</v>
      </c>
      <c r="BR12" s="235"/>
      <c r="BS12" s="837"/>
      <c r="BT12" s="838"/>
      <c r="BU12" s="838"/>
      <c r="BV12" s="838"/>
      <c r="BW12" s="838"/>
      <c r="BX12" s="838"/>
      <c r="BY12" s="838"/>
      <c r="BZ12" s="838"/>
      <c r="CA12" s="838"/>
      <c r="CB12" s="838"/>
      <c r="CC12" s="838"/>
      <c r="CD12" s="838"/>
      <c r="CE12" s="838"/>
      <c r="CF12" s="838"/>
      <c r="CG12" s="839"/>
      <c r="CH12" s="840"/>
      <c r="CI12" s="841"/>
      <c r="CJ12" s="841"/>
      <c r="CK12" s="841"/>
      <c r="CL12" s="842"/>
      <c r="CM12" s="840"/>
      <c r="CN12" s="841"/>
      <c r="CO12" s="841"/>
      <c r="CP12" s="841"/>
      <c r="CQ12" s="842"/>
      <c r="CR12" s="840"/>
      <c r="CS12" s="841"/>
      <c r="CT12" s="841"/>
      <c r="CU12" s="841"/>
      <c r="CV12" s="842"/>
      <c r="CW12" s="840"/>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37"/>
      <c r="DW12" s="838"/>
      <c r="DX12" s="838"/>
      <c r="DY12" s="838"/>
      <c r="DZ12" s="843"/>
      <c r="EA12" s="230"/>
    </row>
    <row r="13" spans="1:131" s="231" customFormat="1" ht="26.25" customHeight="1" x14ac:dyDescent="0.2">
      <c r="A13" s="234">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28"/>
      <c r="BA13" s="228"/>
      <c r="BB13" s="228"/>
      <c r="BC13" s="228"/>
      <c r="BD13" s="228"/>
      <c r="BE13" s="229"/>
      <c r="BF13" s="229"/>
      <c r="BG13" s="229"/>
      <c r="BH13" s="229"/>
      <c r="BI13" s="229"/>
      <c r="BJ13" s="229"/>
      <c r="BK13" s="229"/>
      <c r="BL13" s="229"/>
      <c r="BM13" s="229"/>
      <c r="BN13" s="229"/>
      <c r="BO13" s="229"/>
      <c r="BP13" s="229"/>
      <c r="BQ13" s="234">
        <v>7</v>
      </c>
      <c r="BR13" s="235"/>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0"/>
    </row>
    <row r="14" spans="1:131" s="231" customFormat="1" ht="26.25" customHeight="1" x14ac:dyDescent="0.2">
      <c r="A14" s="234">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28"/>
      <c r="BA14" s="228"/>
      <c r="BB14" s="228"/>
      <c r="BC14" s="228"/>
      <c r="BD14" s="228"/>
      <c r="BE14" s="229"/>
      <c r="BF14" s="229"/>
      <c r="BG14" s="229"/>
      <c r="BH14" s="229"/>
      <c r="BI14" s="229"/>
      <c r="BJ14" s="229"/>
      <c r="BK14" s="229"/>
      <c r="BL14" s="229"/>
      <c r="BM14" s="229"/>
      <c r="BN14" s="229"/>
      <c r="BO14" s="229"/>
      <c r="BP14" s="229"/>
      <c r="BQ14" s="234">
        <v>8</v>
      </c>
      <c r="BR14" s="235"/>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0"/>
    </row>
    <row r="15" spans="1:131" s="231" customFormat="1" ht="26.25" customHeight="1" x14ac:dyDescent="0.2">
      <c r="A15" s="234">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28"/>
      <c r="BA15" s="228"/>
      <c r="BB15" s="228"/>
      <c r="BC15" s="228"/>
      <c r="BD15" s="228"/>
      <c r="BE15" s="229"/>
      <c r="BF15" s="229"/>
      <c r="BG15" s="229"/>
      <c r="BH15" s="229"/>
      <c r="BI15" s="229"/>
      <c r="BJ15" s="229"/>
      <c r="BK15" s="229"/>
      <c r="BL15" s="229"/>
      <c r="BM15" s="229"/>
      <c r="BN15" s="229"/>
      <c r="BO15" s="229"/>
      <c r="BP15" s="229"/>
      <c r="BQ15" s="234">
        <v>9</v>
      </c>
      <c r="BR15" s="235"/>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0"/>
    </row>
    <row r="16" spans="1:131" s="231" customFormat="1" ht="26.25" customHeight="1" x14ac:dyDescent="0.2">
      <c r="A16" s="234">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28"/>
      <c r="BA16" s="228"/>
      <c r="BB16" s="228"/>
      <c r="BC16" s="228"/>
      <c r="BD16" s="228"/>
      <c r="BE16" s="229"/>
      <c r="BF16" s="229"/>
      <c r="BG16" s="229"/>
      <c r="BH16" s="229"/>
      <c r="BI16" s="229"/>
      <c r="BJ16" s="229"/>
      <c r="BK16" s="229"/>
      <c r="BL16" s="229"/>
      <c r="BM16" s="229"/>
      <c r="BN16" s="229"/>
      <c r="BO16" s="229"/>
      <c r="BP16" s="229"/>
      <c r="BQ16" s="234">
        <v>10</v>
      </c>
      <c r="BR16" s="235"/>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0"/>
    </row>
    <row r="17" spans="1:131" s="231" customFormat="1" ht="26.25" customHeight="1" x14ac:dyDescent="0.2">
      <c r="A17" s="234">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28"/>
      <c r="BA17" s="228"/>
      <c r="BB17" s="228"/>
      <c r="BC17" s="228"/>
      <c r="BD17" s="228"/>
      <c r="BE17" s="229"/>
      <c r="BF17" s="229"/>
      <c r="BG17" s="229"/>
      <c r="BH17" s="229"/>
      <c r="BI17" s="229"/>
      <c r="BJ17" s="229"/>
      <c r="BK17" s="229"/>
      <c r="BL17" s="229"/>
      <c r="BM17" s="229"/>
      <c r="BN17" s="229"/>
      <c r="BO17" s="229"/>
      <c r="BP17" s="229"/>
      <c r="BQ17" s="234">
        <v>11</v>
      </c>
      <c r="BR17" s="235"/>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0"/>
    </row>
    <row r="18" spans="1:131" s="231" customFormat="1" ht="26.25" customHeight="1" x14ac:dyDescent="0.2">
      <c r="A18" s="234">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28"/>
      <c r="BA18" s="228"/>
      <c r="BB18" s="228"/>
      <c r="BC18" s="228"/>
      <c r="BD18" s="228"/>
      <c r="BE18" s="229"/>
      <c r="BF18" s="229"/>
      <c r="BG18" s="229"/>
      <c r="BH18" s="229"/>
      <c r="BI18" s="229"/>
      <c r="BJ18" s="229"/>
      <c r="BK18" s="229"/>
      <c r="BL18" s="229"/>
      <c r="BM18" s="229"/>
      <c r="BN18" s="229"/>
      <c r="BO18" s="229"/>
      <c r="BP18" s="229"/>
      <c r="BQ18" s="234">
        <v>12</v>
      </c>
      <c r="BR18" s="235"/>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0"/>
    </row>
    <row r="19" spans="1:131" s="231" customFormat="1" ht="26.25" customHeight="1" x14ac:dyDescent="0.2">
      <c r="A19" s="234">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28"/>
      <c r="BA19" s="228"/>
      <c r="BB19" s="228"/>
      <c r="BC19" s="228"/>
      <c r="BD19" s="228"/>
      <c r="BE19" s="229"/>
      <c r="BF19" s="229"/>
      <c r="BG19" s="229"/>
      <c r="BH19" s="229"/>
      <c r="BI19" s="229"/>
      <c r="BJ19" s="229"/>
      <c r="BK19" s="229"/>
      <c r="BL19" s="229"/>
      <c r="BM19" s="229"/>
      <c r="BN19" s="229"/>
      <c r="BO19" s="229"/>
      <c r="BP19" s="229"/>
      <c r="BQ19" s="234">
        <v>13</v>
      </c>
      <c r="BR19" s="235"/>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0"/>
    </row>
    <row r="20" spans="1:131" s="231" customFormat="1" ht="26.25" customHeight="1" x14ac:dyDescent="0.2">
      <c r="A20" s="234">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28"/>
      <c r="BA20" s="228"/>
      <c r="BB20" s="228"/>
      <c r="BC20" s="228"/>
      <c r="BD20" s="228"/>
      <c r="BE20" s="229"/>
      <c r="BF20" s="229"/>
      <c r="BG20" s="229"/>
      <c r="BH20" s="229"/>
      <c r="BI20" s="229"/>
      <c r="BJ20" s="229"/>
      <c r="BK20" s="229"/>
      <c r="BL20" s="229"/>
      <c r="BM20" s="229"/>
      <c r="BN20" s="229"/>
      <c r="BO20" s="229"/>
      <c r="BP20" s="229"/>
      <c r="BQ20" s="234">
        <v>14</v>
      </c>
      <c r="BR20" s="235"/>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0"/>
    </row>
    <row r="21" spans="1:131" s="231" customFormat="1" ht="26.25" customHeight="1" thickBot="1" x14ac:dyDescent="0.25">
      <c r="A21" s="234">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28"/>
      <c r="BA21" s="228"/>
      <c r="BB21" s="228"/>
      <c r="BC21" s="228"/>
      <c r="BD21" s="228"/>
      <c r="BE21" s="229"/>
      <c r="BF21" s="229"/>
      <c r="BG21" s="229"/>
      <c r="BH21" s="229"/>
      <c r="BI21" s="229"/>
      <c r="BJ21" s="229"/>
      <c r="BK21" s="229"/>
      <c r="BL21" s="229"/>
      <c r="BM21" s="229"/>
      <c r="BN21" s="229"/>
      <c r="BO21" s="229"/>
      <c r="BP21" s="229"/>
      <c r="BQ21" s="234">
        <v>15</v>
      </c>
      <c r="BR21" s="235"/>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0"/>
    </row>
    <row r="22" spans="1:131" s="231" customFormat="1" ht="26.25" customHeight="1" x14ac:dyDescent="0.2">
      <c r="A22" s="234">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325</v>
      </c>
      <c r="BA22" s="870"/>
      <c r="BB22" s="870"/>
      <c r="BC22" s="870"/>
      <c r="BD22" s="871"/>
      <c r="BE22" s="229"/>
      <c r="BF22" s="229"/>
      <c r="BG22" s="229"/>
      <c r="BH22" s="229"/>
      <c r="BI22" s="229"/>
      <c r="BJ22" s="229"/>
      <c r="BK22" s="229"/>
      <c r="BL22" s="229"/>
      <c r="BM22" s="229"/>
      <c r="BN22" s="229"/>
      <c r="BO22" s="229"/>
      <c r="BP22" s="229"/>
      <c r="BQ22" s="234">
        <v>16</v>
      </c>
      <c r="BR22" s="235"/>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0"/>
    </row>
    <row r="23" spans="1:131" s="231" customFormat="1" ht="26.25" customHeight="1" thickBot="1" x14ac:dyDescent="0.25">
      <c r="A23" s="236" t="s">
        <v>326</v>
      </c>
      <c r="B23" s="853" t="s">
        <v>327</v>
      </c>
      <c r="C23" s="854"/>
      <c r="D23" s="854"/>
      <c r="E23" s="854"/>
      <c r="F23" s="854"/>
      <c r="G23" s="854"/>
      <c r="H23" s="854"/>
      <c r="I23" s="854"/>
      <c r="J23" s="854"/>
      <c r="K23" s="854"/>
      <c r="L23" s="854"/>
      <c r="M23" s="854"/>
      <c r="N23" s="854"/>
      <c r="O23" s="854"/>
      <c r="P23" s="855"/>
      <c r="Q23" s="856">
        <v>19011</v>
      </c>
      <c r="R23" s="857"/>
      <c r="S23" s="857"/>
      <c r="T23" s="857"/>
      <c r="U23" s="857"/>
      <c r="V23" s="857">
        <v>18222</v>
      </c>
      <c r="W23" s="857"/>
      <c r="X23" s="857"/>
      <c r="Y23" s="857"/>
      <c r="Z23" s="857"/>
      <c r="AA23" s="857">
        <v>789</v>
      </c>
      <c r="AB23" s="857"/>
      <c r="AC23" s="857"/>
      <c r="AD23" s="857"/>
      <c r="AE23" s="858"/>
      <c r="AF23" s="859">
        <v>590</v>
      </c>
      <c r="AG23" s="857"/>
      <c r="AH23" s="857"/>
      <c r="AI23" s="857"/>
      <c r="AJ23" s="860"/>
      <c r="AK23" s="861"/>
      <c r="AL23" s="862"/>
      <c r="AM23" s="862"/>
      <c r="AN23" s="862"/>
      <c r="AO23" s="862"/>
      <c r="AP23" s="857">
        <v>16341</v>
      </c>
      <c r="AQ23" s="857"/>
      <c r="AR23" s="857"/>
      <c r="AS23" s="857"/>
      <c r="AT23" s="857"/>
      <c r="AU23" s="873"/>
      <c r="AV23" s="873"/>
      <c r="AW23" s="873"/>
      <c r="AX23" s="873"/>
      <c r="AY23" s="874"/>
      <c r="AZ23" s="875" t="s">
        <v>328</v>
      </c>
      <c r="BA23" s="876"/>
      <c r="BB23" s="876"/>
      <c r="BC23" s="876"/>
      <c r="BD23" s="877"/>
      <c r="BE23" s="229"/>
      <c r="BF23" s="229"/>
      <c r="BG23" s="229"/>
      <c r="BH23" s="229"/>
      <c r="BI23" s="229"/>
      <c r="BJ23" s="229"/>
      <c r="BK23" s="229"/>
      <c r="BL23" s="229"/>
      <c r="BM23" s="229"/>
      <c r="BN23" s="229"/>
      <c r="BO23" s="229"/>
      <c r="BP23" s="229"/>
      <c r="BQ23" s="234">
        <v>17</v>
      </c>
      <c r="BR23" s="235"/>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0"/>
    </row>
    <row r="24" spans="1:131" s="231" customFormat="1" ht="26.25" customHeight="1" x14ac:dyDescent="0.2">
      <c r="A24" s="872" t="s">
        <v>329</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28"/>
      <c r="BA24" s="228"/>
      <c r="BB24" s="228"/>
      <c r="BC24" s="228"/>
      <c r="BD24" s="228"/>
      <c r="BE24" s="229"/>
      <c r="BF24" s="229"/>
      <c r="BG24" s="229"/>
      <c r="BH24" s="229"/>
      <c r="BI24" s="229"/>
      <c r="BJ24" s="229"/>
      <c r="BK24" s="229"/>
      <c r="BL24" s="229"/>
      <c r="BM24" s="229"/>
      <c r="BN24" s="229"/>
      <c r="BO24" s="229"/>
      <c r="BP24" s="229"/>
      <c r="BQ24" s="234">
        <v>18</v>
      </c>
      <c r="BR24" s="235"/>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0"/>
    </row>
    <row r="25" spans="1:131" ht="26.25" customHeight="1" thickBot="1" x14ac:dyDescent="0.25">
      <c r="A25" s="789" t="s">
        <v>330</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28"/>
      <c r="BK25" s="228"/>
      <c r="BL25" s="228"/>
      <c r="BM25" s="228"/>
      <c r="BN25" s="228"/>
      <c r="BO25" s="237"/>
      <c r="BP25" s="237"/>
      <c r="BQ25" s="234">
        <v>19</v>
      </c>
      <c r="BR25" s="235"/>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26"/>
    </row>
    <row r="26" spans="1:131" ht="26.25" customHeight="1" x14ac:dyDescent="0.2">
      <c r="A26" s="791" t="s">
        <v>304</v>
      </c>
      <c r="B26" s="792"/>
      <c r="C26" s="792"/>
      <c r="D26" s="792"/>
      <c r="E26" s="792"/>
      <c r="F26" s="792"/>
      <c r="G26" s="792"/>
      <c r="H26" s="792"/>
      <c r="I26" s="792"/>
      <c r="J26" s="792"/>
      <c r="K26" s="792"/>
      <c r="L26" s="792"/>
      <c r="M26" s="792"/>
      <c r="N26" s="792"/>
      <c r="O26" s="792"/>
      <c r="P26" s="793"/>
      <c r="Q26" s="797" t="s">
        <v>331</v>
      </c>
      <c r="R26" s="798"/>
      <c r="S26" s="798"/>
      <c r="T26" s="798"/>
      <c r="U26" s="799"/>
      <c r="V26" s="797" t="s">
        <v>332</v>
      </c>
      <c r="W26" s="798"/>
      <c r="X26" s="798"/>
      <c r="Y26" s="798"/>
      <c r="Z26" s="799"/>
      <c r="AA26" s="797" t="s">
        <v>333</v>
      </c>
      <c r="AB26" s="798"/>
      <c r="AC26" s="798"/>
      <c r="AD26" s="798"/>
      <c r="AE26" s="798"/>
      <c r="AF26" s="878" t="s">
        <v>334</v>
      </c>
      <c r="AG26" s="879"/>
      <c r="AH26" s="879"/>
      <c r="AI26" s="879"/>
      <c r="AJ26" s="880"/>
      <c r="AK26" s="798" t="s">
        <v>335</v>
      </c>
      <c r="AL26" s="798"/>
      <c r="AM26" s="798"/>
      <c r="AN26" s="798"/>
      <c r="AO26" s="799"/>
      <c r="AP26" s="797" t="s">
        <v>336</v>
      </c>
      <c r="AQ26" s="798"/>
      <c r="AR26" s="798"/>
      <c r="AS26" s="798"/>
      <c r="AT26" s="799"/>
      <c r="AU26" s="797" t="s">
        <v>337</v>
      </c>
      <c r="AV26" s="798"/>
      <c r="AW26" s="798"/>
      <c r="AX26" s="798"/>
      <c r="AY26" s="799"/>
      <c r="AZ26" s="797" t="s">
        <v>338</v>
      </c>
      <c r="BA26" s="798"/>
      <c r="BB26" s="798"/>
      <c r="BC26" s="798"/>
      <c r="BD26" s="799"/>
      <c r="BE26" s="797" t="s">
        <v>311</v>
      </c>
      <c r="BF26" s="798"/>
      <c r="BG26" s="798"/>
      <c r="BH26" s="798"/>
      <c r="BI26" s="804"/>
      <c r="BJ26" s="228"/>
      <c r="BK26" s="228"/>
      <c r="BL26" s="228"/>
      <c r="BM26" s="228"/>
      <c r="BN26" s="228"/>
      <c r="BO26" s="237"/>
      <c r="BP26" s="237"/>
      <c r="BQ26" s="234">
        <v>20</v>
      </c>
      <c r="BR26" s="235"/>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26"/>
    </row>
    <row r="27" spans="1:131" ht="26.25" customHeight="1" thickBot="1" x14ac:dyDescent="0.25">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28"/>
      <c r="BK27" s="228"/>
      <c r="BL27" s="228"/>
      <c r="BM27" s="228"/>
      <c r="BN27" s="228"/>
      <c r="BO27" s="237"/>
      <c r="BP27" s="237"/>
      <c r="BQ27" s="234">
        <v>21</v>
      </c>
      <c r="BR27" s="235"/>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26"/>
    </row>
    <row r="28" spans="1:131" ht="26.25" customHeight="1" thickTop="1" x14ac:dyDescent="0.2">
      <c r="A28" s="238">
        <v>1</v>
      </c>
      <c r="B28" s="813" t="s">
        <v>339</v>
      </c>
      <c r="C28" s="814"/>
      <c r="D28" s="814"/>
      <c r="E28" s="814"/>
      <c r="F28" s="814"/>
      <c r="G28" s="814"/>
      <c r="H28" s="814"/>
      <c r="I28" s="814"/>
      <c r="J28" s="814"/>
      <c r="K28" s="814"/>
      <c r="L28" s="814"/>
      <c r="M28" s="814"/>
      <c r="N28" s="814"/>
      <c r="O28" s="814"/>
      <c r="P28" s="815"/>
      <c r="Q28" s="886">
        <v>19570</v>
      </c>
      <c r="R28" s="887"/>
      <c r="S28" s="887"/>
      <c r="T28" s="887"/>
      <c r="U28" s="887"/>
      <c r="V28" s="887">
        <v>19452</v>
      </c>
      <c r="W28" s="887"/>
      <c r="X28" s="887"/>
      <c r="Y28" s="887"/>
      <c r="Z28" s="887"/>
      <c r="AA28" s="887">
        <v>118</v>
      </c>
      <c r="AB28" s="887"/>
      <c r="AC28" s="887"/>
      <c r="AD28" s="887"/>
      <c r="AE28" s="888"/>
      <c r="AF28" s="889">
        <v>118</v>
      </c>
      <c r="AG28" s="887"/>
      <c r="AH28" s="887"/>
      <c r="AI28" s="887"/>
      <c r="AJ28" s="890"/>
      <c r="AK28" s="891" t="s">
        <v>531</v>
      </c>
      <c r="AL28" s="892"/>
      <c r="AM28" s="892"/>
      <c r="AN28" s="892"/>
      <c r="AO28" s="892"/>
      <c r="AP28" s="892" t="s">
        <v>531</v>
      </c>
      <c r="AQ28" s="892"/>
      <c r="AR28" s="892"/>
      <c r="AS28" s="892"/>
      <c r="AT28" s="892"/>
      <c r="AU28" s="892" t="s">
        <v>531</v>
      </c>
      <c r="AV28" s="892"/>
      <c r="AW28" s="892"/>
      <c r="AX28" s="892"/>
      <c r="AY28" s="892"/>
      <c r="AZ28" s="893" t="s">
        <v>531</v>
      </c>
      <c r="BA28" s="893"/>
      <c r="BB28" s="893"/>
      <c r="BC28" s="893"/>
      <c r="BD28" s="893"/>
      <c r="BE28" s="884"/>
      <c r="BF28" s="884"/>
      <c r="BG28" s="884"/>
      <c r="BH28" s="884"/>
      <c r="BI28" s="885"/>
      <c r="BJ28" s="228"/>
      <c r="BK28" s="228"/>
      <c r="BL28" s="228"/>
      <c r="BM28" s="228"/>
      <c r="BN28" s="228"/>
      <c r="BO28" s="237"/>
      <c r="BP28" s="237"/>
      <c r="BQ28" s="234">
        <v>22</v>
      </c>
      <c r="BR28" s="235"/>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26"/>
    </row>
    <row r="29" spans="1:131" ht="26.25" customHeight="1" x14ac:dyDescent="0.2">
      <c r="A29" s="238">
        <v>2</v>
      </c>
      <c r="B29" s="844" t="s">
        <v>340</v>
      </c>
      <c r="C29" s="845"/>
      <c r="D29" s="845"/>
      <c r="E29" s="845"/>
      <c r="F29" s="845"/>
      <c r="G29" s="845"/>
      <c r="H29" s="845"/>
      <c r="I29" s="845"/>
      <c r="J29" s="845"/>
      <c r="K29" s="845"/>
      <c r="L29" s="845"/>
      <c r="M29" s="845"/>
      <c r="N29" s="845"/>
      <c r="O29" s="845"/>
      <c r="P29" s="846"/>
      <c r="Q29" s="847">
        <v>629</v>
      </c>
      <c r="R29" s="848"/>
      <c r="S29" s="848"/>
      <c r="T29" s="848"/>
      <c r="U29" s="848"/>
      <c r="V29" s="848">
        <v>619</v>
      </c>
      <c r="W29" s="848"/>
      <c r="X29" s="848"/>
      <c r="Y29" s="848"/>
      <c r="Z29" s="848"/>
      <c r="AA29" s="848">
        <v>10</v>
      </c>
      <c r="AB29" s="848"/>
      <c r="AC29" s="848"/>
      <c r="AD29" s="848"/>
      <c r="AE29" s="849"/>
      <c r="AF29" s="850">
        <v>10</v>
      </c>
      <c r="AG29" s="851"/>
      <c r="AH29" s="851"/>
      <c r="AI29" s="851"/>
      <c r="AJ29" s="852"/>
      <c r="AK29" s="898">
        <v>176</v>
      </c>
      <c r="AL29" s="894"/>
      <c r="AM29" s="894"/>
      <c r="AN29" s="894"/>
      <c r="AO29" s="894"/>
      <c r="AP29" s="894" t="s">
        <v>531</v>
      </c>
      <c r="AQ29" s="894"/>
      <c r="AR29" s="894"/>
      <c r="AS29" s="894"/>
      <c r="AT29" s="894"/>
      <c r="AU29" s="894" t="s">
        <v>531</v>
      </c>
      <c r="AV29" s="894"/>
      <c r="AW29" s="894"/>
      <c r="AX29" s="894"/>
      <c r="AY29" s="894"/>
      <c r="AZ29" s="895" t="s">
        <v>531</v>
      </c>
      <c r="BA29" s="895"/>
      <c r="BB29" s="895"/>
      <c r="BC29" s="895"/>
      <c r="BD29" s="895"/>
      <c r="BE29" s="896"/>
      <c r="BF29" s="896"/>
      <c r="BG29" s="896"/>
      <c r="BH29" s="896"/>
      <c r="BI29" s="897"/>
      <c r="BJ29" s="228"/>
      <c r="BK29" s="228"/>
      <c r="BL29" s="228"/>
      <c r="BM29" s="228"/>
      <c r="BN29" s="228"/>
      <c r="BO29" s="237"/>
      <c r="BP29" s="237"/>
      <c r="BQ29" s="234">
        <v>23</v>
      </c>
      <c r="BR29" s="235"/>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26"/>
    </row>
    <row r="30" spans="1:131" ht="26.25" customHeight="1" x14ac:dyDescent="0.2">
      <c r="A30" s="238">
        <v>3</v>
      </c>
      <c r="B30" s="844" t="s">
        <v>341</v>
      </c>
      <c r="C30" s="845"/>
      <c r="D30" s="845"/>
      <c r="E30" s="845"/>
      <c r="F30" s="845"/>
      <c r="G30" s="845"/>
      <c r="H30" s="845"/>
      <c r="I30" s="845"/>
      <c r="J30" s="845"/>
      <c r="K30" s="845"/>
      <c r="L30" s="845"/>
      <c r="M30" s="845"/>
      <c r="N30" s="845"/>
      <c r="O30" s="845"/>
      <c r="P30" s="846"/>
      <c r="Q30" s="847">
        <v>4565</v>
      </c>
      <c r="R30" s="848"/>
      <c r="S30" s="848"/>
      <c r="T30" s="848"/>
      <c r="U30" s="848"/>
      <c r="V30" s="848">
        <v>4409</v>
      </c>
      <c r="W30" s="848"/>
      <c r="X30" s="848"/>
      <c r="Y30" s="848"/>
      <c r="Z30" s="848"/>
      <c r="AA30" s="848">
        <v>156</v>
      </c>
      <c r="AB30" s="848"/>
      <c r="AC30" s="848"/>
      <c r="AD30" s="848"/>
      <c r="AE30" s="849"/>
      <c r="AF30" s="850">
        <v>156</v>
      </c>
      <c r="AG30" s="851"/>
      <c r="AH30" s="851"/>
      <c r="AI30" s="851"/>
      <c r="AJ30" s="852"/>
      <c r="AK30" s="898">
        <v>365</v>
      </c>
      <c r="AL30" s="894"/>
      <c r="AM30" s="894"/>
      <c r="AN30" s="894"/>
      <c r="AO30" s="894"/>
      <c r="AP30" s="894" t="s">
        <v>531</v>
      </c>
      <c r="AQ30" s="894"/>
      <c r="AR30" s="894"/>
      <c r="AS30" s="894"/>
      <c r="AT30" s="894"/>
      <c r="AU30" s="894" t="s">
        <v>531</v>
      </c>
      <c r="AV30" s="894"/>
      <c r="AW30" s="894"/>
      <c r="AX30" s="894"/>
      <c r="AY30" s="894"/>
      <c r="AZ30" s="895" t="s">
        <v>531</v>
      </c>
      <c r="BA30" s="895"/>
      <c r="BB30" s="895"/>
      <c r="BC30" s="895"/>
      <c r="BD30" s="895"/>
      <c r="BE30" s="896"/>
      <c r="BF30" s="896"/>
      <c r="BG30" s="896"/>
      <c r="BH30" s="896"/>
      <c r="BI30" s="897"/>
      <c r="BJ30" s="228"/>
      <c r="BK30" s="228"/>
      <c r="BL30" s="228"/>
      <c r="BM30" s="228"/>
      <c r="BN30" s="228"/>
      <c r="BO30" s="237"/>
      <c r="BP30" s="237"/>
      <c r="BQ30" s="234">
        <v>24</v>
      </c>
      <c r="BR30" s="235"/>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26"/>
    </row>
    <row r="31" spans="1:131" ht="26.25" customHeight="1" x14ac:dyDescent="0.2">
      <c r="A31" s="238">
        <v>4</v>
      </c>
      <c r="B31" s="844" t="s">
        <v>342</v>
      </c>
      <c r="C31" s="845"/>
      <c r="D31" s="845"/>
      <c r="E31" s="845"/>
      <c r="F31" s="845"/>
      <c r="G31" s="845"/>
      <c r="H31" s="845"/>
      <c r="I31" s="845"/>
      <c r="J31" s="845"/>
      <c r="K31" s="845"/>
      <c r="L31" s="845"/>
      <c r="M31" s="845"/>
      <c r="N31" s="845"/>
      <c r="O31" s="845"/>
      <c r="P31" s="846"/>
      <c r="Q31" s="847">
        <v>4480</v>
      </c>
      <c r="R31" s="848"/>
      <c r="S31" s="848"/>
      <c r="T31" s="848"/>
      <c r="U31" s="848"/>
      <c r="V31" s="848">
        <v>4138</v>
      </c>
      <c r="W31" s="848"/>
      <c r="X31" s="848"/>
      <c r="Y31" s="848"/>
      <c r="Z31" s="848"/>
      <c r="AA31" s="848">
        <v>342</v>
      </c>
      <c r="AB31" s="848"/>
      <c r="AC31" s="848"/>
      <c r="AD31" s="848"/>
      <c r="AE31" s="849"/>
      <c r="AF31" s="850">
        <v>342</v>
      </c>
      <c r="AG31" s="851"/>
      <c r="AH31" s="851"/>
      <c r="AI31" s="851"/>
      <c r="AJ31" s="852"/>
      <c r="AK31" s="898">
        <v>670</v>
      </c>
      <c r="AL31" s="894"/>
      <c r="AM31" s="894"/>
      <c r="AN31" s="894"/>
      <c r="AO31" s="894"/>
      <c r="AP31" s="894" t="s">
        <v>531</v>
      </c>
      <c r="AQ31" s="894"/>
      <c r="AR31" s="894"/>
      <c r="AS31" s="894"/>
      <c r="AT31" s="894"/>
      <c r="AU31" s="894" t="s">
        <v>531</v>
      </c>
      <c r="AV31" s="894"/>
      <c r="AW31" s="894"/>
      <c r="AX31" s="894"/>
      <c r="AY31" s="894"/>
      <c r="AZ31" s="895" t="s">
        <v>531</v>
      </c>
      <c r="BA31" s="895"/>
      <c r="BB31" s="895"/>
      <c r="BC31" s="895"/>
      <c r="BD31" s="895"/>
      <c r="BE31" s="896"/>
      <c r="BF31" s="896"/>
      <c r="BG31" s="896"/>
      <c r="BH31" s="896"/>
      <c r="BI31" s="897"/>
      <c r="BJ31" s="228"/>
      <c r="BK31" s="228"/>
      <c r="BL31" s="228"/>
      <c r="BM31" s="228"/>
      <c r="BN31" s="228"/>
      <c r="BO31" s="237"/>
      <c r="BP31" s="237"/>
      <c r="BQ31" s="234">
        <v>25</v>
      </c>
      <c r="BR31" s="235"/>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26"/>
    </row>
    <row r="32" spans="1:131" ht="26.25" customHeight="1" x14ac:dyDescent="0.2">
      <c r="A32" s="238">
        <v>5</v>
      </c>
      <c r="B32" s="844" t="s">
        <v>343</v>
      </c>
      <c r="C32" s="845"/>
      <c r="D32" s="845"/>
      <c r="E32" s="845"/>
      <c r="F32" s="845"/>
      <c r="G32" s="845"/>
      <c r="H32" s="845"/>
      <c r="I32" s="845"/>
      <c r="J32" s="845"/>
      <c r="K32" s="845"/>
      <c r="L32" s="845"/>
      <c r="M32" s="845"/>
      <c r="N32" s="845"/>
      <c r="O32" s="845"/>
      <c r="P32" s="846"/>
      <c r="Q32" s="847">
        <v>392</v>
      </c>
      <c r="R32" s="848"/>
      <c r="S32" s="848"/>
      <c r="T32" s="848"/>
      <c r="U32" s="848"/>
      <c r="V32" s="848">
        <v>379</v>
      </c>
      <c r="W32" s="848"/>
      <c r="X32" s="848"/>
      <c r="Y32" s="848"/>
      <c r="Z32" s="848"/>
      <c r="AA32" s="848">
        <v>13</v>
      </c>
      <c r="AB32" s="848"/>
      <c r="AC32" s="848"/>
      <c r="AD32" s="848"/>
      <c r="AE32" s="849"/>
      <c r="AF32" s="850">
        <v>29</v>
      </c>
      <c r="AG32" s="851"/>
      <c r="AH32" s="851"/>
      <c r="AI32" s="851"/>
      <c r="AJ32" s="852"/>
      <c r="AK32" s="898">
        <v>109</v>
      </c>
      <c r="AL32" s="894"/>
      <c r="AM32" s="894"/>
      <c r="AN32" s="894"/>
      <c r="AO32" s="894"/>
      <c r="AP32" s="894">
        <v>4332</v>
      </c>
      <c r="AQ32" s="894"/>
      <c r="AR32" s="894"/>
      <c r="AS32" s="894"/>
      <c r="AT32" s="894"/>
      <c r="AU32" s="894">
        <v>4306</v>
      </c>
      <c r="AV32" s="894"/>
      <c r="AW32" s="894"/>
      <c r="AX32" s="894"/>
      <c r="AY32" s="894"/>
      <c r="AZ32" s="895" t="s">
        <v>531</v>
      </c>
      <c r="BA32" s="895"/>
      <c r="BB32" s="895"/>
      <c r="BC32" s="895"/>
      <c r="BD32" s="895"/>
      <c r="BE32" s="896" t="s">
        <v>344</v>
      </c>
      <c r="BF32" s="896"/>
      <c r="BG32" s="896"/>
      <c r="BH32" s="896"/>
      <c r="BI32" s="897"/>
      <c r="BJ32" s="228"/>
      <c r="BK32" s="228"/>
      <c r="BL32" s="228"/>
      <c r="BM32" s="228"/>
      <c r="BN32" s="228"/>
      <c r="BO32" s="237"/>
      <c r="BP32" s="237"/>
      <c r="BQ32" s="234">
        <v>26</v>
      </c>
      <c r="BR32" s="235"/>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26"/>
    </row>
    <row r="33" spans="1:131" ht="26.25" customHeight="1" x14ac:dyDescent="0.2">
      <c r="A33" s="238">
        <v>6</v>
      </c>
      <c r="B33" s="844" t="s">
        <v>345</v>
      </c>
      <c r="C33" s="845"/>
      <c r="D33" s="845"/>
      <c r="E33" s="845"/>
      <c r="F33" s="845"/>
      <c r="G33" s="845"/>
      <c r="H33" s="845"/>
      <c r="I33" s="845"/>
      <c r="J33" s="845"/>
      <c r="K33" s="845"/>
      <c r="L33" s="845"/>
      <c r="M33" s="845"/>
      <c r="N33" s="845"/>
      <c r="O33" s="845"/>
      <c r="P33" s="846"/>
      <c r="Q33" s="847">
        <v>758</v>
      </c>
      <c r="R33" s="848"/>
      <c r="S33" s="848"/>
      <c r="T33" s="848"/>
      <c r="U33" s="848"/>
      <c r="V33" s="848">
        <v>625</v>
      </c>
      <c r="W33" s="848"/>
      <c r="X33" s="848"/>
      <c r="Y33" s="848"/>
      <c r="Z33" s="848"/>
      <c r="AA33" s="848">
        <v>133</v>
      </c>
      <c r="AB33" s="848"/>
      <c r="AC33" s="848"/>
      <c r="AD33" s="848"/>
      <c r="AE33" s="849"/>
      <c r="AF33" s="850">
        <v>541</v>
      </c>
      <c r="AG33" s="851"/>
      <c r="AH33" s="851"/>
      <c r="AI33" s="851"/>
      <c r="AJ33" s="852"/>
      <c r="AK33" s="898">
        <v>1</v>
      </c>
      <c r="AL33" s="894"/>
      <c r="AM33" s="894"/>
      <c r="AN33" s="894"/>
      <c r="AO33" s="894"/>
      <c r="AP33" s="894">
        <v>3014</v>
      </c>
      <c r="AQ33" s="894"/>
      <c r="AR33" s="894"/>
      <c r="AS33" s="894"/>
      <c r="AT33" s="894"/>
      <c r="AU33" s="894" t="s">
        <v>531</v>
      </c>
      <c r="AV33" s="894"/>
      <c r="AW33" s="894"/>
      <c r="AX33" s="894"/>
      <c r="AY33" s="894"/>
      <c r="AZ33" s="895" t="s">
        <v>531</v>
      </c>
      <c r="BA33" s="895"/>
      <c r="BB33" s="895"/>
      <c r="BC33" s="895"/>
      <c r="BD33" s="895"/>
      <c r="BE33" s="896" t="s">
        <v>346</v>
      </c>
      <c r="BF33" s="896"/>
      <c r="BG33" s="896"/>
      <c r="BH33" s="896"/>
      <c r="BI33" s="897"/>
      <c r="BJ33" s="228"/>
      <c r="BK33" s="228"/>
      <c r="BL33" s="228"/>
      <c r="BM33" s="228"/>
      <c r="BN33" s="228"/>
      <c r="BO33" s="237"/>
      <c r="BP33" s="237"/>
      <c r="BQ33" s="234">
        <v>27</v>
      </c>
      <c r="BR33" s="235"/>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26"/>
    </row>
    <row r="34" spans="1:131" ht="26.25" customHeight="1" x14ac:dyDescent="0.2">
      <c r="A34" s="238">
        <v>7</v>
      </c>
      <c r="B34" s="844"/>
      <c r="C34" s="845"/>
      <c r="D34" s="845"/>
      <c r="E34" s="845"/>
      <c r="F34" s="845"/>
      <c r="G34" s="845"/>
      <c r="H34" s="845"/>
      <c r="I34" s="845"/>
      <c r="J34" s="845"/>
      <c r="K34" s="845"/>
      <c r="L34" s="845"/>
      <c r="M34" s="845"/>
      <c r="N34" s="845"/>
      <c r="O34" s="845"/>
      <c r="P34" s="846"/>
      <c r="Q34" s="847"/>
      <c r="R34" s="848"/>
      <c r="S34" s="848"/>
      <c r="T34" s="848"/>
      <c r="U34" s="848"/>
      <c r="V34" s="848"/>
      <c r="W34" s="848"/>
      <c r="X34" s="848"/>
      <c r="Y34" s="848"/>
      <c r="Z34" s="848"/>
      <c r="AA34" s="848"/>
      <c r="AB34" s="848"/>
      <c r="AC34" s="848"/>
      <c r="AD34" s="848"/>
      <c r="AE34" s="849"/>
      <c r="AF34" s="850"/>
      <c r="AG34" s="851"/>
      <c r="AH34" s="851"/>
      <c r="AI34" s="851"/>
      <c r="AJ34" s="852"/>
      <c r="AK34" s="898"/>
      <c r="AL34" s="894"/>
      <c r="AM34" s="894"/>
      <c r="AN34" s="894"/>
      <c r="AO34" s="894"/>
      <c r="AP34" s="894"/>
      <c r="AQ34" s="894"/>
      <c r="AR34" s="894"/>
      <c r="AS34" s="894"/>
      <c r="AT34" s="894"/>
      <c r="AU34" s="894"/>
      <c r="AV34" s="894"/>
      <c r="AW34" s="894"/>
      <c r="AX34" s="894"/>
      <c r="AY34" s="894"/>
      <c r="AZ34" s="895"/>
      <c r="BA34" s="895"/>
      <c r="BB34" s="895"/>
      <c r="BC34" s="895"/>
      <c r="BD34" s="895"/>
      <c r="BE34" s="896"/>
      <c r="BF34" s="896"/>
      <c r="BG34" s="896"/>
      <c r="BH34" s="896"/>
      <c r="BI34" s="897"/>
      <c r="BJ34" s="228"/>
      <c r="BK34" s="228"/>
      <c r="BL34" s="228"/>
      <c r="BM34" s="228"/>
      <c r="BN34" s="228"/>
      <c r="BO34" s="237"/>
      <c r="BP34" s="237"/>
      <c r="BQ34" s="234">
        <v>28</v>
      </c>
      <c r="BR34" s="235"/>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26"/>
    </row>
    <row r="35" spans="1:131" ht="26.25" customHeight="1" x14ac:dyDescent="0.2">
      <c r="A35" s="238">
        <v>8</v>
      </c>
      <c r="B35" s="844"/>
      <c r="C35" s="845"/>
      <c r="D35" s="845"/>
      <c r="E35" s="845"/>
      <c r="F35" s="845"/>
      <c r="G35" s="845"/>
      <c r="H35" s="845"/>
      <c r="I35" s="845"/>
      <c r="J35" s="845"/>
      <c r="K35" s="845"/>
      <c r="L35" s="845"/>
      <c r="M35" s="845"/>
      <c r="N35" s="845"/>
      <c r="O35" s="845"/>
      <c r="P35" s="846"/>
      <c r="Q35" s="847"/>
      <c r="R35" s="848"/>
      <c r="S35" s="848"/>
      <c r="T35" s="848"/>
      <c r="U35" s="848"/>
      <c r="V35" s="848"/>
      <c r="W35" s="848"/>
      <c r="X35" s="848"/>
      <c r="Y35" s="848"/>
      <c r="Z35" s="848"/>
      <c r="AA35" s="848"/>
      <c r="AB35" s="848"/>
      <c r="AC35" s="848"/>
      <c r="AD35" s="848"/>
      <c r="AE35" s="849"/>
      <c r="AF35" s="850"/>
      <c r="AG35" s="851"/>
      <c r="AH35" s="851"/>
      <c r="AI35" s="851"/>
      <c r="AJ35" s="852"/>
      <c r="AK35" s="898"/>
      <c r="AL35" s="894"/>
      <c r="AM35" s="894"/>
      <c r="AN35" s="894"/>
      <c r="AO35" s="894"/>
      <c r="AP35" s="894"/>
      <c r="AQ35" s="894"/>
      <c r="AR35" s="894"/>
      <c r="AS35" s="894"/>
      <c r="AT35" s="894"/>
      <c r="AU35" s="894"/>
      <c r="AV35" s="894"/>
      <c r="AW35" s="894"/>
      <c r="AX35" s="894"/>
      <c r="AY35" s="894"/>
      <c r="AZ35" s="895"/>
      <c r="BA35" s="895"/>
      <c r="BB35" s="895"/>
      <c r="BC35" s="895"/>
      <c r="BD35" s="895"/>
      <c r="BE35" s="896"/>
      <c r="BF35" s="896"/>
      <c r="BG35" s="896"/>
      <c r="BH35" s="896"/>
      <c r="BI35" s="897"/>
      <c r="BJ35" s="228"/>
      <c r="BK35" s="228"/>
      <c r="BL35" s="228"/>
      <c r="BM35" s="228"/>
      <c r="BN35" s="228"/>
      <c r="BO35" s="237"/>
      <c r="BP35" s="237"/>
      <c r="BQ35" s="234">
        <v>29</v>
      </c>
      <c r="BR35" s="235"/>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26"/>
    </row>
    <row r="36" spans="1:131" ht="26.25" customHeight="1" x14ac:dyDescent="0.2">
      <c r="A36" s="238">
        <v>9</v>
      </c>
      <c r="B36" s="844"/>
      <c r="C36" s="845"/>
      <c r="D36" s="845"/>
      <c r="E36" s="845"/>
      <c r="F36" s="845"/>
      <c r="G36" s="845"/>
      <c r="H36" s="845"/>
      <c r="I36" s="845"/>
      <c r="J36" s="845"/>
      <c r="K36" s="845"/>
      <c r="L36" s="845"/>
      <c r="M36" s="845"/>
      <c r="N36" s="845"/>
      <c r="O36" s="845"/>
      <c r="P36" s="846"/>
      <c r="Q36" s="847"/>
      <c r="R36" s="848"/>
      <c r="S36" s="848"/>
      <c r="T36" s="848"/>
      <c r="U36" s="848"/>
      <c r="V36" s="848"/>
      <c r="W36" s="848"/>
      <c r="X36" s="848"/>
      <c r="Y36" s="848"/>
      <c r="Z36" s="848"/>
      <c r="AA36" s="848"/>
      <c r="AB36" s="848"/>
      <c r="AC36" s="848"/>
      <c r="AD36" s="848"/>
      <c r="AE36" s="849"/>
      <c r="AF36" s="850"/>
      <c r="AG36" s="851"/>
      <c r="AH36" s="851"/>
      <c r="AI36" s="851"/>
      <c r="AJ36" s="852"/>
      <c r="AK36" s="898"/>
      <c r="AL36" s="894"/>
      <c r="AM36" s="894"/>
      <c r="AN36" s="894"/>
      <c r="AO36" s="894"/>
      <c r="AP36" s="894"/>
      <c r="AQ36" s="894"/>
      <c r="AR36" s="894"/>
      <c r="AS36" s="894"/>
      <c r="AT36" s="894"/>
      <c r="AU36" s="894"/>
      <c r="AV36" s="894"/>
      <c r="AW36" s="894"/>
      <c r="AX36" s="894"/>
      <c r="AY36" s="894"/>
      <c r="AZ36" s="895"/>
      <c r="BA36" s="895"/>
      <c r="BB36" s="895"/>
      <c r="BC36" s="895"/>
      <c r="BD36" s="895"/>
      <c r="BE36" s="896"/>
      <c r="BF36" s="896"/>
      <c r="BG36" s="896"/>
      <c r="BH36" s="896"/>
      <c r="BI36" s="897"/>
      <c r="BJ36" s="228"/>
      <c r="BK36" s="228"/>
      <c r="BL36" s="228"/>
      <c r="BM36" s="228"/>
      <c r="BN36" s="228"/>
      <c r="BO36" s="237"/>
      <c r="BP36" s="237"/>
      <c r="BQ36" s="234">
        <v>30</v>
      </c>
      <c r="BR36" s="235"/>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26"/>
    </row>
    <row r="37" spans="1:131" ht="26.25" customHeight="1" x14ac:dyDescent="0.2">
      <c r="A37" s="238">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898"/>
      <c r="AL37" s="894"/>
      <c r="AM37" s="894"/>
      <c r="AN37" s="894"/>
      <c r="AO37" s="894"/>
      <c r="AP37" s="894"/>
      <c r="AQ37" s="894"/>
      <c r="AR37" s="894"/>
      <c r="AS37" s="894"/>
      <c r="AT37" s="894"/>
      <c r="AU37" s="894"/>
      <c r="AV37" s="894"/>
      <c r="AW37" s="894"/>
      <c r="AX37" s="894"/>
      <c r="AY37" s="894"/>
      <c r="AZ37" s="895"/>
      <c r="BA37" s="895"/>
      <c r="BB37" s="895"/>
      <c r="BC37" s="895"/>
      <c r="BD37" s="895"/>
      <c r="BE37" s="896"/>
      <c r="BF37" s="896"/>
      <c r="BG37" s="896"/>
      <c r="BH37" s="896"/>
      <c r="BI37" s="897"/>
      <c r="BJ37" s="228"/>
      <c r="BK37" s="228"/>
      <c r="BL37" s="228"/>
      <c r="BM37" s="228"/>
      <c r="BN37" s="228"/>
      <c r="BO37" s="237"/>
      <c r="BP37" s="237"/>
      <c r="BQ37" s="234">
        <v>31</v>
      </c>
      <c r="BR37" s="235"/>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26"/>
    </row>
    <row r="38" spans="1:131" ht="26.25" customHeight="1" x14ac:dyDescent="0.2">
      <c r="A38" s="238">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8"/>
      <c r="AL38" s="894"/>
      <c r="AM38" s="894"/>
      <c r="AN38" s="894"/>
      <c r="AO38" s="894"/>
      <c r="AP38" s="894"/>
      <c r="AQ38" s="894"/>
      <c r="AR38" s="894"/>
      <c r="AS38" s="894"/>
      <c r="AT38" s="894"/>
      <c r="AU38" s="894"/>
      <c r="AV38" s="894"/>
      <c r="AW38" s="894"/>
      <c r="AX38" s="894"/>
      <c r="AY38" s="894"/>
      <c r="AZ38" s="895"/>
      <c r="BA38" s="895"/>
      <c r="BB38" s="895"/>
      <c r="BC38" s="895"/>
      <c r="BD38" s="895"/>
      <c r="BE38" s="896"/>
      <c r="BF38" s="896"/>
      <c r="BG38" s="896"/>
      <c r="BH38" s="896"/>
      <c r="BI38" s="897"/>
      <c r="BJ38" s="228"/>
      <c r="BK38" s="228"/>
      <c r="BL38" s="228"/>
      <c r="BM38" s="228"/>
      <c r="BN38" s="228"/>
      <c r="BO38" s="237"/>
      <c r="BP38" s="237"/>
      <c r="BQ38" s="234">
        <v>32</v>
      </c>
      <c r="BR38" s="235"/>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26"/>
    </row>
    <row r="39" spans="1:131" ht="26.25" customHeight="1" x14ac:dyDescent="0.2">
      <c r="A39" s="238">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8"/>
      <c r="AL39" s="894"/>
      <c r="AM39" s="894"/>
      <c r="AN39" s="894"/>
      <c r="AO39" s="894"/>
      <c r="AP39" s="894"/>
      <c r="AQ39" s="894"/>
      <c r="AR39" s="894"/>
      <c r="AS39" s="894"/>
      <c r="AT39" s="894"/>
      <c r="AU39" s="894"/>
      <c r="AV39" s="894"/>
      <c r="AW39" s="894"/>
      <c r="AX39" s="894"/>
      <c r="AY39" s="894"/>
      <c r="AZ39" s="895"/>
      <c r="BA39" s="895"/>
      <c r="BB39" s="895"/>
      <c r="BC39" s="895"/>
      <c r="BD39" s="895"/>
      <c r="BE39" s="896"/>
      <c r="BF39" s="896"/>
      <c r="BG39" s="896"/>
      <c r="BH39" s="896"/>
      <c r="BI39" s="897"/>
      <c r="BJ39" s="228"/>
      <c r="BK39" s="228"/>
      <c r="BL39" s="228"/>
      <c r="BM39" s="228"/>
      <c r="BN39" s="228"/>
      <c r="BO39" s="237"/>
      <c r="BP39" s="237"/>
      <c r="BQ39" s="234">
        <v>33</v>
      </c>
      <c r="BR39" s="235"/>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26"/>
    </row>
    <row r="40" spans="1:131" ht="26.25" customHeight="1" x14ac:dyDescent="0.2">
      <c r="A40" s="234">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28"/>
      <c r="BK40" s="228"/>
      <c r="BL40" s="228"/>
      <c r="BM40" s="228"/>
      <c r="BN40" s="228"/>
      <c r="BO40" s="237"/>
      <c r="BP40" s="237"/>
      <c r="BQ40" s="234">
        <v>34</v>
      </c>
      <c r="BR40" s="235"/>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26"/>
    </row>
    <row r="41" spans="1:131" ht="26.25" customHeight="1" x14ac:dyDescent="0.2">
      <c r="A41" s="234">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28"/>
      <c r="BK41" s="228"/>
      <c r="BL41" s="228"/>
      <c r="BM41" s="228"/>
      <c r="BN41" s="228"/>
      <c r="BO41" s="237"/>
      <c r="BP41" s="237"/>
      <c r="BQ41" s="234">
        <v>35</v>
      </c>
      <c r="BR41" s="235"/>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26"/>
    </row>
    <row r="42" spans="1:131" ht="26.25" customHeight="1" x14ac:dyDescent="0.2">
      <c r="A42" s="234">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28"/>
      <c r="BK42" s="228"/>
      <c r="BL42" s="228"/>
      <c r="BM42" s="228"/>
      <c r="BN42" s="228"/>
      <c r="BO42" s="237"/>
      <c r="BP42" s="237"/>
      <c r="BQ42" s="234">
        <v>36</v>
      </c>
      <c r="BR42" s="235"/>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26"/>
    </row>
    <row r="43" spans="1:131" ht="26.25" customHeight="1" x14ac:dyDescent="0.2">
      <c r="A43" s="234">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28"/>
      <c r="BK43" s="228"/>
      <c r="BL43" s="228"/>
      <c r="BM43" s="228"/>
      <c r="BN43" s="228"/>
      <c r="BO43" s="237"/>
      <c r="BP43" s="237"/>
      <c r="BQ43" s="234">
        <v>37</v>
      </c>
      <c r="BR43" s="235"/>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26"/>
    </row>
    <row r="44" spans="1:131" ht="26.25" customHeight="1" x14ac:dyDescent="0.2">
      <c r="A44" s="234">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28"/>
      <c r="BK44" s="228"/>
      <c r="BL44" s="228"/>
      <c r="BM44" s="228"/>
      <c r="BN44" s="228"/>
      <c r="BO44" s="237"/>
      <c r="BP44" s="237"/>
      <c r="BQ44" s="234">
        <v>38</v>
      </c>
      <c r="BR44" s="235"/>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26"/>
    </row>
    <row r="45" spans="1:131" ht="26.25" customHeight="1" x14ac:dyDescent="0.2">
      <c r="A45" s="234">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28"/>
      <c r="BK45" s="228"/>
      <c r="BL45" s="228"/>
      <c r="BM45" s="228"/>
      <c r="BN45" s="228"/>
      <c r="BO45" s="237"/>
      <c r="BP45" s="237"/>
      <c r="BQ45" s="234">
        <v>39</v>
      </c>
      <c r="BR45" s="235"/>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26"/>
    </row>
    <row r="46" spans="1:131" ht="26.25" customHeight="1" x14ac:dyDescent="0.2">
      <c r="A46" s="234">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28"/>
      <c r="BK46" s="228"/>
      <c r="BL46" s="228"/>
      <c r="BM46" s="228"/>
      <c r="BN46" s="228"/>
      <c r="BO46" s="237"/>
      <c r="BP46" s="237"/>
      <c r="BQ46" s="234">
        <v>40</v>
      </c>
      <c r="BR46" s="235"/>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26"/>
    </row>
    <row r="47" spans="1:131" ht="26.25" customHeight="1" x14ac:dyDescent="0.2">
      <c r="A47" s="234">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28"/>
      <c r="BK47" s="228"/>
      <c r="BL47" s="228"/>
      <c r="BM47" s="228"/>
      <c r="BN47" s="228"/>
      <c r="BO47" s="237"/>
      <c r="BP47" s="237"/>
      <c r="BQ47" s="234">
        <v>41</v>
      </c>
      <c r="BR47" s="235"/>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26"/>
    </row>
    <row r="48" spans="1:131" ht="26.25" customHeight="1" x14ac:dyDescent="0.2">
      <c r="A48" s="234">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28"/>
      <c r="BK48" s="228"/>
      <c r="BL48" s="228"/>
      <c r="BM48" s="228"/>
      <c r="BN48" s="228"/>
      <c r="BO48" s="237"/>
      <c r="BP48" s="237"/>
      <c r="BQ48" s="234">
        <v>42</v>
      </c>
      <c r="BR48" s="235"/>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26"/>
    </row>
    <row r="49" spans="1:131" ht="26.25" customHeight="1" x14ac:dyDescent="0.2">
      <c r="A49" s="234">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28"/>
      <c r="BK49" s="228"/>
      <c r="BL49" s="228"/>
      <c r="BM49" s="228"/>
      <c r="BN49" s="228"/>
      <c r="BO49" s="237"/>
      <c r="BP49" s="237"/>
      <c r="BQ49" s="234">
        <v>43</v>
      </c>
      <c r="BR49" s="235"/>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26"/>
    </row>
    <row r="50" spans="1:131" ht="26.25" customHeight="1" x14ac:dyDescent="0.2">
      <c r="A50" s="234">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28"/>
      <c r="BK50" s="228"/>
      <c r="BL50" s="228"/>
      <c r="BM50" s="228"/>
      <c r="BN50" s="228"/>
      <c r="BO50" s="237"/>
      <c r="BP50" s="237"/>
      <c r="BQ50" s="234">
        <v>44</v>
      </c>
      <c r="BR50" s="235"/>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26"/>
    </row>
    <row r="51" spans="1:131" ht="26.25" customHeight="1" x14ac:dyDescent="0.2">
      <c r="A51" s="234">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28"/>
      <c r="BK51" s="228"/>
      <c r="BL51" s="228"/>
      <c r="BM51" s="228"/>
      <c r="BN51" s="228"/>
      <c r="BO51" s="237"/>
      <c r="BP51" s="237"/>
      <c r="BQ51" s="234">
        <v>45</v>
      </c>
      <c r="BR51" s="235"/>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26"/>
    </row>
    <row r="52" spans="1:131" ht="26.25" customHeight="1" x14ac:dyDescent="0.2">
      <c r="A52" s="234">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28"/>
      <c r="BK52" s="228"/>
      <c r="BL52" s="228"/>
      <c r="BM52" s="228"/>
      <c r="BN52" s="228"/>
      <c r="BO52" s="237"/>
      <c r="BP52" s="237"/>
      <c r="BQ52" s="234">
        <v>46</v>
      </c>
      <c r="BR52" s="235"/>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26"/>
    </row>
    <row r="53" spans="1:131" ht="26.25" customHeight="1" x14ac:dyDescent="0.2">
      <c r="A53" s="234">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28"/>
      <c r="BK53" s="228"/>
      <c r="BL53" s="228"/>
      <c r="BM53" s="228"/>
      <c r="BN53" s="228"/>
      <c r="BO53" s="237"/>
      <c r="BP53" s="237"/>
      <c r="BQ53" s="234">
        <v>47</v>
      </c>
      <c r="BR53" s="235"/>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26"/>
    </row>
    <row r="54" spans="1:131" ht="26.25" customHeight="1" x14ac:dyDescent="0.2">
      <c r="A54" s="234">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28"/>
      <c r="BK54" s="228"/>
      <c r="BL54" s="228"/>
      <c r="BM54" s="228"/>
      <c r="BN54" s="228"/>
      <c r="BO54" s="237"/>
      <c r="BP54" s="237"/>
      <c r="BQ54" s="234">
        <v>48</v>
      </c>
      <c r="BR54" s="235"/>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26"/>
    </row>
    <row r="55" spans="1:131" ht="26.25" customHeight="1" x14ac:dyDescent="0.2">
      <c r="A55" s="234">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28"/>
      <c r="BK55" s="228"/>
      <c r="BL55" s="228"/>
      <c r="BM55" s="228"/>
      <c r="BN55" s="228"/>
      <c r="BO55" s="237"/>
      <c r="BP55" s="237"/>
      <c r="BQ55" s="234">
        <v>49</v>
      </c>
      <c r="BR55" s="235"/>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26"/>
    </row>
    <row r="56" spans="1:131" ht="26.25" customHeight="1" x14ac:dyDescent="0.2">
      <c r="A56" s="234">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28"/>
      <c r="BK56" s="228"/>
      <c r="BL56" s="228"/>
      <c r="BM56" s="228"/>
      <c r="BN56" s="228"/>
      <c r="BO56" s="237"/>
      <c r="BP56" s="237"/>
      <c r="BQ56" s="234">
        <v>50</v>
      </c>
      <c r="BR56" s="235"/>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26"/>
    </row>
    <row r="57" spans="1:131" ht="26.25" customHeight="1" x14ac:dyDescent="0.2">
      <c r="A57" s="234">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28"/>
      <c r="BK57" s="228"/>
      <c r="BL57" s="228"/>
      <c r="BM57" s="228"/>
      <c r="BN57" s="228"/>
      <c r="BO57" s="237"/>
      <c r="BP57" s="237"/>
      <c r="BQ57" s="234">
        <v>51</v>
      </c>
      <c r="BR57" s="235"/>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26"/>
    </row>
    <row r="58" spans="1:131" ht="26.25" customHeight="1" x14ac:dyDescent="0.2">
      <c r="A58" s="234">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28"/>
      <c r="BK58" s="228"/>
      <c r="BL58" s="228"/>
      <c r="BM58" s="228"/>
      <c r="BN58" s="228"/>
      <c r="BO58" s="237"/>
      <c r="BP58" s="237"/>
      <c r="BQ58" s="234">
        <v>52</v>
      </c>
      <c r="BR58" s="235"/>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26"/>
    </row>
    <row r="59" spans="1:131" ht="26.25" customHeight="1" x14ac:dyDescent="0.2">
      <c r="A59" s="234">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28"/>
      <c r="BK59" s="228"/>
      <c r="BL59" s="228"/>
      <c r="BM59" s="228"/>
      <c r="BN59" s="228"/>
      <c r="BO59" s="237"/>
      <c r="BP59" s="237"/>
      <c r="BQ59" s="234">
        <v>53</v>
      </c>
      <c r="BR59" s="235"/>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26"/>
    </row>
    <row r="60" spans="1:131" ht="26.25" customHeight="1" x14ac:dyDescent="0.2">
      <c r="A60" s="234">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28"/>
      <c r="BK60" s="228"/>
      <c r="BL60" s="228"/>
      <c r="BM60" s="228"/>
      <c r="BN60" s="228"/>
      <c r="BO60" s="237"/>
      <c r="BP60" s="237"/>
      <c r="BQ60" s="234">
        <v>54</v>
      </c>
      <c r="BR60" s="235"/>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26"/>
    </row>
    <row r="61" spans="1:131" ht="26.25" customHeight="1" thickBot="1" x14ac:dyDescent="0.25">
      <c r="A61" s="234">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28"/>
      <c r="BK61" s="228"/>
      <c r="BL61" s="228"/>
      <c r="BM61" s="228"/>
      <c r="BN61" s="228"/>
      <c r="BO61" s="237"/>
      <c r="BP61" s="237"/>
      <c r="BQ61" s="234">
        <v>55</v>
      </c>
      <c r="BR61" s="235"/>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26"/>
    </row>
    <row r="62" spans="1:131" ht="26.25" customHeight="1" x14ac:dyDescent="0.2">
      <c r="A62" s="234">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1" t="s">
        <v>347</v>
      </c>
      <c r="BK62" s="870"/>
      <c r="BL62" s="870"/>
      <c r="BM62" s="870"/>
      <c r="BN62" s="871"/>
      <c r="BO62" s="237"/>
      <c r="BP62" s="237"/>
      <c r="BQ62" s="234">
        <v>56</v>
      </c>
      <c r="BR62" s="235"/>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26"/>
    </row>
    <row r="63" spans="1:131" ht="26.25" customHeight="1" thickBot="1" x14ac:dyDescent="0.25">
      <c r="A63" s="236" t="s">
        <v>326</v>
      </c>
      <c r="B63" s="853" t="s">
        <v>348</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1196</v>
      </c>
      <c r="AG63" s="908"/>
      <c r="AH63" s="908"/>
      <c r="AI63" s="908"/>
      <c r="AJ63" s="909"/>
      <c r="AK63" s="910"/>
      <c r="AL63" s="905"/>
      <c r="AM63" s="905"/>
      <c r="AN63" s="905"/>
      <c r="AO63" s="905"/>
      <c r="AP63" s="908">
        <v>7346</v>
      </c>
      <c r="AQ63" s="908"/>
      <c r="AR63" s="908"/>
      <c r="AS63" s="908"/>
      <c r="AT63" s="908"/>
      <c r="AU63" s="908">
        <v>4306</v>
      </c>
      <c r="AV63" s="908"/>
      <c r="AW63" s="908"/>
      <c r="AX63" s="908"/>
      <c r="AY63" s="908"/>
      <c r="AZ63" s="912"/>
      <c r="BA63" s="912"/>
      <c r="BB63" s="912"/>
      <c r="BC63" s="912"/>
      <c r="BD63" s="912"/>
      <c r="BE63" s="913"/>
      <c r="BF63" s="913"/>
      <c r="BG63" s="913"/>
      <c r="BH63" s="913"/>
      <c r="BI63" s="914"/>
      <c r="BJ63" s="915" t="s">
        <v>328</v>
      </c>
      <c r="BK63" s="916"/>
      <c r="BL63" s="916"/>
      <c r="BM63" s="916"/>
      <c r="BN63" s="917"/>
      <c r="BO63" s="237"/>
      <c r="BP63" s="237"/>
      <c r="BQ63" s="234">
        <v>57</v>
      </c>
      <c r="BR63" s="235"/>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26"/>
    </row>
    <row r="65" spans="1:131" ht="26.25" customHeight="1" thickBot="1" x14ac:dyDescent="0.25">
      <c r="A65" s="228" t="s">
        <v>349</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26"/>
    </row>
    <row r="66" spans="1:131" ht="26.25" customHeight="1" x14ac:dyDescent="0.2">
      <c r="A66" s="791" t="s">
        <v>350</v>
      </c>
      <c r="B66" s="792"/>
      <c r="C66" s="792"/>
      <c r="D66" s="792"/>
      <c r="E66" s="792"/>
      <c r="F66" s="792"/>
      <c r="G66" s="792"/>
      <c r="H66" s="792"/>
      <c r="I66" s="792"/>
      <c r="J66" s="792"/>
      <c r="K66" s="792"/>
      <c r="L66" s="792"/>
      <c r="M66" s="792"/>
      <c r="N66" s="792"/>
      <c r="O66" s="792"/>
      <c r="P66" s="793"/>
      <c r="Q66" s="797" t="s">
        <v>351</v>
      </c>
      <c r="R66" s="798"/>
      <c r="S66" s="798"/>
      <c r="T66" s="798"/>
      <c r="U66" s="799"/>
      <c r="V66" s="797" t="s">
        <v>352</v>
      </c>
      <c r="W66" s="798"/>
      <c r="X66" s="798"/>
      <c r="Y66" s="798"/>
      <c r="Z66" s="799"/>
      <c r="AA66" s="797" t="s">
        <v>353</v>
      </c>
      <c r="AB66" s="798"/>
      <c r="AC66" s="798"/>
      <c r="AD66" s="798"/>
      <c r="AE66" s="799"/>
      <c r="AF66" s="918" t="s">
        <v>354</v>
      </c>
      <c r="AG66" s="879"/>
      <c r="AH66" s="879"/>
      <c r="AI66" s="879"/>
      <c r="AJ66" s="919"/>
      <c r="AK66" s="797" t="s">
        <v>355</v>
      </c>
      <c r="AL66" s="792"/>
      <c r="AM66" s="792"/>
      <c r="AN66" s="792"/>
      <c r="AO66" s="793"/>
      <c r="AP66" s="797" t="s">
        <v>356</v>
      </c>
      <c r="AQ66" s="798"/>
      <c r="AR66" s="798"/>
      <c r="AS66" s="798"/>
      <c r="AT66" s="799"/>
      <c r="AU66" s="797" t="s">
        <v>357</v>
      </c>
      <c r="AV66" s="798"/>
      <c r="AW66" s="798"/>
      <c r="AX66" s="798"/>
      <c r="AY66" s="799"/>
      <c r="AZ66" s="797" t="s">
        <v>311</v>
      </c>
      <c r="BA66" s="798"/>
      <c r="BB66" s="798"/>
      <c r="BC66" s="798"/>
      <c r="BD66" s="804"/>
      <c r="BE66" s="237"/>
      <c r="BF66" s="237"/>
      <c r="BG66" s="237"/>
      <c r="BH66" s="237"/>
      <c r="BI66" s="237"/>
      <c r="BJ66" s="237"/>
      <c r="BK66" s="237"/>
      <c r="BL66" s="237"/>
      <c r="BM66" s="237"/>
      <c r="BN66" s="237"/>
      <c r="BO66" s="237"/>
      <c r="BP66" s="237"/>
      <c r="BQ66" s="234">
        <v>60</v>
      </c>
      <c r="BR66" s="239"/>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26"/>
    </row>
    <row r="67" spans="1:131" ht="26.25" customHeight="1" thickBot="1" x14ac:dyDescent="0.25">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2"/>
      <c r="AH67" s="882"/>
      <c r="AI67" s="882"/>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37"/>
      <c r="BF67" s="237"/>
      <c r="BG67" s="237"/>
      <c r="BH67" s="237"/>
      <c r="BI67" s="237"/>
      <c r="BJ67" s="237"/>
      <c r="BK67" s="237"/>
      <c r="BL67" s="237"/>
      <c r="BM67" s="237"/>
      <c r="BN67" s="237"/>
      <c r="BO67" s="237"/>
      <c r="BP67" s="237"/>
      <c r="BQ67" s="234">
        <v>61</v>
      </c>
      <c r="BR67" s="239"/>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26"/>
    </row>
    <row r="68" spans="1:131" ht="26.25" customHeight="1" thickTop="1" x14ac:dyDescent="0.2">
      <c r="A68" s="232">
        <v>1</v>
      </c>
      <c r="B68" s="933" t="s">
        <v>532</v>
      </c>
      <c r="C68" s="934"/>
      <c r="D68" s="934"/>
      <c r="E68" s="934"/>
      <c r="F68" s="934"/>
      <c r="G68" s="934"/>
      <c r="H68" s="934"/>
      <c r="I68" s="934"/>
      <c r="J68" s="934"/>
      <c r="K68" s="934"/>
      <c r="L68" s="934"/>
      <c r="M68" s="934"/>
      <c r="N68" s="934"/>
      <c r="O68" s="934"/>
      <c r="P68" s="935"/>
      <c r="Q68" s="936">
        <v>439</v>
      </c>
      <c r="R68" s="930"/>
      <c r="S68" s="930"/>
      <c r="T68" s="930"/>
      <c r="U68" s="930"/>
      <c r="V68" s="930">
        <v>389</v>
      </c>
      <c r="W68" s="930"/>
      <c r="X68" s="930"/>
      <c r="Y68" s="930"/>
      <c r="Z68" s="930"/>
      <c r="AA68" s="930">
        <v>50</v>
      </c>
      <c r="AB68" s="930"/>
      <c r="AC68" s="930"/>
      <c r="AD68" s="930"/>
      <c r="AE68" s="930"/>
      <c r="AF68" s="930">
        <v>50</v>
      </c>
      <c r="AG68" s="930"/>
      <c r="AH68" s="930"/>
      <c r="AI68" s="930"/>
      <c r="AJ68" s="930"/>
      <c r="AK68" s="930" t="s">
        <v>544</v>
      </c>
      <c r="AL68" s="930"/>
      <c r="AM68" s="930"/>
      <c r="AN68" s="930"/>
      <c r="AO68" s="930"/>
      <c r="AP68" s="930">
        <v>12</v>
      </c>
      <c r="AQ68" s="930"/>
      <c r="AR68" s="930"/>
      <c r="AS68" s="930"/>
      <c r="AT68" s="930"/>
      <c r="AU68" s="930">
        <v>8</v>
      </c>
      <c r="AV68" s="930"/>
      <c r="AW68" s="930"/>
      <c r="AX68" s="930"/>
      <c r="AY68" s="930"/>
      <c r="AZ68" s="931"/>
      <c r="BA68" s="931"/>
      <c r="BB68" s="931"/>
      <c r="BC68" s="931"/>
      <c r="BD68" s="932"/>
      <c r="BE68" s="237"/>
      <c r="BF68" s="237"/>
      <c r="BG68" s="237"/>
      <c r="BH68" s="237"/>
      <c r="BI68" s="237"/>
      <c r="BJ68" s="237"/>
      <c r="BK68" s="237"/>
      <c r="BL68" s="237"/>
      <c r="BM68" s="237"/>
      <c r="BN68" s="237"/>
      <c r="BO68" s="237"/>
      <c r="BP68" s="237"/>
      <c r="BQ68" s="234">
        <v>62</v>
      </c>
      <c r="BR68" s="239"/>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26"/>
    </row>
    <row r="69" spans="1:131" ht="26.25" customHeight="1" x14ac:dyDescent="0.2">
      <c r="A69" s="234">
        <v>2</v>
      </c>
      <c r="B69" s="941" t="s">
        <v>533</v>
      </c>
      <c r="C69" s="938"/>
      <c r="D69" s="938"/>
      <c r="E69" s="938"/>
      <c r="F69" s="938"/>
      <c r="G69" s="938"/>
      <c r="H69" s="938"/>
      <c r="I69" s="938"/>
      <c r="J69" s="938"/>
      <c r="K69" s="938"/>
      <c r="L69" s="938"/>
      <c r="M69" s="938"/>
      <c r="N69" s="938"/>
      <c r="O69" s="938"/>
      <c r="P69" s="939"/>
      <c r="Q69" s="940">
        <v>38</v>
      </c>
      <c r="R69" s="894"/>
      <c r="S69" s="894"/>
      <c r="T69" s="894"/>
      <c r="U69" s="894"/>
      <c r="V69" s="894">
        <v>35</v>
      </c>
      <c r="W69" s="894"/>
      <c r="X69" s="894"/>
      <c r="Y69" s="894"/>
      <c r="Z69" s="894"/>
      <c r="AA69" s="894">
        <v>3</v>
      </c>
      <c r="AB69" s="894"/>
      <c r="AC69" s="894"/>
      <c r="AD69" s="894"/>
      <c r="AE69" s="894"/>
      <c r="AF69" s="894">
        <v>3</v>
      </c>
      <c r="AG69" s="894"/>
      <c r="AH69" s="894"/>
      <c r="AI69" s="894"/>
      <c r="AJ69" s="894"/>
      <c r="AK69" s="894">
        <v>17</v>
      </c>
      <c r="AL69" s="894"/>
      <c r="AM69" s="894"/>
      <c r="AN69" s="894"/>
      <c r="AO69" s="894"/>
      <c r="AP69" s="894" t="s">
        <v>544</v>
      </c>
      <c r="AQ69" s="894"/>
      <c r="AR69" s="894"/>
      <c r="AS69" s="894"/>
      <c r="AT69" s="894"/>
      <c r="AU69" s="894" t="s">
        <v>544</v>
      </c>
      <c r="AV69" s="894"/>
      <c r="AW69" s="894"/>
      <c r="AX69" s="894"/>
      <c r="AY69" s="894"/>
      <c r="AZ69" s="896"/>
      <c r="BA69" s="896"/>
      <c r="BB69" s="896"/>
      <c r="BC69" s="896"/>
      <c r="BD69" s="897"/>
      <c r="BE69" s="237"/>
      <c r="BF69" s="237"/>
      <c r="BG69" s="237"/>
      <c r="BH69" s="237"/>
      <c r="BI69" s="237"/>
      <c r="BJ69" s="237"/>
      <c r="BK69" s="237"/>
      <c r="BL69" s="237"/>
      <c r="BM69" s="237"/>
      <c r="BN69" s="237"/>
      <c r="BO69" s="237"/>
      <c r="BP69" s="237"/>
      <c r="BQ69" s="234">
        <v>63</v>
      </c>
      <c r="BR69" s="239"/>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26"/>
    </row>
    <row r="70" spans="1:131" ht="26.25" customHeight="1" x14ac:dyDescent="0.2">
      <c r="A70" s="234">
        <v>3</v>
      </c>
      <c r="B70" s="937" t="s">
        <v>534</v>
      </c>
      <c r="C70" s="938"/>
      <c r="D70" s="938"/>
      <c r="E70" s="938"/>
      <c r="F70" s="938"/>
      <c r="G70" s="938"/>
      <c r="H70" s="938"/>
      <c r="I70" s="938"/>
      <c r="J70" s="938"/>
      <c r="K70" s="938"/>
      <c r="L70" s="938"/>
      <c r="M70" s="938"/>
      <c r="N70" s="938"/>
      <c r="O70" s="938"/>
      <c r="P70" s="939"/>
      <c r="Q70" s="940">
        <v>73</v>
      </c>
      <c r="R70" s="894"/>
      <c r="S70" s="894"/>
      <c r="T70" s="894"/>
      <c r="U70" s="894"/>
      <c r="V70" s="894">
        <v>69</v>
      </c>
      <c r="W70" s="894"/>
      <c r="X70" s="894"/>
      <c r="Y70" s="894"/>
      <c r="Z70" s="894"/>
      <c r="AA70" s="894">
        <v>4</v>
      </c>
      <c r="AB70" s="894"/>
      <c r="AC70" s="894"/>
      <c r="AD70" s="894"/>
      <c r="AE70" s="894"/>
      <c r="AF70" s="894">
        <v>4</v>
      </c>
      <c r="AG70" s="894"/>
      <c r="AH70" s="894"/>
      <c r="AI70" s="894"/>
      <c r="AJ70" s="894"/>
      <c r="AK70" s="894">
        <v>18</v>
      </c>
      <c r="AL70" s="894"/>
      <c r="AM70" s="894"/>
      <c r="AN70" s="894"/>
      <c r="AO70" s="894"/>
      <c r="AP70" s="894" t="s">
        <v>544</v>
      </c>
      <c r="AQ70" s="894"/>
      <c r="AR70" s="894"/>
      <c r="AS70" s="894"/>
      <c r="AT70" s="894"/>
      <c r="AU70" s="894" t="s">
        <v>544</v>
      </c>
      <c r="AV70" s="894"/>
      <c r="AW70" s="894"/>
      <c r="AX70" s="894"/>
      <c r="AY70" s="894"/>
      <c r="AZ70" s="896"/>
      <c r="BA70" s="896"/>
      <c r="BB70" s="896"/>
      <c r="BC70" s="896"/>
      <c r="BD70" s="897"/>
      <c r="BE70" s="237"/>
      <c r="BF70" s="237"/>
      <c r="BG70" s="237"/>
      <c r="BH70" s="237"/>
      <c r="BI70" s="237"/>
      <c r="BJ70" s="237"/>
      <c r="BK70" s="237"/>
      <c r="BL70" s="237"/>
      <c r="BM70" s="237"/>
      <c r="BN70" s="237"/>
      <c r="BO70" s="237"/>
      <c r="BP70" s="237"/>
      <c r="BQ70" s="234">
        <v>64</v>
      </c>
      <c r="BR70" s="239"/>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26"/>
    </row>
    <row r="71" spans="1:131" ht="26.25" customHeight="1" x14ac:dyDescent="0.2">
      <c r="A71" s="234">
        <v>4</v>
      </c>
      <c r="B71" s="941" t="s">
        <v>535</v>
      </c>
      <c r="C71" s="938"/>
      <c r="D71" s="938"/>
      <c r="E71" s="938"/>
      <c r="F71" s="938"/>
      <c r="G71" s="938"/>
      <c r="H71" s="938"/>
      <c r="I71" s="938"/>
      <c r="J71" s="938"/>
      <c r="K71" s="938"/>
      <c r="L71" s="938"/>
      <c r="M71" s="938"/>
      <c r="N71" s="938"/>
      <c r="O71" s="938"/>
      <c r="P71" s="939"/>
      <c r="Q71" s="940">
        <v>138691</v>
      </c>
      <c r="R71" s="894"/>
      <c r="S71" s="894"/>
      <c r="T71" s="894"/>
      <c r="U71" s="894"/>
      <c r="V71" s="894">
        <v>129824</v>
      </c>
      <c r="W71" s="894"/>
      <c r="X71" s="894"/>
      <c r="Y71" s="894"/>
      <c r="Z71" s="894"/>
      <c r="AA71" s="894">
        <v>8867</v>
      </c>
      <c r="AB71" s="894"/>
      <c r="AC71" s="894"/>
      <c r="AD71" s="894"/>
      <c r="AE71" s="894"/>
      <c r="AF71" s="894">
        <v>8867</v>
      </c>
      <c r="AG71" s="894"/>
      <c r="AH71" s="894"/>
      <c r="AI71" s="894"/>
      <c r="AJ71" s="894"/>
      <c r="AK71" s="894" t="s">
        <v>544</v>
      </c>
      <c r="AL71" s="894"/>
      <c r="AM71" s="894"/>
      <c r="AN71" s="894"/>
      <c r="AO71" s="894"/>
      <c r="AP71" s="894" t="s">
        <v>544</v>
      </c>
      <c r="AQ71" s="894"/>
      <c r="AR71" s="894"/>
      <c r="AS71" s="894"/>
      <c r="AT71" s="894"/>
      <c r="AU71" s="894" t="s">
        <v>544</v>
      </c>
      <c r="AV71" s="894"/>
      <c r="AW71" s="894"/>
      <c r="AX71" s="894"/>
      <c r="AY71" s="894"/>
      <c r="AZ71" s="896"/>
      <c r="BA71" s="896"/>
      <c r="BB71" s="896"/>
      <c r="BC71" s="896"/>
      <c r="BD71" s="897"/>
      <c r="BE71" s="237"/>
      <c r="BF71" s="237"/>
      <c r="BG71" s="237"/>
      <c r="BH71" s="237"/>
      <c r="BI71" s="237"/>
      <c r="BJ71" s="237"/>
      <c r="BK71" s="237"/>
      <c r="BL71" s="237"/>
      <c r="BM71" s="237"/>
      <c r="BN71" s="237"/>
      <c r="BO71" s="237"/>
      <c r="BP71" s="237"/>
      <c r="BQ71" s="234">
        <v>65</v>
      </c>
      <c r="BR71" s="239"/>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26"/>
    </row>
    <row r="72" spans="1:131" ht="26.25" customHeight="1" x14ac:dyDescent="0.2">
      <c r="A72" s="234">
        <v>5</v>
      </c>
      <c r="B72" s="937" t="s">
        <v>536</v>
      </c>
      <c r="C72" s="938"/>
      <c r="D72" s="938"/>
      <c r="E72" s="938"/>
      <c r="F72" s="938"/>
      <c r="G72" s="938"/>
      <c r="H72" s="938"/>
      <c r="I72" s="938"/>
      <c r="J72" s="938"/>
      <c r="K72" s="938"/>
      <c r="L72" s="938"/>
      <c r="M72" s="938"/>
      <c r="N72" s="938"/>
      <c r="O72" s="938"/>
      <c r="P72" s="939"/>
      <c r="Q72" s="940">
        <v>4911</v>
      </c>
      <c r="R72" s="894"/>
      <c r="S72" s="894"/>
      <c r="T72" s="894"/>
      <c r="U72" s="894"/>
      <c r="V72" s="894">
        <v>4452</v>
      </c>
      <c r="W72" s="894"/>
      <c r="X72" s="894"/>
      <c r="Y72" s="894"/>
      <c r="Z72" s="894"/>
      <c r="AA72" s="894">
        <v>459</v>
      </c>
      <c r="AB72" s="894"/>
      <c r="AC72" s="894"/>
      <c r="AD72" s="894"/>
      <c r="AE72" s="894"/>
      <c r="AF72" s="894">
        <v>459</v>
      </c>
      <c r="AG72" s="894"/>
      <c r="AH72" s="894"/>
      <c r="AI72" s="894"/>
      <c r="AJ72" s="894"/>
      <c r="AK72" s="894">
        <v>27</v>
      </c>
      <c r="AL72" s="894"/>
      <c r="AM72" s="894"/>
      <c r="AN72" s="894"/>
      <c r="AO72" s="894"/>
      <c r="AP72" s="894" t="s">
        <v>544</v>
      </c>
      <c r="AQ72" s="894"/>
      <c r="AR72" s="894"/>
      <c r="AS72" s="894"/>
      <c r="AT72" s="894"/>
      <c r="AU72" s="894" t="s">
        <v>544</v>
      </c>
      <c r="AV72" s="894"/>
      <c r="AW72" s="894"/>
      <c r="AX72" s="894"/>
      <c r="AY72" s="894"/>
      <c r="AZ72" s="896"/>
      <c r="BA72" s="896"/>
      <c r="BB72" s="896"/>
      <c r="BC72" s="896"/>
      <c r="BD72" s="897"/>
      <c r="BE72" s="237"/>
      <c r="BF72" s="237"/>
      <c r="BG72" s="237"/>
      <c r="BH72" s="237"/>
      <c r="BI72" s="237"/>
      <c r="BJ72" s="237"/>
      <c r="BK72" s="237"/>
      <c r="BL72" s="237"/>
      <c r="BM72" s="237"/>
      <c r="BN72" s="237"/>
      <c r="BO72" s="237"/>
      <c r="BP72" s="237"/>
      <c r="BQ72" s="234">
        <v>66</v>
      </c>
      <c r="BR72" s="239"/>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26"/>
    </row>
    <row r="73" spans="1:131" ht="26.25" customHeight="1" x14ac:dyDescent="0.2">
      <c r="A73" s="234">
        <v>6</v>
      </c>
      <c r="B73" s="941" t="s">
        <v>537</v>
      </c>
      <c r="C73" s="938"/>
      <c r="D73" s="938"/>
      <c r="E73" s="938"/>
      <c r="F73" s="938"/>
      <c r="G73" s="938"/>
      <c r="H73" s="938"/>
      <c r="I73" s="938"/>
      <c r="J73" s="938"/>
      <c r="K73" s="938"/>
      <c r="L73" s="938"/>
      <c r="M73" s="938"/>
      <c r="N73" s="938"/>
      <c r="O73" s="938"/>
      <c r="P73" s="939"/>
      <c r="Q73" s="940">
        <v>135</v>
      </c>
      <c r="R73" s="894"/>
      <c r="S73" s="894"/>
      <c r="T73" s="894"/>
      <c r="U73" s="894"/>
      <c r="V73" s="894">
        <v>91</v>
      </c>
      <c r="W73" s="894"/>
      <c r="X73" s="894"/>
      <c r="Y73" s="894"/>
      <c r="Z73" s="894"/>
      <c r="AA73" s="894">
        <v>44</v>
      </c>
      <c r="AB73" s="894"/>
      <c r="AC73" s="894"/>
      <c r="AD73" s="894"/>
      <c r="AE73" s="894"/>
      <c r="AF73" s="894">
        <v>44</v>
      </c>
      <c r="AG73" s="894"/>
      <c r="AH73" s="894"/>
      <c r="AI73" s="894"/>
      <c r="AJ73" s="894"/>
      <c r="AK73" s="894" t="s">
        <v>544</v>
      </c>
      <c r="AL73" s="894"/>
      <c r="AM73" s="894"/>
      <c r="AN73" s="894"/>
      <c r="AO73" s="894"/>
      <c r="AP73" s="894" t="s">
        <v>544</v>
      </c>
      <c r="AQ73" s="894"/>
      <c r="AR73" s="894"/>
      <c r="AS73" s="894"/>
      <c r="AT73" s="894"/>
      <c r="AU73" s="894" t="s">
        <v>544</v>
      </c>
      <c r="AV73" s="894"/>
      <c r="AW73" s="894"/>
      <c r="AX73" s="894"/>
      <c r="AY73" s="894"/>
      <c r="AZ73" s="896"/>
      <c r="BA73" s="896"/>
      <c r="BB73" s="896"/>
      <c r="BC73" s="896"/>
      <c r="BD73" s="897"/>
      <c r="BE73" s="237"/>
      <c r="BF73" s="237"/>
      <c r="BG73" s="237"/>
      <c r="BH73" s="237"/>
      <c r="BI73" s="237"/>
      <c r="BJ73" s="237"/>
      <c r="BK73" s="237"/>
      <c r="BL73" s="237"/>
      <c r="BM73" s="237"/>
      <c r="BN73" s="237"/>
      <c r="BO73" s="237"/>
      <c r="BP73" s="237"/>
      <c r="BQ73" s="234">
        <v>67</v>
      </c>
      <c r="BR73" s="239"/>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26"/>
    </row>
    <row r="74" spans="1:131" ht="26.25" customHeight="1" x14ac:dyDescent="0.2">
      <c r="A74" s="234">
        <v>7</v>
      </c>
      <c r="B74" s="937"/>
      <c r="C74" s="938"/>
      <c r="D74" s="938"/>
      <c r="E74" s="938"/>
      <c r="F74" s="938"/>
      <c r="G74" s="938"/>
      <c r="H74" s="938"/>
      <c r="I74" s="938"/>
      <c r="J74" s="938"/>
      <c r="K74" s="938"/>
      <c r="L74" s="938"/>
      <c r="M74" s="938"/>
      <c r="N74" s="938"/>
      <c r="O74" s="938"/>
      <c r="P74" s="939"/>
      <c r="Q74" s="940"/>
      <c r="R74" s="894"/>
      <c r="S74" s="894"/>
      <c r="T74" s="894"/>
      <c r="U74" s="894"/>
      <c r="V74" s="894"/>
      <c r="W74" s="894"/>
      <c r="X74" s="894"/>
      <c r="Y74" s="894"/>
      <c r="Z74" s="894"/>
      <c r="AA74" s="894"/>
      <c r="AB74" s="894"/>
      <c r="AC74" s="894"/>
      <c r="AD74" s="894"/>
      <c r="AE74" s="894"/>
      <c r="AF74" s="894"/>
      <c r="AG74" s="894"/>
      <c r="AH74" s="894"/>
      <c r="AI74" s="894"/>
      <c r="AJ74" s="894"/>
      <c r="AK74" s="894"/>
      <c r="AL74" s="894"/>
      <c r="AM74" s="894"/>
      <c r="AN74" s="894"/>
      <c r="AO74" s="894"/>
      <c r="AP74" s="894"/>
      <c r="AQ74" s="894"/>
      <c r="AR74" s="894"/>
      <c r="AS74" s="894"/>
      <c r="AT74" s="894"/>
      <c r="AU74" s="894"/>
      <c r="AV74" s="894"/>
      <c r="AW74" s="894"/>
      <c r="AX74" s="894"/>
      <c r="AY74" s="894"/>
      <c r="AZ74" s="896"/>
      <c r="BA74" s="896"/>
      <c r="BB74" s="896"/>
      <c r="BC74" s="896"/>
      <c r="BD74" s="897"/>
      <c r="BE74" s="237"/>
      <c r="BF74" s="237"/>
      <c r="BG74" s="237"/>
      <c r="BH74" s="237"/>
      <c r="BI74" s="237"/>
      <c r="BJ74" s="237"/>
      <c r="BK74" s="237"/>
      <c r="BL74" s="237"/>
      <c r="BM74" s="237"/>
      <c r="BN74" s="237"/>
      <c r="BO74" s="237"/>
      <c r="BP74" s="237"/>
      <c r="BQ74" s="234">
        <v>68</v>
      </c>
      <c r="BR74" s="239"/>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26"/>
    </row>
    <row r="75" spans="1:131" ht="26.25" customHeight="1" x14ac:dyDescent="0.2">
      <c r="A75" s="234">
        <v>8</v>
      </c>
      <c r="B75" s="937"/>
      <c r="C75" s="938"/>
      <c r="D75" s="938"/>
      <c r="E75" s="938"/>
      <c r="F75" s="938"/>
      <c r="G75" s="938"/>
      <c r="H75" s="938"/>
      <c r="I75" s="938"/>
      <c r="J75" s="938"/>
      <c r="K75" s="938"/>
      <c r="L75" s="938"/>
      <c r="M75" s="938"/>
      <c r="N75" s="938"/>
      <c r="O75" s="938"/>
      <c r="P75" s="939"/>
      <c r="Q75" s="942"/>
      <c r="R75" s="943"/>
      <c r="S75" s="943"/>
      <c r="T75" s="943"/>
      <c r="U75" s="898"/>
      <c r="V75" s="944"/>
      <c r="W75" s="943"/>
      <c r="X75" s="943"/>
      <c r="Y75" s="943"/>
      <c r="Z75" s="898"/>
      <c r="AA75" s="944"/>
      <c r="AB75" s="943"/>
      <c r="AC75" s="943"/>
      <c r="AD75" s="943"/>
      <c r="AE75" s="898"/>
      <c r="AF75" s="944"/>
      <c r="AG75" s="943"/>
      <c r="AH75" s="943"/>
      <c r="AI75" s="943"/>
      <c r="AJ75" s="898"/>
      <c r="AK75" s="944"/>
      <c r="AL75" s="943"/>
      <c r="AM75" s="943"/>
      <c r="AN75" s="943"/>
      <c r="AO75" s="898"/>
      <c r="AP75" s="944"/>
      <c r="AQ75" s="943"/>
      <c r="AR75" s="943"/>
      <c r="AS75" s="943"/>
      <c r="AT75" s="898"/>
      <c r="AU75" s="944"/>
      <c r="AV75" s="943"/>
      <c r="AW75" s="943"/>
      <c r="AX75" s="943"/>
      <c r="AY75" s="898"/>
      <c r="AZ75" s="896"/>
      <c r="BA75" s="896"/>
      <c r="BB75" s="896"/>
      <c r="BC75" s="896"/>
      <c r="BD75" s="897"/>
      <c r="BE75" s="237"/>
      <c r="BF75" s="237"/>
      <c r="BG75" s="237"/>
      <c r="BH75" s="237"/>
      <c r="BI75" s="237"/>
      <c r="BJ75" s="237"/>
      <c r="BK75" s="237"/>
      <c r="BL75" s="237"/>
      <c r="BM75" s="237"/>
      <c r="BN75" s="237"/>
      <c r="BO75" s="237"/>
      <c r="BP75" s="237"/>
      <c r="BQ75" s="234">
        <v>69</v>
      </c>
      <c r="BR75" s="239"/>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26"/>
    </row>
    <row r="76" spans="1:131" ht="26.25" customHeight="1" x14ac:dyDescent="0.2">
      <c r="A76" s="234">
        <v>9</v>
      </c>
      <c r="B76" s="937"/>
      <c r="C76" s="938"/>
      <c r="D76" s="938"/>
      <c r="E76" s="938"/>
      <c r="F76" s="938"/>
      <c r="G76" s="938"/>
      <c r="H76" s="938"/>
      <c r="I76" s="938"/>
      <c r="J76" s="938"/>
      <c r="K76" s="938"/>
      <c r="L76" s="938"/>
      <c r="M76" s="938"/>
      <c r="N76" s="938"/>
      <c r="O76" s="938"/>
      <c r="P76" s="939"/>
      <c r="Q76" s="942"/>
      <c r="R76" s="943"/>
      <c r="S76" s="943"/>
      <c r="T76" s="943"/>
      <c r="U76" s="898"/>
      <c r="V76" s="944"/>
      <c r="W76" s="943"/>
      <c r="X76" s="943"/>
      <c r="Y76" s="943"/>
      <c r="Z76" s="898"/>
      <c r="AA76" s="944"/>
      <c r="AB76" s="943"/>
      <c r="AC76" s="943"/>
      <c r="AD76" s="943"/>
      <c r="AE76" s="898"/>
      <c r="AF76" s="944"/>
      <c r="AG76" s="943"/>
      <c r="AH76" s="943"/>
      <c r="AI76" s="943"/>
      <c r="AJ76" s="898"/>
      <c r="AK76" s="944"/>
      <c r="AL76" s="943"/>
      <c r="AM76" s="943"/>
      <c r="AN76" s="943"/>
      <c r="AO76" s="898"/>
      <c r="AP76" s="944"/>
      <c r="AQ76" s="943"/>
      <c r="AR76" s="943"/>
      <c r="AS76" s="943"/>
      <c r="AT76" s="898"/>
      <c r="AU76" s="944"/>
      <c r="AV76" s="943"/>
      <c r="AW76" s="943"/>
      <c r="AX76" s="943"/>
      <c r="AY76" s="898"/>
      <c r="AZ76" s="896"/>
      <c r="BA76" s="896"/>
      <c r="BB76" s="896"/>
      <c r="BC76" s="896"/>
      <c r="BD76" s="897"/>
      <c r="BE76" s="237"/>
      <c r="BF76" s="237"/>
      <c r="BG76" s="237"/>
      <c r="BH76" s="237"/>
      <c r="BI76" s="237"/>
      <c r="BJ76" s="237"/>
      <c r="BK76" s="237"/>
      <c r="BL76" s="237"/>
      <c r="BM76" s="237"/>
      <c r="BN76" s="237"/>
      <c r="BO76" s="237"/>
      <c r="BP76" s="237"/>
      <c r="BQ76" s="234">
        <v>70</v>
      </c>
      <c r="BR76" s="239"/>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26"/>
    </row>
    <row r="77" spans="1:131" ht="26.25" customHeight="1" x14ac:dyDescent="0.2">
      <c r="A77" s="234">
        <v>10</v>
      </c>
      <c r="B77" s="937"/>
      <c r="C77" s="938"/>
      <c r="D77" s="938"/>
      <c r="E77" s="938"/>
      <c r="F77" s="938"/>
      <c r="G77" s="938"/>
      <c r="H77" s="938"/>
      <c r="I77" s="938"/>
      <c r="J77" s="938"/>
      <c r="K77" s="938"/>
      <c r="L77" s="938"/>
      <c r="M77" s="938"/>
      <c r="N77" s="938"/>
      <c r="O77" s="938"/>
      <c r="P77" s="939"/>
      <c r="Q77" s="942"/>
      <c r="R77" s="943"/>
      <c r="S77" s="943"/>
      <c r="T77" s="943"/>
      <c r="U77" s="898"/>
      <c r="V77" s="944"/>
      <c r="W77" s="943"/>
      <c r="X77" s="943"/>
      <c r="Y77" s="943"/>
      <c r="Z77" s="898"/>
      <c r="AA77" s="944"/>
      <c r="AB77" s="943"/>
      <c r="AC77" s="943"/>
      <c r="AD77" s="943"/>
      <c r="AE77" s="898"/>
      <c r="AF77" s="944"/>
      <c r="AG77" s="943"/>
      <c r="AH77" s="943"/>
      <c r="AI77" s="943"/>
      <c r="AJ77" s="898"/>
      <c r="AK77" s="944"/>
      <c r="AL77" s="943"/>
      <c r="AM77" s="943"/>
      <c r="AN77" s="943"/>
      <c r="AO77" s="898"/>
      <c r="AP77" s="944"/>
      <c r="AQ77" s="943"/>
      <c r="AR77" s="943"/>
      <c r="AS77" s="943"/>
      <c r="AT77" s="898"/>
      <c r="AU77" s="944"/>
      <c r="AV77" s="943"/>
      <c r="AW77" s="943"/>
      <c r="AX77" s="943"/>
      <c r="AY77" s="898"/>
      <c r="AZ77" s="896"/>
      <c r="BA77" s="896"/>
      <c r="BB77" s="896"/>
      <c r="BC77" s="896"/>
      <c r="BD77" s="897"/>
      <c r="BE77" s="237"/>
      <c r="BF77" s="237"/>
      <c r="BG77" s="237"/>
      <c r="BH77" s="237"/>
      <c r="BI77" s="237"/>
      <c r="BJ77" s="237"/>
      <c r="BK77" s="237"/>
      <c r="BL77" s="237"/>
      <c r="BM77" s="237"/>
      <c r="BN77" s="237"/>
      <c r="BO77" s="237"/>
      <c r="BP77" s="237"/>
      <c r="BQ77" s="234">
        <v>71</v>
      </c>
      <c r="BR77" s="239"/>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26"/>
    </row>
    <row r="78" spans="1:131" ht="26.25" customHeight="1" x14ac:dyDescent="0.2">
      <c r="A78" s="234">
        <v>11</v>
      </c>
      <c r="B78" s="937"/>
      <c r="C78" s="938"/>
      <c r="D78" s="938"/>
      <c r="E78" s="938"/>
      <c r="F78" s="938"/>
      <c r="G78" s="938"/>
      <c r="H78" s="938"/>
      <c r="I78" s="938"/>
      <c r="J78" s="938"/>
      <c r="K78" s="938"/>
      <c r="L78" s="938"/>
      <c r="M78" s="938"/>
      <c r="N78" s="938"/>
      <c r="O78" s="938"/>
      <c r="P78" s="939"/>
      <c r="Q78" s="940"/>
      <c r="R78" s="894"/>
      <c r="S78" s="894"/>
      <c r="T78" s="894"/>
      <c r="U78" s="894"/>
      <c r="V78" s="894"/>
      <c r="W78" s="894"/>
      <c r="X78" s="894"/>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4"/>
      <c r="AY78" s="894"/>
      <c r="AZ78" s="896"/>
      <c r="BA78" s="896"/>
      <c r="BB78" s="896"/>
      <c r="BC78" s="896"/>
      <c r="BD78" s="897"/>
      <c r="BE78" s="237"/>
      <c r="BF78" s="237"/>
      <c r="BG78" s="237"/>
      <c r="BH78" s="237"/>
      <c r="BI78" s="237"/>
      <c r="BJ78" s="226"/>
      <c r="BK78" s="226"/>
      <c r="BL78" s="226"/>
      <c r="BM78" s="226"/>
      <c r="BN78" s="226"/>
      <c r="BO78" s="237"/>
      <c r="BP78" s="237"/>
      <c r="BQ78" s="234">
        <v>72</v>
      </c>
      <c r="BR78" s="239"/>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26"/>
    </row>
    <row r="79" spans="1:131" ht="26.25" customHeight="1" x14ac:dyDescent="0.2">
      <c r="A79" s="234">
        <v>12</v>
      </c>
      <c r="B79" s="937"/>
      <c r="C79" s="938"/>
      <c r="D79" s="938"/>
      <c r="E79" s="938"/>
      <c r="F79" s="938"/>
      <c r="G79" s="938"/>
      <c r="H79" s="938"/>
      <c r="I79" s="938"/>
      <c r="J79" s="938"/>
      <c r="K79" s="938"/>
      <c r="L79" s="938"/>
      <c r="M79" s="938"/>
      <c r="N79" s="938"/>
      <c r="O79" s="938"/>
      <c r="P79" s="939"/>
      <c r="Q79" s="940"/>
      <c r="R79" s="894"/>
      <c r="S79" s="894"/>
      <c r="T79" s="894"/>
      <c r="U79" s="894"/>
      <c r="V79" s="894"/>
      <c r="W79" s="894"/>
      <c r="X79" s="894"/>
      <c r="Y79" s="894"/>
      <c r="Z79" s="894"/>
      <c r="AA79" s="894"/>
      <c r="AB79" s="894"/>
      <c r="AC79" s="894"/>
      <c r="AD79" s="894"/>
      <c r="AE79" s="894"/>
      <c r="AF79" s="894"/>
      <c r="AG79" s="894"/>
      <c r="AH79" s="894"/>
      <c r="AI79" s="894"/>
      <c r="AJ79" s="894"/>
      <c r="AK79" s="894"/>
      <c r="AL79" s="894"/>
      <c r="AM79" s="894"/>
      <c r="AN79" s="894"/>
      <c r="AO79" s="894"/>
      <c r="AP79" s="894"/>
      <c r="AQ79" s="894"/>
      <c r="AR79" s="894"/>
      <c r="AS79" s="894"/>
      <c r="AT79" s="894"/>
      <c r="AU79" s="894"/>
      <c r="AV79" s="894"/>
      <c r="AW79" s="894"/>
      <c r="AX79" s="894"/>
      <c r="AY79" s="894"/>
      <c r="AZ79" s="896"/>
      <c r="BA79" s="896"/>
      <c r="BB79" s="896"/>
      <c r="BC79" s="896"/>
      <c r="BD79" s="897"/>
      <c r="BE79" s="237"/>
      <c r="BF79" s="237"/>
      <c r="BG79" s="237"/>
      <c r="BH79" s="237"/>
      <c r="BI79" s="237"/>
      <c r="BJ79" s="226"/>
      <c r="BK79" s="226"/>
      <c r="BL79" s="226"/>
      <c r="BM79" s="226"/>
      <c r="BN79" s="226"/>
      <c r="BO79" s="237"/>
      <c r="BP79" s="237"/>
      <c r="BQ79" s="234">
        <v>73</v>
      </c>
      <c r="BR79" s="239"/>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26"/>
    </row>
    <row r="80" spans="1:131" ht="26.25" customHeight="1" x14ac:dyDescent="0.2">
      <c r="A80" s="234">
        <v>13</v>
      </c>
      <c r="B80" s="937"/>
      <c r="C80" s="938"/>
      <c r="D80" s="938"/>
      <c r="E80" s="938"/>
      <c r="F80" s="938"/>
      <c r="G80" s="938"/>
      <c r="H80" s="938"/>
      <c r="I80" s="938"/>
      <c r="J80" s="938"/>
      <c r="K80" s="938"/>
      <c r="L80" s="938"/>
      <c r="M80" s="938"/>
      <c r="N80" s="938"/>
      <c r="O80" s="938"/>
      <c r="P80" s="939"/>
      <c r="Q80" s="940"/>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4"/>
      <c r="AR80" s="894"/>
      <c r="AS80" s="894"/>
      <c r="AT80" s="894"/>
      <c r="AU80" s="894"/>
      <c r="AV80" s="894"/>
      <c r="AW80" s="894"/>
      <c r="AX80" s="894"/>
      <c r="AY80" s="894"/>
      <c r="AZ80" s="896"/>
      <c r="BA80" s="896"/>
      <c r="BB80" s="896"/>
      <c r="BC80" s="896"/>
      <c r="BD80" s="897"/>
      <c r="BE80" s="237"/>
      <c r="BF80" s="237"/>
      <c r="BG80" s="237"/>
      <c r="BH80" s="237"/>
      <c r="BI80" s="237"/>
      <c r="BJ80" s="237"/>
      <c r="BK80" s="237"/>
      <c r="BL80" s="237"/>
      <c r="BM80" s="237"/>
      <c r="BN80" s="237"/>
      <c r="BO80" s="237"/>
      <c r="BP80" s="237"/>
      <c r="BQ80" s="234">
        <v>74</v>
      </c>
      <c r="BR80" s="239"/>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26"/>
    </row>
    <row r="81" spans="1:131" ht="26.25" customHeight="1" x14ac:dyDescent="0.2">
      <c r="A81" s="234">
        <v>14</v>
      </c>
      <c r="B81" s="937"/>
      <c r="C81" s="938"/>
      <c r="D81" s="938"/>
      <c r="E81" s="938"/>
      <c r="F81" s="938"/>
      <c r="G81" s="938"/>
      <c r="H81" s="938"/>
      <c r="I81" s="938"/>
      <c r="J81" s="938"/>
      <c r="K81" s="938"/>
      <c r="L81" s="938"/>
      <c r="M81" s="938"/>
      <c r="N81" s="938"/>
      <c r="O81" s="938"/>
      <c r="P81" s="939"/>
      <c r="Q81" s="940"/>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896"/>
      <c r="BA81" s="896"/>
      <c r="BB81" s="896"/>
      <c r="BC81" s="896"/>
      <c r="BD81" s="897"/>
      <c r="BE81" s="237"/>
      <c r="BF81" s="237"/>
      <c r="BG81" s="237"/>
      <c r="BH81" s="237"/>
      <c r="BI81" s="237"/>
      <c r="BJ81" s="237"/>
      <c r="BK81" s="237"/>
      <c r="BL81" s="237"/>
      <c r="BM81" s="237"/>
      <c r="BN81" s="237"/>
      <c r="BO81" s="237"/>
      <c r="BP81" s="237"/>
      <c r="BQ81" s="234">
        <v>75</v>
      </c>
      <c r="BR81" s="239"/>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26"/>
    </row>
    <row r="82" spans="1:131" ht="26.25" customHeight="1" x14ac:dyDescent="0.2">
      <c r="A82" s="234">
        <v>15</v>
      </c>
      <c r="B82" s="937"/>
      <c r="C82" s="938"/>
      <c r="D82" s="938"/>
      <c r="E82" s="938"/>
      <c r="F82" s="938"/>
      <c r="G82" s="938"/>
      <c r="H82" s="938"/>
      <c r="I82" s="938"/>
      <c r="J82" s="938"/>
      <c r="K82" s="938"/>
      <c r="L82" s="938"/>
      <c r="M82" s="938"/>
      <c r="N82" s="938"/>
      <c r="O82" s="938"/>
      <c r="P82" s="939"/>
      <c r="Q82" s="940"/>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896"/>
      <c r="BA82" s="896"/>
      <c r="BB82" s="896"/>
      <c r="BC82" s="896"/>
      <c r="BD82" s="897"/>
      <c r="BE82" s="237"/>
      <c r="BF82" s="237"/>
      <c r="BG82" s="237"/>
      <c r="BH82" s="237"/>
      <c r="BI82" s="237"/>
      <c r="BJ82" s="237"/>
      <c r="BK82" s="237"/>
      <c r="BL82" s="237"/>
      <c r="BM82" s="237"/>
      <c r="BN82" s="237"/>
      <c r="BO82" s="237"/>
      <c r="BP82" s="237"/>
      <c r="BQ82" s="234">
        <v>76</v>
      </c>
      <c r="BR82" s="239"/>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26"/>
    </row>
    <row r="83" spans="1:131" ht="26.25" customHeight="1" x14ac:dyDescent="0.2">
      <c r="A83" s="234">
        <v>16</v>
      </c>
      <c r="B83" s="937"/>
      <c r="C83" s="938"/>
      <c r="D83" s="938"/>
      <c r="E83" s="938"/>
      <c r="F83" s="938"/>
      <c r="G83" s="938"/>
      <c r="H83" s="938"/>
      <c r="I83" s="938"/>
      <c r="J83" s="938"/>
      <c r="K83" s="938"/>
      <c r="L83" s="938"/>
      <c r="M83" s="938"/>
      <c r="N83" s="938"/>
      <c r="O83" s="938"/>
      <c r="P83" s="939"/>
      <c r="Q83" s="940"/>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6"/>
      <c r="BA83" s="896"/>
      <c r="BB83" s="896"/>
      <c r="BC83" s="896"/>
      <c r="BD83" s="897"/>
      <c r="BE83" s="237"/>
      <c r="BF83" s="237"/>
      <c r="BG83" s="237"/>
      <c r="BH83" s="237"/>
      <c r="BI83" s="237"/>
      <c r="BJ83" s="237"/>
      <c r="BK83" s="237"/>
      <c r="BL83" s="237"/>
      <c r="BM83" s="237"/>
      <c r="BN83" s="237"/>
      <c r="BO83" s="237"/>
      <c r="BP83" s="237"/>
      <c r="BQ83" s="234">
        <v>77</v>
      </c>
      <c r="BR83" s="239"/>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26"/>
    </row>
    <row r="84" spans="1:131" ht="26.25" customHeight="1" x14ac:dyDescent="0.2">
      <c r="A84" s="234">
        <v>17</v>
      </c>
      <c r="B84" s="937"/>
      <c r="C84" s="938"/>
      <c r="D84" s="938"/>
      <c r="E84" s="938"/>
      <c r="F84" s="938"/>
      <c r="G84" s="938"/>
      <c r="H84" s="938"/>
      <c r="I84" s="938"/>
      <c r="J84" s="938"/>
      <c r="K84" s="938"/>
      <c r="L84" s="938"/>
      <c r="M84" s="938"/>
      <c r="N84" s="938"/>
      <c r="O84" s="938"/>
      <c r="P84" s="939"/>
      <c r="Q84" s="940"/>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6"/>
      <c r="BA84" s="896"/>
      <c r="BB84" s="896"/>
      <c r="BC84" s="896"/>
      <c r="BD84" s="897"/>
      <c r="BE84" s="237"/>
      <c r="BF84" s="237"/>
      <c r="BG84" s="237"/>
      <c r="BH84" s="237"/>
      <c r="BI84" s="237"/>
      <c r="BJ84" s="237"/>
      <c r="BK84" s="237"/>
      <c r="BL84" s="237"/>
      <c r="BM84" s="237"/>
      <c r="BN84" s="237"/>
      <c r="BO84" s="237"/>
      <c r="BP84" s="237"/>
      <c r="BQ84" s="234">
        <v>78</v>
      </c>
      <c r="BR84" s="239"/>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26"/>
    </row>
    <row r="85" spans="1:131" ht="26.25" customHeight="1" x14ac:dyDescent="0.2">
      <c r="A85" s="234">
        <v>18</v>
      </c>
      <c r="B85" s="937"/>
      <c r="C85" s="938"/>
      <c r="D85" s="938"/>
      <c r="E85" s="938"/>
      <c r="F85" s="938"/>
      <c r="G85" s="938"/>
      <c r="H85" s="938"/>
      <c r="I85" s="938"/>
      <c r="J85" s="938"/>
      <c r="K85" s="938"/>
      <c r="L85" s="938"/>
      <c r="M85" s="938"/>
      <c r="N85" s="938"/>
      <c r="O85" s="938"/>
      <c r="P85" s="939"/>
      <c r="Q85" s="940"/>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6"/>
      <c r="BA85" s="896"/>
      <c r="BB85" s="896"/>
      <c r="BC85" s="896"/>
      <c r="BD85" s="897"/>
      <c r="BE85" s="237"/>
      <c r="BF85" s="237"/>
      <c r="BG85" s="237"/>
      <c r="BH85" s="237"/>
      <c r="BI85" s="237"/>
      <c r="BJ85" s="237"/>
      <c r="BK85" s="237"/>
      <c r="BL85" s="237"/>
      <c r="BM85" s="237"/>
      <c r="BN85" s="237"/>
      <c r="BO85" s="237"/>
      <c r="BP85" s="237"/>
      <c r="BQ85" s="234">
        <v>79</v>
      </c>
      <c r="BR85" s="239"/>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26"/>
    </row>
    <row r="86" spans="1:131" ht="26.25" customHeight="1" x14ac:dyDescent="0.2">
      <c r="A86" s="234">
        <v>19</v>
      </c>
      <c r="B86" s="937"/>
      <c r="C86" s="938"/>
      <c r="D86" s="938"/>
      <c r="E86" s="938"/>
      <c r="F86" s="938"/>
      <c r="G86" s="938"/>
      <c r="H86" s="938"/>
      <c r="I86" s="938"/>
      <c r="J86" s="938"/>
      <c r="K86" s="938"/>
      <c r="L86" s="938"/>
      <c r="M86" s="938"/>
      <c r="N86" s="938"/>
      <c r="O86" s="938"/>
      <c r="P86" s="939"/>
      <c r="Q86" s="940"/>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37"/>
      <c r="BF86" s="237"/>
      <c r="BG86" s="237"/>
      <c r="BH86" s="237"/>
      <c r="BI86" s="237"/>
      <c r="BJ86" s="237"/>
      <c r="BK86" s="237"/>
      <c r="BL86" s="237"/>
      <c r="BM86" s="237"/>
      <c r="BN86" s="237"/>
      <c r="BO86" s="237"/>
      <c r="BP86" s="237"/>
      <c r="BQ86" s="234">
        <v>80</v>
      </c>
      <c r="BR86" s="239"/>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26"/>
    </row>
    <row r="87" spans="1:131" ht="26.25" customHeight="1" x14ac:dyDescent="0.2">
      <c r="A87" s="240">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237"/>
      <c r="BF87" s="237"/>
      <c r="BG87" s="237"/>
      <c r="BH87" s="237"/>
      <c r="BI87" s="237"/>
      <c r="BJ87" s="237"/>
      <c r="BK87" s="237"/>
      <c r="BL87" s="237"/>
      <c r="BM87" s="237"/>
      <c r="BN87" s="237"/>
      <c r="BO87" s="237"/>
      <c r="BP87" s="237"/>
      <c r="BQ87" s="234">
        <v>81</v>
      </c>
      <c r="BR87" s="239"/>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26"/>
    </row>
    <row r="88" spans="1:131" ht="26.25" customHeight="1" thickBot="1" x14ac:dyDescent="0.25">
      <c r="A88" s="236" t="s">
        <v>326</v>
      </c>
      <c r="B88" s="853" t="s">
        <v>358</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v>9427</v>
      </c>
      <c r="AG88" s="908"/>
      <c r="AH88" s="908"/>
      <c r="AI88" s="908"/>
      <c r="AJ88" s="908"/>
      <c r="AK88" s="905"/>
      <c r="AL88" s="905"/>
      <c r="AM88" s="905"/>
      <c r="AN88" s="905"/>
      <c r="AO88" s="905"/>
      <c r="AP88" s="908">
        <v>12</v>
      </c>
      <c r="AQ88" s="908"/>
      <c r="AR88" s="908"/>
      <c r="AS88" s="908"/>
      <c r="AT88" s="908"/>
      <c r="AU88" s="908">
        <v>8</v>
      </c>
      <c r="AV88" s="908"/>
      <c r="AW88" s="908"/>
      <c r="AX88" s="908"/>
      <c r="AY88" s="908"/>
      <c r="AZ88" s="913"/>
      <c r="BA88" s="913"/>
      <c r="BB88" s="913"/>
      <c r="BC88" s="913"/>
      <c r="BD88" s="914"/>
      <c r="BE88" s="237"/>
      <c r="BF88" s="237"/>
      <c r="BG88" s="237"/>
      <c r="BH88" s="237"/>
      <c r="BI88" s="237"/>
      <c r="BJ88" s="237"/>
      <c r="BK88" s="237"/>
      <c r="BL88" s="237"/>
      <c r="BM88" s="237"/>
      <c r="BN88" s="237"/>
      <c r="BO88" s="237"/>
      <c r="BP88" s="237"/>
      <c r="BQ88" s="234">
        <v>82</v>
      </c>
      <c r="BR88" s="239"/>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326</v>
      </c>
      <c r="BR102" s="853" t="s">
        <v>359</v>
      </c>
      <c r="BS102" s="854"/>
      <c r="BT102" s="854"/>
      <c r="BU102" s="854"/>
      <c r="BV102" s="854"/>
      <c r="BW102" s="854"/>
      <c r="BX102" s="854"/>
      <c r="BY102" s="854"/>
      <c r="BZ102" s="854"/>
      <c r="CA102" s="854"/>
      <c r="CB102" s="854"/>
      <c r="CC102" s="854"/>
      <c r="CD102" s="854"/>
      <c r="CE102" s="854"/>
      <c r="CF102" s="854"/>
      <c r="CG102" s="855"/>
      <c r="CH102" s="952"/>
      <c r="CI102" s="953"/>
      <c r="CJ102" s="953"/>
      <c r="CK102" s="953"/>
      <c r="CL102" s="954"/>
      <c r="CM102" s="952"/>
      <c r="CN102" s="953"/>
      <c r="CO102" s="953"/>
      <c r="CP102" s="953"/>
      <c r="CQ102" s="954"/>
      <c r="CR102" s="955">
        <v>11</v>
      </c>
      <c r="CS102" s="916"/>
      <c r="CT102" s="916"/>
      <c r="CU102" s="916"/>
      <c r="CV102" s="956"/>
      <c r="CW102" s="955" t="s">
        <v>545</v>
      </c>
      <c r="CX102" s="916"/>
      <c r="CY102" s="916"/>
      <c r="CZ102" s="916"/>
      <c r="DA102" s="956"/>
      <c r="DB102" s="955" t="s">
        <v>545</v>
      </c>
      <c r="DC102" s="916"/>
      <c r="DD102" s="916"/>
      <c r="DE102" s="916"/>
      <c r="DF102" s="956"/>
      <c r="DG102" s="955">
        <v>138</v>
      </c>
      <c r="DH102" s="916"/>
      <c r="DI102" s="916"/>
      <c r="DJ102" s="916"/>
      <c r="DK102" s="956"/>
      <c r="DL102" s="955" t="s">
        <v>545</v>
      </c>
      <c r="DM102" s="916"/>
      <c r="DN102" s="916"/>
      <c r="DO102" s="916"/>
      <c r="DP102" s="956"/>
      <c r="DQ102" s="955" t="s">
        <v>545</v>
      </c>
      <c r="DR102" s="916"/>
      <c r="DS102" s="916"/>
      <c r="DT102" s="916"/>
      <c r="DU102" s="956"/>
      <c r="DV102" s="853"/>
      <c r="DW102" s="854"/>
      <c r="DX102" s="854"/>
      <c r="DY102" s="854"/>
      <c r="DZ102" s="979"/>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80" t="s">
        <v>360</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1" t="s">
        <v>361</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362</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363</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982" t="s">
        <v>364</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365</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26" customFormat="1" ht="26.25" customHeight="1" x14ac:dyDescent="0.2">
      <c r="A109" s="977" t="s">
        <v>366</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57" t="s">
        <v>367</v>
      </c>
      <c r="AB109" s="958"/>
      <c r="AC109" s="958"/>
      <c r="AD109" s="958"/>
      <c r="AE109" s="959"/>
      <c r="AF109" s="957" t="s">
        <v>368</v>
      </c>
      <c r="AG109" s="958"/>
      <c r="AH109" s="958"/>
      <c r="AI109" s="958"/>
      <c r="AJ109" s="959"/>
      <c r="AK109" s="957" t="s">
        <v>269</v>
      </c>
      <c r="AL109" s="958"/>
      <c r="AM109" s="958"/>
      <c r="AN109" s="958"/>
      <c r="AO109" s="959"/>
      <c r="AP109" s="957" t="s">
        <v>369</v>
      </c>
      <c r="AQ109" s="958"/>
      <c r="AR109" s="958"/>
      <c r="AS109" s="958"/>
      <c r="AT109" s="960"/>
      <c r="AU109" s="977" t="s">
        <v>366</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57" t="s">
        <v>367</v>
      </c>
      <c r="BR109" s="958"/>
      <c r="BS109" s="958"/>
      <c r="BT109" s="958"/>
      <c r="BU109" s="959"/>
      <c r="BV109" s="957" t="s">
        <v>368</v>
      </c>
      <c r="BW109" s="958"/>
      <c r="BX109" s="958"/>
      <c r="BY109" s="958"/>
      <c r="BZ109" s="959"/>
      <c r="CA109" s="957" t="s">
        <v>269</v>
      </c>
      <c r="CB109" s="958"/>
      <c r="CC109" s="958"/>
      <c r="CD109" s="958"/>
      <c r="CE109" s="959"/>
      <c r="CF109" s="978" t="s">
        <v>369</v>
      </c>
      <c r="CG109" s="978"/>
      <c r="CH109" s="978"/>
      <c r="CI109" s="978"/>
      <c r="CJ109" s="978"/>
      <c r="CK109" s="957" t="s">
        <v>370</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57" t="s">
        <v>367</v>
      </c>
      <c r="DH109" s="958"/>
      <c r="DI109" s="958"/>
      <c r="DJ109" s="958"/>
      <c r="DK109" s="959"/>
      <c r="DL109" s="957" t="s">
        <v>368</v>
      </c>
      <c r="DM109" s="958"/>
      <c r="DN109" s="958"/>
      <c r="DO109" s="958"/>
      <c r="DP109" s="959"/>
      <c r="DQ109" s="957" t="s">
        <v>269</v>
      </c>
      <c r="DR109" s="958"/>
      <c r="DS109" s="958"/>
      <c r="DT109" s="958"/>
      <c r="DU109" s="959"/>
      <c r="DV109" s="957" t="s">
        <v>369</v>
      </c>
      <c r="DW109" s="958"/>
      <c r="DX109" s="958"/>
      <c r="DY109" s="958"/>
      <c r="DZ109" s="960"/>
    </row>
    <row r="110" spans="1:131" s="226" customFormat="1" ht="26.25" customHeight="1" x14ac:dyDescent="0.2">
      <c r="A110" s="961" t="s">
        <v>371</v>
      </c>
      <c r="B110" s="962"/>
      <c r="C110" s="962"/>
      <c r="D110" s="962"/>
      <c r="E110" s="962"/>
      <c r="F110" s="962"/>
      <c r="G110" s="962"/>
      <c r="H110" s="962"/>
      <c r="I110" s="962"/>
      <c r="J110" s="962"/>
      <c r="K110" s="962"/>
      <c r="L110" s="962"/>
      <c r="M110" s="962"/>
      <c r="N110" s="962"/>
      <c r="O110" s="962"/>
      <c r="P110" s="962"/>
      <c r="Q110" s="962"/>
      <c r="R110" s="962"/>
      <c r="S110" s="962"/>
      <c r="T110" s="962"/>
      <c r="U110" s="962"/>
      <c r="V110" s="962"/>
      <c r="W110" s="962"/>
      <c r="X110" s="962"/>
      <c r="Y110" s="962"/>
      <c r="Z110" s="963"/>
      <c r="AA110" s="964">
        <v>1897382</v>
      </c>
      <c r="AB110" s="965"/>
      <c r="AC110" s="965"/>
      <c r="AD110" s="965"/>
      <c r="AE110" s="966"/>
      <c r="AF110" s="967">
        <v>1833338</v>
      </c>
      <c r="AG110" s="965"/>
      <c r="AH110" s="965"/>
      <c r="AI110" s="965"/>
      <c r="AJ110" s="966"/>
      <c r="AK110" s="967">
        <v>1799374</v>
      </c>
      <c r="AL110" s="965"/>
      <c r="AM110" s="965"/>
      <c r="AN110" s="965"/>
      <c r="AO110" s="966"/>
      <c r="AP110" s="968">
        <v>21.4</v>
      </c>
      <c r="AQ110" s="969"/>
      <c r="AR110" s="969"/>
      <c r="AS110" s="969"/>
      <c r="AT110" s="970"/>
      <c r="AU110" s="971" t="s">
        <v>73</v>
      </c>
      <c r="AV110" s="972"/>
      <c r="AW110" s="972"/>
      <c r="AX110" s="972"/>
      <c r="AY110" s="972"/>
      <c r="AZ110" s="994" t="s">
        <v>372</v>
      </c>
      <c r="BA110" s="962"/>
      <c r="BB110" s="962"/>
      <c r="BC110" s="962"/>
      <c r="BD110" s="962"/>
      <c r="BE110" s="962"/>
      <c r="BF110" s="962"/>
      <c r="BG110" s="962"/>
      <c r="BH110" s="962"/>
      <c r="BI110" s="962"/>
      <c r="BJ110" s="962"/>
      <c r="BK110" s="962"/>
      <c r="BL110" s="962"/>
      <c r="BM110" s="962"/>
      <c r="BN110" s="962"/>
      <c r="BO110" s="962"/>
      <c r="BP110" s="963"/>
      <c r="BQ110" s="995">
        <v>17095715</v>
      </c>
      <c r="BR110" s="996"/>
      <c r="BS110" s="996"/>
      <c r="BT110" s="996"/>
      <c r="BU110" s="996"/>
      <c r="BV110" s="996">
        <v>16615197</v>
      </c>
      <c r="BW110" s="996"/>
      <c r="BX110" s="996"/>
      <c r="BY110" s="996"/>
      <c r="BZ110" s="996"/>
      <c r="CA110" s="996">
        <v>16341164</v>
      </c>
      <c r="CB110" s="996"/>
      <c r="CC110" s="996"/>
      <c r="CD110" s="996"/>
      <c r="CE110" s="996"/>
      <c r="CF110" s="1009">
        <v>194.3</v>
      </c>
      <c r="CG110" s="1010"/>
      <c r="CH110" s="1010"/>
      <c r="CI110" s="1010"/>
      <c r="CJ110" s="1010"/>
      <c r="CK110" s="1011" t="s">
        <v>373</v>
      </c>
      <c r="CL110" s="1012"/>
      <c r="CM110" s="994" t="s">
        <v>374</v>
      </c>
      <c r="CN110" s="962"/>
      <c r="CO110" s="962"/>
      <c r="CP110" s="962"/>
      <c r="CQ110" s="962"/>
      <c r="CR110" s="962"/>
      <c r="CS110" s="962"/>
      <c r="CT110" s="962"/>
      <c r="CU110" s="962"/>
      <c r="CV110" s="962"/>
      <c r="CW110" s="962"/>
      <c r="CX110" s="962"/>
      <c r="CY110" s="962"/>
      <c r="CZ110" s="962"/>
      <c r="DA110" s="962"/>
      <c r="DB110" s="962"/>
      <c r="DC110" s="962"/>
      <c r="DD110" s="962"/>
      <c r="DE110" s="962"/>
      <c r="DF110" s="963"/>
      <c r="DG110" s="995" t="s">
        <v>375</v>
      </c>
      <c r="DH110" s="996"/>
      <c r="DI110" s="996"/>
      <c r="DJ110" s="996"/>
      <c r="DK110" s="996"/>
      <c r="DL110" s="996" t="s">
        <v>375</v>
      </c>
      <c r="DM110" s="996"/>
      <c r="DN110" s="996"/>
      <c r="DO110" s="996"/>
      <c r="DP110" s="996"/>
      <c r="DQ110" s="996" t="s">
        <v>375</v>
      </c>
      <c r="DR110" s="996"/>
      <c r="DS110" s="996"/>
      <c r="DT110" s="996"/>
      <c r="DU110" s="996"/>
      <c r="DV110" s="997" t="s">
        <v>375</v>
      </c>
      <c r="DW110" s="997"/>
      <c r="DX110" s="997"/>
      <c r="DY110" s="997"/>
      <c r="DZ110" s="998"/>
    </row>
    <row r="111" spans="1:131" s="226" customFormat="1" ht="26.25" customHeight="1" x14ac:dyDescent="0.2">
      <c r="A111" s="999" t="s">
        <v>376</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375</v>
      </c>
      <c r="AB111" s="1003"/>
      <c r="AC111" s="1003"/>
      <c r="AD111" s="1003"/>
      <c r="AE111" s="1004"/>
      <c r="AF111" s="1005" t="s">
        <v>375</v>
      </c>
      <c r="AG111" s="1003"/>
      <c r="AH111" s="1003"/>
      <c r="AI111" s="1003"/>
      <c r="AJ111" s="1004"/>
      <c r="AK111" s="1005" t="s">
        <v>375</v>
      </c>
      <c r="AL111" s="1003"/>
      <c r="AM111" s="1003"/>
      <c r="AN111" s="1003"/>
      <c r="AO111" s="1004"/>
      <c r="AP111" s="1006" t="s">
        <v>375</v>
      </c>
      <c r="AQ111" s="1007"/>
      <c r="AR111" s="1007"/>
      <c r="AS111" s="1007"/>
      <c r="AT111" s="1008"/>
      <c r="AU111" s="973"/>
      <c r="AV111" s="974"/>
      <c r="AW111" s="974"/>
      <c r="AX111" s="974"/>
      <c r="AY111" s="974"/>
      <c r="AZ111" s="987" t="s">
        <v>377</v>
      </c>
      <c r="BA111" s="988"/>
      <c r="BB111" s="988"/>
      <c r="BC111" s="988"/>
      <c r="BD111" s="988"/>
      <c r="BE111" s="988"/>
      <c r="BF111" s="988"/>
      <c r="BG111" s="988"/>
      <c r="BH111" s="988"/>
      <c r="BI111" s="988"/>
      <c r="BJ111" s="988"/>
      <c r="BK111" s="988"/>
      <c r="BL111" s="988"/>
      <c r="BM111" s="988"/>
      <c r="BN111" s="988"/>
      <c r="BO111" s="988"/>
      <c r="BP111" s="989"/>
      <c r="BQ111" s="990" t="s">
        <v>375</v>
      </c>
      <c r="BR111" s="991"/>
      <c r="BS111" s="991"/>
      <c r="BT111" s="991"/>
      <c r="BU111" s="991"/>
      <c r="BV111" s="991" t="s">
        <v>378</v>
      </c>
      <c r="BW111" s="991"/>
      <c r="BX111" s="991"/>
      <c r="BY111" s="991"/>
      <c r="BZ111" s="991"/>
      <c r="CA111" s="991" t="s">
        <v>375</v>
      </c>
      <c r="CB111" s="991"/>
      <c r="CC111" s="991"/>
      <c r="CD111" s="991"/>
      <c r="CE111" s="991"/>
      <c r="CF111" s="985" t="s">
        <v>375</v>
      </c>
      <c r="CG111" s="986"/>
      <c r="CH111" s="986"/>
      <c r="CI111" s="986"/>
      <c r="CJ111" s="986"/>
      <c r="CK111" s="1013"/>
      <c r="CL111" s="1014"/>
      <c r="CM111" s="987" t="s">
        <v>379</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380</v>
      </c>
      <c r="DH111" s="991"/>
      <c r="DI111" s="991"/>
      <c r="DJ111" s="991"/>
      <c r="DK111" s="991"/>
      <c r="DL111" s="991" t="s">
        <v>375</v>
      </c>
      <c r="DM111" s="991"/>
      <c r="DN111" s="991"/>
      <c r="DO111" s="991"/>
      <c r="DP111" s="991"/>
      <c r="DQ111" s="991" t="s">
        <v>378</v>
      </c>
      <c r="DR111" s="991"/>
      <c r="DS111" s="991"/>
      <c r="DT111" s="991"/>
      <c r="DU111" s="991"/>
      <c r="DV111" s="992" t="s">
        <v>375</v>
      </c>
      <c r="DW111" s="992"/>
      <c r="DX111" s="992"/>
      <c r="DY111" s="992"/>
      <c r="DZ111" s="993"/>
    </row>
    <row r="112" spans="1:131" s="226" customFormat="1" ht="26.25" customHeight="1" x14ac:dyDescent="0.2">
      <c r="A112" s="1017" t="s">
        <v>381</v>
      </c>
      <c r="B112" s="1018"/>
      <c r="C112" s="988" t="s">
        <v>382</v>
      </c>
      <c r="D112" s="988"/>
      <c r="E112" s="988"/>
      <c r="F112" s="988"/>
      <c r="G112" s="988"/>
      <c r="H112" s="988"/>
      <c r="I112" s="988"/>
      <c r="J112" s="988"/>
      <c r="K112" s="988"/>
      <c r="L112" s="988"/>
      <c r="M112" s="988"/>
      <c r="N112" s="988"/>
      <c r="O112" s="988"/>
      <c r="P112" s="988"/>
      <c r="Q112" s="988"/>
      <c r="R112" s="988"/>
      <c r="S112" s="988"/>
      <c r="T112" s="988"/>
      <c r="U112" s="988"/>
      <c r="V112" s="988"/>
      <c r="W112" s="988"/>
      <c r="X112" s="988"/>
      <c r="Y112" s="988"/>
      <c r="Z112" s="989"/>
      <c r="AA112" s="1023" t="s">
        <v>375</v>
      </c>
      <c r="AB112" s="1024"/>
      <c r="AC112" s="1024"/>
      <c r="AD112" s="1024"/>
      <c r="AE112" s="1025"/>
      <c r="AF112" s="1026" t="s">
        <v>383</v>
      </c>
      <c r="AG112" s="1024"/>
      <c r="AH112" s="1024"/>
      <c r="AI112" s="1024"/>
      <c r="AJ112" s="1025"/>
      <c r="AK112" s="1026" t="s">
        <v>375</v>
      </c>
      <c r="AL112" s="1024"/>
      <c r="AM112" s="1024"/>
      <c r="AN112" s="1024"/>
      <c r="AO112" s="1025"/>
      <c r="AP112" s="1027" t="s">
        <v>375</v>
      </c>
      <c r="AQ112" s="1028"/>
      <c r="AR112" s="1028"/>
      <c r="AS112" s="1028"/>
      <c r="AT112" s="1029"/>
      <c r="AU112" s="973"/>
      <c r="AV112" s="974"/>
      <c r="AW112" s="974"/>
      <c r="AX112" s="974"/>
      <c r="AY112" s="974"/>
      <c r="AZ112" s="987" t="s">
        <v>384</v>
      </c>
      <c r="BA112" s="988"/>
      <c r="BB112" s="988"/>
      <c r="BC112" s="988"/>
      <c r="BD112" s="988"/>
      <c r="BE112" s="988"/>
      <c r="BF112" s="988"/>
      <c r="BG112" s="988"/>
      <c r="BH112" s="988"/>
      <c r="BI112" s="988"/>
      <c r="BJ112" s="988"/>
      <c r="BK112" s="988"/>
      <c r="BL112" s="988"/>
      <c r="BM112" s="988"/>
      <c r="BN112" s="988"/>
      <c r="BO112" s="988"/>
      <c r="BP112" s="989"/>
      <c r="BQ112" s="990">
        <v>4576883</v>
      </c>
      <c r="BR112" s="991"/>
      <c r="BS112" s="991"/>
      <c r="BT112" s="991"/>
      <c r="BU112" s="991"/>
      <c r="BV112" s="991">
        <v>4434300</v>
      </c>
      <c r="BW112" s="991"/>
      <c r="BX112" s="991"/>
      <c r="BY112" s="991"/>
      <c r="BZ112" s="991"/>
      <c r="CA112" s="991">
        <v>4305884</v>
      </c>
      <c r="CB112" s="991"/>
      <c r="CC112" s="991"/>
      <c r="CD112" s="991"/>
      <c r="CE112" s="991"/>
      <c r="CF112" s="985">
        <v>51.2</v>
      </c>
      <c r="CG112" s="986"/>
      <c r="CH112" s="986"/>
      <c r="CI112" s="986"/>
      <c r="CJ112" s="986"/>
      <c r="CK112" s="1013"/>
      <c r="CL112" s="1014"/>
      <c r="CM112" s="987" t="s">
        <v>385</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t="s">
        <v>383</v>
      </c>
      <c r="DH112" s="991"/>
      <c r="DI112" s="991"/>
      <c r="DJ112" s="991"/>
      <c r="DK112" s="991"/>
      <c r="DL112" s="991" t="s">
        <v>386</v>
      </c>
      <c r="DM112" s="991"/>
      <c r="DN112" s="991"/>
      <c r="DO112" s="991"/>
      <c r="DP112" s="991"/>
      <c r="DQ112" s="991" t="s">
        <v>375</v>
      </c>
      <c r="DR112" s="991"/>
      <c r="DS112" s="991"/>
      <c r="DT112" s="991"/>
      <c r="DU112" s="991"/>
      <c r="DV112" s="992" t="s">
        <v>375</v>
      </c>
      <c r="DW112" s="992"/>
      <c r="DX112" s="992"/>
      <c r="DY112" s="992"/>
      <c r="DZ112" s="993"/>
    </row>
    <row r="113" spans="1:130" s="226" customFormat="1" ht="26.25" customHeight="1" x14ac:dyDescent="0.2">
      <c r="A113" s="1019"/>
      <c r="B113" s="1020"/>
      <c r="C113" s="988" t="s">
        <v>387</v>
      </c>
      <c r="D113" s="988"/>
      <c r="E113" s="988"/>
      <c r="F113" s="988"/>
      <c r="G113" s="988"/>
      <c r="H113" s="988"/>
      <c r="I113" s="988"/>
      <c r="J113" s="988"/>
      <c r="K113" s="988"/>
      <c r="L113" s="988"/>
      <c r="M113" s="988"/>
      <c r="N113" s="988"/>
      <c r="O113" s="988"/>
      <c r="P113" s="988"/>
      <c r="Q113" s="988"/>
      <c r="R113" s="988"/>
      <c r="S113" s="988"/>
      <c r="T113" s="988"/>
      <c r="U113" s="988"/>
      <c r="V113" s="988"/>
      <c r="W113" s="988"/>
      <c r="X113" s="988"/>
      <c r="Y113" s="988"/>
      <c r="Z113" s="989"/>
      <c r="AA113" s="1002">
        <v>206122</v>
      </c>
      <c r="AB113" s="1003"/>
      <c r="AC113" s="1003"/>
      <c r="AD113" s="1003"/>
      <c r="AE113" s="1004"/>
      <c r="AF113" s="1005">
        <v>244150</v>
      </c>
      <c r="AG113" s="1003"/>
      <c r="AH113" s="1003"/>
      <c r="AI113" s="1003"/>
      <c r="AJ113" s="1004"/>
      <c r="AK113" s="1005">
        <v>240471</v>
      </c>
      <c r="AL113" s="1003"/>
      <c r="AM113" s="1003"/>
      <c r="AN113" s="1003"/>
      <c r="AO113" s="1004"/>
      <c r="AP113" s="1006">
        <v>2.9</v>
      </c>
      <c r="AQ113" s="1007"/>
      <c r="AR113" s="1007"/>
      <c r="AS113" s="1007"/>
      <c r="AT113" s="1008"/>
      <c r="AU113" s="973"/>
      <c r="AV113" s="974"/>
      <c r="AW113" s="974"/>
      <c r="AX113" s="974"/>
      <c r="AY113" s="974"/>
      <c r="AZ113" s="987" t="s">
        <v>388</v>
      </c>
      <c r="BA113" s="988"/>
      <c r="BB113" s="988"/>
      <c r="BC113" s="988"/>
      <c r="BD113" s="988"/>
      <c r="BE113" s="988"/>
      <c r="BF113" s="988"/>
      <c r="BG113" s="988"/>
      <c r="BH113" s="988"/>
      <c r="BI113" s="988"/>
      <c r="BJ113" s="988"/>
      <c r="BK113" s="988"/>
      <c r="BL113" s="988"/>
      <c r="BM113" s="988"/>
      <c r="BN113" s="988"/>
      <c r="BO113" s="988"/>
      <c r="BP113" s="989"/>
      <c r="BQ113" s="990">
        <v>23249</v>
      </c>
      <c r="BR113" s="991"/>
      <c r="BS113" s="991"/>
      <c r="BT113" s="991"/>
      <c r="BU113" s="991"/>
      <c r="BV113" s="991">
        <v>15328</v>
      </c>
      <c r="BW113" s="991"/>
      <c r="BX113" s="991"/>
      <c r="BY113" s="991"/>
      <c r="BZ113" s="991"/>
      <c r="CA113" s="991">
        <v>7664</v>
      </c>
      <c r="CB113" s="991"/>
      <c r="CC113" s="991"/>
      <c r="CD113" s="991"/>
      <c r="CE113" s="991"/>
      <c r="CF113" s="985">
        <v>0.1</v>
      </c>
      <c r="CG113" s="986"/>
      <c r="CH113" s="986"/>
      <c r="CI113" s="986"/>
      <c r="CJ113" s="986"/>
      <c r="CK113" s="1013"/>
      <c r="CL113" s="1014"/>
      <c r="CM113" s="987" t="s">
        <v>389</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3" t="s">
        <v>390</v>
      </c>
      <c r="DH113" s="1024"/>
      <c r="DI113" s="1024"/>
      <c r="DJ113" s="1024"/>
      <c r="DK113" s="1025"/>
      <c r="DL113" s="1026" t="s">
        <v>375</v>
      </c>
      <c r="DM113" s="1024"/>
      <c r="DN113" s="1024"/>
      <c r="DO113" s="1024"/>
      <c r="DP113" s="1025"/>
      <c r="DQ113" s="1026" t="s">
        <v>375</v>
      </c>
      <c r="DR113" s="1024"/>
      <c r="DS113" s="1024"/>
      <c r="DT113" s="1024"/>
      <c r="DU113" s="1025"/>
      <c r="DV113" s="1027" t="s">
        <v>375</v>
      </c>
      <c r="DW113" s="1028"/>
      <c r="DX113" s="1028"/>
      <c r="DY113" s="1028"/>
      <c r="DZ113" s="1029"/>
    </row>
    <row r="114" spans="1:130" s="226" customFormat="1" ht="26.25" customHeight="1" x14ac:dyDescent="0.2">
      <c r="A114" s="1019"/>
      <c r="B114" s="1020"/>
      <c r="C114" s="988" t="s">
        <v>391</v>
      </c>
      <c r="D114" s="988"/>
      <c r="E114" s="988"/>
      <c r="F114" s="988"/>
      <c r="G114" s="988"/>
      <c r="H114" s="988"/>
      <c r="I114" s="988"/>
      <c r="J114" s="988"/>
      <c r="K114" s="988"/>
      <c r="L114" s="988"/>
      <c r="M114" s="988"/>
      <c r="N114" s="988"/>
      <c r="O114" s="988"/>
      <c r="P114" s="988"/>
      <c r="Q114" s="988"/>
      <c r="R114" s="988"/>
      <c r="S114" s="988"/>
      <c r="T114" s="988"/>
      <c r="U114" s="988"/>
      <c r="V114" s="988"/>
      <c r="W114" s="988"/>
      <c r="X114" s="988"/>
      <c r="Y114" s="988"/>
      <c r="Z114" s="989"/>
      <c r="AA114" s="1023">
        <v>8008</v>
      </c>
      <c r="AB114" s="1024"/>
      <c r="AC114" s="1024"/>
      <c r="AD114" s="1024"/>
      <c r="AE114" s="1025"/>
      <c r="AF114" s="1026">
        <v>7985</v>
      </c>
      <c r="AG114" s="1024"/>
      <c r="AH114" s="1024"/>
      <c r="AI114" s="1024"/>
      <c r="AJ114" s="1025"/>
      <c r="AK114" s="1026">
        <v>7704</v>
      </c>
      <c r="AL114" s="1024"/>
      <c r="AM114" s="1024"/>
      <c r="AN114" s="1024"/>
      <c r="AO114" s="1025"/>
      <c r="AP114" s="1027">
        <v>0.1</v>
      </c>
      <c r="AQ114" s="1028"/>
      <c r="AR114" s="1028"/>
      <c r="AS114" s="1028"/>
      <c r="AT114" s="1029"/>
      <c r="AU114" s="973"/>
      <c r="AV114" s="974"/>
      <c r="AW114" s="974"/>
      <c r="AX114" s="974"/>
      <c r="AY114" s="974"/>
      <c r="AZ114" s="987" t="s">
        <v>392</v>
      </c>
      <c r="BA114" s="988"/>
      <c r="BB114" s="988"/>
      <c r="BC114" s="988"/>
      <c r="BD114" s="988"/>
      <c r="BE114" s="988"/>
      <c r="BF114" s="988"/>
      <c r="BG114" s="988"/>
      <c r="BH114" s="988"/>
      <c r="BI114" s="988"/>
      <c r="BJ114" s="988"/>
      <c r="BK114" s="988"/>
      <c r="BL114" s="988"/>
      <c r="BM114" s="988"/>
      <c r="BN114" s="988"/>
      <c r="BO114" s="988"/>
      <c r="BP114" s="989"/>
      <c r="BQ114" s="990">
        <v>2231562</v>
      </c>
      <c r="BR114" s="991"/>
      <c r="BS114" s="991"/>
      <c r="BT114" s="991"/>
      <c r="BU114" s="991"/>
      <c r="BV114" s="991">
        <v>2281330</v>
      </c>
      <c r="BW114" s="991"/>
      <c r="BX114" s="991"/>
      <c r="BY114" s="991"/>
      <c r="BZ114" s="991"/>
      <c r="CA114" s="991">
        <v>2385553</v>
      </c>
      <c r="CB114" s="991"/>
      <c r="CC114" s="991"/>
      <c r="CD114" s="991"/>
      <c r="CE114" s="991"/>
      <c r="CF114" s="985">
        <v>28.4</v>
      </c>
      <c r="CG114" s="986"/>
      <c r="CH114" s="986"/>
      <c r="CI114" s="986"/>
      <c r="CJ114" s="986"/>
      <c r="CK114" s="1013"/>
      <c r="CL114" s="1014"/>
      <c r="CM114" s="987" t="s">
        <v>393</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3" t="s">
        <v>380</v>
      </c>
      <c r="DH114" s="1024"/>
      <c r="DI114" s="1024"/>
      <c r="DJ114" s="1024"/>
      <c r="DK114" s="1025"/>
      <c r="DL114" s="1026" t="s">
        <v>386</v>
      </c>
      <c r="DM114" s="1024"/>
      <c r="DN114" s="1024"/>
      <c r="DO114" s="1024"/>
      <c r="DP114" s="1025"/>
      <c r="DQ114" s="1026" t="s">
        <v>383</v>
      </c>
      <c r="DR114" s="1024"/>
      <c r="DS114" s="1024"/>
      <c r="DT114" s="1024"/>
      <c r="DU114" s="1025"/>
      <c r="DV114" s="1027" t="s">
        <v>375</v>
      </c>
      <c r="DW114" s="1028"/>
      <c r="DX114" s="1028"/>
      <c r="DY114" s="1028"/>
      <c r="DZ114" s="1029"/>
    </row>
    <row r="115" spans="1:130" s="226" customFormat="1" ht="26.25" customHeight="1" x14ac:dyDescent="0.2">
      <c r="A115" s="1019"/>
      <c r="B115" s="1020"/>
      <c r="C115" s="988" t="s">
        <v>394</v>
      </c>
      <c r="D115" s="988"/>
      <c r="E115" s="988"/>
      <c r="F115" s="988"/>
      <c r="G115" s="988"/>
      <c r="H115" s="988"/>
      <c r="I115" s="988"/>
      <c r="J115" s="988"/>
      <c r="K115" s="988"/>
      <c r="L115" s="988"/>
      <c r="M115" s="988"/>
      <c r="N115" s="988"/>
      <c r="O115" s="988"/>
      <c r="P115" s="988"/>
      <c r="Q115" s="988"/>
      <c r="R115" s="988"/>
      <c r="S115" s="988"/>
      <c r="T115" s="988"/>
      <c r="U115" s="988"/>
      <c r="V115" s="988"/>
      <c r="W115" s="988"/>
      <c r="X115" s="988"/>
      <c r="Y115" s="988"/>
      <c r="Z115" s="989"/>
      <c r="AA115" s="1002" t="s">
        <v>375</v>
      </c>
      <c r="AB115" s="1003"/>
      <c r="AC115" s="1003"/>
      <c r="AD115" s="1003"/>
      <c r="AE115" s="1004"/>
      <c r="AF115" s="1005" t="s">
        <v>383</v>
      </c>
      <c r="AG115" s="1003"/>
      <c r="AH115" s="1003"/>
      <c r="AI115" s="1003"/>
      <c r="AJ115" s="1004"/>
      <c r="AK115" s="1005" t="s">
        <v>375</v>
      </c>
      <c r="AL115" s="1003"/>
      <c r="AM115" s="1003"/>
      <c r="AN115" s="1003"/>
      <c r="AO115" s="1004"/>
      <c r="AP115" s="1006" t="s">
        <v>378</v>
      </c>
      <c r="AQ115" s="1007"/>
      <c r="AR115" s="1007"/>
      <c r="AS115" s="1007"/>
      <c r="AT115" s="1008"/>
      <c r="AU115" s="973"/>
      <c r="AV115" s="974"/>
      <c r="AW115" s="974"/>
      <c r="AX115" s="974"/>
      <c r="AY115" s="974"/>
      <c r="AZ115" s="987" t="s">
        <v>395</v>
      </c>
      <c r="BA115" s="988"/>
      <c r="BB115" s="988"/>
      <c r="BC115" s="988"/>
      <c r="BD115" s="988"/>
      <c r="BE115" s="988"/>
      <c r="BF115" s="988"/>
      <c r="BG115" s="988"/>
      <c r="BH115" s="988"/>
      <c r="BI115" s="988"/>
      <c r="BJ115" s="988"/>
      <c r="BK115" s="988"/>
      <c r="BL115" s="988"/>
      <c r="BM115" s="988"/>
      <c r="BN115" s="988"/>
      <c r="BO115" s="988"/>
      <c r="BP115" s="989"/>
      <c r="BQ115" s="990" t="s">
        <v>383</v>
      </c>
      <c r="BR115" s="991"/>
      <c r="BS115" s="991"/>
      <c r="BT115" s="991"/>
      <c r="BU115" s="991"/>
      <c r="BV115" s="991" t="s">
        <v>375</v>
      </c>
      <c r="BW115" s="991"/>
      <c r="BX115" s="991"/>
      <c r="BY115" s="991"/>
      <c r="BZ115" s="991"/>
      <c r="CA115" s="991" t="s">
        <v>396</v>
      </c>
      <c r="CB115" s="991"/>
      <c r="CC115" s="991"/>
      <c r="CD115" s="991"/>
      <c r="CE115" s="991"/>
      <c r="CF115" s="985" t="s">
        <v>375</v>
      </c>
      <c r="CG115" s="986"/>
      <c r="CH115" s="986"/>
      <c r="CI115" s="986"/>
      <c r="CJ115" s="986"/>
      <c r="CK115" s="1013"/>
      <c r="CL115" s="1014"/>
      <c r="CM115" s="987" t="s">
        <v>397</v>
      </c>
      <c r="CN115" s="988"/>
      <c r="CO115" s="988"/>
      <c r="CP115" s="988"/>
      <c r="CQ115" s="988"/>
      <c r="CR115" s="988"/>
      <c r="CS115" s="988"/>
      <c r="CT115" s="988"/>
      <c r="CU115" s="988"/>
      <c r="CV115" s="988"/>
      <c r="CW115" s="988"/>
      <c r="CX115" s="988"/>
      <c r="CY115" s="988"/>
      <c r="CZ115" s="988"/>
      <c r="DA115" s="988"/>
      <c r="DB115" s="988"/>
      <c r="DC115" s="988"/>
      <c r="DD115" s="988"/>
      <c r="DE115" s="988"/>
      <c r="DF115" s="989"/>
      <c r="DG115" s="1023" t="s">
        <v>383</v>
      </c>
      <c r="DH115" s="1024"/>
      <c r="DI115" s="1024"/>
      <c r="DJ115" s="1024"/>
      <c r="DK115" s="1025"/>
      <c r="DL115" s="1026" t="s">
        <v>396</v>
      </c>
      <c r="DM115" s="1024"/>
      <c r="DN115" s="1024"/>
      <c r="DO115" s="1024"/>
      <c r="DP115" s="1025"/>
      <c r="DQ115" s="1026" t="s">
        <v>375</v>
      </c>
      <c r="DR115" s="1024"/>
      <c r="DS115" s="1024"/>
      <c r="DT115" s="1024"/>
      <c r="DU115" s="1025"/>
      <c r="DV115" s="1027" t="s">
        <v>375</v>
      </c>
      <c r="DW115" s="1028"/>
      <c r="DX115" s="1028"/>
      <c r="DY115" s="1028"/>
      <c r="DZ115" s="1029"/>
    </row>
    <row r="116" spans="1:130" s="226" customFormat="1" ht="26.25" customHeight="1" x14ac:dyDescent="0.2">
      <c r="A116" s="1021"/>
      <c r="B116" s="1022"/>
      <c r="C116" s="1030" t="s">
        <v>398</v>
      </c>
      <c r="D116" s="1030"/>
      <c r="E116" s="1030"/>
      <c r="F116" s="1030"/>
      <c r="G116" s="1030"/>
      <c r="H116" s="1030"/>
      <c r="I116" s="1030"/>
      <c r="J116" s="1030"/>
      <c r="K116" s="1030"/>
      <c r="L116" s="1030"/>
      <c r="M116" s="1030"/>
      <c r="N116" s="1030"/>
      <c r="O116" s="1030"/>
      <c r="P116" s="1030"/>
      <c r="Q116" s="1030"/>
      <c r="R116" s="1030"/>
      <c r="S116" s="1030"/>
      <c r="T116" s="1030"/>
      <c r="U116" s="1030"/>
      <c r="V116" s="1030"/>
      <c r="W116" s="1030"/>
      <c r="X116" s="1030"/>
      <c r="Y116" s="1030"/>
      <c r="Z116" s="1031"/>
      <c r="AA116" s="1023">
        <v>1</v>
      </c>
      <c r="AB116" s="1024"/>
      <c r="AC116" s="1024"/>
      <c r="AD116" s="1024"/>
      <c r="AE116" s="1025"/>
      <c r="AF116" s="1026">
        <v>86</v>
      </c>
      <c r="AG116" s="1024"/>
      <c r="AH116" s="1024"/>
      <c r="AI116" s="1024"/>
      <c r="AJ116" s="1025"/>
      <c r="AK116" s="1026">
        <v>227</v>
      </c>
      <c r="AL116" s="1024"/>
      <c r="AM116" s="1024"/>
      <c r="AN116" s="1024"/>
      <c r="AO116" s="1025"/>
      <c r="AP116" s="1027">
        <v>0</v>
      </c>
      <c r="AQ116" s="1028"/>
      <c r="AR116" s="1028"/>
      <c r="AS116" s="1028"/>
      <c r="AT116" s="1029"/>
      <c r="AU116" s="973"/>
      <c r="AV116" s="974"/>
      <c r="AW116" s="974"/>
      <c r="AX116" s="974"/>
      <c r="AY116" s="974"/>
      <c r="AZ116" s="1032" t="s">
        <v>399</v>
      </c>
      <c r="BA116" s="1033"/>
      <c r="BB116" s="1033"/>
      <c r="BC116" s="1033"/>
      <c r="BD116" s="1033"/>
      <c r="BE116" s="1033"/>
      <c r="BF116" s="1033"/>
      <c r="BG116" s="1033"/>
      <c r="BH116" s="1033"/>
      <c r="BI116" s="1033"/>
      <c r="BJ116" s="1033"/>
      <c r="BK116" s="1033"/>
      <c r="BL116" s="1033"/>
      <c r="BM116" s="1033"/>
      <c r="BN116" s="1033"/>
      <c r="BO116" s="1033"/>
      <c r="BP116" s="1034"/>
      <c r="BQ116" s="990" t="s">
        <v>375</v>
      </c>
      <c r="BR116" s="991"/>
      <c r="BS116" s="991"/>
      <c r="BT116" s="991"/>
      <c r="BU116" s="991"/>
      <c r="BV116" s="991" t="s">
        <v>400</v>
      </c>
      <c r="BW116" s="991"/>
      <c r="BX116" s="991"/>
      <c r="BY116" s="991"/>
      <c r="BZ116" s="991"/>
      <c r="CA116" s="991" t="s">
        <v>386</v>
      </c>
      <c r="CB116" s="991"/>
      <c r="CC116" s="991"/>
      <c r="CD116" s="991"/>
      <c r="CE116" s="991"/>
      <c r="CF116" s="985" t="s">
        <v>386</v>
      </c>
      <c r="CG116" s="986"/>
      <c r="CH116" s="986"/>
      <c r="CI116" s="986"/>
      <c r="CJ116" s="986"/>
      <c r="CK116" s="1013"/>
      <c r="CL116" s="1014"/>
      <c r="CM116" s="987" t="s">
        <v>401</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3" t="s">
        <v>386</v>
      </c>
      <c r="DH116" s="1024"/>
      <c r="DI116" s="1024"/>
      <c r="DJ116" s="1024"/>
      <c r="DK116" s="1025"/>
      <c r="DL116" s="1026" t="s">
        <v>380</v>
      </c>
      <c r="DM116" s="1024"/>
      <c r="DN116" s="1024"/>
      <c r="DO116" s="1024"/>
      <c r="DP116" s="1025"/>
      <c r="DQ116" s="1026" t="s">
        <v>375</v>
      </c>
      <c r="DR116" s="1024"/>
      <c r="DS116" s="1024"/>
      <c r="DT116" s="1024"/>
      <c r="DU116" s="1025"/>
      <c r="DV116" s="1027" t="s">
        <v>378</v>
      </c>
      <c r="DW116" s="1028"/>
      <c r="DX116" s="1028"/>
      <c r="DY116" s="1028"/>
      <c r="DZ116" s="1029"/>
    </row>
    <row r="117" spans="1:130" s="226" customFormat="1" ht="26.25" customHeight="1" x14ac:dyDescent="0.2">
      <c r="A117" s="977" t="s">
        <v>188</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1042" t="s">
        <v>402</v>
      </c>
      <c r="Z117" s="959"/>
      <c r="AA117" s="1043">
        <v>2111513</v>
      </c>
      <c r="AB117" s="1044"/>
      <c r="AC117" s="1044"/>
      <c r="AD117" s="1044"/>
      <c r="AE117" s="1045"/>
      <c r="AF117" s="1046">
        <v>2085559</v>
      </c>
      <c r="AG117" s="1044"/>
      <c r="AH117" s="1044"/>
      <c r="AI117" s="1044"/>
      <c r="AJ117" s="1045"/>
      <c r="AK117" s="1046">
        <v>2047776</v>
      </c>
      <c r="AL117" s="1044"/>
      <c r="AM117" s="1044"/>
      <c r="AN117" s="1044"/>
      <c r="AO117" s="1045"/>
      <c r="AP117" s="1047"/>
      <c r="AQ117" s="1048"/>
      <c r="AR117" s="1048"/>
      <c r="AS117" s="1048"/>
      <c r="AT117" s="1049"/>
      <c r="AU117" s="973"/>
      <c r="AV117" s="974"/>
      <c r="AW117" s="974"/>
      <c r="AX117" s="974"/>
      <c r="AY117" s="974"/>
      <c r="AZ117" s="1039" t="s">
        <v>403</v>
      </c>
      <c r="BA117" s="1040"/>
      <c r="BB117" s="1040"/>
      <c r="BC117" s="1040"/>
      <c r="BD117" s="1040"/>
      <c r="BE117" s="1040"/>
      <c r="BF117" s="1040"/>
      <c r="BG117" s="1040"/>
      <c r="BH117" s="1040"/>
      <c r="BI117" s="1040"/>
      <c r="BJ117" s="1040"/>
      <c r="BK117" s="1040"/>
      <c r="BL117" s="1040"/>
      <c r="BM117" s="1040"/>
      <c r="BN117" s="1040"/>
      <c r="BO117" s="1040"/>
      <c r="BP117" s="1041"/>
      <c r="BQ117" s="990" t="s">
        <v>375</v>
      </c>
      <c r="BR117" s="991"/>
      <c r="BS117" s="991"/>
      <c r="BT117" s="991"/>
      <c r="BU117" s="991"/>
      <c r="BV117" s="991" t="s">
        <v>375</v>
      </c>
      <c r="BW117" s="991"/>
      <c r="BX117" s="991"/>
      <c r="BY117" s="991"/>
      <c r="BZ117" s="991"/>
      <c r="CA117" s="991" t="s">
        <v>386</v>
      </c>
      <c r="CB117" s="991"/>
      <c r="CC117" s="991"/>
      <c r="CD117" s="991"/>
      <c r="CE117" s="991"/>
      <c r="CF117" s="985" t="s">
        <v>375</v>
      </c>
      <c r="CG117" s="986"/>
      <c r="CH117" s="986"/>
      <c r="CI117" s="986"/>
      <c r="CJ117" s="986"/>
      <c r="CK117" s="1013"/>
      <c r="CL117" s="1014"/>
      <c r="CM117" s="987" t="s">
        <v>404</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3" t="s">
        <v>386</v>
      </c>
      <c r="DH117" s="1024"/>
      <c r="DI117" s="1024"/>
      <c r="DJ117" s="1024"/>
      <c r="DK117" s="1025"/>
      <c r="DL117" s="1026" t="s">
        <v>375</v>
      </c>
      <c r="DM117" s="1024"/>
      <c r="DN117" s="1024"/>
      <c r="DO117" s="1024"/>
      <c r="DP117" s="1025"/>
      <c r="DQ117" s="1026" t="s">
        <v>396</v>
      </c>
      <c r="DR117" s="1024"/>
      <c r="DS117" s="1024"/>
      <c r="DT117" s="1024"/>
      <c r="DU117" s="1025"/>
      <c r="DV117" s="1027" t="s">
        <v>390</v>
      </c>
      <c r="DW117" s="1028"/>
      <c r="DX117" s="1028"/>
      <c r="DY117" s="1028"/>
      <c r="DZ117" s="1029"/>
    </row>
    <row r="118" spans="1:130" s="226" customFormat="1" ht="26.25" customHeight="1" x14ac:dyDescent="0.2">
      <c r="A118" s="977" t="s">
        <v>370</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57" t="s">
        <v>367</v>
      </c>
      <c r="AB118" s="958"/>
      <c r="AC118" s="958"/>
      <c r="AD118" s="958"/>
      <c r="AE118" s="959"/>
      <c r="AF118" s="957" t="s">
        <v>368</v>
      </c>
      <c r="AG118" s="958"/>
      <c r="AH118" s="958"/>
      <c r="AI118" s="958"/>
      <c r="AJ118" s="959"/>
      <c r="AK118" s="957" t="s">
        <v>269</v>
      </c>
      <c r="AL118" s="958"/>
      <c r="AM118" s="958"/>
      <c r="AN118" s="958"/>
      <c r="AO118" s="959"/>
      <c r="AP118" s="1035" t="s">
        <v>369</v>
      </c>
      <c r="AQ118" s="1036"/>
      <c r="AR118" s="1036"/>
      <c r="AS118" s="1036"/>
      <c r="AT118" s="1037"/>
      <c r="AU118" s="973"/>
      <c r="AV118" s="974"/>
      <c r="AW118" s="974"/>
      <c r="AX118" s="974"/>
      <c r="AY118" s="974"/>
      <c r="AZ118" s="1038" t="s">
        <v>405</v>
      </c>
      <c r="BA118" s="1030"/>
      <c r="BB118" s="1030"/>
      <c r="BC118" s="1030"/>
      <c r="BD118" s="1030"/>
      <c r="BE118" s="1030"/>
      <c r="BF118" s="1030"/>
      <c r="BG118" s="1030"/>
      <c r="BH118" s="1030"/>
      <c r="BI118" s="1030"/>
      <c r="BJ118" s="1030"/>
      <c r="BK118" s="1030"/>
      <c r="BL118" s="1030"/>
      <c r="BM118" s="1030"/>
      <c r="BN118" s="1030"/>
      <c r="BO118" s="1030"/>
      <c r="BP118" s="1031"/>
      <c r="BQ118" s="1064" t="s">
        <v>390</v>
      </c>
      <c r="BR118" s="1065"/>
      <c r="BS118" s="1065"/>
      <c r="BT118" s="1065"/>
      <c r="BU118" s="1065"/>
      <c r="BV118" s="1065" t="s">
        <v>375</v>
      </c>
      <c r="BW118" s="1065"/>
      <c r="BX118" s="1065"/>
      <c r="BY118" s="1065"/>
      <c r="BZ118" s="1065"/>
      <c r="CA118" s="1065" t="s">
        <v>406</v>
      </c>
      <c r="CB118" s="1065"/>
      <c r="CC118" s="1065"/>
      <c r="CD118" s="1065"/>
      <c r="CE118" s="1065"/>
      <c r="CF118" s="985" t="s">
        <v>375</v>
      </c>
      <c r="CG118" s="986"/>
      <c r="CH118" s="986"/>
      <c r="CI118" s="986"/>
      <c r="CJ118" s="986"/>
      <c r="CK118" s="1013"/>
      <c r="CL118" s="1014"/>
      <c r="CM118" s="987" t="s">
        <v>407</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3" t="s">
        <v>396</v>
      </c>
      <c r="DH118" s="1024"/>
      <c r="DI118" s="1024"/>
      <c r="DJ118" s="1024"/>
      <c r="DK118" s="1025"/>
      <c r="DL118" s="1026" t="s">
        <v>386</v>
      </c>
      <c r="DM118" s="1024"/>
      <c r="DN118" s="1024"/>
      <c r="DO118" s="1024"/>
      <c r="DP118" s="1025"/>
      <c r="DQ118" s="1026" t="s">
        <v>386</v>
      </c>
      <c r="DR118" s="1024"/>
      <c r="DS118" s="1024"/>
      <c r="DT118" s="1024"/>
      <c r="DU118" s="1025"/>
      <c r="DV118" s="1027" t="s">
        <v>383</v>
      </c>
      <c r="DW118" s="1028"/>
      <c r="DX118" s="1028"/>
      <c r="DY118" s="1028"/>
      <c r="DZ118" s="1029"/>
    </row>
    <row r="119" spans="1:130" s="226" customFormat="1" ht="26.25" customHeight="1" x14ac:dyDescent="0.2">
      <c r="A119" s="1121" t="s">
        <v>373</v>
      </c>
      <c r="B119" s="1012"/>
      <c r="C119" s="994" t="s">
        <v>374</v>
      </c>
      <c r="D119" s="962"/>
      <c r="E119" s="962"/>
      <c r="F119" s="962"/>
      <c r="G119" s="962"/>
      <c r="H119" s="962"/>
      <c r="I119" s="962"/>
      <c r="J119" s="962"/>
      <c r="K119" s="962"/>
      <c r="L119" s="962"/>
      <c r="M119" s="962"/>
      <c r="N119" s="962"/>
      <c r="O119" s="962"/>
      <c r="P119" s="962"/>
      <c r="Q119" s="962"/>
      <c r="R119" s="962"/>
      <c r="S119" s="962"/>
      <c r="T119" s="962"/>
      <c r="U119" s="962"/>
      <c r="V119" s="962"/>
      <c r="W119" s="962"/>
      <c r="X119" s="962"/>
      <c r="Y119" s="962"/>
      <c r="Z119" s="963"/>
      <c r="AA119" s="964" t="s">
        <v>386</v>
      </c>
      <c r="AB119" s="965"/>
      <c r="AC119" s="965"/>
      <c r="AD119" s="965"/>
      <c r="AE119" s="966"/>
      <c r="AF119" s="967" t="s">
        <v>375</v>
      </c>
      <c r="AG119" s="965"/>
      <c r="AH119" s="965"/>
      <c r="AI119" s="965"/>
      <c r="AJ119" s="966"/>
      <c r="AK119" s="967" t="s">
        <v>386</v>
      </c>
      <c r="AL119" s="965"/>
      <c r="AM119" s="965"/>
      <c r="AN119" s="965"/>
      <c r="AO119" s="966"/>
      <c r="AP119" s="968" t="s">
        <v>406</v>
      </c>
      <c r="AQ119" s="969"/>
      <c r="AR119" s="969"/>
      <c r="AS119" s="969"/>
      <c r="AT119" s="970"/>
      <c r="AU119" s="975"/>
      <c r="AV119" s="976"/>
      <c r="AW119" s="976"/>
      <c r="AX119" s="976"/>
      <c r="AY119" s="976"/>
      <c r="AZ119" s="247" t="s">
        <v>188</v>
      </c>
      <c r="BA119" s="247"/>
      <c r="BB119" s="247"/>
      <c r="BC119" s="247"/>
      <c r="BD119" s="247"/>
      <c r="BE119" s="247"/>
      <c r="BF119" s="247"/>
      <c r="BG119" s="247"/>
      <c r="BH119" s="247"/>
      <c r="BI119" s="247"/>
      <c r="BJ119" s="247"/>
      <c r="BK119" s="247"/>
      <c r="BL119" s="247"/>
      <c r="BM119" s="247"/>
      <c r="BN119" s="247"/>
      <c r="BO119" s="1042" t="s">
        <v>408</v>
      </c>
      <c r="BP119" s="1070"/>
      <c r="BQ119" s="1064">
        <v>23927409</v>
      </c>
      <c r="BR119" s="1065"/>
      <c r="BS119" s="1065"/>
      <c r="BT119" s="1065"/>
      <c r="BU119" s="1065"/>
      <c r="BV119" s="1065">
        <v>23346155</v>
      </c>
      <c r="BW119" s="1065"/>
      <c r="BX119" s="1065"/>
      <c r="BY119" s="1065"/>
      <c r="BZ119" s="1065"/>
      <c r="CA119" s="1065">
        <v>23040265</v>
      </c>
      <c r="CB119" s="1065"/>
      <c r="CC119" s="1065"/>
      <c r="CD119" s="1065"/>
      <c r="CE119" s="1065"/>
      <c r="CF119" s="1066"/>
      <c r="CG119" s="1067"/>
      <c r="CH119" s="1067"/>
      <c r="CI119" s="1067"/>
      <c r="CJ119" s="1068"/>
      <c r="CK119" s="1015"/>
      <c r="CL119" s="1016"/>
      <c r="CM119" s="1038" t="s">
        <v>409</v>
      </c>
      <c r="CN119" s="1030"/>
      <c r="CO119" s="1030"/>
      <c r="CP119" s="1030"/>
      <c r="CQ119" s="1030"/>
      <c r="CR119" s="1030"/>
      <c r="CS119" s="1030"/>
      <c r="CT119" s="1030"/>
      <c r="CU119" s="1030"/>
      <c r="CV119" s="1030"/>
      <c r="CW119" s="1030"/>
      <c r="CX119" s="1030"/>
      <c r="CY119" s="1030"/>
      <c r="CZ119" s="1030"/>
      <c r="DA119" s="1030"/>
      <c r="DB119" s="1030"/>
      <c r="DC119" s="1030"/>
      <c r="DD119" s="1030"/>
      <c r="DE119" s="1030"/>
      <c r="DF119" s="1031"/>
      <c r="DG119" s="1069" t="s">
        <v>390</v>
      </c>
      <c r="DH119" s="1051"/>
      <c r="DI119" s="1051"/>
      <c r="DJ119" s="1051"/>
      <c r="DK119" s="1052"/>
      <c r="DL119" s="1050" t="s">
        <v>386</v>
      </c>
      <c r="DM119" s="1051"/>
      <c r="DN119" s="1051"/>
      <c r="DO119" s="1051"/>
      <c r="DP119" s="1052"/>
      <c r="DQ119" s="1050" t="s">
        <v>375</v>
      </c>
      <c r="DR119" s="1051"/>
      <c r="DS119" s="1051"/>
      <c r="DT119" s="1051"/>
      <c r="DU119" s="1052"/>
      <c r="DV119" s="1053" t="s">
        <v>375</v>
      </c>
      <c r="DW119" s="1054"/>
      <c r="DX119" s="1054"/>
      <c r="DY119" s="1054"/>
      <c r="DZ119" s="1055"/>
    </row>
    <row r="120" spans="1:130" s="226" customFormat="1" ht="26.25" customHeight="1" x14ac:dyDescent="0.2">
      <c r="A120" s="1122"/>
      <c r="B120" s="1014"/>
      <c r="C120" s="987" t="s">
        <v>379</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3" t="s">
        <v>396</v>
      </c>
      <c r="AB120" s="1024"/>
      <c r="AC120" s="1024"/>
      <c r="AD120" s="1024"/>
      <c r="AE120" s="1025"/>
      <c r="AF120" s="1026" t="s">
        <v>375</v>
      </c>
      <c r="AG120" s="1024"/>
      <c r="AH120" s="1024"/>
      <c r="AI120" s="1024"/>
      <c r="AJ120" s="1025"/>
      <c r="AK120" s="1026" t="s">
        <v>406</v>
      </c>
      <c r="AL120" s="1024"/>
      <c r="AM120" s="1024"/>
      <c r="AN120" s="1024"/>
      <c r="AO120" s="1025"/>
      <c r="AP120" s="1027" t="s">
        <v>375</v>
      </c>
      <c r="AQ120" s="1028"/>
      <c r="AR120" s="1028"/>
      <c r="AS120" s="1028"/>
      <c r="AT120" s="1029"/>
      <c r="AU120" s="1056" t="s">
        <v>410</v>
      </c>
      <c r="AV120" s="1057"/>
      <c r="AW120" s="1057"/>
      <c r="AX120" s="1057"/>
      <c r="AY120" s="1058"/>
      <c r="AZ120" s="994" t="s">
        <v>411</v>
      </c>
      <c r="BA120" s="962"/>
      <c r="BB120" s="962"/>
      <c r="BC120" s="962"/>
      <c r="BD120" s="962"/>
      <c r="BE120" s="962"/>
      <c r="BF120" s="962"/>
      <c r="BG120" s="962"/>
      <c r="BH120" s="962"/>
      <c r="BI120" s="962"/>
      <c r="BJ120" s="962"/>
      <c r="BK120" s="962"/>
      <c r="BL120" s="962"/>
      <c r="BM120" s="962"/>
      <c r="BN120" s="962"/>
      <c r="BO120" s="962"/>
      <c r="BP120" s="963"/>
      <c r="BQ120" s="995">
        <v>3369189</v>
      </c>
      <c r="BR120" s="996"/>
      <c r="BS120" s="996"/>
      <c r="BT120" s="996"/>
      <c r="BU120" s="996"/>
      <c r="BV120" s="996">
        <v>2876400</v>
      </c>
      <c r="BW120" s="996"/>
      <c r="BX120" s="996"/>
      <c r="BY120" s="996"/>
      <c r="BZ120" s="996"/>
      <c r="CA120" s="996">
        <v>3545888</v>
      </c>
      <c r="CB120" s="996"/>
      <c r="CC120" s="996"/>
      <c r="CD120" s="996"/>
      <c r="CE120" s="996"/>
      <c r="CF120" s="1009">
        <v>42.2</v>
      </c>
      <c r="CG120" s="1010"/>
      <c r="CH120" s="1010"/>
      <c r="CI120" s="1010"/>
      <c r="CJ120" s="1010"/>
      <c r="CK120" s="1071" t="s">
        <v>412</v>
      </c>
      <c r="CL120" s="1072"/>
      <c r="CM120" s="1072"/>
      <c r="CN120" s="1072"/>
      <c r="CO120" s="1073"/>
      <c r="CP120" s="1079" t="s">
        <v>413</v>
      </c>
      <c r="CQ120" s="1080"/>
      <c r="CR120" s="1080"/>
      <c r="CS120" s="1080"/>
      <c r="CT120" s="1080"/>
      <c r="CU120" s="1080"/>
      <c r="CV120" s="1080"/>
      <c r="CW120" s="1080"/>
      <c r="CX120" s="1080"/>
      <c r="CY120" s="1080"/>
      <c r="CZ120" s="1080"/>
      <c r="DA120" s="1080"/>
      <c r="DB120" s="1080"/>
      <c r="DC120" s="1080"/>
      <c r="DD120" s="1080"/>
      <c r="DE120" s="1080"/>
      <c r="DF120" s="1081"/>
      <c r="DG120" s="995" t="s">
        <v>375</v>
      </c>
      <c r="DH120" s="996"/>
      <c r="DI120" s="996"/>
      <c r="DJ120" s="996"/>
      <c r="DK120" s="996"/>
      <c r="DL120" s="996">
        <v>4434300</v>
      </c>
      <c r="DM120" s="996"/>
      <c r="DN120" s="996"/>
      <c r="DO120" s="996"/>
      <c r="DP120" s="996"/>
      <c r="DQ120" s="996">
        <v>4305884</v>
      </c>
      <c r="DR120" s="996"/>
      <c r="DS120" s="996"/>
      <c r="DT120" s="996"/>
      <c r="DU120" s="996"/>
      <c r="DV120" s="997">
        <v>51.2</v>
      </c>
      <c r="DW120" s="997"/>
      <c r="DX120" s="997"/>
      <c r="DY120" s="997"/>
      <c r="DZ120" s="998"/>
    </row>
    <row r="121" spans="1:130" s="226" customFormat="1" ht="26.25" customHeight="1" x14ac:dyDescent="0.2">
      <c r="A121" s="1122"/>
      <c r="B121" s="1014"/>
      <c r="C121" s="1039" t="s">
        <v>414</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1023" t="s">
        <v>396</v>
      </c>
      <c r="AB121" s="1024"/>
      <c r="AC121" s="1024"/>
      <c r="AD121" s="1024"/>
      <c r="AE121" s="1025"/>
      <c r="AF121" s="1026" t="s">
        <v>406</v>
      </c>
      <c r="AG121" s="1024"/>
      <c r="AH121" s="1024"/>
      <c r="AI121" s="1024"/>
      <c r="AJ121" s="1025"/>
      <c r="AK121" s="1026" t="s">
        <v>375</v>
      </c>
      <c r="AL121" s="1024"/>
      <c r="AM121" s="1024"/>
      <c r="AN121" s="1024"/>
      <c r="AO121" s="1025"/>
      <c r="AP121" s="1027" t="s">
        <v>383</v>
      </c>
      <c r="AQ121" s="1028"/>
      <c r="AR121" s="1028"/>
      <c r="AS121" s="1028"/>
      <c r="AT121" s="1029"/>
      <c r="AU121" s="1059"/>
      <c r="AV121" s="1060"/>
      <c r="AW121" s="1060"/>
      <c r="AX121" s="1060"/>
      <c r="AY121" s="1061"/>
      <c r="AZ121" s="987" t="s">
        <v>415</v>
      </c>
      <c r="BA121" s="988"/>
      <c r="BB121" s="988"/>
      <c r="BC121" s="988"/>
      <c r="BD121" s="988"/>
      <c r="BE121" s="988"/>
      <c r="BF121" s="988"/>
      <c r="BG121" s="988"/>
      <c r="BH121" s="988"/>
      <c r="BI121" s="988"/>
      <c r="BJ121" s="988"/>
      <c r="BK121" s="988"/>
      <c r="BL121" s="988"/>
      <c r="BM121" s="988"/>
      <c r="BN121" s="988"/>
      <c r="BO121" s="988"/>
      <c r="BP121" s="989"/>
      <c r="BQ121" s="990">
        <v>420978</v>
      </c>
      <c r="BR121" s="991"/>
      <c r="BS121" s="991"/>
      <c r="BT121" s="991"/>
      <c r="BU121" s="991"/>
      <c r="BV121" s="991">
        <v>372392</v>
      </c>
      <c r="BW121" s="991"/>
      <c r="BX121" s="991"/>
      <c r="BY121" s="991"/>
      <c r="BZ121" s="991"/>
      <c r="CA121" s="991">
        <v>530700</v>
      </c>
      <c r="CB121" s="991"/>
      <c r="CC121" s="991"/>
      <c r="CD121" s="991"/>
      <c r="CE121" s="991"/>
      <c r="CF121" s="985">
        <v>6.3</v>
      </c>
      <c r="CG121" s="986"/>
      <c r="CH121" s="986"/>
      <c r="CI121" s="986"/>
      <c r="CJ121" s="986"/>
      <c r="CK121" s="1074"/>
      <c r="CL121" s="1075"/>
      <c r="CM121" s="1075"/>
      <c r="CN121" s="1075"/>
      <c r="CO121" s="1076"/>
      <c r="CP121" s="1084" t="s">
        <v>416</v>
      </c>
      <c r="CQ121" s="1085"/>
      <c r="CR121" s="1085"/>
      <c r="CS121" s="1085"/>
      <c r="CT121" s="1085"/>
      <c r="CU121" s="1085"/>
      <c r="CV121" s="1085"/>
      <c r="CW121" s="1085"/>
      <c r="CX121" s="1085"/>
      <c r="CY121" s="1085"/>
      <c r="CZ121" s="1085"/>
      <c r="DA121" s="1085"/>
      <c r="DB121" s="1085"/>
      <c r="DC121" s="1085"/>
      <c r="DD121" s="1085"/>
      <c r="DE121" s="1085"/>
      <c r="DF121" s="1086"/>
      <c r="DG121" s="990" t="s">
        <v>375</v>
      </c>
      <c r="DH121" s="991"/>
      <c r="DI121" s="991"/>
      <c r="DJ121" s="991"/>
      <c r="DK121" s="991"/>
      <c r="DL121" s="991" t="s">
        <v>380</v>
      </c>
      <c r="DM121" s="991"/>
      <c r="DN121" s="991"/>
      <c r="DO121" s="991"/>
      <c r="DP121" s="991"/>
      <c r="DQ121" s="991" t="s">
        <v>375</v>
      </c>
      <c r="DR121" s="991"/>
      <c r="DS121" s="991"/>
      <c r="DT121" s="991"/>
      <c r="DU121" s="991"/>
      <c r="DV121" s="992" t="s">
        <v>375</v>
      </c>
      <c r="DW121" s="992"/>
      <c r="DX121" s="992"/>
      <c r="DY121" s="992"/>
      <c r="DZ121" s="993"/>
    </row>
    <row r="122" spans="1:130" s="226" customFormat="1" ht="26.25" customHeight="1" x14ac:dyDescent="0.2">
      <c r="A122" s="1122"/>
      <c r="B122" s="1014"/>
      <c r="C122" s="987" t="s">
        <v>393</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3" t="s">
        <v>375</v>
      </c>
      <c r="AB122" s="1024"/>
      <c r="AC122" s="1024"/>
      <c r="AD122" s="1024"/>
      <c r="AE122" s="1025"/>
      <c r="AF122" s="1026" t="s">
        <v>396</v>
      </c>
      <c r="AG122" s="1024"/>
      <c r="AH122" s="1024"/>
      <c r="AI122" s="1024"/>
      <c r="AJ122" s="1025"/>
      <c r="AK122" s="1026" t="s">
        <v>390</v>
      </c>
      <c r="AL122" s="1024"/>
      <c r="AM122" s="1024"/>
      <c r="AN122" s="1024"/>
      <c r="AO122" s="1025"/>
      <c r="AP122" s="1027" t="s">
        <v>386</v>
      </c>
      <c r="AQ122" s="1028"/>
      <c r="AR122" s="1028"/>
      <c r="AS122" s="1028"/>
      <c r="AT122" s="1029"/>
      <c r="AU122" s="1059"/>
      <c r="AV122" s="1060"/>
      <c r="AW122" s="1060"/>
      <c r="AX122" s="1060"/>
      <c r="AY122" s="1061"/>
      <c r="AZ122" s="1038" t="s">
        <v>417</v>
      </c>
      <c r="BA122" s="1030"/>
      <c r="BB122" s="1030"/>
      <c r="BC122" s="1030"/>
      <c r="BD122" s="1030"/>
      <c r="BE122" s="1030"/>
      <c r="BF122" s="1030"/>
      <c r="BG122" s="1030"/>
      <c r="BH122" s="1030"/>
      <c r="BI122" s="1030"/>
      <c r="BJ122" s="1030"/>
      <c r="BK122" s="1030"/>
      <c r="BL122" s="1030"/>
      <c r="BM122" s="1030"/>
      <c r="BN122" s="1030"/>
      <c r="BO122" s="1030"/>
      <c r="BP122" s="1031"/>
      <c r="BQ122" s="1064">
        <v>11444500</v>
      </c>
      <c r="BR122" s="1065"/>
      <c r="BS122" s="1065"/>
      <c r="BT122" s="1065"/>
      <c r="BU122" s="1065"/>
      <c r="BV122" s="1065">
        <v>11173115</v>
      </c>
      <c r="BW122" s="1065"/>
      <c r="BX122" s="1065"/>
      <c r="BY122" s="1065"/>
      <c r="BZ122" s="1065"/>
      <c r="CA122" s="1065">
        <v>10935013</v>
      </c>
      <c r="CB122" s="1065"/>
      <c r="CC122" s="1065"/>
      <c r="CD122" s="1065"/>
      <c r="CE122" s="1065"/>
      <c r="CF122" s="1082">
        <v>130</v>
      </c>
      <c r="CG122" s="1083"/>
      <c r="CH122" s="1083"/>
      <c r="CI122" s="1083"/>
      <c r="CJ122" s="1083"/>
      <c r="CK122" s="1074"/>
      <c r="CL122" s="1075"/>
      <c r="CM122" s="1075"/>
      <c r="CN122" s="1075"/>
      <c r="CO122" s="1076"/>
      <c r="CP122" s="1084" t="s">
        <v>418</v>
      </c>
      <c r="CQ122" s="1085"/>
      <c r="CR122" s="1085"/>
      <c r="CS122" s="1085"/>
      <c r="CT122" s="1085"/>
      <c r="CU122" s="1085"/>
      <c r="CV122" s="1085"/>
      <c r="CW122" s="1085"/>
      <c r="CX122" s="1085"/>
      <c r="CY122" s="1085"/>
      <c r="CZ122" s="1085"/>
      <c r="DA122" s="1085"/>
      <c r="DB122" s="1085"/>
      <c r="DC122" s="1085"/>
      <c r="DD122" s="1085"/>
      <c r="DE122" s="1085"/>
      <c r="DF122" s="1086"/>
      <c r="DG122" s="990" t="s">
        <v>375</v>
      </c>
      <c r="DH122" s="991"/>
      <c r="DI122" s="991"/>
      <c r="DJ122" s="991"/>
      <c r="DK122" s="991"/>
      <c r="DL122" s="991" t="s">
        <v>375</v>
      </c>
      <c r="DM122" s="991"/>
      <c r="DN122" s="991"/>
      <c r="DO122" s="991"/>
      <c r="DP122" s="991"/>
      <c r="DQ122" s="991" t="s">
        <v>386</v>
      </c>
      <c r="DR122" s="991"/>
      <c r="DS122" s="991"/>
      <c r="DT122" s="991"/>
      <c r="DU122" s="991"/>
      <c r="DV122" s="992" t="s">
        <v>419</v>
      </c>
      <c r="DW122" s="992"/>
      <c r="DX122" s="992"/>
      <c r="DY122" s="992"/>
      <c r="DZ122" s="993"/>
    </row>
    <row r="123" spans="1:130" s="226" customFormat="1" ht="26.25" customHeight="1" x14ac:dyDescent="0.2">
      <c r="A123" s="1122"/>
      <c r="B123" s="1014"/>
      <c r="C123" s="987" t="s">
        <v>401</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3" t="s">
        <v>386</v>
      </c>
      <c r="AB123" s="1024"/>
      <c r="AC123" s="1024"/>
      <c r="AD123" s="1024"/>
      <c r="AE123" s="1025"/>
      <c r="AF123" s="1026" t="s">
        <v>396</v>
      </c>
      <c r="AG123" s="1024"/>
      <c r="AH123" s="1024"/>
      <c r="AI123" s="1024"/>
      <c r="AJ123" s="1025"/>
      <c r="AK123" s="1026" t="s">
        <v>383</v>
      </c>
      <c r="AL123" s="1024"/>
      <c r="AM123" s="1024"/>
      <c r="AN123" s="1024"/>
      <c r="AO123" s="1025"/>
      <c r="AP123" s="1027" t="s">
        <v>383</v>
      </c>
      <c r="AQ123" s="1028"/>
      <c r="AR123" s="1028"/>
      <c r="AS123" s="1028"/>
      <c r="AT123" s="1029"/>
      <c r="AU123" s="1062"/>
      <c r="AV123" s="1063"/>
      <c r="AW123" s="1063"/>
      <c r="AX123" s="1063"/>
      <c r="AY123" s="1063"/>
      <c r="AZ123" s="247" t="s">
        <v>188</v>
      </c>
      <c r="BA123" s="247"/>
      <c r="BB123" s="247"/>
      <c r="BC123" s="247"/>
      <c r="BD123" s="247"/>
      <c r="BE123" s="247"/>
      <c r="BF123" s="247"/>
      <c r="BG123" s="247"/>
      <c r="BH123" s="247"/>
      <c r="BI123" s="247"/>
      <c r="BJ123" s="247"/>
      <c r="BK123" s="247"/>
      <c r="BL123" s="247"/>
      <c r="BM123" s="247"/>
      <c r="BN123" s="247"/>
      <c r="BO123" s="1042" t="s">
        <v>420</v>
      </c>
      <c r="BP123" s="1070"/>
      <c r="BQ123" s="1128">
        <v>15234667</v>
      </c>
      <c r="BR123" s="1129"/>
      <c r="BS123" s="1129"/>
      <c r="BT123" s="1129"/>
      <c r="BU123" s="1129"/>
      <c r="BV123" s="1129">
        <v>14421907</v>
      </c>
      <c r="BW123" s="1129"/>
      <c r="BX123" s="1129"/>
      <c r="BY123" s="1129"/>
      <c r="BZ123" s="1129"/>
      <c r="CA123" s="1129">
        <v>15011601</v>
      </c>
      <c r="CB123" s="1129"/>
      <c r="CC123" s="1129"/>
      <c r="CD123" s="1129"/>
      <c r="CE123" s="1129"/>
      <c r="CF123" s="1066"/>
      <c r="CG123" s="1067"/>
      <c r="CH123" s="1067"/>
      <c r="CI123" s="1067"/>
      <c r="CJ123" s="1068"/>
      <c r="CK123" s="1074"/>
      <c r="CL123" s="1075"/>
      <c r="CM123" s="1075"/>
      <c r="CN123" s="1075"/>
      <c r="CO123" s="1076"/>
      <c r="CP123" s="1084" t="s">
        <v>421</v>
      </c>
      <c r="CQ123" s="1085"/>
      <c r="CR123" s="1085"/>
      <c r="CS123" s="1085"/>
      <c r="CT123" s="1085"/>
      <c r="CU123" s="1085"/>
      <c r="CV123" s="1085"/>
      <c r="CW123" s="1085"/>
      <c r="CX123" s="1085"/>
      <c r="CY123" s="1085"/>
      <c r="CZ123" s="1085"/>
      <c r="DA123" s="1085"/>
      <c r="DB123" s="1085"/>
      <c r="DC123" s="1085"/>
      <c r="DD123" s="1085"/>
      <c r="DE123" s="1085"/>
      <c r="DF123" s="1086"/>
      <c r="DG123" s="1023" t="s">
        <v>386</v>
      </c>
      <c r="DH123" s="1024"/>
      <c r="DI123" s="1024"/>
      <c r="DJ123" s="1024"/>
      <c r="DK123" s="1025"/>
      <c r="DL123" s="1026" t="s">
        <v>386</v>
      </c>
      <c r="DM123" s="1024"/>
      <c r="DN123" s="1024"/>
      <c r="DO123" s="1024"/>
      <c r="DP123" s="1025"/>
      <c r="DQ123" s="1026" t="s">
        <v>375</v>
      </c>
      <c r="DR123" s="1024"/>
      <c r="DS123" s="1024"/>
      <c r="DT123" s="1024"/>
      <c r="DU123" s="1025"/>
      <c r="DV123" s="1027" t="s">
        <v>380</v>
      </c>
      <c r="DW123" s="1028"/>
      <c r="DX123" s="1028"/>
      <c r="DY123" s="1028"/>
      <c r="DZ123" s="1029"/>
    </row>
    <row r="124" spans="1:130" s="226" customFormat="1" ht="26.25" customHeight="1" thickBot="1" x14ac:dyDescent="0.25">
      <c r="A124" s="1122"/>
      <c r="B124" s="1014"/>
      <c r="C124" s="987" t="s">
        <v>404</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3" t="s">
        <v>386</v>
      </c>
      <c r="AB124" s="1024"/>
      <c r="AC124" s="1024"/>
      <c r="AD124" s="1024"/>
      <c r="AE124" s="1025"/>
      <c r="AF124" s="1026" t="s">
        <v>375</v>
      </c>
      <c r="AG124" s="1024"/>
      <c r="AH124" s="1024"/>
      <c r="AI124" s="1024"/>
      <c r="AJ124" s="1025"/>
      <c r="AK124" s="1026" t="s">
        <v>386</v>
      </c>
      <c r="AL124" s="1024"/>
      <c r="AM124" s="1024"/>
      <c r="AN124" s="1024"/>
      <c r="AO124" s="1025"/>
      <c r="AP124" s="1027" t="s">
        <v>406</v>
      </c>
      <c r="AQ124" s="1028"/>
      <c r="AR124" s="1028"/>
      <c r="AS124" s="1028"/>
      <c r="AT124" s="1029"/>
      <c r="AU124" s="1124" t="s">
        <v>422</v>
      </c>
      <c r="AV124" s="1125"/>
      <c r="AW124" s="1125"/>
      <c r="AX124" s="1125"/>
      <c r="AY124" s="1125"/>
      <c r="AZ124" s="1125"/>
      <c r="BA124" s="1125"/>
      <c r="BB124" s="1125"/>
      <c r="BC124" s="1125"/>
      <c r="BD124" s="1125"/>
      <c r="BE124" s="1125"/>
      <c r="BF124" s="1125"/>
      <c r="BG124" s="1125"/>
      <c r="BH124" s="1125"/>
      <c r="BI124" s="1125"/>
      <c r="BJ124" s="1125"/>
      <c r="BK124" s="1125"/>
      <c r="BL124" s="1125"/>
      <c r="BM124" s="1125"/>
      <c r="BN124" s="1125"/>
      <c r="BO124" s="1125"/>
      <c r="BP124" s="1126"/>
      <c r="BQ124" s="1127">
        <v>115.8</v>
      </c>
      <c r="BR124" s="1092"/>
      <c r="BS124" s="1092"/>
      <c r="BT124" s="1092"/>
      <c r="BU124" s="1092"/>
      <c r="BV124" s="1092">
        <v>114.6</v>
      </c>
      <c r="BW124" s="1092"/>
      <c r="BX124" s="1092"/>
      <c r="BY124" s="1092"/>
      <c r="BZ124" s="1092"/>
      <c r="CA124" s="1092">
        <v>95.4</v>
      </c>
      <c r="CB124" s="1092"/>
      <c r="CC124" s="1092"/>
      <c r="CD124" s="1092"/>
      <c r="CE124" s="1092"/>
      <c r="CF124" s="1093"/>
      <c r="CG124" s="1094"/>
      <c r="CH124" s="1094"/>
      <c r="CI124" s="1094"/>
      <c r="CJ124" s="1095"/>
      <c r="CK124" s="1077"/>
      <c r="CL124" s="1077"/>
      <c r="CM124" s="1077"/>
      <c r="CN124" s="1077"/>
      <c r="CO124" s="1078"/>
      <c r="CP124" s="1084" t="s">
        <v>423</v>
      </c>
      <c r="CQ124" s="1085"/>
      <c r="CR124" s="1085"/>
      <c r="CS124" s="1085"/>
      <c r="CT124" s="1085"/>
      <c r="CU124" s="1085"/>
      <c r="CV124" s="1085"/>
      <c r="CW124" s="1085"/>
      <c r="CX124" s="1085"/>
      <c r="CY124" s="1085"/>
      <c r="CZ124" s="1085"/>
      <c r="DA124" s="1085"/>
      <c r="DB124" s="1085"/>
      <c r="DC124" s="1085"/>
      <c r="DD124" s="1085"/>
      <c r="DE124" s="1085"/>
      <c r="DF124" s="1086"/>
      <c r="DG124" s="1069">
        <v>4576883</v>
      </c>
      <c r="DH124" s="1051"/>
      <c r="DI124" s="1051"/>
      <c r="DJ124" s="1051"/>
      <c r="DK124" s="1052"/>
      <c r="DL124" s="1050" t="s">
        <v>375</v>
      </c>
      <c r="DM124" s="1051"/>
      <c r="DN124" s="1051"/>
      <c r="DO124" s="1051"/>
      <c r="DP124" s="1052"/>
      <c r="DQ124" s="1050" t="s">
        <v>375</v>
      </c>
      <c r="DR124" s="1051"/>
      <c r="DS124" s="1051"/>
      <c r="DT124" s="1051"/>
      <c r="DU124" s="1052"/>
      <c r="DV124" s="1053" t="s">
        <v>375</v>
      </c>
      <c r="DW124" s="1054"/>
      <c r="DX124" s="1054"/>
      <c r="DY124" s="1054"/>
      <c r="DZ124" s="1055"/>
    </row>
    <row r="125" spans="1:130" s="226" customFormat="1" ht="26.25" customHeight="1" x14ac:dyDescent="0.2">
      <c r="A125" s="1122"/>
      <c r="B125" s="1014"/>
      <c r="C125" s="987" t="s">
        <v>407</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3" t="s">
        <v>406</v>
      </c>
      <c r="AB125" s="1024"/>
      <c r="AC125" s="1024"/>
      <c r="AD125" s="1024"/>
      <c r="AE125" s="1025"/>
      <c r="AF125" s="1026" t="s">
        <v>375</v>
      </c>
      <c r="AG125" s="1024"/>
      <c r="AH125" s="1024"/>
      <c r="AI125" s="1024"/>
      <c r="AJ125" s="1025"/>
      <c r="AK125" s="1026" t="s">
        <v>375</v>
      </c>
      <c r="AL125" s="1024"/>
      <c r="AM125" s="1024"/>
      <c r="AN125" s="1024"/>
      <c r="AO125" s="1025"/>
      <c r="AP125" s="1027" t="s">
        <v>419</v>
      </c>
      <c r="AQ125" s="1028"/>
      <c r="AR125" s="1028"/>
      <c r="AS125" s="1028"/>
      <c r="AT125" s="1029"/>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7" t="s">
        <v>424</v>
      </c>
      <c r="CL125" s="1072"/>
      <c r="CM125" s="1072"/>
      <c r="CN125" s="1072"/>
      <c r="CO125" s="1073"/>
      <c r="CP125" s="994" t="s">
        <v>425</v>
      </c>
      <c r="CQ125" s="962"/>
      <c r="CR125" s="962"/>
      <c r="CS125" s="962"/>
      <c r="CT125" s="962"/>
      <c r="CU125" s="962"/>
      <c r="CV125" s="962"/>
      <c r="CW125" s="962"/>
      <c r="CX125" s="962"/>
      <c r="CY125" s="962"/>
      <c r="CZ125" s="962"/>
      <c r="DA125" s="962"/>
      <c r="DB125" s="962"/>
      <c r="DC125" s="962"/>
      <c r="DD125" s="962"/>
      <c r="DE125" s="962"/>
      <c r="DF125" s="963"/>
      <c r="DG125" s="995" t="s">
        <v>419</v>
      </c>
      <c r="DH125" s="996"/>
      <c r="DI125" s="996"/>
      <c r="DJ125" s="996"/>
      <c r="DK125" s="996"/>
      <c r="DL125" s="996" t="s">
        <v>419</v>
      </c>
      <c r="DM125" s="996"/>
      <c r="DN125" s="996"/>
      <c r="DO125" s="996"/>
      <c r="DP125" s="996"/>
      <c r="DQ125" s="996" t="s">
        <v>375</v>
      </c>
      <c r="DR125" s="996"/>
      <c r="DS125" s="996"/>
      <c r="DT125" s="996"/>
      <c r="DU125" s="996"/>
      <c r="DV125" s="997" t="s">
        <v>375</v>
      </c>
      <c r="DW125" s="997"/>
      <c r="DX125" s="997"/>
      <c r="DY125" s="997"/>
      <c r="DZ125" s="998"/>
    </row>
    <row r="126" spans="1:130" s="226" customFormat="1" ht="26.25" customHeight="1" thickBot="1" x14ac:dyDescent="0.25">
      <c r="A126" s="1122"/>
      <c r="B126" s="1014"/>
      <c r="C126" s="987" t="s">
        <v>409</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3" t="s">
        <v>390</v>
      </c>
      <c r="AB126" s="1024"/>
      <c r="AC126" s="1024"/>
      <c r="AD126" s="1024"/>
      <c r="AE126" s="1025"/>
      <c r="AF126" s="1026" t="s">
        <v>419</v>
      </c>
      <c r="AG126" s="1024"/>
      <c r="AH126" s="1024"/>
      <c r="AI126" s="1024"/>
      <c r="AJ126" s="1025"/>
      <c r="AK126" s="1026" t="s">
        <v>419</v>
      </c>
      <c r="AL126" s="1024"/>
      <c r="AM126" s="1024"/>
      <c r="AN126" s="1024"/>
      <c r="AO126" s="1025"/>
      <c r="AP126" s="1027" t="s">
        <v>406</v>
      </c>
      <c r="AQ126" s="1028"/>
      <c r="AR126" s="1028"/>
      <c r="AS126" s="1028"/>
      <c r="AT126" s="1029"/>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8"/>
      <c r="CL126" s="1075"/>
      <c r="CM126" s="1075"/>
      <c r="CN126" s="1075"/>
      <c r="CO126" s="1076"/>
      <c r="CP126" s="987" t="s">
        <v>426</v>
      </c>
      <c r="CQ126" s="988"/>
      <c r="CR126" s="988"/>
      <c r="CS126" s="988"/>
      <c r="CT126" s="988"/>
      <c r="CU126" s="988"/>
      <c r="CV126" s="988"/>
      <c r="CW126" s="988"/>
      <c r="CX126" s="988"/>
      <c r="CY126" s="988"/>
      <c r="CZ126" s="988"/>
      <c r="DA126" s="988"/>
      <c r="DB126" s="988"/>
      <c r="DC126" s="988"/>
      <c r="DD126" s="988"/>
      <c r="DE126" s="988"/>
      <c r="DF126" s="989"/>
      <c r="DG126" s="990" t="s">
        <v>406</v>
      </c>
      <c r="DH126" s="991"/>
      <c r="DI126" s="991"/>
      <c r="DJ126" s="991"/>
      <c r="DK126" s="991"/>
      <c r="DL126" s="991" t="s">
        <v>375</v>
      </c>
      <c r="DM126" s="991"/>
      <c r="DN126" s="991"/>
      <c r="DO126" s="991"/>
      <c r="DP126" s="991"/>
      <c r="DQ126" s="991" t="s">
        <v>375</v>
      </c>
      <c r="DR126" s="991"/>
      <c r="DS126" s="991"/>
      <c r="DT126" s="991"/>
      <c r="DU126" s="991"/>
      <c r="DV126" s="992" t="s">
        <v>380</v>
      </c>
      <c r="DW126" s="992"/>
      <c r="DX126" s="992"/>
      <c r="DY126" s="992"/>
      <c r="DZ126" s="993"/>
    </row>
    <row r="127" spans="1:130" s="226" customFormat="1" ht="26.25" customHeight="1" x14ac:dyDescent="0.2">
      <c r="A127" s="1123"/>
      <c r="B127" s="1016"/>
      <c r="C127" s="1038" t="s">
        <v>427</v>
      </c>
      <c r="D127" s="1030"/>
      <c r="E127" s="1030"/>
      <c r="F127" s="1030"/>
      <c r="G127" s="1030"/>
      <c r="H127" s="1030"/>
      <c r="I127" s="1030"/>
      <c r="J127" s="1030"/>
      <c r="K127" s="1030"/>
      <c r="L127" s="1030"/>
      <c r="M127" s="1030"/>
      <c r="N127" s="1030"/>
      <c r="O127" s="1030"/>
      <c r="P127" s="1030"/>
      <c r="Q127" s="1030"/>
      <c r="R127" s="1030"/>
      <c r="S127" s="1030"/>
      <c r="T127" s="1030"/>
      <c r="U127" s="1030"/>
      <c r="V127" s="1030"/>
      <c r="W127" s="1030"/>
      <c r="X127" s="1030"/>
      <c r="Y127" s="1030"/>
      <c r="Z127" s="1031"/>
      <c r="AA127" s="1023" t="s">
        <v>406</v>
      </c>
      <c r="AB127" s="1024"/>
      <c r="AC127" s="1024"/>
      <c r="AD127" s="1024"/>
      <c r="AE127" s="1025"/>
      <c r="AF127" s="1026" t="s">
        <v>390</v>
      </c>
      <c r="AG127" s="1024"/>
      <c r="AH127" s="1024"/>
      <c r="AI127" s="1024"/>
      <c r="AJ127" s="1025"/>
      <c r="AK127" s="1026" t="s">
        <v>390</v>
      </c>
      <c r="AL127" s="1024"/>
      <c r="AM127" s="1024"/>
      <c r="AN127" s="1024"/>
      <c r="AO127" s="1025"/>
      <c r="AP127" s="1027" t="s">
        <v>375</v>
      </c>
      <c r="AQ127" s="1028"/>
      <c r="AR127" s="1028"/>
      <c r="AS127" s="1028"/>
      <c r="AT127" s="1029"/>
      <c r="AU127" s="228"/>
      <c r="AV127" s="228"/>
      <c r="AW127" s="228"/>
      <c r="AX127" s="1096" t="s">
        <v>428</v>
      </c>
      <c r="AY127" s="1097"/>
      <c r="AZ127" s="1097"/>
      <c r="BA127" s="1097"/>
      <c r="BB127" s="1097"/>
      <c r="BC127" s="1097"/>
      <c r="BD127" s="1097"/>
      <c r="BE127" s="1098"/>
      <c r="BF127" s="1099" t="s">
        <v>429</v>
      </c>
      <c r="BG127" s="1097"/>
      <c r="BH127" s="1097"/>
      <c r="BI127" s="1097"/>
      <c r="BJ127" s="1097"/>
      <c r="BK127" s="1097"/>
      <c r="BL127" s="1098"/>
      <c r="BM127" s="1099" t="s">
        <v>430</v>
      </c>
      <c r="BN127" s="1097"/>
      <c r="BO127" s="1097"/>
      <c r="BP127" s="1097"/>
      <c r="BQ127" s="1097"/>
      <c r="BR127" s="1097"/>
      <c r="BS127" s="1098"/>
      <c r="BT127" s="1099" t="s">
        <v>431</v>
      </c>
      <c r="BU127" s="1097"/>
      <c r="BV127" s="1097"/>
      <c r="BW127" s="1097"/>
      <c r="BX127" s="1097"/>
      <c r="BY127" s="1097"/>
      <c r="BZ127" s="1120"/>
      <c r="CA127" s="228"/>
      <c r="CB127" s="228"/>
      <c r="CC127" s="228"/>
      <c r="CD127" s="251"/>
      <c r="CE127" s="251"/>
      <c r="CF127" s="251"/>
      <c r="CG127" s="228"/>
      <c r="CH127" s="228"/>
      <c r="CI127" s="228"/>
      <c r="CJ127" s="250"/>
      <c r="CK127" s="1088"/>
      <c r="CL127" s="1075"/>
      <c r="CM127" s="1075"/>
      <c r="CN127" s="1075"/>
      <c r="CO127" s="1076"/>
      <c r="CP127" s="987" t="s">
        <v>432</v>
      </c>
      <c r="CQ127" s="988"/>
      <c r="CR127" s="988"/>
      <c r="CS127" s="988"/>
      <c r="CT127" s="988"/>
      <c r="CU127" s="988"/>
      <c r="CV127" s="988"/>
      <c r="CW127" s="988"/>
      <c r="CX127" s="988"/>
      <c r="CY127" s="988"/>
      <c r="CZ127" s="988"/>
      <c r="DA127" s="988"/>
      <c r="DB127" s="988"/>
      <c r="DC127" s="988"/>
      <c r="DD127" s="988"/>
      <c r="DE127" s="988"/>
      <c r="DF127" s="989"/>
      <c r="DG127" s="990" t="s">
        <v>406</v>
      </c>
      <c r="DH127" s="991"/>
      <c r="DI127" s="991"/>
      <c r="DJ127" s="991"/>
      <c r="DK127" s="991"/>
      <c r="DL127" s="991" t="s">
        <v>375</v>
      </c>
      <c r="DM127" s="991"/>
      <c r="DN127" s="991"/>
      <c r="DO127" s="991"/>
      <c r="DP127" s="991"/>
      <c r="DQ127" s="991" t="s">
        <v>406</v>
      </c>
      <c r="DR127" s="991"/>
      <c r="DS127" s="991"/>
      <c r="DT127" s="991"/>
      <c r="DU127" s="991"/>
      <c r="DV127" s="992" t="s">
        <v>390</v>
      </c>
      <c r="DW127" s="992"/>
      <c r="DX127" s="992"/>
      <c r="DY127" s="992"/>
      <c r="DZ127" s="993"/>
    </row>
    <row r="128" spans="1:130" s="226" customFormat="1" ht="26.25" customHeight="1" thickBot="1" x14ac:dyDescent="0.25">
      <c r="A128" s="1106" t="s">
        <v>433</v>
      </c>
      <c r="B128" s="1107"/>
      <c r="C128" s="1107"/>
      <c r="D128" s="1107"/>
      <c r="E128" s="1107"/>
      <c r="F128" s="1107"/>
      <c r="G128" s="1107"/>
      <c r="H128" s="1107"/>
      <c r="I128" s="1107"/>
      <c r="J128" s="1107"/>
      <c r="K128" s="1107"/>
      <c r="L128" s="1107"/>
      <c r="M128" s="1107"/>
      <c r="N128" s="1107"/>
      <c r="O128" s="1107"/>
      <c r="P128" s="1107"/>
      <c r="Q128" s="1107"/>
      <c r="R128" s="1107"/>
      <c r="S128" s="1107"/>
      <c r="T128" s="1107"/>
      <c r="U128" s="1107"/>
      <c r="V128" s="1107"/>
      <c r="W128" s="1108" t="s">
        <v>434</v>
      </c>
      <c r="X128" s="1108"/>
      <c r="Y128" s="1108"/>
      <c r="Z128" s="1109"/>
      <c r="AA128" s="1110">
        <v>62697</v>
      </c>
      <c r="AB128" s="1111"/>
      <c r="AC128" s="1111"/>
      <c r="AD128" s="1111"/>
      <c r="AE128" s="1112"/>
      <c r="AF128" s="1113">
        <v>65191</v>
      </c>
      <c r="AG128" s="1111"/>
      <c r="AH128" s="1111"/>
      <c r="AI128" s="1111"/>
      <c r="AJ128" s="1112"/>
      <c r="AK128" s="1113">
        <v>81957</v>
      </c>
      <c r="AL128" s="1111"/>
      <c r="AM128" s="1111"/>
      <c r="AN128" s="1111"/>
      <c r="AO128" s="1112"/>
      <c r="AP128" s="1114"/>
      <c r="AQ128" s="1115"/>
      <c r="AR128" s="1115"/>
      <c r="AS128" s="1115"/>
      <c r="AT128" s="1116"/>
      <c r="AU128" s="228"/>
      <c r="AV128" s="228"/>
      <c r="AW128" s="228"/>
      <c r="AX128" s="961" t="s">
        <v>435</v>
      </c>
      <c r="AY128" s="962"/>
      <c r="AZ128" s="962"/>
      <c r="BA128" s="962"/>
      <c r="BB128" s="962"/>
      <c r="BC128" s="962"/>
      <c r="BD128" s="962"/>
      <c r="BE128" s="963"/>
      <c r="BF128" s="1117" t="s">
        <v>390</v>
      </c>
      <c r="BG128" s="1118"/>
      <c r="BH128" s="1118"/>
      <c r="BI128" s="1118"/>
      <c r="BJ128" s="1118"/>
      <c r="BK128" s="1118"/>
      <c r="BL128" s="1119"/>
      <c r="BM128" s="1117">
        <v>13.45</v>
      </c>
      <c r="BN128" s="1118"/>
      <c r="BO128" s="1118"/>
      <c r="BP128" s="1118"/>
      <c r="BQ128" s="1118"/>
      <c r="BR128" s="1118"/>
      <c r="BS128" s="1119"/>
      <c r="BT128" s="1117">
        <v>20</v>
      </c>
      <c r="BU128" s="1118"/>
      <c r="BV128" s="1118"/>
      <c r="BW128" s="1118"/>
      <c r="BX128" s="1118"/>
      <c r="BY128" s="1118"/>
      <c r="BZ128" s="1141"/>
      <c r="CA128" s="251"/>
      <c r="CB128" s="251"/>
      <c r="CC128" s="251"/>
      <c r="CD128" s="251"/>
      <c r="CE128" s="251"/>
      <c r="CF128" s="251"/>
      <c r="CG128" s="228"/>
      <c r="CH128" s="228"/>
      <c r="CI128" s="228"/>
      <c r="CJ128" s="250"/>
      <c r="CK128" s="1089"/>
      <c r="CL128" s="1090"/>
      <c r="CM128" s="1090"/>
      <c r="CN128" s="1090"/>
      <c r="CO128" s="1091"/>
      <c r="CP128" s="1100" t="s">
        <v>436</v>
      </c>
      <c r="CQ128" s="790"/>
      <c r="CR128" s="790"/>
      <c r="CS128" s="790"/>
      <c r="CT128" s="790"/>
      <c r="CU128" s="790"/>
      <c r="CV128" s="790"/>
      <c r="CW128" s="790"/>
      <c r="CX128" s="790"/>
      <c r="CY128" s="790"/>
      <c r="CZ128" s="790"/>
      <c r="DA128" s="790"/>
      <c r="DB128" s="790"/>
      <c r="DC128" s="790"/>
      <c r="DD128" s="790"/>
      <c r="DE128" s="790"/>
      <c r="DF128" s="1101"/>
      <c r="DG128" s="1102" t="s">
        <v>375</v>
      </c>
      <c r="DH128" s="1103"/>
      <c r="DI128" s="1103"/>
      <c r="DJ128" s="1103"/>
      <c r="DK128" s="1103"/>
      <c r="DL128" s="1103" t="s">
        <v>375</v>
      </c>
      <c r="DM128" s="1103"/>
      <c r="DN128" s="1103"/>
      <c r="DO128" s="1103"/>
      <c r="DP128" s="1103"/>
      <c r="DQ128" s="1103" t="s">
        <v>380</v>
      </c>
      <c r="DR128" s="1103"/>
      <c r="DS128" s="1103"/>
      <c r="DT128" s="1103"/>
      <c r="DU128" s="1103"/>
      <c r="DV128" s="1104" t="s">
        <v>390</v>
      </c>
      <c r="DW128" s="1104"/>
      <c r="DX128" s="1104"/>
      <c r="DY128" s="1104"/>
      <c r="DZ128" s="1105"/>
    </row>
    <row r="129" spans="1:131" s="226" customFormat="1" ht="26.25" customHeight="1" x14ac:dyDescent="0.2">
      <c r="A129" s="999" t="s">
        <v>106</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35" t="s">
        <v>437</v>
      </c>
      <c r="X129" s="1136"/>
      <c r="Y129" s="1136"/>
      <c r="Z129" s="1137"/>
      <c r="AA129" s="1023">
        <v>8498934</v>
      </c>
      <c r="AB129" s="1024"/>
      <c r="AC129" s="1024"/>
      <c r="AD129" s="1024"/>
      <c r="AE129" s="1025"/>
      <c r="AF129" s="1026">
        <v>8740090</v>
      </c>
      <c r="AG129" s="1024"/>
      <c r="AH129" s="1024"/>
      <c r="AI129" s="1024"/>
      <c r="AJ129" s="1025"/>
      <c r="AK129" s="1026">
        <v>9356853</v>
      </c>
      <c r="AL129" s="1024"/>
      <c r="AM129" s="1024"/>
      <c r="AN129" s="1024"/>
      <c r="AO129" s="1025"/>
      <c r="AP129" s="1138"/>
      <c r="AQ129" s="1139"/>
      <c r="AR129" s="1139"/>
      <c r="AS129" s="1139"/>
      <c r="AT129" s="1140"/>
      <c r="AU129" s="229"/>
      <c r="AV129" s="229"/>
      <c r="AW129" s="229"/>
      <c r="AX129" s="1130" t="s">
        <v>438</v>
      </c>
      <c r="AY129" s="988"/>
      <c r="AZ129" s="988"/>
      <c r="BA129" s="988"/>
      <c r="BB129" s="988"/>
      <c r="BC129" s="988"/>
      <c r="BD129" s="988"/>
      <c r="BE129" s="989"/>
      <c r="BF129" s="1131" t="s">
        <v>439</v>
      </c>
      <c r="BG129" s="1132"/>
      <c r="BH129" s="1132"/>
      <c r="BI129" s="1132"/>
      <c r="BJ129" s="1132"/>
      <c r="BK129" s="1132"/>
      <c r="BL129" s="1133"/>
      <c r="BM129" s="1131">
        <v>18.45</v>
      </c>
      <c r="BN129" s="1132"/>
      <c r="BO129" s="1132"/>
      <c r="BP129" s="1132"/>
      <c r="BQ129" s="1132"/>
      <c r="BR129" s="1132"/>
      <c r="BS129" s="1133"/>
      <c r="BT129" s="1131">
        <v>30</v>
      </c>
      <c r="BU129" s="1132"/>
      <c r="BV129" s="1132"/>
      <c r="BW129" s="1132"/>
      <c r="BX129" s="1132"/>
      <c r="BY129" s="1132"/>
      <c r="BZ129" s="1134"/>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999" t="s">
        <v>440</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35" t="s">
        <v>441</v>
      </c>
      <c r="X130" s="1136"/>
      <c r="Y130" s="1136"/>
      <c r="Z130" s="1137"/>
      <c r="AA130" s="1023">
        <v>997542</v>
      </c>
      <c r="AB130" s="1024"/>
      <c r="AC130" s="1024"/>
      <c r="AD130" s="1024"/>
      <c r="AE130" s="1025"/>
      <c r="AF130" s="1026">
        <v>956771</v>
      </c>
      <c r="AG130" s="1024"/>
      <c r="AH130" s="1024"/>
      <c r="AI130" s="1024"/>
      <c r="AJ130" s="1025"/>
      <c r="AK130" s="1026">
        <v>948451</v>
      </c>
      <c r="AL130" s="1024"/>
      <c r="AM130" s="1024"/>
      <c r="AN130" s="1024"/>
      <c r="AO130" s="1025"/>
      <c r="AP130" s="1138"/>
      <c r="AQ130" s="1139"/>
      <c r="AR130" s="1139"/>
      <c r="AS130" s="1139"/>
      <c r="AT130" s="1140"/>
      <c r="AU130" s="229"/>
      <c r="AV130" s="229"/>
      <c r="AW130" s="229"/>
      <c r="AX130" s="1130" t="s">
        <v>442</v>
      </c>
      <c r="AY130" s="988"/>
      <c r="AZ130" s="988"/>
      <c r="BA130" s="988"/>
      <c r="BB130" s="988"/>
      <c r="BC130" s="988"/>
      <c r="BD130" s="988"/>
      <c r="BE130" s="989"/>
      <c r="BF130" s="1166">
        <v>13.2</v>
      </c>
      <c r="BG130" s="1167"/>
      <c r="BH130" s="1167"/>
      <c r="BI130" s="1167"/>
      <c r="BJ130" s="1167"/>
      <c r="BK130" s="1167"/>
      <c r="BL130" s="1168"/>
      <c r="BM130" s="1166">
        <v>25</v>
      </c>
      <c r="BN130" s="1167"/>
      <c r="BO130" s="1167"/>
      <c r="BP130" s="1167"/>
      <c r="BQ130" s="1167"/>
      <c r="BR130" s="1167"/>
      <c r="BS130" s="1168"/>
      <c r="BT130" s="1166">
        <v>35</v>
      </c>
      <c r="BU130" s="1167"/>
      <c r="BV130" s="1167"/>
      <c r="BW130" s="1167"/>
      <c r="BX130" s="1167"/>
      <c r="BY130" s="1167"/>
      <c r="BZ130" s="1169"/>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443</v>
      </c>
      <c r="X131" s="1173"/>
      <c r="Y131" s="1173"/>
      <c r="Z131" s="1174"/>
      <c r="AA131" s="1069">
        <v>7501392</v>
      </c>
      <c r="AB131" s="1051"/>
      <c r="AC131" s="1051"/>
      <c r="AD131" s="1051"/>
      <c r="AE131" s="1052"/>
      <c r="AF131" s="1050">
        <v>7783319</v>
      </c>
      <c r="AG131" s="1051"/>
      <c r="AH131" s="1051"/>
      <c r="AI131" s="1051"/>
      <c r="AJ131" s="1052"/>
      <c r="AK131" s="1050">
        <v>8408402</v>
      </c>
      <c r="AL131" s="1051"/>
      <c r="AM131" s="1051"/>
      <c r="AN131" s="1051"/>
      <c r="AO131" s="1052"/>
      <c r="AP131" s="1175"/>
      <c r="AQ131" s="1176"/>
      <c r="AR131" s="1176"/>
      <c r="AS131" s="1176"/>
      <c r="AT131" s="1177"/>
      <c r="AU131" s="229"/>
      <c r="AV131" s="229"/>
      <c r="AW131" s="229"/>
      <c r="AX131" s="1148" t="s">
        <v>444</v>
      </c>
      <c r="AY131" s="790"/>
      <c r="AZ131" s="790"/>
      <c r="BA131" s="790"/>
      <c r="BB131" s="790"/>
      <c r="BC131" s="790"/>
      <c r="BD131" s="790"/>
      <c r="BE131" s="1101"/>
      <c r="BF131" s="1149">
        <v>95.4</v>
      </c>
      <c r="BG131" s="1150"/>
      <c r="BH131" s="1150"/>
      <c r="BI131" s="1150"/>
      <c r="BJ131" s="1150"/>
      <c r="BK131" s="1150"/>
      <c r="BL131" s="1151"/>
      <c r="BM131" s="1149">
        <v>350</v>
      </c>
      <c r="BN131" s="1150"/>
      <c r="BO131" s="1150"/>
      <c r="BP131" s="1150"/>
      <c r="BQ131" s="1150"/>
      <c r="BR131" s="1150"/>
      <c r="BS131" s="1151"/>
      <c r="BT131" s="1152"/>
      <c r="BU131" s="1153"/>
      <c r="BV131" s="1153"/>
      <c r="BW131" s="1153"/>
      <c r="BX131" s="1153"/>
      <c r="BY131" s="1153"/>
      <c r="BZ131" s="1154"/>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1155" t="s">
        <v>445</v>
      </c>
      <c r="B132" s="1156"/>
      <c r="C132" s="1156"/>
      <c r="D132" s="1156"/>
      <c r="E132" s="1156"/>
      <c r="F132" s="1156"/>
      <c r="G132" s="1156"/>
      <c r="H132" s="1156"/>
      <c r="I132" s="1156"/>
      <c r="J132" s="1156"/>
      <c r="K132" s="1156"/>
      <c r="L132" s="1156"/>
      <c r="M132" s="1156"/>
      <c r="N132" s="1156"/>
      <c r="O132" s="1156"/>
      <c r="P132" s="1156"/>
      <c r="Q132" s="1156"/>
      <c r="R132" s="1156"/>
      <c r="S132" s="1156"/>
      <c r="T132" s="1156"/>
      <c r="U132" s="1156"/>
      <c r="V132" s="1159" t="s">
        <v>446</v>
      </c>
      <c r="W132" s="1159"/>
      <c r="X132" s="1159"/>
      <c r="Y132" s="1159"/>
      <c r="Z132" s="1160"/>
      <c r="AA132" s="1161">
        <v>14.014385600000001</v>
      </c>
      <c r="AB132" s="1162"/>
      <c r="AC132" s="1162"/>
      <c r="AD132" s="1162"/>
      <c r="AE132" s="1163"/>
      <c r="AF132" s="1164">
        <v>13.665082979999999</v>
      </c>
      <c r="AG132" s="1162"/>
      <c r="AH132" s="1162"/>
      <c r="AI132" s="1162"/>
      <c r="AJ132" s="1163"/>
      <c r="AK132" s="1164">
        <v>12.099421510000001</v>
      </c>
      <c r="AL132" s="1162"/>
      <c r="AM132" s="1162"/>
      <c r="AN132" s="1162"/>
      <c r="AO132" s="1163"/>
      <c r="AP132" s="1066"/>
      <c r="AQ132" s="1067"/>
      <c r="AR132" s="1067"/>
      <c r="AS132" s="1067"/>
      <c r="AT132" s="116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1157"/>
      <c r="B133" s="1158"/>
      <c r="C133" s="1158"/>
      <c r="D133" s="1158"/>
      <c r="E133" s="1158"/>
      <c r="F133" s="1158"/>
      <c r="G133" s="1158"/>
      <c r="H133" s="1158"/>
      <c r="I133" s="1158"/>
      <c r="J133" s="1158"/>
      <c r="K133" s="1158"/>
      <c r="L133" s="1158"/>
      <c r="M133" s="1158"/>
      <c r="N133" s="1158"/>
      <c r="O133" s="1158"/>
      <c r="P133" s="1158"/>
      <c r="Q133" s="1158"/>
      <c r="R133" s="1158"/>
      <c r="S133" s="1158"/>
      <c r="T133" s="1158"/>
      <c r="U133" s="1158"/>
      <c r="V133" s="1142" t="s">
        <v>447</v>
      </c>
      <c r="W133" s="1142"/>
      <c r="X133" s="1142"/>
      <c r="Y133" s="1142"/>
      <c r="Z133" s="1143"/>
      <c r="AA133" s="1144">
        <v>13.5</v>
      </c>
      <c r="AB133" s="1145"/>
      <c r="AC133" s="1145"/>
      <c r="AD133" s="1145"/>
      <c r="AE133" s="1146"/>
      <c r="AF133" s="1144">
        <v>13.6</v>
      </c>
      <c r="AG133" s="1145"/>
      <c r="AH133" s="1145"/>
      <c r="AI133" s="1145"/>
      <c r="AJ133" s="1146"/>
      <c r="AK133" s="1144">
        <v>13.2</v>
      </c>
      <c r="AL133" s="1145"/>
      <c r="AM133" s="1145"/>
      <c r="AN133" s="1145"/>
      <c r="AO133" s="1146"/>
      <c r="AP133" s="1093"/>
      <c r="AQ133" s="1094"/>
      <c r="AR133" s="1094"/>
      <c r="AS133" s="1094"/>
      <c r="AT133" s="114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I9GaS9T/2KaPak3Yhx5eMQi6iQE1MsjXBK62x7rIgNHtkEsz06eHKV5aU7xRgHmN2GfHlUpB0ccRbx8IzYBSKg==" saltValue="6IJBBHA6IbffWaVEfpCog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9" scale="2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448</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sheetProtection algorithmName="SHA-512" hashValue="bAqQRFZtR2+Z3UydBrKNKkRCDCA/Hu2z6294han0y1RD7kD3RSXn+7CI1pIgkB/Z+9zv5b/2ZftdoHxWtGDEAA==" saltValue="MZFw90u/qT/M+sKKSso0C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60" zoomScaleNormal="60" zoomScaleSheetLayoutView="55" workbookViewId="0"/>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d6gpQRPVGyxb77vfZ84Z72pkGVv3UTEB+xm8T58lPt0WYvyY/ZgxLTE6ajyCxLTxSV7HSWP2apD3Ln6Ksv9ypg==" saltValue="Uc2dMJH0ea2CDKQxoRXIc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0" zoomScaleSheetLayoutView="80" workbookViewId="0"/>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449</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450</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9" t="s">
        <v>451</v>
      </c>
      <c r="AP7" s="268"/>
      <c r="AQ7" s="269" t="s">
        <v>452</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0"/>
      <c r="AP8" s="274" t="s">
        <v>453</v>
      </c>
      <c r="AQ8" s="275" t="s">
        <v>454</v>
      </c>
      <c r="AR8" s="276" t="s">
        <v>455</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1" t="s">
        <v>456</v>
      </c>
      <c r="AL9" s="1182"/>
      <c r="AM9" s="1182"/>
      <c r="AN9" s="1183"/>
      <c r="AO9" s="277">
        <v>3409345</v>
      </c>
      <c r="AP9" s="277">
        <v>93686</v>
      </c>
      <c r="AQ9" s="278">
        <v>104625</v>
      </c>
      <c r="AR9" s="279">
        <v>-10.5</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1" t="s">
        <v>457</v>
      </c>
      <c r="AL10" s="1182"/>
      <c r="AM10" s="1182"/>
      <c r="AN10" s="1183"/>
      <c r="AO10" s="280">
        <v>18023</v>
      </c>
      <c r="AP10" s="280">
        <v>495</v>
      </c>
      <c r="AQ10" s="281">
        <v>9752</v>
      </c>
      <c r="AR10" s="282">
        <v>-94.9</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1" t="s">
        <v>458</v>
      </c>
      <c r="AL11" s="1182"/>
      <c r="AM11" s="1182"/>
      <c r="AN11" s="1183"/>
      <c r="AO11" s="280">
        <v>24448</v>
      </c>
      <c r="AP11" s="280">
        <v>672</v>
      </c>
      <c r="AQ11" s="281">
        <v>1608</v>
      </c>
      <c r="AR11" s="282">
        <v>-58.2</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1" t="s">
        <v>459</v>
      </c>
      <c r="AL12" s="1182"/>
      <c r="AM12" s="1182"/>
      <c r="AN12" s="1183"/>
      <c r="AO12" s="280" t="s">
        <v>460</v>
      </c>
      <c r="AP12" s="280" t="s">
        <v>460</v>
      </c>
      <c r="AQ12" s="281">
        <v>4</v>
      </c>
      <c r="AR12" s="282" t="s">
        <v>460</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1" t="s">
        <v>461</v>
      </c>
      <c r="AL13" s="1182"/>
      <c r="AM13" s="1182"/>
      <c r="AN13" s="1183"/>
      <c r="AO13" s="280">
        <v>119549</v>
      </c>
      <c r="AP13" s="280">
        <v>3285</v>
      </c>
      <c r="AQ13" s="281">
        <v>4175</v>
      </c>
      <c r="AR13" s="282">
        <v>-21.3</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1" t="s">
        <v>462</v>
      </c>
      <c r="AL14" s="1182"/>
      <c r="AM14" s="1182"/>
      <c r="AN14" s="1183"/>
      <c r="AO14" s="280">
        <v>86265</v>
      </c>
      <c r="AP14" s="280">
        <v>2371</v>
      </c>
      <c r="AQ14" s="281">
        <v>2340</v>
      </c>
      <c r="AR14" s="282">
        <v>1.3</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4" t="s">
        <v>463</v>
      </c>
      <c r="AL15" s="1185"/>
      <c r="AM15" s="1185"/>
      <c r="AN15" s="1186"/>
      <c r="AO15" s="280">
        <v>-119793</v>
      </c>
      <c r="AP15" s="280">
        <v>-3292</v>
      </c>
      <c r="AQ15" s="281">
        <v>-8060</v>
      </c>
      <c r="AR15" s="282">
        <v>-59.2</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4" t="s">
        <v>188</v>
      </c>
      <c r="AL16" s="1185"/>
      <c r="AM16" s="1185"/>
      <c r="AN16" s="1186"/>
      <c r="AO16" s="280">
        <v>3537837</v>
      </c>
      <c r="AP16" s="280">
        <v>97217</v>
      </c>
      <c r="AQ16" s="281">
        <v>114444</v>
      </c>
      <c r="AR16" s="282">
        <v>-15.1</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464</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465</v>
      </c>
      <c r="AP20" s="289" t="s">
        <v>466</v>
      </c>
      <c r="AQ20" s="290" t="s">
        <v>467</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7" t="s">
        <v>468</v>
      </c>
      <c r="AL21" s="1188"/>
      <c r="AM21" s="1188"/>
      <c r="AN21" s="1189"/>
      <c r="AO21" s="293">
        <v>10.029999999999999</v>
      </c>
      <c r="AP21" s="294">
        <v>10.6</v>
      </c>
      <c r="AQ21" s="295">
        <v>-0.56999999999999995</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7" t="s">
        <v>469</v>
      </c>
      <c r="AL22" s="1188"/>
      <c r="AM22" s="1188"/>
      <c r="AN22" s="1189"/>
      <c r="AO22" s="298">
        <v>98.9</v>
      </c>
      <c r="AP22" s="299">
        <v>97.5</v>
      </c>
      <c r="AQ22" s="300">
        <v>1.4</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78" t="s">
        <v>470</v>
      </c>
      <c r="B26" s="1178"/>
      <c r="C26" s="1178"/>
      <c r="D26" s="1178"/>
      <c r="E26" s="1178"/>
      <c r="F26" s="1178"/>
      <c r="G26" s="1178"/>
      <c r="H26" s="1178"/>
      <c r="I26" s="1178"/>
      <c r="J26" s="1178"/>
      <c r="K26" s="1178"/>
      <c r="L26" s="1178"/>
      <c r="M26" s="1178"/>
      <c r="N26" s="1178"/>
      <c r="O26" s="1178"/>
      <c r="P26" s="1178"/>
      <c r="Q26" s="1178"/>
      <c r="R26" s="1178"/>
      <c r="S26" s="1178"/>
      <c r="T26" s="1178"/>
      <c r="U26" s="1178"/>
      <c r="V26" s="1178"/>
      <c r="W26" s="1178"/>
      <c r="X26" s="1178"/>
      <c r="Y26" s="1178"/>
      <c r="Z26" s="1178"/>
      <c r="AA26" s="1178"/>
      <c r="AB26" s="1178"/>
      <c r="AC26" s="1178"/>
      <c r="AD26" s="1178"/>
      <c r="AE26" s="1178"/>
      <c r="AF26" s="1178"/>
      <c r="AG26" s="1178"/>
      <c r="AH26" s="1178"/>
      <c r="AI26" s="1178"/>
      <c r="AJ26" s="1178"/>
      <c r="AK26" s="1178"/>
      <c r="AL26" s="1178"/>
      <c r="AM26" s="1178"/>
      <c r="AN26" s="1178"/>
      <c r="AO26" s="1178"/>
      <c r="AP26" s="1178"/>
      <c r="AQ26" s="1178"/>
      <c r="AR26" s="1178"/>
      <c r="AS26" s="1178"/>
      <c r="AT26" s="263"/>
    </row>
    <row r="27" spans="1:46" ht="13.2" x14ac:dyDescent="0.2">
      <c r="A27" s="305"/>
      <c r="AO27" s="258"/>
      <c r="AP27" s="258"/>
      <c r="AQ27" s="258"/>
      <c r="AR27" s="258"/>
      <c r="AS27" s="258"/>
      <c r="AT27" s="258"/>
    </row>
    <row r="28" spans="1:46" ht="16.2" x14ac:dyDescent="0.2">
      <c r="A28" s="259" t="s">
        <v>471</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472</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9" t="s">
        <v>451</v>
      </c>
      <c r="AP30" s="268"/>
      <c r="AQ30" s="269" t="s">
        <v>452</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0"/>
      <c r="AP31" s="274" t="s">
        <v>453</v>
      </c>
      <c r="AQ31" s="275" t="s">
        <v>454</v>
      </c>
      <c r="AR31" s="276" t="s">
        <v>455</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5" t="s">
        <v>473</v>
      </c>
      <c r="AL32" s="1196"/>
      <c r="AM32" s="1196"/>
      <c r="AN32" s="1197"/>
      <c r="AO32" s="308">
        <v>1799374</v>
      </c>
      <c r="AP32" s="308">
        <v>49446</v>
      </c>
      <c r="AQ32" s="309">
        <v>72468</v>
      </c>
      <c r="AR32" s="310">
        <v>-31.8</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5" t="s">
        <v>474</v>
      </c>
      <c r="AL33" s="1196"/>
      <c r="AM33" s="1196"/>
      <c r="AN33" s="1197"/>
      <c r="AO33" s="308" t="s">
        <v>460</v>
      </c>
      <c r="AP33" s="308" t="s">
        <v>460</v>
      </c>
      <c r="AQ33" s="309" t="s">
        <v>460</v>
      </c>
      <c r="AR33" s="310" t="s">
        <v>460</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5" t="s">
        <v>475</v>
      </c>
      <c r="AL34" s="1196"/>
      <c r="AM34" s="1196"/>
      <c r="AN34" s="1197"/>
      <c r="AO34" s="308" t="s">
        <v>460</v>
      </c>
      <c r="AP34" s="308" t="s">
        <v>460</v>
      </c>
      <c r="AQ34" s="309">
        <v>1</v>
      </c>
      <c r="AR34" s="310" t="s">
        <v>460</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5" t="s">
        <v>476</v>
      </c>
      <c r="AL35" s="1196"/>
      <c r="AM35" s="1196"/>
      <c r="AN35" s="1197"/>
      <c r="AO35" s="308">
        <v>240471</v>
      </c>
      <c r="AP35" s="308">
        <v>6608</v>
      </c>
      <c r="AQ35" s="309">
        <v>17710</v>
      </c>
      <c r="AR35" s="310">
        <v>-62.7</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5" t="s">
        <v>477</v>
      </c>
      <c r="AL36" s="1196"/>
      <c r="AM36" s="1196"/>
      <c r="AN36" s="1197"/>
      <c r="AO36" s="308">
        <v>7704</v>
      </c>
      <c r="AP36" s="308">
        <v>212</v>
      </c>
      <c r="AQ36" s="309">
        <v>2475</v>
      </c>
      <c r="AR36" s="310">
        <v>-91.4</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5" t="s">
        <v>478</v>
      </c>
      <c r="AL37" s="1196"/>
      <c r="AM37" s="1196"/>
      <c r="AN37" s="1197"/>
      <c r="AO37" s="308" t="s">
        <v>460</v>
      </c>
      <c r="AP37" s="308" t="s">
        <v>460</v>
      </c>
      <c r="AQ37" s="309">
        <v>637</v>
      </c>
      <c r="AR37" s="310" t="s">
        <v>460</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8" t="s">
        <v>479</v>
      </c>
      <c r="AL38" s="1199"/>
      <c r="AM38" s="1199"/>
      <c r="AN38" s="1200"/>
      <c r="AO38" s="311">
        <v>227</v>
      </c>
      <c r="AP38" s="311">
        <v>6</v>
      </c>
      <c r="AQ38" s="312">
        <v>2</v>
      </c>
      <c r="AR38" s="300">
        <v>200</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8" t="s">
        <v>480</v>
      </c>
      <c r="AL39" s="1199"/>
      <c r="AM39" s="1199"/>
      <c r="AN39" s="1200"/>
      <c r="AO39" s="308">
        <v>-81957</v>
      </c>
      <c r="AP39" s="308">
        <v>-2252</v>
      </c>
      <c r="AQ39" s="309">
        <v>-3769</v>
      </c>
      <c r="AR39" s="310">
        <v>-40.200000000000003</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5" t="s">
        <v>481</v>
      </c>
      <c r="AL40" s="1196"/>
      <c r="AM40" s="1196"/>
      <c r="AN40" s="1197"/>
      <c r="AO40" s="308">
        <v>-948451</v>
      </c>
      <c r="AP40" s="308">
        <v>-26063</v>
      </c>
      <c r="AQ40" s="309">
        <v>-62733</v>
      </c>
      <c r="AR40" s="310">
        <v>-58.5</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1" t="s">
        <v>264</v>
      </c>
      <c r="AL41" s="1202"/>
      <c r="AM41" s="1202"/>
      <c r="AN41" s="1203"/>
      <c r="AO41" s="308">
        <v>1017368</v>
      </c>
      <c r="AP41" s="308">
        <v>27957</v>
      </c>
      <c r="AQ41" s="309">
        <v>26792</v>
      </c>
      <c r="AR41" s="310">
        <v>4.3</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482</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483</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484</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90" t="s">
        <v>451</v>
      </c>
      <c r="AN49" s="1192" t="s">
        <v>485</v>
      </c>
      <c r="AO49" s="1193"/>
      <c r="AP49" s="1193"/>
      <c r="AQ49" s="1193"/>
      <c r="AR49" s="1194"/>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1"/>
      <c r="AN50" s="324" t="s">
        <v>486</v>
      </c>
      <c r="AO50" s="325" t="s">
        <v>487</v>
      </c>
      <c r="AP50" s="326" t="s">
        <v>488</v>
      </c>
      <c r="AQ50" s="327" t="s">
        <v>489</v>
      </c>
      <c r="AR50" s="328" t="s">
        <v>490</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491</v>
      </c>
      <c r="AL51" s="321"/>
      <c r="AM51" s="329">
        <v>2613540</v>
      </c>
      <c r="AN51" s="330">
        <v>67987</v>
      </c>
      <c r="AO51" s="331">
        <v>33.9</v>
      </c>
      <c r="AP51" s="332">
        <v>88968</v>
      </c>
      <c r="AQ51" s="333">
        <v>6.8</v>
      </c>
      <c r="AR51" s="334">
        <v>27.1</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492</v>
      </c>
      <c r="AM52" s="337">
        <v>1924918</v>
      </c>
      <c r="AN52" s="338">
        <v>50073</v>
      </c>
      <c r="AO52" s="339">
        <v>32.700000000000003</v>
      </c>
      <c r="AP52" s="340">
        <v>45482</v>
      </c>
      <c r="AQ52" s="341">
        <v>5.5</v>
      </c>
      <c r="AR52" s="342">
        <v>27.2</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493</v>
      </c>
      <c r="AL53" s="321"/>
      <c r="AM53" s="329">
        <v>2182615</v>
      </c>
      <c r="AN53" s="330">
        <v>57410</v>
      </c>
      <c r="AO53" s="331">
        <v>-15.6</v>
      </c>
      <c r="AP53" s="332">
        <v>85173</v>
      </c>
      <c r="AQ53" s="333">
        <v>-4.3</v>
      </c>
      <c r="AR53" s="334">
        <v>-11.3</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492</v>
      </c>
      <c r="AM54" s="337">
        <v>1161708</v>
      </c>
      <c r="AN54" s="338">
        <v>30557</v>
      </c>
      <c r="AO54" s="339">
        <v>-39</v>
      </c>
      <c r="AP54" s="340">
        <v>43913</v>
      </c>
      <c r="AQ54" s="341">
        <v>-3.4</v>
      </c>
      <c r="AR54" s="342">
        <v>-35.6</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494</v>
      </c>
      <c r="AL55" s="321"/>
      <c r="AM55" s="329">
        <v>2230317</v>
      </c>
      <c r="AN55" s="330">
        <v>59464</v>
      </c>
      <c r="AO55" s="331">
        <v>3.6</v>
      </c>
      <c r="AP55" s="332">
        <v>94081</v>
      </c>
      <c r="AQ55" s="333">
        <v>10.5</v>
      </c>
      <c r="AR55" s="334">
        <v>-6.9</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492</v>
      </c>
      <c r="AM56" s="337">
        <v>1188778</v>
      </c>
      <c r="AN56" s="338">
        <v>31695</v>
      </c>
      <c r="AO56" s="339">
        <v>3.7</v>
      </c>
      <c r="AP56" s="340">
        <v>48949</v>
      </c>
      <c r="AQ56" s="341">
        <v>11.5</v>
      </c>
      <c r="AR56" s="342">
        <v>-7.8</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495</v>
      </c>
      <c r="AL57" s="321"/>
      <c r="AM57" s="329">
        <v>1948883</v>
      </c>
      <c r="AN57" s="330">
        <v>52820</v>
      </c>
      <c r="AO57" s="331">
        <v>-11.2</v>
      </c>
      <c r="AP57" s="332">
        <v>92632</v>
      </c>
      <c r="AQ57" s="333">
        <v>-1.5</v>
      </c>
      <c r="AR57" s="334">
        <v>-9.6999999999999993</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492</v>
      </c>
      <c r="AM58" s="337">
        <v>793859</v>
      </c>
      <c r="AN58" s="338">
        <v>21516</v>
      </c>
      <c r="AO58" s="339">
        <v>-32.1</v>
      </c>
      <c r="AP58" s="340">
        <v>47978</v>
      </c>
      <c r="AQ58" s="341">
        <v>-2</v>
      </c>
      <c r="AR58" s="342">
        <v>-30.1</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496</v>
      </c>
      <c r="AL59" s="321"/>
      <c r="AM59" s="329">
        <v>1934775</v>
      </c>
      <c r="AN59" s="330">
        <v>53166</v>
      </c>
      <c r="AO59" s="331">
        <v>0.7</v>
      </c>
      <c r="AP59" s="332">
        <v>96469</v>
      </c>
      <c r="AQ59" s="333">
        <v>4.0999999999999996</v>
      </c>
      <c r="AR59" s="334">
        <v>-3.4</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492</v>
      </c>
      <c r="AM60" s="337">
        <v>727561</v>
      </c>
      <c r="AN60" s="338">
        <v>19993</v>
      </c>
      <c r="AO60" s="339">
        <v>-7.1</v>
      </c>
      <c r="AP60" s="340">
        <v>49775</v>
      </c>
      <c r="AQ60" s="341">
        <v>3.7</v>
      </c>
      <c r="AR60" s="342">
        <v>-10.8</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497</v>
      </c>
      <c r="AL61" s="343"/>
      <c r="AM61" s="344">
        <v>2182026</v>
      </c>
      <c r="AN61" s="345">
        <v>58169</v>
      </c>
      <c r="AO61" s="346">
        <v>2.2999999999999998</v>
      </c>
      <c r="AP61" s="347">
        <v>91465</v>
      </c>
      <c r="AQ61" s="348">
        <v>3.1</v>
      </c>
      <c r="AR61" s="334">
        <v>-0.8</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492</v>
      </c>
      <c r="AM62" s="337">
        <v>1159365</v>
      </c>
      <c r="AN62" s="338">
        <v>30767</v>
      </c>
      <c r="AO62" s="339">
        <v>-8.4</v>
      </c>
      <c r="AP62" s="340">
        <v>47219</v>
      </c>
      <c r="AQ62" s="341">
        <v>3.1</v>
      </c>
      <c r="AR62" s="342">
        <v>-11.5</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PRpzSLUvyC24ojt6bBPk79J9weOf6T+hX2P1joq0nTYb27gmyrvQusG2v5qp7BdZLipJZm+mvvx8+YJLNOfBQw==" saltValue="ZGdH67TVezpt7aq1NuHIU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499</v>
      </c>
    </row>
    <row r="120" spans="125:125" ht="13.5" hidden="1" customHeight="1" x14ac:dyDescent="0.2"/>
    <row r="121" spans="125:125" ht="13.5" hidden="1" customHeight="1" x14ac:dyDescent="0.2">
      <c r="DU121" s="255"/>
    </row>
  </sheetData>
  <sheetProtection algorithmName="SHA-512" hashValue="lBbuwbPdYL8yFN8ODdfa8mnDX6aJEYbtrklfKG5oi+okUWRAXVpWvfnIGjglblB9InquYv9KjPbcIx7WzySLSQ==" saltValue="Q7qwg/JA9zPgAbJpmRkpr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500</v>
      </c>
    </row>
  </sheetData>
  <sheetProtection algorithmName="SHA-512" hashValue="j+Dt3yAI1N/ha9tQnLeNoCLcWXUDsWavjkmw2Pm6n4A8coUfcWngMIb/W1uGX81LbpvxoEB2rg1HKjM6Bk6NVw==" saltValue="SttHK4gTVM1xe9kCPW91f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60" zoomScaleNormal="6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501</v>
      </c>
      <c r="G46" s="8" t="s">
        <v>502</v>
      </c>
      <c r="H46" s="8" t="s">
        <v>503</v>
      </c>
      <c r="I46" s="8" t="s">
        <v>504</v>
      </c>
      <c r="J46" s="9" t="s">
        <v>505</v>
      </c>
    </row>
    <row r="47" spans="2:10" ht="57.75" customHeight="1" x14ac:dyDescent="0.2">
      <c r="B47" s="10"/>
      <c r="C47" s="1204" t="s">
        <v>3</v>
      </c>
      <c r="D47" s="1204"/>
      <c r="E47" s="1205"/>
      <c r="F47" s="11">
        <v>19.27</v>
      </c>
      <c r="G47" s="12">
        <v>15.19</v>
      </c>
      <c r="H47" s="12">
        <v>8.32</v>
      </c>
      <c r="I47" s="12">
        <v>5.26</v>
      </c>
      <c r="J47" s="13">
        <v>7.61</v>
      </c>
    </row>
    <row r="48" spans="2:10" ht="57.75" customHeight="1" x14ac:dyDescent="0.2">
      <c r="B48" s="14"/>
      <c r="C48" s="1206" t="s">
        <v>4</v>
      </c>
      <c r="D48" s="1206"/>
      <c r="E48" s="1207"/>
      <c r="F48" s="15">
        <v>1.21</v>
      </c>
      <c r="G48" s="16">
        <v>1.66</v>
      </c>
      <c r="H48" s="16">
        <v>2.29</v>
      </c>
      <c r="I48" s="16">
        <v>3.73</v>
      </c>
      <c r="J48" s="17">
        <v>6.3</v>
      </c>
    </row>
    <row r="49" spans="2:10" ht="57.75" customHeight="1" thickBot="1" x14ac:dyDescent="0.25">
      <c r="B49" s="18"/>
      <c r="C49" s="1208" t="s">
        <v>5</v>
      </c>
      <c r="D49" s="1208"/>
      <c r="E49" s="1209"/>
      <c r="F49" s="19" t="s">
        <v>506</v>
      </c>
      <c r="G49" s="20" t="s">
        <v>507</v>
      </c>
      <c r="H49" s="20" t="s">
        <v>508</v>
      </c>
      <c r="I49" s="20" t="s">
        <v>509</v>
      </c>
      <c r="J49" s="21">
        <v>5.51</v>
      </c>
    </row>
    <row r="50" spans="2:10" ht="13.2" x14ac:dyDescent="0.2"/>
  </sheetData>
  <sheetProtection algorithmName="SHA-512" hashValue="w8tHUQr8OI/k+L2EjTv0ly3+L8TB8g+snTtFsIn6NaqbPu9m2A0DEc1W1w81kex4rV4X6/c0tgPToz0IKOIfeg==" saltValue="pJPqUgmxB6i6YpgcoedSo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2023-10-03T02:28:30Z</cp:lastPrinted>
  <dcterms:created xsi:type="dcterms:W3CDTF">2023-02-20T06:50:21Z</dcterms:created>
  <dcterms:modified xsi:type="dcterms:W3CDTF">2023-10-03T02:31:46Z</dcterms:modified>
  <cp:category/>
</cp:coreProperties>
</file>