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050788\共有\SZ100100財政課\20 照会・回答・調査・取材等関係\01 県・他市からの照会等\01 徳島県\06 財政状況資料集\R5\20230929_（依頼）令和３年度財政状況資料集の作成について（2回目・地方公会計関係）\02_回答\"/>
    </mc:Choice>
  </mc:AlternateContent>
  <bookViews>
    <workbookView xWindow="0" yWindow="0" windowWidth="15360" windowHeight="7635" firstSheet="10"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9" i="10"/>
  <c r="AO38" i="10"/>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W39" i="10"/>
  <c r="BE39" i="10"/>
  <c r="U39" i="10"/>
  <c r="C39" i="10"/>
  <c r="BW38" i="10"/>
  <c r="BE38" i="10"/>
  <c r="U38" i="10"/>
  <c r="C38" i="10"/>
  <c r="BE37" i="10"/>
  <c r="U37" i="10"/>
  <c r="BE36" i="10"/>
  <c r="BE35" i="10"/>
  <c r="C34" i="10"/>
  <c r="C35" i="10" s="1"/>
  <c r="C36" i="10" l="1"/>
  <c r="C37"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s="1"/>
  <c r="AM37" i="10" s="1"/>
  <c r="AM38" i="10" s="1"/>
  <c r="AM39" i="10" s="1"/>
  <c r="BW34" i="10" l="1"/>
  <c r="BW35" i="10" s="1"/>
  <c r="BW36" i="10" s="1"/>
  <c r="BW37" i="10" s="1"/>
  <c r="BE34" i="10"/>
  <c r="CO34" i="10" l="1"/>
  <c r="CO35" i="10" s="1"/>
  <c r="CO36" i="10" s="1"/>
  <c r="CO37" i="10" s="1"/>
  <c r="CO38" i="10" s="1"/>
  <c r="CO39" i="10" s="1"/>
</calcChain>
</file>

<file path=xl/sharedStrings.xml><?xml version="1.0" encoding="utf-8"?>
<sst xmlns="http://schemas.openxmlformats.org/spreadsheetml/2006/main" count="1197" uniqueCount="633">
  <si>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</si>
  <si>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</si>
  <si>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</si>
  <si>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</si>
  <si>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</si>
  <si>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</si>
  <si>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</si>
  <si>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</si>
  <si>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</si>
  <si>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</si>
  <si>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</si>
  <si>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</si>
  <si>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</si>
  <si>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</si>
  <si>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</si>
  <si>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</si>
  <si>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</si>
  <si>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</si>
  <si>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</si>
  <si>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</si>
  <si>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</si>
  <si>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</si>
  <si>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</si>
  <si>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</si>
  <si>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</si>
  <si>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</si>
  <si>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</si>
  <si>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</si>
  <si>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</si>
  <si>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</si>
  <si>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</si>
  <si>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</si>
  <si>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</si>
  <si>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</si>
  <si>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</si>
  <si>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</si>
  <si>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</si>
  <si>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</si>
  <si>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</si>
  <si>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</si>
  <si>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</si>
  <si>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</si>
  <si>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</si>
  <si>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</si>
  <si>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</si>
  <si>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</si>
  <si>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</si>
  <si>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</si>
  <si>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</si>
  <si>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</si>
  <si>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</si>
  <si>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</si>
  <si>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</si>
  <si>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</si>
  <si>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</si>
  <si>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</si>
  <si>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</si>
  <si>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</si>
  <si>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</si>
  <si>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</si>
  <si>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</si>
  <si>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</si>
  <si>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</si>
  <si>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</si>
  <si>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</si>
  <si>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</si>
  <si>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</si>
  <si>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</si>
  <si>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</si>
  <si>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</si>
  <si>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</si>
  <si>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</si>
  <si>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</si>
  <si>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</si>
  <si>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</si>
  <si>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</si>
  <si>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</si>
  <si>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</si>
  <si>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</si>
  <si>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</si>
  <si>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</si>
  <si>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</si>
  <si>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</si>
  <si>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</si>
  <si>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Ⅳ－３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</si>
  <si>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</si>
  <si>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</si>
  <si>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</si>
  <si>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</si>
  <si>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</si>
  <si>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</si>
  <si>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</si>
  <si>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</si>
  <si>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</si>
  <si>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</si>
  <si>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</si>
  <si>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</si>
  <si>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徳島市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</si>
  <si>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</si>
  <si>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</si>
  <si>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</si>
  <si>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</si>
  <si>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</si>
  <si>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</si>
  <si>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</si>
  <si>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</si>
  <si>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</si>
  <si>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</si>
  <si>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</si>
  <si>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</si>
  <si>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</si>
  <si>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</si>
  <si>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</si>
  <si>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</si>
  <si>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</si>
  <si>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</si>
  <si>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</si>
  <si>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</si>
  <si>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</si>
  <si>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</si>
  <si>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</si>
  <si>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</si>
  <si>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</si>
  <si>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</si>
  <si>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</si>
  <si>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</si>
  <si>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</si>
  <si>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</si>
  <si>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</si>
  <si>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</si>
  <si>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</si>
  <si>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</si>
  <si>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</si>
  <si>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</si>
  <si>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</si>
  <si>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</si>
  <si>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</si>
  <si>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</si>
  <si>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</si>
  <si>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</si>
  <si>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</si>
  <si>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</si>
  <si>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</si>
  <si>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</si>
  <si>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</si>
  <si>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</si>
  <si>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</si>
  <si>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</si>
  <si>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</si>
  <si>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</si>
  <si>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</si>
  <si>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</si>
  <si>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</si>
  <si>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</si>
  <si>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</si>
  <si>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</si>
  <si>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</si>
  <si>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</si>
  <si>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</si>
  <si>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</si>
  <si>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</si>
  <si>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</si>
  <si>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</si>
  <si>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</si>
  <si>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</si>
  <si>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</si>
  <si>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</si>
  <si>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</si>
  <si>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</si>
  <si>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</si>
  <si>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</si>
  <si>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</si>
  <si>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</si>
  <si>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</si>
  <si>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</si>
  <si>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</si>
  <si>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</si>
  <si>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</si>
  <si>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</si>
  <si>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</si>
  <si>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</si>
  <si>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</si>
  <si>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</si>
  <si>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</si>
  <si>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</si>
  <si>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</si>
  <si>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</si>
  <si>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</si>
  <si>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</si>
  <si>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</si>
  <si>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</si>
  <si>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</si>
  <si>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</si>
  <si>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</si>
  <si>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</si>
  <si>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</si>
  <si>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</si>
  <si>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</si>
  <si>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</si>
  <si>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</si>
  <si>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</si>
  <si>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</si>
  <si>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</si>
  <si>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</si>
  <si>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</si>
  <si>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</si>
  <si>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</si>
  <si>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</si>
  <si>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</si>
  <si>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</si>
  <si>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</si>
  <si>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</si>
  <si>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</si>
  <si>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</si>
  <si>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</si>
  <si>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</si>
  <si>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</si>
  <si>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</si>
  <si>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</si>
  <si>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</si>
  <si>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</si>
  <si>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</si>
  <si>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</si>
  <si>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</si>
  <si>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</si>
  <si>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</si>
  <si>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</si>
  <si>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</si>
  <si>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</si>
  <si>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</si>
  <si>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</si>
  <si>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</si>
  <si>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</si>
  <si>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</si>
  <si>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</si>
  <si>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</si>
  <si>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</si>
  <si>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</si>
  <si>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</si>
  <si>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</si>
  <si>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</si>
  <si>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</si>
  <si>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</si>
  <si>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</si>
  <si>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</si>
  <si>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</si>
  <si>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</si>
  <si>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</si>
  <si>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</si>
  <si>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</si>
  <si>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</si>
  <si>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</si>
  <si>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</si>
  <si>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</si>
  <si>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</si>
  <si>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</si>
  <si>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</si>
  <si>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</si>
  <si>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</si>
  <si>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</si>
  <si>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</si>
  <si>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</si>
  <si>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</si>
  <si>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</si>
  <si>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</si>
  <si>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</si>
  <si>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</si>
  <si>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</si>
  <si>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</si>
  <si>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</si>
  <si>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</si>
  <si>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</si>
  <si>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</si>
  <si>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</si>
  <si>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</si>
  <si>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</si>
  <si>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</si>
  <si>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</si>
  <si>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</si>
  <si>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</si>
  <si>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</si>
  <si>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</si>
  <si>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</si>
  <si>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</si>
  <si>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</si>
  <si>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</si>
  <si>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</si>
  <si>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</si>
  <si>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</si>
  <si>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</si>
  <si>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</si>
  <si>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</si>
  <si>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</si>
  <si>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徳島県徳島市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</si>
  <si>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</si>
  <si>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</si>
  <si>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</si>
  <si>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</si>
  <si>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</si>
  <si>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</si>
  <si>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</si>
  <si>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</si>
  <si>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</si>
  <si>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</si>
  <si>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</si>
  <si>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</si>
  <si>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</si>
  <si>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</si>
  <si>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</si>
  <si>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</si>
  <si>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</si>
  <si>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</si>
  <si>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</si>
  <si>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</si>
  <si>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徳島市奨学事業特別会計</t>
    <phoneticPr fontId="5"/>
  </si>
  <si>
    <t>徳島市土地取得事業特別会計</t>
    <phoneticPr fontId="5"/>
  </si>
  <si>
    <t>-</t>
    <phoneticPr fontId="5"/>
  </si>
  <si>
    <t>徳島市住宅新築資金等貸付事業特別会計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</si>
  <si>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</si>
  <si>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</si>
  <si>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</si>
  <si>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</si>
  <si>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</si>
  <si>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</si>
  <si>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</si>
  <si>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</si>
  <si>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</si>
  <si>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</si>
  <si>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</si>
  <si>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</si>
  <si>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</si>
  <si>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</si>
  <si>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徳島市国民健康保険事業特別会計</t>
    <phoneticPr fontId="5"/>
  </si>
  <si>
    <t>徳島市介護保険事業特別会計</t>
    <phoneticPr fontId="5"/>
  </si>
  <si>
    <t>徳島市後期高齢者医療事業特別会計</t>
    <phoneticPr fontId="5"/>
  </si>
  <si>
    <t>徳島市中央卸売市場事業会計</t>
    <phoneticPr fontId="5"/>
  </si>
  <si>
    <t>法適用企業</t>
    <phoneticPr fontId="5"/>
  </si>
  <si>
    <t>徳島市商業観光施設事業会計</t>
    <phoneticPr fontId="5"/>
  </si>
  <si>
    <t>-</t>
    <phoneticPr fontId="5"/>
  </si>
  <si>
    <t>徳島市水道事業会計</t>
    <phoneticPr fontId="5"/>
  </si>
  <si>
    <t>法適用企業</t>
    <phoneticPr fontId="5"/>
  </si>
  <si>
    <t>徳島市公共下水道事業会計</t>
    <phoneticPr fontId="5"/>
  </si>
  <si>
    <t>法適用企業</t>
    <phoneticPr fontId="5"/>
  </si>
  <si>
    <t>徳島市営旅客自動車運送事業会計</t>
    <phoneticPr fontId="5"/>
  </si>
  <si>
    <t>徳島市民病院事業会計</t>
    <phoneticPr fontId="5"/>
  </si>
  <si>
    <t>徳島市立食肉センター事業特別会計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</si>
  <si>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</si>
  <si>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</si>
  <si>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</si>
  <si>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</si>
  <si>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</si>
  <si>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</si>
  <si>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</si>
  <si>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</si>
  <si>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</si>
  <si>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</si>
  <si>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</si>
  <si>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</si>
  <si>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</si>
  <si>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</si>
  <si>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</si>
  <si>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</si>
  <si>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</si>
  <si>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</si>
  <si>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</si>
  <si>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</si>
  <si>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</si>
  <si>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</si>
  <si>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</si>
  <si>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</si>
  <si>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</si>
  <si>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</si>
  <si>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</si>
  <si>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</si>
  <si>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</si>
  <si>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</si>
  <si>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</si>
  <si>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</si>
  <si>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</si>
  <si>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</si>
  <si>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</si>
  <si>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</si>
  <si>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</si>
  <si>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</si>
  <si>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</si>
  <si>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</si>
  <si>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</si>
  <si>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</si>
  <si>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</si>
  <si>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</si>
  <si>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</si>
  <si>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</si>
  <si>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</si>
  <si>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</si>
  <si>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</si>
  <si>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</si>
  <si>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</si>
  <si>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</si>
  <si>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</si>
  <si>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</si>
  <si>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</si>
  <si>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</si>
  <si>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</si>
  <si>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</si>
  <si>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</si>
  <si>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</si>
  <si>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</si>
  <si>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徳島市公共下水道事業会計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</si>
  <si>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</si>
  <si>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</si>
  <si>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徳島市民病院事業会計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</si>
  <si>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</si>
  <si>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</si>
  <si>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徳島市立食肉センター事業特別会計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</si>
  <si>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</si>
  <si>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</si>
  <si>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</si>
  <si>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</si>
  <si>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</si>
  <si>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</si>
  <si>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</si>
  <si>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</si>
  <si>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</si>
  <si>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</si>
  <si>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</si>
  <si>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</si>
  <si>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</si>
  <si>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</si>
  <si>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</si>
  <si>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</si>
  <si>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</si>
  <si>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</si>
  <si>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</si>
  <si>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</si>
  <si>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</si>
  <si>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</si>
  <si>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</si>
  <si>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</si>
  <si>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</si>
  <si>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</si>
  <si>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</si>
  <si>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</si>
  <si>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</si>
  <si>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</si>
  <si>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</si>
  <si>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</si>
  <si>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</si>
  <si>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</si>
  <si>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</si>
  <si>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</si>
  <si>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</si>
  <si>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</si>
  <si>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</si>
  <si>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</si>
  <si>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</si>
  <si>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</si>
  <si>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</si>
  <si>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</si>
  <si>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</si>
  <si>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</si>
  <si>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</si>
  <si>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</si>
  <si>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</si>
  <si>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</si>
  <si>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</si>
  <si>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</si>
  <si>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</si>
  <si>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</si>
  <si>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</si>
  <si>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</si>
  <si>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</si>
  <si>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</si>
  <si>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</si>
  <si>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</si>
  <si>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</si>
  <si>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</si>
  <si>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</si>
  <si>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</si>
  <si>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</si>
  <si>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</si>
  <si>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</si>
  <si>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</si>
  <si>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</si>
  <si>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</si>
  <si>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</si>
  <si>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</si>
  <si>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</si>
  <si>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</si>
  <si>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</si>
  <si>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</si>
  <si>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</si>
  <si>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</si>
  <si>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</si>
  <si>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</si>
  <si>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</si>
  <si>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</si>
  <si>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</si>
  <si>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</si>
  <si>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</si>
  <si>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</si>
  <si>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</si>
  <si>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0.61</t>
  </si>
  <si>
    <t>▲ 1.32</t>
  </si>
  <si>
    <t>徳島市水道事業会計</t>
  </si>
  <si>
    <t>一般会計</t>
  </si>
  <si>
    <t>徳島市民病院事業会計</t>
  </si>
  <si>
    <t>徳島市介護保険事業特別会計</t>
  </si>
  <si>
    <t>徳島市中央卸売市場事業会計</t>
  </si>
  <si>
    <t>徳島市国民健康保険事業特別会計</t>
  </si>
  <si>
    <t>徳島市公共下水道事業会計</t>
  </si>
  <si>
    <t>徳島市営旅客自動車運送事業会計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</si>
  <si>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</si>
  <si>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</si>
  <si>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</si>
  <si>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</si>
  <si>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</si>
  <si>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</si>
  <si>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</si>
  <si>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</si>
  <si>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徳島県後期高齢者医療広域連合一般会計</t>
  </si>
  <si>
    <t>徳島県後期高齢者医療広域連合後期高齢者医療特別会計</t>
  </si>
  <si>
    <t>徳島県市町村総合事務組合一般会計</t>
  </si>
  <si>
    <t>徳島県市町村総合事務組合徳島滞納整理機構特別会計</t>
  </si>
  <si>
    <t>-</t>
    <phoneticPr fontId="2"/>
  </si>
  <si>
    <t>徳島市公園緑地管理公社</t>
  </si>
  <si>
    <t>徳島市地場産業振興協会</t>
  </si>
  <si>
    <t>徳島市文化振興公社</t>
  </si>
  <si>
    <t>徳島市体育協会</t>
  </si>
  <si>
    <t>徳島都市開発</t>
  </si>
  <si>
    <t>徳島市土地開発公社</t>
  </si>
  <si>
    <t>-</t>
    <phoneticPr fontId="2"/>
  </si>
  <si>
    <t>芸術文化施設建設基金</t>
    <rPh sb="0" eb="2">
      <t>ゲイジュツ</t>
    </rPh>
    <rPh sb="2" eb="4">
      <t>ブンカ</t>
    </rPh>
    <rPh sb="4" eb="6">
      <t>シセツ</t>
    </rPh>
    <rPh sb="6" eb="8">
      <t>ケンセツ</t>
    </rPh>
    <rPh sb="8" eb="10">
      <t>キキン</t>
    </rPh>
    <phoneticPr fontId="2"/>
  </si>
  <si>
    <t>ＬＥＤが魅せるまち・とくしま事業推進基金</t>
    <rPh sb="4" eb="5">
      <t>ミ</t>
    </rPh>
    <rPh sb="14" eb="16">
      <t>ジギョウ</t>
    </rPh>
    <rPh sb="16" eb="18">
      <t>スイシン</t>
    </rPh>
    <rPh sb="18" eb="20">
      <t>キキン</t>
    </rPh>
    <phoneticPr fontId="2"/>
  </si>
  <si>
    <t>中小企業振興基金</t>
    <rPh sb="0" eb="2">
      <t>チュウショウ</t>
    </rPh>
    <rPh sb="2" eb="4">
      <t>キギョウ</t>
    </rPh>
    <rPh sb="4" eb="6">
      <t>シンコウ</t>
    </rPh>
    <rPh sb="6" eb="8">
      <t>キキン</t>
    </rPh>
    <phoneticPr fontId="2"/>
  </si>
  <si>
    <t>水と緑の基金</t>
    <rPh sb="0" eb="1">
      <t>ミズ</t>
    </rPh>
    <rPh sb="2" eb="3">
      <t>ミドリ</t>
    </rPh>
    <rPh sb="4" eb="6">
      <t>キキン</t>
    </rPh>
    <phoneticPr fontId="2"/>
  </si>
  <si>
    <t>危機事象対策推進基金</t>
    <rPh sb="0" eb="4">
      <t>キキジショウ</t>
    </rPh>
    <rPh sb="4" eb="6">
      <t>タイサク</t>
    </rPh>
    <rPh sb="6" eb="8">
      <t>スイシン</t>
    </rPh>
    <rPh sb="8" eb="10">
      <t>キキン</t>
    </rPh>
    <phoneticPr fontId="5"/>
  </si>
  <si>
    <t xml:space="preserve">※8：職員の状況については、令和3年地方公務員給与実態調査に基づいている。 </t>
    <phoneticPr fontId="2"/>
  </si>
  <si>
    <t>歳出合計</t>
    <phoneticPr fontId="5"/>
  </si>
  <si>
    <t>-</t>
    <phoneticPr fontId="5"/>
  </si>
  <si>
    <t>-</t>
    <phoneticPr fontId="5"/>
  </si>
  <si>
    <t>失業対策事業費</t>
    <phoneticPr fontId="5"/>
  </si>
  <si>
    <t>-</t>
    <phoneticPr fontId="5"/>
  </si>
  <si>
    <t>災害復旧事業費</t>
    <phoneticPr fontId="5"/>
  </si>
  <si>
    <t>　うち単独</t>
    <phoneticPr fontId="5"/>
  </si>
  <si>
    <t>　うち補助</t>
    <phoneticPr fontId="5"/>
  </si>
  <si>
    <t>普通建設事業費</t>
    <phoneticPr fontId="5"/>
  </si>
  <si>
    <t>歳入合計</t>
    <phoneticPr fontId="5"/>
  </si>
  <si>
    <t>　　うち人件費</t>
    <phoneticPr fontId="5"/>
  </si>
  <si>
    <t>　うち臨時財政対策債</t>
    <phoneticPr fontId="5"/>
  </si>
  <si>
    <t>保険給付費</t>
    <phoneticPr fontId="5"/>
  </si>
  <si>
    <t>その他</t>
    <phoneticPr fontId="5"/>
  </si>
  <si>
    <t>-</t>
    <phoneticPr fontId="5"/>
  </si>
  <si>
    <t>　うち猶予特例債</t>
    <phoneticPr fontId="16"/>
  </si>
  <si>
    <t>-</t>
    <phoneticPr fontId="5"/>
  </si>
  <si>
    <t>-</t>
    <phoneticPr fontId="5"/>
  </si>
  <si>
    <t>　前年度繰上充用金</t>
    <phoneticPr fontId="5"/>
  </si>
  <si>
    <t>-</t>
    <phoneticPr fontId="5"/>
  </si>
  <si>
    <t>国庫支出金</t>
    <phoneticPr fontId="5"/>
  </si>
  <si>
    <t>国民健康保険</t>
    <phoneticPr fontId="5"/>
  </si>
  <si>
    <t>　投資・出資金・貸付金</t>
    <phoneticPr fontId="5"/>
  </si>
  <si>
    <t>保険税(料)収入額</t>
    <phoneticPr fontId="5"/>
  </si>
  <si>
    <t>被保険者
1人当り</t>
    <phoneticPr fontId="5"/>
  </si>
  <si>
    <t>観光施設</t>
    <phoneticPr fontId="5"/>
  </si>
  <si>
    <t>　積立金</t>
    <phoneticPr fontId="5"/>
  </si>
  <si>
    <t>交通</t>
    <phoneticPr fontId="5"/>
  </si>
  <si>
    <t>　繰出金</t>
    <phoneticPr fontId="5"/>
  </si>
  <si>
    <t>下水道</t>
    <phoneticPr fontId="5"/>
  </si>
  <si>
    <t>　　うち一部事務組合負担金</t>
    <phoneticPr fontId="5"/>
  </si>
  <si>
    <t>病院</t>
    <phoneticPr fontId="5"/>
  </si>
  <si>
    <t>合計</t>
    <phoneticPr fontId="5"/>
  </si>
  <si>
    <t>-</t>
    <phoneticPr fontId="5"/>
  </si>
  <si>
    <t>　維持補修費</t>
    <phoneticPr fontId="5"/>
  </si>
  <si>
    <t>　物件費</t>
    <phoneticPr fontId="5"/>
  </si>
  <si>
    <t>一時借入金利子</t>
    <phoneticPr fontId="5"/>
  </si>
  <si>
    <t>・計</t>
    <phoneticPr fontId="5"/>
  </si>
  <si>
    <t>　うち利子</t>
    <phoneticPr fontId="25"/>
  </si>
  <si>
    <t>　うち元金</t>
    <phoneticPr fontId="25"/>
  </si>
  <si>
    <t>元利償還金</t>
    <phoneticPr fontId="5"/>
  </si>
  <si>
    <t>　公債費</t>
    <phoneticPr fontId="5"/>
  </si>
  <si>
    <t>交通安全対策特別交付金</t>
    <phoneticPr fontId="5"/>
  </si>
  <si>
    <t>　扶助費</t>
    <phoneticPr fontId="5"/>
  </si>
  <si>
    <t>(一般財源計)</t>
    <phoneticPr fontId="5"/>
  </si>
  <si>
    <t>　震災復興特別交付税</t>
    <phoneticPr fontId="25"/>
  </si>
  <si>
    <t>　人件費</t>
    <phoneticPr fontId="5"/>
  </si>
  <si>
    <t>　法定外目的税</t>
    <phoneticPr fontId="5"/>
  </si>
  <si>
    <t>　特別交付税</t>
    <phoneticPr fontId="5"/>
  </si>
  <si>
    <t>　　水利地益税等</t>
    <phoneticPr fontId="5"/>
  </si>
  <si>
    <t>　普通交付税</t>
    <phoneticPr fontId="5"/>
  </si>
  <si>
    <t>充当一般財源等</t>
    <phoneticPr fontId="5"/>
  </si>
  <si>
    <t>構成比</t>
    <phoneticPr fontId="5"/>
  </si>
  <si>
    <t>　　都市計画税</t>
    <phoneticPr fontId="5"/>
  </si>
  <si>
    <t>-</t>
    <phoneticPr fontId="5"/>
  </si>
  <si>
    <t>-</t>
    <phoneticPr fontId="5"/>
  </si>
  <si>
    <t>　　事業所税</t>
    <phoneticPr fontId="5"/>
  </si>
  <si>
    <t>　新型コロナウイルス感染症対策地方税減収補塡特別交付金</t>
    <phoneticPr fontId="5"/>
  </si>
  <si>
    <t>　　入湯税</t>
    <phoneticPr fontId="5"/>
  </si>
  <si>
    <t>　法定目的税</t>
    <phoneticPr fontId="5"/>
  </si>
  <si>
    <t>前年度繰上充用金</t>
    <phoneticPr fontId="5"/>
  </si>
  <si>
    <t>　個人住民税減収補塡特例交付金</t>
    <phoneticPr fontId="5"/>
  </si>
  <si>
    <t>-</t>
    <phoneticPr fontId="5"/>
  </si>
  <si>
    <t>　法定外普通税</t>
    <phoneticPr fontId="5"/>
  </si>
  <si>
    <t>-</t>
    <phoneticPr fontId="5"/>
  </si>
  <si>
    <t>　　特別土地保有税</t>
    <phoneticPr fontId="5"/>
  </si>
  <si>
    <t>法人事業税交付金</t>
    <phoneticPr fontId="16"/>
  </si>
  <si>
    <t>　　鉱産税</t>
    <phoneticPr fontId="5"/>
  </si>
  <si>
    <t>自動車税環境性能割交付金</t>
    <phoneticPr fontId="5"/>
  </si>
  <si>
    <t>　　市町村たばこ税</t>
    <phoneticPr fontId="5"/>
  </si>
  <si>
    <t>　　軽自動車税</t>
    <phoneticPr fontId="5"/>
  </si>
  <si>
    <t>　　　うち純固定資産税</t>
    <phoneticPr fontId="5"/>
  </si>
  <si>
    <t>　　固定資産税</t>
    <phoneticPr fontId="5"/>
  </si>
  <si>
    <t>　　　法人税割</t>
    <phoneticPr fontId="5"/>
  </si>
  <si>
    <t>　　　法人均等割</t>
    <phoneticPr fontId="5"/>
  </si>
  <si>
    <t>分離課税所得割交付金</t>
    <phoneticPr fontId="25"/>
  </si>
  <si>
    <t>　　　所得割</t>
    <phoneticPr fontId="5"/>
  </si>
  <si>
    <t>　　　個人均等割</t>
    <phoneticPr fontId="5"/>
  </si>
  <si>
    <t>　　市町村民税</t>
    <phoneticPr fontId="5"/>
  </si>
  <si>
    <t>　法定普通税</t>
    <phoneticPr fontId="5"/>
  </si>
  <si>
    <t>地方譲与税</t>
    <phoneticPr fontId="5"/>
  </si>
  <si>
    <t>目的別歳出の状況（単位 千円・％）</t>
    <phoneticPr fontId="5"/>
  </si>
  <si>
    <t>歳出の状況（単位 千円・％）</t>
    <phoneticPr fontId="5"/>
  </si>
  <si>
    <t>徳島県徳島市</t>
    <phoneticPr fontId="25"/>
  </si>
  <si>
    <t>令和3年度</t>
    <phoneticPr fontId="2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</si>
  <si>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</si>
  <si>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</si>
  <si>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内平均値と比較して、将来負担比率及び有形固定資産減価償却率のいずれも高い水準にあることから、公共施設総合管理計画（令和４年度改定）に基づき、施設の更新時期の平準化や総量抑制等を図るため、適切な更新・統廃合・長寿命化の実施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</si>
  <si>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</si>
  <si>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</si>
  <si>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</si>
  <si>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</si>
  <si>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</si>
  <si>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</si>
  <si>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類似団体内平均値と比較して、将来負担比率及び実質公債費比率のいずれも高い水準にあることから、公共施設総合管理計画（令和４年度改定）に基づき、施設の更新時期の平準化や総量抑制等を図るため、適切な更新・統廃合・長寿命化の実施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</si>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</sst>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41080</c:v>
                </c:pt>
                <c:pt idx="1">
                  <c:v>33173</c:v>
                </c:pt>
                <c:pt idx="2">
                  <c:v>37644</c:v>
                </c:pt>
                <c:pt idx="3">
                  <c:v>39221</c:v>
                </c:pt>
                <c:pt idx="4">
                  <c:v>38566</c:v>
                </c:pt>
              </c:numCache>
            </c:numRef>
          </c:val>
          <c:smooth val="0"/>
          <c:extLst>
            <c:ext xmlns:c16="http://schemas.microsoft.com/office/drawing/2014/chart" uri="{C3380CC4-5D6E-409C-BE32-E72D297353CC}">
              <c16:uniqueId val="{00000000-13C1-4C55-8BF1-B9E1F242EFC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31464</c:v>
                </c:pt>
                <c:pt idx="1">
                  <c:v>31314</c:v>
                </c:pt>
                <c:pt idx="2">
                  <c:v>34612</c:v>
                </c:pt>
                <c:pt idx="3">
                  <c:v>31282</c:v>
                </c:pt>
                <c:pt idx="4">
                  <c:v>37016</c:v>
                </c:pt>
              </c:numCache>
            </c:numRef>
          </c:val>
          <c:smooth val="0"/>
          <c:extLst>
            <c:ext xmlns:c16="http://schemas.microsoft.com/office/drawing/2014/chart" uri="{C3380CC4-5D6E-409C-BE32-E72D297353CC}">
              <c16:uniqueId val="{00000001-13C1-4C55-8BF1-B9E1F242EFC1}"/>
            </c:ext>
          </c:extLst>
        </c:ser>
        <c:dLbls>
          <c:showLegendKey val="0"/>
          <c:showVal val="0"/>
          <c:showCatName val="0"/>
          <c:showSerName val="0"/>
          <c:showPercent val="0"/>
          <c:showBubbleSize val="0"/>
        </c:dLbls>
        <c:marker val="1"/>
        <c:smooth val="0"/>
        <c:axId val="-660619072"/>
        <c:axId val="-660626144"/>
      </c:lineChart>
      <c:catAx>
        <c:axId val="-6606190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60626144"/>
        <c:crosses val="autoZero"/>
        <c:auto val="1"/>
        <c:lblAlgn val="ctr"/>
        <c:lblOffset val="100"/>
        <c:tickLblSkip val="1"/>
        <c:tickMarkSkip val="1"/>
        <c:noMultiLvlLbl val="0"/>
      </c:catAx>
      <c:valAx>
        <c:axId val="-660626144"/>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60619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0.35</c:v>
                </c:pt>
                <c:pt idx="1">
                  <c:v>0.76</c:v>
                </c:pt>
                <c:pt idx="2">
                  <c:v>0.53</c:v>
                </c:pt>
                <c:pt idx="3">
                  <c:v>1.36</c:v>
                </c:pt>
                <c:pt idx="4">
                  <c:v>7.05</c:v>
                </c:pt>
              </c:numCache>
            </c:numRef>
          </c:val>
          <c:extLst>
            <c:ext xmlns:c16="http://schemas.microsoft.com/office/drawing/2014/chart" uri="{C3380CC4-5D6E-409C-BE32-E72D297353CC}">
              <c16:uniqueId val="{00000000-7482-4189-94C1-70E183C86B6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8.7799999999999994</c:v>
                </c:pt>
                <c:pt idx="1">
                  <c:v>9.01</c:v>
                </c:pt>
                <c:pt idx="2">
                  <c:v>8.3000000000000007</c:v>
                </c:pt>
                <c:pt idx="3">
                  <c:v>8.4</c:v>
                </c:pt>
                <c:pt idx="4">
                  <c:v>8.68</c:v>
                </c:pt>
              </c:numCache>
            </c:numRef>
          </c:val>
          <c:extLst>
            <c:ext xmlns:c16="http://schemas.microsoft.com/office/drawing/2014/chart" uri="{C3380CC4-5D6E-409C-BE32-E72D297353CC}">
              <c16:uniqueId val="{00000001-7482-4189-94C1-70E183C86B6C}"/>
            </c:ext>
          </c:extLst>
        </c:ser>
        <c:dLbls>
          <c:showLegendKey val="0"/>
          <c:showVal val="0"/>
          <c:showCatName val="0"/>
          <c:showSerName val="0"/>
          <c:showPercent val="0"/>
          <c:showBubbleSize val="0"/>
        </c:dLbls>
        <c:gapWidth val="250"/>
        <c:overlap val="100"/>
        <c:axId val="-660616896"/>
        <c:axId val="-6606250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-0.61</c:v>
                </c:pt>
                <c:pt idx="1">
                  <c:v>0.44</c:v>
                </c:pt>
                <c:pt idx="2">
                  <c:v>-1.32</c:v>
                </c:pt>
                <c:pt idx="3">
                  <c:v>0.89</c:v>
                </c:pt>
                <c:pt idx="4">
                  <c:v>5.77</c:v>
                </c:pt>
              </c:numCache>
            </c:numRef>
          </c:val>
          <c:smooth val="0"/>
          <c:extLst>
            <c:ext xmlns:c16="http://schemas.microsoft.com/office/drawing/2014/chart" uri="{C3380CC4-5D6E-409C-BE32-E72D297353CC}">
              <c16:uniqueId val="{00000002-7482-4189-94C1-70E183C86B6C}"/>
            </c:ext>
          </c:extLst>
        </c:ser>
        <c:dLbls>
          <c:showLegendKey val="0"/>
          <c:showVal val="0"/>
          <c:showCatName val="0"/>
          <c:showSerName val="0"/>
          <c:showPercent val="0"/>
          <c:showBubbleSize val="0"/>
        </c:dLbls>
        <c:marker val="1"/>
        <c:smooth val="0"/>
        <c:axId val="-660616896"/>
        <c:axId val="-660625056"/>
      </c:lineChart>
      <c:catAx>
        <c:axId val="-660616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60625056"/>
        <c:crosses val="autoZero"/>
        <c:auto val="1"/>
        <c:lblAlgn val="ctr"/>
        <c:lblOffset val="100"/>
        <c:tickLblSkip val="1"/>
        <c:tickMarkSkip val="1"/>
        <c:noMultiLvlLbl val="0"/>
      </c:catAx>
      <c:valAx>
        <c:axId val="-660625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0616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0.5</c:v>
                </c:pt>
                <c:pt idx="2">
                  <c:v>#N/A</c:v>
                </c:pt>
                <c:pt idx="3">
                  <c:v>0.83</c:v>
                </c:pt>
                <c:pt idx="4">
                  <c:v>#N/A</c:v>
                </c:pt>
                <c:pt idx="5">
                  <c:v>1.1100000000000001</c:v>
                </c:pt>
                <c:pt idx="6">
                  <c:v>#N/A</c:v>
                </c:pt>
                <c:pt idx="7">
                  <c:v>0.31</c:v>
                </c:pt>
                <c:pt idx="8">
                  <c:v>#N/A</c:v>
                </c:pt>
                <c:pt idx="9">
                  <c:v>0.3</c:v>
                </c:pt>
              </c:numCache>
            </c:numRef>
          </c:val>
          <c:extLst>
            <c:ext xmlns:c16="http://schemas.microsoft.com/office/drawing/2014/chart" uri="{C3380CC4-5D6E-409C-BE32-E72D297353CC}">
              <c16:uniqueId val="{00000000-57B2-490B-AA56-F6A8B52458B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7B2-490B-AA56-F6A8B52458B4}"/>
            </c:ext>
          </c:extLst>
        </c:ser>
        <c:ser>
          <c:idx val="2"/>
          <c:order val="2"/>
          <c:tx>
            <c:strRef>
              <c:f>データシート!$A$29</c:f>
              <c:strCache>
                <c:ptCount val="1"/>
                <c:pt idx="0">
                  <c:v>徳島市営旅客自動車運送事業会計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0.45</c:v>
                </c:pt>
                <c:pt idx="2">
                  <c:v>#N/A</c:v>
                </c:pt>
                <c:pt idx="3">
                  <c:v>0.38</c:v>
                </c:pt>
                <c:pt idx="4">
                  <c:v>#N/A</c:v>
                </c:pt>
                <c:pt idx="5">
                  <c:v>0.37</c:v>
                </c:pt>
                <c:pt idx="6">
                  <c:v>#N/A</c:v>
                </c:pt>
                <c:pt idx="7">
                  <c:v>0.32</c:v>
                </c:pt>
                <c:pt idx="8">
                  <c:v>#N/A</c:v>
                </c:pt>
                <c:pt idx="9">
                  <c:v>0.35</c:v>
                </c:pt>
              </c:numCache>
            </c:numRef>
          </c:val>
          <c:extLst>
            <c:ext xmlns:c16="http://schemas.microsoft.com/office/drawing/2014/chart" uri="{C3380CC4-5D6E-409C-BE32-E72D297353CC}">
              <c16:uniqueId val="{00000002-57B2-490B-AA56-F6A8B52458B4}"/>
            </c:ext>
          </c:extLst>
        </c:ser>
        <c:ser>
          <c:idx val="3"/>
          <c:order val="3"/>
          <c:tx>
            <c:strRef>
              <c:f>データシート!$A$30</c:f>
              <c:strCache>
                <c:ptCount val="1"/>
                <c:pt idx="0">
                  <c:v>徳島市公共下水道事業会計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0.86</c:v>
                </c:pt>
                <c:pt idx="8">
                  <c:v>#N/A</c:v>
                </c:pt>
                <c:pt idx="9">
                  <c:v>0.74</c:v>
                </c:pt>
              </c:numCache>
            </c:numRef>
          </c:val>
          <c:extLst>
            <c:ext xmlns:c16="http://schemas.microsoft.com/office/drawing/2014/chart" uri="{C3380CC4-5D6E-409C-BE32-E72D297353CC}">
              <c16:uniqueId val="{00000003-57B2-490B-AA56-F6A8B52458B4}"/>
            </c:ext>
          </c:extLst>
        </c:ser>
        <c:ser>
          <c:idx val="4"/>
          <c:order val="4"/>
          <c:tx>
            <c:strRef>
              <c:f>データシート!$A$31</c:f>
              <c:strCache>
                <c:ptCount val="1"/>
                <c:pt idx="0">
                  <c:v>徳島市国民健康保険事業特別会計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0.28000000000000003</c:v>
                </c:pt>
                <c:pt idx="2">
                  <c:v>#N/A</c:v>
                </c:pt>
                <c:pt idx="3">
                  <c:v>0.91</c:v>
                </c:pt>
                <c:pt idx="4">
                  <c:v>#N/A</c:v>
                </c:pt>
                <c:pt idx="5">
                  <c:v>0.98</c:v>
                </c:pt>
                <c:pt idx="6">
                  <c:v>#N/A</c:v>
                </c:pt>
                <c:pt idx="7">
                  <c:v>0.69</c:v>
                </c:pt>
                <c:pt idx="8">
                  <c:v>#N/A</c:v>
                </c:pt>
                <c:pt idx="9">
                  <c:v>0.78</c:v>
                </c:pt>
              </c:numCache>
            </c:numRef>
          </c:val>
          <c:extLst>
            <c:ext xmlns:c16="http://schemas.microsoft.com/office/drawing/2014/chart" uri="{C3380CC4-5D6E-409C-BE32-E72D297353CC}">
              <c16:uniqueId val="{00000004-57B2-490B-AA56-F6A8B52458B4}"/>
            </c:ext>
          </c:extLst>
        </c:ser>
        <c:ser>
          <c:idx val="5"/>
          <c:order val="5"/>
          <c:tx>
            <c:strRef>
              <c:f>データシート!$A$32</c:f>
              <c:strCache>
                <c:ptCount val="1"/>
                <c:pt idx="0">
                  <c:v>徳島市中央卸売市場事業会計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1.22</c:v>
                </c:pt>
                <c:pt idx="2">
                  <c:v>#N/A</c:v>
                </c:pt>
                <c:pt idx="3">
                  <c:v>1.2</c:v>
                </c:pt>
                <c:pt idx="4">
                  <c:v>#N/A</c:v>
                </c:pt>
                <c:pt idx="5">
                  <c:v>1.19</c:v>
                </c:pt>
                <c:pt idx="6">
                  <c:v>#N/A</c:v>
                </c:pt>
                <c:pt idx="7">
                  <c:v>1.17</c:v>
                </c:pt>
                <c:pt idx="8">
                  <c:v>#N/A</c:v>
                </c:pt>
                <c:pt idx="9">
                  <c:v>1.19</c:v>
                </c:pt>
              </c:numCache>
            </c:numRef>
          </c:val>
          <c:extLst>
            <c:ext xmlns:c16="http://schemas.microsoft.com/office/drawing/2014/chart" uri="{C3380CC4-5D6E-409C-BE32-E72D297353CC}">
              <c16:uniqueId val="{00000005-57B2-490B-AA56-F6A8B52458B4}"/>
            </c:ext>
          </c:extLst>
        </c:ser>
        <c:ser>
          <c:idx val="6"/>
          <c:order val="6"/>
          <c:tx>
            <c:strRef>
              <c:f>データシート!$A$33</c:f>
              <c:strCache>
                <c:ptCount val="1"/>
                <c:pt idx="0">
                  <c:v>徳島市介護保険事業特別会計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2.21</c:v>
                </c:pt>
                <c:pt idx="2">
                  <c:v>#N/A</c:v>
                </c:pt>
                <c:pt idx="3">
                  <c:v>1.66</c:v>
                </c:pt>
                <c:pt idx="4">
                  <c:v>#N/A</c:v>
                </c:pt>
                <c:pt idx="5">
                  <c:v>1.46</c:v>
                </c:pt>
                <c:pt idx="6">
                  <c:v>#N/A</c:v>
                </c:pt>
                <c:pt idx="7">
                  <c:v>2.36</c:v>
                </c:pt>
                <c:pt idx="8">
                  <c:v>#N/A</c:v>
                </c:pt>
                <c:pt idx="9">
                  <c:v>2.08</c:v>
                </c:pt>
              </c:numCache>
            </c:numRef>
          </c:val>
          <c:extLst>
            <c:ext xmlns:c16="http://schemas.microsoft.com/office/drawing/2014/chart" uri="{C3380CC4-5D6E-409C-BE32-E72D297353CC}">
              <c16:uniqueId val="{00000006-57B2-490B-AA56-F6A8B52458B4}"/>
            </c:ext>
          </c:extLst>
        </c:ser>
        <c:ser>
          <c:idx val="7"/>
          <c:order val="7"/>
          <c:tx>
            <c:strRef>
              <c:f>データシート!$A$34</c:f>
              <c:strCache>
                <c:ptCount val="1"/>
                <c:pt idx="0">
                  <c:v>徳島市民病院事業会計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1.24</c:v>
                </c:pt>
                <c:pt idx="2">
                  <c:v>#N/A</c:v>
                </c:pt>
                <c:pt idx="3">
                  <c:v>1.36</c:v>
                </c:pt>
                <c:pt idx="4">
                  <c:v>#N/A</c:v>
                </c:pt>
                <c:pt idx="5">
                  <c:v>1.44</c:v>
                </c:pt>
                <c:pt idx="6">
                  <c:v>#N/A</c:v>
                </c:pt>
                <c:pt idx="7">
                  <c:v>2.2799999999999998</c:v>
                </c:pt>
                <c:pt idx="8">
                  <c:v>#N/A</c:v>
                </c:pt>
                <c:pt idx="9">
                  <c:v>4.5199999999999996</c:v>
                </c:pt>
              </c:numCache>
            </c:numRef>
          </c:val>
          <c:extLst>
            <c:ext xmlns:c16="http://schemas.microsoft.com/office/drawing/2014/chart" uri="{C3380CC4-5D6E-409C-BE32-E72D297353CC}">
              <c16:uniqueId val="{00000007-57B2-490B-AA56-F6A8B52458B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0.33</c:v>
                </c:pt>
                <c:pt idx="2">
                  <c:v>#N/A</c:v>
                </c:pt>
                <c:pt idx="3">
                  <c:v>0.75</c:v>
                </c:pt>
                <c:pt idx="4">
                  <c:v>#N/A</c:v>
                </c:pt>
                <c:pt idx="5">
                  <c:v>0.51</c:v>
                </c:pt>
                <c:pt idx="6">
                  <c:v>#N/A</c:v>
                </c:pt>
                <c:pt idx="7">
                  <c:v>1.34</c:v>
                </c:pt>
                <c:pt idx="8">
                  <c:v>#N/A</c:v>
                </c:pt>
                <c:pt idx="9">
                  <c:v>7.01</c:v>
                </c:pt>
              </c:numCache>
            </c:numRef>
          </c:val>
          <c:extLst>
            <c:ext xmlns:c16="http://schemas.microsoft.com/office/drawing/2014/chart" uri="{C3380CC4-5D6E-409C-BE32-E72D297353CC}">
              <c16:uniqueId val="{00000008-57B2-490B-AA56-F6A8B52458B4}"/>
            </c:ext>
          </c:extLst>
        </c:ser>
        <c:ser>
          <c:idx val="9"/>
          <c:order val="9"/>
          <c:tx>
            <c:strRef>
              <c:f>データシート!$A$36</c:f>
              <c:strCache>
                <c:ptCount val="1"/>
                <c:pt idx="0">
                  <c:v>徳島市水道事業会計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10.220000000000001</c:v>
                </c:pt>
                <c:pt idx="2">
                  <c:v>#N/A</c:v>
                </c:pt>
                <c:pt idx="3">
                  <c:v>10.5</c:v>
                </c:pt>
                <c:pt idx="4">
                  <c:v>#N/A</c:v>
                </c:pt>
                <c:pt idx="5">
                  <c:v>10.26</c:v>
                </c:pt>
                <c:pt idx="6">
                  <c:v>#N/A</c:v>
                </c:pt>
                <c:pt idx="7">
                  <c:v>9.77</c:v>
                </c:pt>
                <c:pt idx="8">
                  <c:v>#N/A</c:v>
                </c:pt>
                <c:pt idx="9">
                  <c:v>9.44</c:v>
                </c:pt>
              </c:numCache>
            </c:numRef>
          </c:val>
          <c:extLst>
            <c:ext xmlns:c16="http://schemas.microsoft.com/office/drawing/2014/chart" uri="{C3380CC4-5D6E-409C-BE32-E72D297353CC}">
              <c16:uniqueId val="{00000009-57B2-490B-AA56-F6A8B52458B4}"/>
            </c:ext>
          </c:extLst>
        </c:ser>
        <c:dLbls>
          <c:showLegendKey val="0"/>
          <c:showVal val="0"/>
          <c:showCatName val="0"/>
          <c:showSerName val="0"/>
          <c:showPercent val="0"/>
          <c:showBubbleSize val="0"/>
        </c:dLbls>
        <c:gapWidth val="150"/>
        <c:overlap val="100"/>
        <c:axId val="-660616352"/>
        <c:axId val="-660615808"/>
      </c:barChart>
      <c:catAx>
        <c:axId val="-660616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60615808"/>
        <c:crosses val="autoZero"/>
        <c:auto val="1"/>
        <c:lblAlgn val="ctr"/>
        <c:lblOffset val="100"/>
        <c:tickLblSkip val="1"/>
        <c:tickMarkSkip val="1"/>
        <c:noMultiLvlLbl val="0"/>
      </c:catAx>
      <c:valAx>
        <c:axId val="-660615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06163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8498</c:v>
                </c:pt>
                <c:pt idx="5">
                  <c:v>8387</c:v>
                </c:pt>
                <c:pt idx="8">
                  <c:v>8342</c:v>
                </c:pt>
                <c:pt idx="11">
                  <c:v>7985</c:v>
                </c:pt>
                <c:pt idx="14">
                  <c:v>8055</c:v>
                </c:pt>
              </c:numCache>
            </c:numRef>
          </c:val>
          <c:extLst>
            <c:ext xmlns:c16="http://schemas.microsoft.com/office/drawing/2014/chart" uri="{C3380CC4-5D6E-409C-BE32-E72D297353CC}">
              <c16:uniqueId val="{00000000-F81E-4300-8BE4-2ADD7823E0E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c:v>
                </c:pt>
                <c:pt idx="3">
                  <c:v>2</c:v>
                </c:pt>
                <c:pt idx="6">
                  <c:v>0</c:v>
                </c:pt>
                <c:pt idx="9">
                  <c:v>1</c:v>
                </c:pt>
                <c:pt idx="12">
                  <c:v>1</c:v>
                </c:pt>
              </c:numCache>
            </c:numRef>
          </c:val>
          <c:extLst>
            <c:ext xmlns:c16="http://schemas.microsoft.com/office/drawing/2014/chart" uri="{C3380CC4-5D6E-409C-BE32-E72D297353CC}">
              <c16:uniqueId val="{00000001-F81E-4300-8BE4-2ADD7823E0E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81E-4300-8BE4-2ADD7823E0E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81E-4300-8BE4-2ADD7823E0E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2835</c:v>
                </c:pt>
                <c:pt idx="3">
                  <c:v>2601</c:v>
                </c:pt>
                <c:pt idx="6">
                  <c:v>2629</c:v>
                </c:pt>
                <c:pt idx="9">
                  <c:v>2363</c:v>
                </c:pt>
                <c:pt idx="12">
                  <c:v>2236</c:v>
                </c:pt>
              </c:numCache>
            </c:numRef>
          </c:val>
          <c:extLst>
            <c:ext xmlns:c16="http://schemas.microsoft.com/office/drawing/2014/chart" uri="{C3380CC4-5D6E-409C-BE32-E72D297353CC}">
              <c16:uniqueId val="{00000004-F81E-4300-8BE4-2ADD7823E0E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81E-4300-8BE4-2ADD7823E0E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81E-4300-8BE4-2ADD7823E0E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8902</c:v>
                </c:pt>
                <c:pt idx="3">
                  <c:v>8705</c:v>
                </c:pt>
                <c:pt idx="6">
                  <c:v>8644</c:v>
                </c:pt>
                <c:pt idx="9">
                  <c:v>8682</c:v>
                </c:pt>
                <c:pt idx="12">
                  <c:v>8733</c:v>
                </c:pt>
              </c:numCache>
            </c:numRef>
          </c:val>
          <c:extLst>
            <c:ext xmlns:c16="http://schemas.microsoft.com/office/drawing/2014/chart" uri="{C3380CC4-5D6E-409C-BE32-E72D297353CC}">
              <c16:uniqueId val="{00000007-F81E-4300-8BE4-2ADD7823E0E5}"/>
            </c:ext>
          </c:extLst>
        </c:ser>
        <c:dLbls>
          <c:showLegendKey val="0"/>
          <c:showVal val="0"/>
          <c:showCatName val="0"/>
          <c:showSerName val="0"/>
          <c:showPercent val="0"/>
          <c:showBubbleSize val="0"/>
        </c:dLbls>
        <c:gapWidth val="100"/>
        <c:overlap val="100"/>
        <c:axId val="-660615264"/>
        <c:axId val="-6606299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3240</c:v>
                </c:pt>
                <c:pt idx="2">
                  <c:v>#N/A</c:v>
                </c:pt>
                <c:pt idx="3">
                  <c:v>#N/A</c:v>
                </c:pt>
                <c:pt idx="4">
                  <c:v>2921</c:v>
                </c:pt>
                <c:pt idx="5">
                  <c:v>#N/A</c:v>
                </c:pt>
                <c:pt idx="6">
                  <c:v>#N/A</c:v>
                </c:pt>
                <c:pt idx="7">
                  <c:v>2931</c:v>
                </c:pt>
                <c:pt idx="8">
                  <c:v>#N/A</c:v>
                </c:pt>
                <c:pt idx="9">
                  <c:v>#N/A</c:v>
                </c:pt>
                <c:pt idx="10">
                  <c:v>3061</c:v>
                </c:pt>
                <c:pt idx="11">
                  <c:v>#N/A</c:v>
                </c:pt>
                <c:pt idx="12">
                  <c:v>#N/A</c:v>
                </c:pt>
                <c:pt idx="13">
                  <c:v>2915</c:v>
                </c:pt>
                <c:pt idx="14">
                  <c:v>#N/A</c:v>
                </c:pt>
              </c:numCache>
            </c:numRef>
          </c:val>
          <c:smooth val="0"/>
          <c:extLst>
            <c:ext xmlns:c16="http://schemas.microsoft.com/office/drawing/2014/chart" uri="{C3380CC4-5D6E-409C-BE32-E72D297353CC}">
              <c16:uniqueId val="{00000008-F81E-4300-8BE4-2ADD7823E0E5}"/>
            </c:ext>
          </c:extLst>
        </c:ser>
        <c:dLbls>
          <c:showLegendKey val="0"/>
          <c:showVal val="0"/>
          <c:showCatName val="0"/>
          <c:showSerName val="0"/>
          <c:showPercent val="0"/>
          <c:showBubbleSize val="0"/>
        </c:dLbls>
        <c:marker val="1"/>
        <c:smooth val="0"/>
        <c:axId val="-660615264"/>
        <c:axId val="-660629952"/>
      </c:lineChart>
      <c:catAx>
        <c:axId val="-660615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60629952"/>
        <c:crosses val="autoZero"/>
        <c:auto val="1"/>
        <c:lblAlgn val="ctr"/>
        <c:lblOffset val="100"/>
        <c:tickLblSkip val="1"/>
        <c:tickMarkSkip val="1"/>
        <c:noMultiLvlLbl val="0"/>
      </c:catAx>
      <c:valAx>
        <c:axId val="-660629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0615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75141</c:v>
                </c:pt>
                <c:pt idx="5">
                  <c:v>75108</c:v>
                </c:pt>
                <c:pt idx="8">
                  <c:v>75120</c:v>
                </c:pt>
                <c:pt idx="11">
                  <c:v>75459</c:v>
                </c:pt>
                <c:pt idx="14">
                  <c:v>75912</c:v>
                </c:pt>
              </c:numCache>
            </c:numRef>
          </c:val>
          <c:extLst>
            <c:ext xmlns:c16="http://schemas.microsoft.com/office/drawing/2014/chart" uri="{C3380CC4-5D6E-409C-BE32-E72D297353CC}">
              <c16:uniqueId val="{00000000-DAD4-4094-8B48-A6E6D25A052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24853</c:v>
                </c:pt>
                <c:pt idx="5">
                  <c:v>28771</c:v>
                </c:pt>
                <c:pt idx="8">
                  <c:v>29222</c:v>
                </c:pt>
                <c:pt idx="11">
                  <c:v>31858</c:v>
                </c:pt>
                <c:pt idx="14">
                  <c:v>34872</c:v>
                </c:pt>
              </c:numCache>
            </c:numRef>
          </c:val>
          <c:extLst>
            <c:ext xmlns:c16="http://schemas.microsoft.com/office/drawing/2014/chart" uri="{C3380CC4-5D6E-409C-BE32-E72D297353CC}">
              <c16:uniqueId val="{00000001-DAD4-4094-8B48-A6E6D25A052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13208</c:v>
                </c:pt>
                <c:pt idx="5">
                  <c:v>13436</c:v>
                </c:pt>
                <c:pt idx="8">
                  <c:v>13147</c:v>
                </c:pt>
                <c:pt idx="11">
                  <c:v>13801</c:v>
                </c:pt>
                <c:pt idx="14">
                  <c:v>14835</c:v>
                </c:pt>
              </c:numCache>
            </c:numRef>
          </c:val>
          <c:extLst>
            <c:ext xmlns:c16="http://schemas.microsoft.com/office/drawing/2014/chart" uri="{C3380CC4-5D6E-409C-BE32-E72D297353CC}">
              <c16:uniqueId val="{00000002-DAD4-4094-8B48-A6E6D25A052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AD4-4094-8B48-A6E6D25A052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AD4-4094-8B48-A6E6D25A052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556</c:v>
                </c:pt>
                <c:pt idx="3">
                  <c:v>557</c:v>
                </c:pt>
                <c:pt idx="6">
                  <c:v>178</c:v>
                </c:pt>
                <c:pt idx="9">
                  <c:v>178</c:v>
                </c:pt>
                <c:pt idx="12">
                  <c:v>178</c:v>
                </c:pt>
              </c:numCache>
            </c:numRef>
          </c:val>
          <c:extLst>
            <c:ext xmlns:c16="http://schemas.microsoft.com/office/drawing/2014/chart" uri="{C3380CC4-5D6E-409C-BE32-E72D297353CC}">
              <c16:uniqueId val="{00000005-DAD4-4094-8B48-A6E6D25A052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18544</c:v>
                </c:pt>
                <c:pt idx="3">
                  <c:v>17909</c:v>
                </c:pt>
                <c:pt idx="6">
                  <c:v>18302</c:v>
                </c:pt>
                <c:pt idx="9">
                  <c:v>18256</c:v>
                </c:pt>
                <c:pt idx="12">
                  <c:v>18183</c:v>
                </c:pt>
              </c:numCache>
            </c:numRef>
          </c:val>
          <c:extLst>
            <c:ext xmlns:c16="http://schemas.microsoft.com/office/drawing/2014/chart" uri="{C3380CC4-5D6E-409C-BE32-E72D297353CC}">
              <c16:uniqueId val="{00000006-DAD4-4094-8B48-A6E6D25A052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AD4-4094-8B48-A6E6D25A052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33407</c:v>
                </c:pt>
                <c:pt idx="3">
                  <c:v>34262</c:v>
                </c:pt>
                <c:pt idx="6">
                  <c:v>33945</c:v>
                </c:pt>
                <c:pt idx="9">
                  <c:v>32319</c:v>
                </c:pt>
                <c:pt idx="12">
                  <c:v>30605</c:v>
                </c:pt>
              </c:numCache>
            </c:numRef>
          </c:val>
          <c:extLst>
            <c:ext xmlns:c16="http://schemas.microsoft.com/office/drawing/2014/chart" uri="{C3380CC4-5D6E-409C-BE32-E72D297353CC}">
              <c16:uniqueId val="{00000008-DAD4-4094-8B48-A6E6D25A052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632</c:v>
                </c:pt>
                <c:pt idx="3">
                  <c:v>669</c:v>
                </c:pt>
                <c:pt idx="6">
                  <c:v>350</c:v>
                </c:pt>
                <c:pt idx="9">
                  <c:v>260</c:v>
                </c:pt>
                <c:pt idx="12">
                  <c:v>260</c:v>
                </c:pt>
              </c:numCache>
            </c:numRef>
          </c:val>
          <c:extLst>
            <c:ext xmlns:c16="http://schemas.microsoft.com/office/drawing/2014/chart" uri="{C3380CC4-5D6E-409C-BE32-E72D297353CC}">
              <c16:uniqueId val="{00000009-DAD4-4094-8B48-A6E6D25A052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98084</c:v>
                </c:pt>
                <c:pt idx="3">
                  <c:v>99037</c:v>
                </c:pt>
                <c:pt idx="6">
                  <c:v>99867</c:v>
                </c:pt>
                <c:pt idx="9">
                  <c:v>101726</c:v>
                </c:pt>
                <c:pt idx="12">
                  <c:v>103365</c:v>
                </c:pt>
              </c:numCache>
            </c:numRef>
          </c:val>
          <c:extLst>
            <c:ext xmlns:c16="http://schemas.microsoft.com/office/drawing/2014/chart" uri="{C3380CC4-5D6E-409C-BE32-E72D297353CC}">
              <c16:uniqueId val="{0000000A-DAD4-4094-8B48-A6E6D25A0526}"/>
            </c:ext>
          </c:extLst>
        </c:ser>
        <c:dLbls>
          <c:showLegendKey val="0"/>
          <c:showVal val="0"/>
          <c:showCatName val="0"/>
          <c:showSerName val="0"/>
          <c:showPercent val="0"/>
          <c:showBubbleSize val="0"/>
        </c:dLbls>
        <c:gapWidth val="100"/>
        <c:overlap val="100"/>
        <c:axId val="-660628864"/>
        <c:axId val="-6606245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38021</c:v>
                </c:pt>
                <c:pt idx="2">
                  <c:v>#N/A</c:v>
                </c:pt>
                <c:pt idx="3">
                  <c:v>#N/A</c:v>
                </c:pt>
                <c:pt idx="4">
                  <c:v>35119</c:v>
                </c:pt>
                <c:pt idx="5">
                  <c:v>#N/A</c:v>
                </c:pt>
                <c:pt idx="6">
                  <c:v>#N/A</c:v>
                </c:pt>
                <c:pt idx="7">
                  <c:v>35152</c:v>
                </c:pt>
                <c:pt idx="8">
                  <c:v>#N/A</c:v>
                </c:pt>
                <c:pt idx="9">
                  <c:v>#N/A</c:v>
                </c:pt>
                <c:pt idx="10">
                  <c:v>31621</c:v>
                </c:pt>
                <c:pt idx="11">
                  <c:v>#N/A</c:v>
                </c:pt>
                <c:pt idx="12">
                  <c:v>#N/A</c:v>
                </c:pt>
                <c:pt idx="13">
                  <c:v>26973</c:v>
                </c:pt>
                <c:pt idx="14">
                  <c:v>#N/A</c:v>
                </c:pt>
              </c:numCache>
            </c:numRef>
          </c:val>
          <c:smooth val="0"/>
          <c:extLst>
            <c:ext xmlns:c16="http://schemas.microsoft.com/office/drawing/2014/chart" uri="{C3380CC4-5D6E-409C-BE32-E72D297353CC}">
              <c16:uniqueId val="{0000000B-DAD4-4094-8B48-A6E6D25A0526}"/>
            </c:ext>
          </c:extLst>
        </c:ser>
        <c:dLbls>
          <c:showLegendKey val="0"/>
          <c:showVal val="0"/>
          <c:showCatName val="0"/>
          <c:showSerName val="0"/>
          <c:showPercent val="0"/>
          <c:showBubbleSize val="0"/>
        </c:dLbls>
        <c:marker val="1"/>
        <c:smooth val="0"/>
        <c:axId val="-660628864"/>
        <c:axId val="-660624512"/>
      </c:lineChart>
      <c:catAx>
        <c:axId val="-660628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60624512"/>
        <c:crosses val="autoZero"/>
        <c:auto val="1"/>
        <c:lblAlgn val="ctr"/>
        <c:lblOffset val="100"/>
        <c:tickLblSkip val="1"/>
        <c:tickMarkSkip val="1"/>
        <c:noMultiLvlLbl val="0"/>
      </c:catAx>
      <c:valAx>
        <c:axId val="-660624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0628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4513</c:v>
                </c:pt>
                <c:pt idx="1">
                  <c:v>4668</c:v>
                </c:pt>
                <c:pt idx="2">
                  <c:v>5052</c:v>
                </c:pt>
              </c:numCache>
            </c:numRef>
          </c:val>
          <c:extLst>
            <c:ext xmlns:c16="http://schemas.microsoft.com/office/drawing/2014/chart" uri="{C3380CC4-5D6E-409C-BE32-E72D297353CC}">
              <c16:uniqueId val="{00000000-2DB6-4896-BC83-A83AC4530F2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912</c:v>
                </c:pt>
                <c:pt idx="1">
                  <c:v>913</c:v>
                </c:pt>
                <c:pt idx="2">
                  <c:v>914</c:v>
                </c:pt>
              </c:numCache>
            </c:numRef>
          </c:val>
          <c:extLst>
            <c:ext xmlns:c16="http://schemas.microsoft.com/office/drawing/2014/chart" uri="{C3380CC4-5D6E-409C-BE32-E72D297353CC}">
              <c16:uniqueId val="{00000001-2DB6-4896-BC83-A83AC4530F2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2568</c:v>
                </c:pt>
                <c:pt idx="1">
                  <c:v>2629</c:v>
                </c:pt>
                <c:pt idx="2">
                  <c:v>2618</c:v>
                </c:pt>
              </c:numCache>
            </c:numRef>
          </c:val>
          <c:extLst>
            <c:ext xmlns:c16="http://schemas.microsoft.com/office/drawing/2014/chart" uri="{C3380CC4-5D6E-409C-BE32-E72D297353CC}">
              <c16:uniqueId val="{00000002-2DB6-4896-BC83-A83AC4530F2E}"/>
            </c:ext>
          </c:extLst>
        </c:ser>
        <c:dLbls>
          <c:showLegendKey val="0"/>
          <c:showVal val="0"/>
          <c:showCatName val="0"/>
          <c:showSerName val="0"/>
          <c:showPercent val="0"/>
          <c:showBubbleSize val="0"/>
        </c:dLbls>
        <c:gapWidth val="120"/>
        <c:overlap val="100"/>
        <c:axId val="-660630496"/>
        <c:axId val="-1413753376"/>
      </c:barChart>
      <c:catAx>
        <c:axId val="-660630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13753376"/>
        <c:crosses val="autoZero"/>
        <c:auto val="1"/>
        <c:lblAlgn val="ctr"/>
        <c:lblOffset val="100"/>
        <c:tickLblSkip val="1"/>
        <c:tickMarkSkip val="1"/>
        <c:noMultiLvlLbl val="0"/>
      </c:catAx>
      <c:valAx>
        <c:axId val="-14137533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60630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{CC4B341E-F1A5-46A6-A1F0-D52C9302BAAD}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104-4686-970E-AAB7EA770A3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{FC23CF6F-D308-4B0F-B693-372D6720A380}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104-4686-970E-AAB7EA770A3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{53BC85F4-9826-41A6-AE0C-E1829B87AD92}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104-4686-970E-AAB7EA770A3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{47882AA2-6835-45D1-9BF4-9778EA4F55FA}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104-4686-970E-AAB7EA770A3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{4F97D538-F1A5-4086-8861-16BB440E78CB}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104-4686-970E-AAB7EA770A31}"/>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{190E8AF4-0319-481C-8E79-A316AAA0A20D}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104-4686-970E-AAB7EA770A31}"/>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{98263399-7739-4E78-89B3-26EB7FBAD21B}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104-4686-970E-AAB7EA770A31}"/>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{B42B7A71-5A12-42DF-BADE-1088C3EAC9D9}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104-4686-970E-AAB7EA770A31}"/>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{2537A299-E050-4D79-AB69-EF169135966F}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104-4686-970E-AAB7EA770A3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65.400000000000006</c:v>
                </c:pt>
                <c:pt idx="8">
                  <c:v>66.3</c:v>
                </c:pt>
                <c:pt idx="16">
                  <c:v>67.2</c:v>
                </c:pt>
                <c:pt idx="24">
                  <c:v>67.900000000000006</c:v>
                </c:pt>
                <c:pt idx="32">
                  <c:v>69.3</c:v>
                </c:pt>
              </c:numCache>
            </c:numRef>
          </c:xVal>
          <c:yVal>
            <c:numRef>
              <c:f>公会計指標分析・財政指標組合せ分析表!$BP$51:$DC$51</c:f>
              <c:numCache>
                <c:formatCode>#,##0.0;"▲ "#,##0.0</c:formatCode>
                <c:ptCount val="40"/>
                <c:pt idx="0">
                  <c:v>79.099999999999994</c:v>
                </c:pt>
                <c:pt idx="8">
                  <c:v>72.900000000000006</c:v>
                </c:pt>
                <c:pt idx="16">
                  <c:v>72.400000000000006</c:v>
                </c:pt>
                <c:pt idx="24">
                  <c:v>63.4</c:v>
                </c:pt>
                <c:pt idx="32">
                  <c:v>51.4</c:v>
                </c:pt>
              </c:numCache>
            </c:numRef>
          </c:yVal>
          <c:smooth val="0"/>
          <c:extLst>
            <c:ext xmlns:c16="http://schemas.microsoft.com/office/drawing/2014/chart" uri="{C3380CC4-5D6E-409C-BE32-E72D297353CC}">
              <c16:uniqueId val="{00000009-7104-4686-970E-AAB7EA770A3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9214887573778457E-2"/>
                  <c:y val="-6.4739042105865174E-2"/>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{D23F3306-76D2-4263-95BB-1B5EF3CE2AC5}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104-4686-970E-AAB7EA770A3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{AEF66C32-416C-4DAC-89A0-4B63608C766F}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104-4686-970E-AAB7EA770A3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{328C0048-5247-4850-B910-618F8A204558}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104-4686-970E-AAB7EA770A3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{472CA5C0-DB5F-4901-B50C-6E3A320C30FC}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104-4686-970E-AAB7EA770A3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{6BCBD3D1-011C-45C0-BDA4-4BC47092E2D6}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104-4686-970E-AAB7EA770A31}"/>
                </c:ext>
              </c:extLst>
            </c:dLbl>
            <c:dLbl>
              <c:idx val="8"/>
              <c:layout>
                <c:manualLayout>
                  <c:x val="-3.5075513365366288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{5B0A7533-6F7B-4AD8-B6E8-A7ACED6A9387}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104-4686-970E-AAB7EA770A31}"/>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{1FF0B4C0-957A-4AB4-8447-98126FB9CBFF}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104-4686-970E-AAB7EA770A31}"/>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{FBF5C8F3-0737-41B1-86E8-04217CCFCD59}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104-4686-970E-AAB7EA770A31}"/>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{6A3906C0-0F76-435B-B2FE-235530E465D6}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104-4686-970E-AAB7EA770A3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59.4</c:v>
                </c:pt>
                <c:pt idx="16">
                  <c:v>60.2</c:v>
                </c:pt>
                <c:pt idx="24">
                  <c:v>61</c:v>
                </c:pt>
                <c:pt idx="32">
                  <c:v>62.1</c:v>
                </c:pt>
              </c:numCache>
            </c:numRef>
          </c:xVal>
          <c:yVal>
            <c:numRef>
              <c:f>公会計指標分析・財政指標組合せ分析表!$BP$55:$DC$55</c:f>
              <c:numCache>
                <c:formatCode>#,##0.0;"▲ "#,##0.0</c:formatCode>
                <c:ptCount val="40"/>
                <c:pt idx="0">
                  <c:v>17.399999999999999</c:v>
                </c:pt>
                <c:pt idx="8">
                  <c:v>12.1</c:v>
                </c:pt>
                <c:pt idx="16">
                  <c:v>11.2</c:v>
                </c:pt>
                <c:pt idx="24">
                  <c:v>7.1</c:v>
                </c:pt>
                <c:pt idx="32">
                  <c:v>5</c:v>
                </c:pt>
              </c:numCache>
            </c:numRef>
          </c:yVal>
          <c:smooth val="0"/>
          <c:extLst>
            <c:ext xmlns:c16="http://schemas.microsoft.com/office/drawing/2014/chart" uri="{C3380CC4-5D6E-409C-BE32-E72D297353CC}">
              <c16:uniqueId val="{00000013-7104-4686-970E-AAB7EA770A31}"/>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{7FDDACE6-23A8-46B9-B7DB-4547D02C8675}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314-4078-A2C1-826C9F40D4E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{76802D60-9F10-4178-B462-328D0927572B}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314-4078-A2C1-826C9F40D4E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{F7F6CED6-322C-4538-9D1D-288BC5DFA046}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314-4078-A2C1-826C9F40D4E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{0B167CB1-ED23-4D78-9272-123233C8275F}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314-4078-A2C1-826C9F40D4E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{BB2B65CA-FBC3-4B69-B459-8A7B3DDDEF8C}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314-4078-A2C1-826C9F40D4E7}"/>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{6E78FC0E-213B-42BD-8CEB-069DF54FEAE5}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314-4078-A2C1-826C9F40D4E7}"/>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{CEB558DF-2EEE-4FDA-8BAE-0614A562EC05}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314-4078-A2C1-826C9F40D4E7}"/>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{D7799D18-8632-403B-B15C-44669D8B2959}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314-4078-A2C1-826C9F40D4E7}"/>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{D1C2D8EB-F721-49BF-AAE5-DB695CF1F0C0}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314-4078-A2C1-826C9F40D4E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6.5</c:v>
                </c:pt>
                <c:pt idx="16">
                  <c:v>6.2</c:v>
                </c:pt>
                <c:pt idx="24">
                  <c:v>6</c:v>
                </c:pt>
                <c:pt idx="32">
                  <c:v>5.9</c:v>
                </c:pt>
              </c:numCache>
            </c:numRef>
          </c:xVal>
          <c:yVal>
            <c:numRef>
              <c:f>公会計指標分析・財政指標組合せ分析表!$BP$73:$DC$73</c:f>
              <c:numCache>
                <c:formatCode>#,##0.0;"▲ "#,##0.0</c:formatCode>
                <c:ptCount val="40"/>
                <c:pt idx="0">
                  <c:v>79.099999999999994</c:v>
                </c:pt>
                <c:pt idx="8">
                  <c:v>72.900000000000006</c:v>
                </c:pt>
                <c:pt idx="16">
                  <c:v>72.400000000000006</c:v>
                </c:pt>
                <c:pt idx="24">
                  <c:v>63.4</c:v>
                </c:pt>
                <c:pt idx="32">
                  <c:v>51.4</c:v>
                </c:pt>
              </c:numCache>
            </c:numRef>
          </c:yVal>
          <c:smooth val="0"/>
          <c:extLst>
            <c:ext xmlns:c16="http://schemas.microsoft.com/office/drawing/2014/chart" uri="{C3380CC4-5D6E-409C-BE32-E72D297353CC}">
              <c16:uniqueId val="{00000009-7314-4078-A2C1-826C9F40D4E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8.0549651450400606E-3"/>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{6EF616E0-6FF8-4D8B-86B5-4D6BD54EB045}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314-4078-A2C1-826C9F40D4E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{5476C9EE-A102-4A2C-840F-2349E3960027}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314-4078-A2C1-826C9F40D4E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{7AA44198-CD9E-4CC2-BE64-C4BA2842BE88}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314-4078-A2C1-826C9F40D4E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{3E3F7C7E-5587-49CC-A9C7-5EAE2EA2AD8C}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314-4078-A2C1-826C9F40D4E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{D27EDA85-819F-419C-99D9-870B24CBA003}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314-4078-A2C1-826C9F40D4E7}"/>
                </c:ext>
              </c:extLst>
            </c:dLbl>
            <c:dLbl>
              <c:idx val="8"/>
              <c:layout>
                <c:manualLayout>
                  <c:x val="0"/>
                  <c:y val="1.7858329331936859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{88B7F0A9-AE48-4D77-ACB8-6E9A7C45A152}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314-4078-A2C1-826C9F40D4E7}"/>
                </c:ext>
              </c:extLst>
            </c:dLbl>
            <c:dLbl>
              <c:idx val="16"/>
              <c:layout>
                <c:manualLayout>
                  <c:x val="0"/>
                  <c:y val="-7.3148495075371642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{96C2F477-DB46-4892-A551-BC5EF47CCF79}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314-4078-A2C1-826C9F40D4E7}"/>
                </c:ext>
              </c:extLst>
            </c:dLbl>
            <c:dLbl>
              <c:idx val="24"/>
              <c:layout>
                <c:manualLayout>
                  <c:x val="0"/>
                  <c:y val="-1.735675628653062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{B1BA57A6-58DD-4356-97F7-8854C7D6851B}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314-4078-A2C1-826C9F40D4E7}"/>
                </c:ext>
              </c:extLst>
            </c:dLbl>
            <c:dLbl>
              <c:idx val="32"/>
              <c:layout>
                <c:manualLayout>
                  <c:x val="0"/>
                  <c:y val="-1.2411749515551334E-3"/>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{A4FAAB88-F57A-4EF1-AA25-F9945709E11C}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314-4078-A2C1-826C9F40D4E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3.6</c:v>
                </c:pt>
                <c:pt idx="8">
                  <c:v>3.5</c:v>
                </c:pt>
                <c:pt idx="16">
                  <c:v>3.5</c:v>
                </c:pt>
                <c:pt idx="24">
                  <c:v>3.4</c:v>
                </c:pt>
                <c:pt idx="32">
                  <c:v>3.6</c:v>
                </c:pt>
              </c:numCache>
            </c:numRef>
          </c:xVal>
          <c:yVal>
            <c:numRef>
              <c:f>公会計指標分析・財政指標組合せ分析表!$BP$77:$DC$77</c:f>
              <c:numCache>
                <c:formatCode>#,##0.0;"▲ "#,##0.0</c:formatCode>
                <c:ptCount val="40"/>
                <c:pt idx="0">
                  <c:v>17.399999999999999</c:v>
                </c:pt>
                <c:pt idx="8">
                  <c:v>12.1</c:v>
                </c:pt>
                <c:pt idx="16">
                  <c:v>11.2</c:v>
                </c:pt>
                <c:pt idx="24">
                  <c:v>7.1</c:v>
                </c:pt>
                <c:pt idx="32">
                  <c:v>5</c:v>
                </c:pt>
              </c:numCache>
            </c:numRef>
          </c:yVal>
          <c:smooth val="0"/>
          <c:extLst>
            <c:ext xmlns:c16="http://schemas.microsoft.com/office/drawing/2014/chart" uri="{C3380CC4-5D6E-409C-BE32-E72D297353CC}">
              <c16:uniqueId val="{00000013-7314-4078-A2C1-826C9F40D4E7}"/>
            </c:ext>
          </c:extLst>
        </c:ser>
        <c:dLbls>
          <c:showLegendKey val="0"/>
          <c:showVal val="1"/>
          <c:showCatName val="0"/>
          <c:showSerName val="0"/>
          <c:showPercent val="0"/>
          <c:showBubbleSize val="0"/>
        </c:dLbls>
        <c:axId val="84219776"/>
        <c:axId val="84234240"/>
      </c:scatterChart>
      <c:valAx>
        <c:axId val="84219776"/>
        <c:scaling>
          <c:orientation val="maxMin"/>
          <c:max val="7"/>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dr:col>45</xdr:col>
      <xdr:colOff>38100</xdr:colOff>
      <xdr:row>30</xdr:row>
      <xdr:rowOff>19050</xdr:rowOff>
    </xdr:from>
    <xdr:to>
      <xdr:col>47</xdr:col>
      <xdr:colOff>104775</xdr:colOff>
      <xdr:row>32</xdr:row>
      <xdr:rowOff>114300</xdr:rowOff>
    </xdr:to>
    <xdr:sp macro="" textlink="">
      <xdr:nvSpPr>
        <xdr:cNvPr id="4"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5"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徳島県徳島市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a:solidFill>
                <a:schemeClr val="dk1"/>
              </a:solidFill>
              <a:effectLst/>
              <a:latin typeface="+mn-lt"/>
              <a:ea typeface="+mn-ea"/>
              <a:cs typeface="+mn-cs"/>
            </a:rPr>
            <a:t>　実質公債費比率の分子の大部分を占める元利償還金等（Ａ）、算入公債費等（Ｂ）ともに、平成</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年度から</a:t>
          </a:r>
          <a:r>
            <a:rPr kumimoji="1" lang="ja-JP" altLang="en-US" sz="1200">
              <a:solidFill>
                <a:schemeClr val="dk1"/>
              </a:solidFill>
              <a:effectLst/>
              <a:latin typeface="+mn-lt"/>
              <a:ea typeface="+mn-ea"/>
              <a:cs typeface="+mn-cs"/>
            </a:rPr>
            <a:t>比較すると</a:t>
          </a:r>
          <a:r>
            <a:rPr kumimoji="1" lang="ja-JP" altLang="ja-JP" sz="1200">
              <a:solidFill>
                <a:schemeClr val="dk1"/>
              </a:solidFill>
              <a:effectLst/>
              <a:latin typeface="+mn-lt"/>
              <a:ea typeface="+mn-ea"/>
              <a:cs typeface="+mn-cs"/>
            </a:rPr>
            <a:t>減少傾向にある。引き続き地方債の発行にあたっては、適正な発行に努めていく。</a:t>
          </a:r>
          <a:endParaRPr lang="ja-JP" altLang="ja-JP" sz="12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満期一括償還地方債の借入がない。</a:t>
          </a:r>
          <a:endParaRPr lang="ja-JP" altLang="ja-JP" sz="12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徳島県徳島市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一般会計等に係る地方債の現在高が増加する一方、</a:t>
          </a:r>
          <a:r>
            <a:rPr kumimoji="1" lang="ja-JP" altLang="en-US" sz="1200">
              <a:solidFill>
                <a:schemeClr val="dk1"/>
              </a:solidFill>
              <a:effectLst/>
              <a:latin typeface="+mn-lt"/>
              <a:ea typeface="+mn-ea"/>
              <a:cs typeface="+mn-cs"/>
            </a:rPr>
            <a:t>剰余金を財源とした財政調整基金への積立等により充当可能基金が増加したことや、</a:t>
          </a:r>
          <a:r>
            <a:rPr kumimoji="1" lang="ja-JP" altLang="ja-JP" sz="1200">
              <a:solidFill>
                <a:schemeClr val="dk1"/>
              </a:solidFill>
              <a:effectLst/>
              <a:latin typeface="+mn-lt"/>
              <a:ea typeface="+mn-ea"/>
              <a:cs typeface="+mn-cs"/>
            </a:rPr>
            <a:t>充当可能特定歳入が増加したこと等により、将来負担比率も令和</a:t>
          </a:r>
          <a:r>
            <a:rPr kumimoji="1" lang="ja-JP" altLang="en-US" sz="1200">
              <a:solidFill>
                <a:schemeClr val="dk1"/>
              </a:solidFill>
              <a:effectLst/>
              <a:latin typeface="+mn-lt"/>
              <a:ea typeface="+mn-ea"/>
              <a:cs typeface="+mn-cs"/>
            </a:rPr>
            <a:t>２</a:t>
          </a:r>
          <a:r>
            <a:rPr kumimoji="1" lang="ja-JP" altLang="ja-JP" sz="1200">
              <a:solidFill>
                <a:schemeClr val="dk1"/>
              </a:solidFill>
              <a:effectLst/>
              <a:latin typeface="+mn-lt"/>
              <a:ea typeface="+mn-ea"/>
              <a:cs typeface="+mn-cs"/>
            </a:rPr>
            <a:t>年度に比べて減少している。（対前年度比</a:t>
          </a:r>
          <a:r>
            <a:rPr kumimoji="1" lang="en-US" altLang="ja-JP" sz="1200">
              <a:solidFill>
                <a:schemeClr val="dk1"/>
              </a:solidFill>
              <a:effectLst/>
              <a:latin typeface="+mn-lt"/>
              <a:ea typeface="+mn-ea"/>
              <a:cs typeface="+mn-cs"/>
            </a:rPr>
            <a:t>12</a:t>
          </a:r>
          <a:r>
            <a:rPr kumimoji="1" lang="ja-JP" altLang="ja-JP" sz="1200">
              <a:solidFill>
                <a:schemeClr val="dk1"/>
              </a:solidFill>
              <a:effectLst/>
              <a:latin typeface="+mn-lt"/>
              <a:ea typeface="+mn-ea"/>
              <a:cs typeface="+mn-cs"/>
            </a:rPr>
            <a:t>ポイント減少）</a:t>
          </a:r>
          <a:endParaRPr lang="ja-JP" altLang="ja-JP" sz="1200">
            <a:effectLst/>
          </a:endParaRPr>
        </a:p>
        <a:p>
          <a:r>
            <a:rPr kumimoji="1" lang="ja-JP" altLang="ja-JP" sz="1200">
              <a:solidFill>
                <a:schemeClr val="dk1"/>
              </a:solidFill>
              <a:effectLst/>
              <a:latin typeface="+mn-lt"/>
              <a:ea typeface="+mn-ea"/>
              <a:cs typeface="+mn-cs"/>
            </a:rPr>
            <a:t>　今後もより一層、現在の負担と将来の負担を念頭に置いた中・長期的な観点から、健全な財政運営に努めていきたい。</a:t>
          </a:r>
          <a:endParaRPr lang="ja-JP" altLang="ja-JP" sz="12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徳島県徳島市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令和</a:t>
          </a:r>
          <a:r>
            <a:rPr kumimoji="1" lang="ja-JP" altLang="ja-JP" sz="1200">
              <a:solidFill>
                <a:schemeClr val="dk1"/>
              </a:solidFill>
              <a:effectLst/>
              <a:latin typeface="+mn-lt"/>
              <a:ea typeface="+mn-ea"/>
              <a:cs typeface="+mn-cs"/>
            </a:rPr>
            <a:t>２</a:t>
          </a:r>
          <a:r>
            <a:rPr kumimoji="1" lang="ja-JP" altLang="en-US" sz="1200">
              <a:solidFill>
                <a:schemeClr val="dk1"/>
              </a:solidFill>
              <a:effectLst/>
              <a:latin typeface="+mn-lt"/>
              <a:ea typeface="+mn-ea"/>
              <a:cs typeface="+mn-cs"/>
            </a:rPr>
            <a:t>年度</a:t>
          </a:r>
          <a:r>
            <a:rPr kumimoji="1" lang="ja-JP" altLang="ja-JP" sz="1200">
              <a:solidFill>
                <a:schemeClr val="dk1"/>
              </a:solidFill>
              <a:effectLst/>
              <a:latin typeface="+mn-lt"/>
              <a:ea typeface="+mn-ea"/>
              <a:cs typeface="+mn-cs"/>
            </a:rPr>
            <a:t>決算において地方消費税交付金や地方交付税の増により決算剰余金３億８千万円を財政調整基金に積立て、その他特定目的基金において各事業へ充当するために基金を取り崩した結果、基金全体としては約３億７千万円の増となった。</a:t>
          </a:r>
          <a:endParaRPr lang="ja-JP" altLang="ja-JP" sz="12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200">
              <a:solidFill>
                <a:schemeClr val="dk1"/>
              </a:solidFill>
              <a:effectLst/>
              <a:latin typeface="+mn-lt"/>
              <a:ea typeface="+mn-ea"/>
              <a:cs typeface="+mn-cs"/>
            </a:rPr>
            <a:t>　市税などの自主財源の確保や交付金などの特定財源の積極的な活用等により、財政調整基金及び減債基金取り崩しの抑制に努める。</a:t>
          </a:r>
          <a:endParaRPr lang="ja-JP" altLang="ja-JP" sz="12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en-US" altLang="ja-JP"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芸術文化施設建設基金：芸術文化施設建設に要する</a:t>
          </a:r>
          <a:endParaRPr lang="ja-JP" altLang="ja-JP" sz="1200">
            <a:effectLst/>
          </a:endParaRPr>
        </a:p>
        <a:p>
          <a:pPr eaLnBrk="1" fontAlgn="auto" latinLnBrk="0" hangingPunct="1"/>
          <a:r>
            <a:rPr lang="ja-JP" altLang="ja-JP" sz="1200">
              <a:solidFill>
                <a:schemeClr val="dk1"/>
              </a:solidFill>
              <a:effectLst/>
              <a:latin typeface="+mn-lt"/>
              <a:ea typeface="+mn-ea"/>
              <a:cs typeface="+mn-cs"/>
            </a:rPr>
            <a:t>　ＬＥＤが魅せるまち・とくしま事業推進基金：ＬＥＤを活用したまちづくりに関する事業に要する</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　中小企業振興基金：本市の中小企業の振興を図る</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　水と緑の基金：河川環境の向上及び都市緑化に要する</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　危機事象対策推進基金：危機事象に関する予防、応急対策、復旧等に要する</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en-US" altLang="ja-JP"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芸術文化施設建設基金：利子の積立</a:t>
          </a:r>
          <a:endParaRPr lang="ja-JP" altLang="ja-JP" sz="1200">
            <a:effectLst/>
          </a:endParaRPr>
        </a:p>
        <a:p>
          <a:pPr eaLnBrk="1" fontAlgn="auto" latinLnBrk="0" hangingPunct="1"/>
          <a:r>
            <a:rPr lang="ja-JP" altLang="ja-JP" sz="1200">
              <a:solidFill>
                <a:schemeClr val="dk1"/>
              </a:solidFill>
              <a:effectLst/>
              <a:latin typeface="+mn-lt"/>
              <a:ea typeface="+mn-ea"/>
              <a:cs typeface="+mn-cs"/>
            </a:rPr>
            <a:t>　ＬＥＤが魅せるまち・とくしま事業推進基金：ＬＥＤを活用したまちづくりに関する事業に充当</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　中小企業振興基金：本市の中小企業の振興を図る事業の財源として充当</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　水と緑の基金：河川環境の向上及び都市緑化に関する事業に充当</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　危機事象対策推進基金：寄付金の受入</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基金の設置目的に従い、引き続き適正な運用に努める</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令和２年度</a:t>
          </a:r>
          <a:r>
            <a:rPr kumimoji="1" lang="ja-JP" altLang="ja-JP" sz="1200">
              <a:solidFill>
                <a:schemeClr val="dk1"/>
              </a:solidFill>
              <a:effectLst/>
              <a:latin typeface="+mn-lt"/>
              <a:ea typeface="+mn-ea"/>
              <a:cs typeface="+mn-cs"/>
            </a:rPr>
            <a:t>決算の剰余金を３億８千万円積立てたことによる増加</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200">
              <a:solidFill>
                <a:schemeClr val="dk1"/>
              </a:solidFill>
              <a:effectLst/>
              <a:latin typeface="+mn-lt"/>
              <a:ea typeface="+mn-ea"/>
              <a:cs typeface="+mn-cs"/>
            </a:rPr>
            <a:t>　市税などの自主財源の確保や交付金などの特定財源の積極的な活用等により、財政調整基金及び減債基金取り崩しの抑制に努める。</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mn-lt"/>
              <a:ea typeface="+mn-ea"/>
              <a:cs typeface="+mn-cs"/>
            </a:rPr>
            <a:t>　利子の積立による増加</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市税などの自主財源の確保や交付金などの特定財源の積極的な活用等により、財政調整基金及び減債基金取り崩しの抑制に努める。</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徳島県徳島市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250,723
248,619
191.52
116,536,273
111,981,451
4,102,425
58,188,818
103,365,346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類似団体内平均よりも高い水準にあることから、公共施設総合管理計画（令和４年度改定）に基づき、施設の適切な更新・統廃合・長寿命化の実施に努める。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92075</xdr:rowOff>
    </xdr:from>
    <xdr:to>
      <xdr:col>23</xdr:col>
      <xdr:colOff>85090</xdr:colOff>
      <xdr:row>34</xdr:row>
      <xdr:rowOff>68580</xdr:rowOff>
    </xdr:to>
    <xdr:cxnSp macro="">
      <xdr:nvCxnSpPr>
        <xdr:cNvPr id="65" name="直線コネクタ 64"/>
        <xdr:cNvCxnSpPr/>
      </xdr:nvCxnSpPr>
      <xdr:spPr>
        <a:xfrm flipV="1">
          <a:off x="4760595" y="5492750"/>
          <a:ext cx="1270" cy="117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66" name="有形固定資産減価償却率最小値テキスト"/>
        <xdr:cNvSpPr txBox="1"/>
      </xdr:nvSpPr>
      <xdr:spPr>
        <a:xfrm>
          <a:off x="4813300"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67" name="直線コネクタ 66"/>
        <xdr:cNvCxnSpPr/>
      </xdr:nvCxnSpPr>
      <xdr:spPr>
        <a:xfrm>
          <a:off x="4673600" y="666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38752</xdr:rowOff>
    </xdr:from>
    <xdr:ext cx="405111" cy="259045"/>
    <xdr:sp macro="" textlink="">
      <xdr:nvSpPr>
        <xdr:cNvPr id="68" name="有形固定資産減価償却率最大値テキスト"/>
        <xdr:cNvSpPr txBox="1"/>
      </xdr:nvSpPr>
      <xdr:spPr>
        <a:xfrm>
          <a:off x="4813300" y="52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92075</xdr:rowOff>
    </xdr:from>
    <xdr:to>
      <xdr:col>23</xdr:col>
      <xdr:colOff>174625</xdr:colOff>
      <xdr:row>27</xdr:row>
      <xdr:rowOff>92075</xdr:rowOff>
    </xdr:to>
    <xdr:cxnSp macro="">
      <xdr:nvCxnSpPr>
        <xdr:cNvPr id="69" name="直線コネクタ 68"/>
        <xdr:cNvCxnSpPr/>
      </xdr:nvCxnSpPr>
      <xdr:spPr>
        <a:xfrm>
          <a:off x="4673600" y="549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70" name="有形固定資産減価償却率平均値テキスト"/>
        <xdr:cNvSpPr txBox="1"/>
      </xdr:nvSpPr>
      <xdr:spPr>
        <a:xfrm>
          <a:off x="4813300" y="5908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72" name="フローチャート: 判断 71"/>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73872</xdr:rowOff>
    </xdr:from>
    <xdr:to>
      <xdr:col>15</xdr:col>
      <xdr:colOff>187325</xdr:colOff>
      <xdr:row>31</xdr:row>
      <xdr:rowOff>4022</xdr:rowOff>
    </xdr:to>
    <xdr:sp macro="" textlink="">
      <xdr:nvSpPr>
        <xdr:cNvPr id="73" name="フローチャート: 判断 72"/>
        <xdr:cNvSpPr/>
      </xdr:nvSpPr>
      <xdr:spPr>
        <a:xfrm>
          <a:off x="3238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45085</xdr:rowOff>
    </xdr:from>
    <xdr:to>
      <xdr:col>11</xdr:col>
      <xdr:colOff>187325</xdr:colOff>
      <xdr:row>30</xdr:row>
      <xdr:rowOff>146685</xdr:rowOff>
    </xdr:to>
    <xdr:sp macro="" textlink="">
      <xdr:nvSpPr>
        <xdr:cNvPr id="74" name="フローチャート: 判断 73"/>
        <xdr:cNvSpPr/>
      </xdr:nvSpPr>
      <xdr:spPr>
        <a:xfrm>
          <a:off x="2476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75" name="フローチャート: 判断 74"/>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58420</xdr:rowOff>
    </xdr:from>
    <xdr:to>
      <xdr:col>23</xdr:col>
      <xdr:colOff>136525</xdr:colOff>
      <xdr:row>32</xdr:row>
      <xdr:rowOff>160020</xdr:rowOff>
    </xdr:to>
    <xdr:sp macro="" textlink="">
      <xdr:nvSpPr>
        <xdr:cNvPr id="81" name="楕円 80"/>
        <xdr:cNvSpPr/>
      </xdr:nvSpPr>
      <xdr:spPr>
        <a:xfrm>
          <a:off x="4711700" y="631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36847</xdr:rowOff>
    </xdr:from>
    <xdr:ext cx="405111" cy="259045"/>
    <xdr:sp macro="" textlink="">
      <xdr:nvSpPr>
        <xdr:cNvPr id="82" name="有形固定資産減価償却率該当値テキスト"/>
        <xdr:cNvSpPr txBox="1"/>
      </xdr:nvSpPr>
      <xdr:spPr>
        <a:xfrm>
          <a:off x="4813300"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8043</xdr:rowOff>
    </xdr:from>
    <xdr:to>
      <xdr:col>19</xdr:col>
      <xdr:colOff>187325</xdr:colOff>
      <xdr:row>32</xdr:row>
      <xdr:rowOff>109643</xdr:rowOff>
    </xdr:to>
    <xdr:sp macro="" textlink="">
      <xdr:nvSpPr>
        <xdr:cNvPr id="83" name="楕円 82"/>
        <xdr:cNvSpPr/>
      </xdr:nvSpPr>
      <xdr:spPr>
        <a:xfrm>
          <a:off x="4000500" y="62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58843</xdr:rowOff>
    </xdr:from>
    <xdr:to>
      <xdr:col>23</xdr:col>
      <xdr:colOff>85725</xdr:colOff>
      <xdr:row>32</xdr:row>
      <xdr:rowOff>109220</xdr:rowOff>
    </xdr:to>
    <xdr:cxnSp macro="">
      <xdr:nvCxnSpPr>
        <xdr:cNvPr id="84" name="直線コネクタ 83"/>
        <xdr:cNvCxnSpPr/>
      </xdr:nvCxnSpPr>
      <xdr:spPr>
        <a:xfrm>
          <a:off x="4051300" y="6316768"/>
          <a:ext cx="7112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154305</xdr:rowOff>
    </xdr:from>
    <xdr:to>
      <xdr:col>15</xdr:col>
      <xdr:colOff>187325</xdr:colOff>
      <xdr:row>32</xdr:row>
      <xdr:rowOff>84455</xdr:rowOff>
    </xdr:to>
    <xdr:sp macro="" textlink="">
      <xdr:nvSpPr>
        <xdr:cNvPr id="85" name="楕円 84"/>
        <xdr:cNvSpPr/>
      </xdr:nvSpPr>
      <xdr:spPr>
        <a:xfrm>
          <a:off x="32385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33655</xdr:rowOff>
    </xdr:from>
    <xdr:to>
      <xdr:col>19</xdr:col>
      <xdr:colOff>136525</xdr:colOff>
      <xdr:row>32</xdr:row>
      <xdr:rowOff>58843</xdr:rowOff>
    </xdr:to>
    <xdr:cxnSp macro="">
      <xdr:nvCxnSpPr>
        <xdr:cNvPr id="86" name="直線コネクタ 85"/>
        <xdr:cNvCxnSpPr/>
      </xdr:nvCxnSpPr>
      <xdr:spPr>
        <a:xfrm>
          <a:off x="3289300" y="6291580"/>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121920</xdr:rowOff>
    </xdr:from>
    <xdr:to>
      <xdr:col>11</xdr:col>
      <xdr:colOff>187325</xdr:colOff>
      <xdr:row>32</xdr:row>
      <xdr:rowOff>52070</xdr:rowOff>
    </xdr:to>
    <xdr:sp macro="" textlink="">
      <xdr:nvSpPr>
        <xdr:cNvPr id="87" name="楕円 86"/>
        <xdr:cNvSpPr/>
      </xdr:nvSpPr>
      <xdr:spPr>
        <a:xfrm>
          <a:off x="2476500" y="62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1270</xdr:rowOff>
    </xdr:from>
    <xdr:to>
      <xdr:col>15</xdr:col>
      <xdr:colOff>136525</xdr:colOff>
      <xdr:row>32</xdr:row>
      <xdr:rowOff>33655</xdr:rowOff>
    </xdr:to>
    <xdr:cxnSp macro="">
      <xdr:nvCxnSpPr>
        <xdr:cNvPr id="88" name="直線コネクタ 87"/>
        <xdr:cNvCxnSpPr/>
      </xdr:nvCxnSpPr>
      <xdr:spPr>
        <a:xfrm>
          <a:off x="2527300" y="6259195"/>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89535</xdr:rowOff>
    </xdr:from>
    <xdr:to>
      <xdr:col>7</xdr:col>
      <xdr:colOff>187325</xdr:colOff>
      <xdr:row>32</xdr:row>
      <xdr:rowOff>19685</xdr:rowOff>
    </xdr:to>
    <xdr:sp macro="" textlink="">
      <xdr:nvSpPr>
        <xdr:cNvPr id="89" name="楕円 88"/>
        <xdr:cNvSpPr/>
      </xdr:nvSpPr>
      <xdr:spPr>
        <a:xfrm>
          <a:off x="17145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140335</xdr:rowOff>
    </xdr:from>
    <xdr:to>
      <xdr:col>11</xdr:col>
      <xdr:colOff>136525</xdr:colOff>
      <xdr:row>32</xdr:row>
      <xdr:rowOff>1270</xdr:rowOff>
    </xdr:to>
    <xdr:cxnSp macro="">
      <xdr:nvCxnSpPr>
        <xdr:cNvPr id="90" name="直線コネクタ 89"/>
        <xdr:cNvCxnSpPr/>
      </xdr:nvCxnSpPr>
      <xdr:spPr>
        <a:xfrm>
          <a:off x="1765300" y="6226810"/>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49335</xdr:rowOff>
    </xdr:from>
    <xdr:ext cx="405111" cy="259045"/>
    <xdr:sp macro="" textlink="">
      <xdr:nvSpPr>
        <xdr:cNvPr id="91" name="n_1aveValue有形固定資産減価償却率"/>
        <xdr:cNvSpPr txBox="1"/>
      </xdr:nvSpPr>
      <xdr:spPr>
        <a:xfrm>
          <a:off x="3836044" y="579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20549</xdr:rowOff>
    </xdr:from>
    <xdr:ext cx="405111" cy="259045"/>
    <xdr:sp macro="" textlink="">
      <xdr:nvSpPr>
        <xdr:cNvPr id="92" name="n_2aveValue有形固定資産減価償却率"/>
        <xdr:cNvSpPr txBox="1"/>
      </xdr:nvSpPr>
      <xdr:spPr>
        <a:xfrm>
          <a:off x="30867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163212</xdr:rowOff>
    </xdr:from>
    <xdr:ext cx="405111" cy="259045"/>
    <xdr:sp macro="" textlink="">
      <xdr:nvSpPr>
        <xdr:cNvPr id="93" name="n_3aveValue有形固定資産減価償却率"/>
        <xdr:cNvSpPr txBox="1"/>
      </xdr:nvSpPr>
      <xdr:spPr>
        <a:xfrm>
          <a:off x="23247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145220</xdr:rowOff>
    </xdr:from>
    <xdr:ext cx="405111" cy="259045"/>
    <xdr:sp macro="" textlink="">
      <xdr:nvSpPr>
        <xdr:cNvPr id="94" name="n_4aveValue有形固定資産減価償却率"/>
        <xdr:cNvSpPr txBox="1"/>
      </xdr:nvSpPr>
      <xdr:spPr>
        <a:xfrm>
          <a:off x="1562744" y="571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100770</xdr:rowOff>
    </xdr:from>
    <xdr:ext cx="405111" cy="259045"/>
    <xdr:sp macro="" textlink="">
      <xdr:nvSpPr>
        <xdr:cNvPr id="95" name="n_1mainValue有形固定資産減価償却率"/>
        <xdr:cNvSpPr txBox="1"/>
      </xdr:nvSpPr>
      <xdr:spPr>
        <a:xfrm>
          <a:off x="3836044" y="635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75582</xdr:rowOff>
    </xdr:from>
    <xdr:ext cx="405111" cy="259045"/>
    <xdr:sp macro="" textlink="">
      <xdr:nvSpPr>
        <xdr:cNvPr id="96" name="n_2mainValue有形固定資産減価償却率"/>
        <xdr:cNvSpPr txBox="1"/>
      </xdr:nvSpPr>
      <xdr:spPr>
        <a:xfrm>
          <a:off x="30867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43197</xdr:rowOff>
    </xdr:from>
    <xdr:ext cx="405111" cy="259045"/>
    <xdr:sp macro="" textlink="">
      <xdr:nvSpPr>
        <xdr:cNvPr id="97" name="n_3mainValue有形固定資産減価償却率"/>
        <xdr:cNvSpPr txBox="1"/>
      </xdr:nvSpPr>
      <xdr:spPr>
        <a:xfrm>
          <a:off x="2324744" y="630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10812</xdr:rowOff>
    </xdr:from>
    <xdr:ext cx="405111" cy="259045"/>
    <xdr:sp macro="" textlink="">
      <xdr:nvSpPr>
        <xdr:cNvPr id="98" name="n_4mainValue有形固定資産減価償却率"/>
        <xdr:cNvSpPr txBox="1"/>
      </xdr:nvSpPr>
      <xdr:spPr>
        <a:xfrm>
          <a:off x="15627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類似団体内平均値よりも高いことから、平均と比べて債務償還能力が低い状況にあるため、実質債務の減少及び業務活動収支の黒字の増加に努める。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34925</xdr:rowOff>
    </xdr:to>
    <xdr:cxnSp macro="">
      <xdr:nvCxnSpPr>
        <xdr:cNvPr id="129" name="直線コネクタ 128"/>
        <xdr:cNvCxnSpPr/>
      </xdr:nvCxnSpPr>
      <xdr:spPr>
        <a:xfrm flipV="1">
          <a:off x="14793595" y="5261428"/>
          <a:ext cx="1269"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38752</xdr:rowOff>
    </xdr:from>
    <xdr:ext cx="469744" cy="259045"/>
    <xdr:sp macro="" textlink="">
      <xdr:nvSpPr>
        <xdr:cNvPr id="130" name="債務償還比率最小値テキスト"/>
        <xdr:cNvSpPr txBox="1"/>
      </xdr:nvSpPr>
      <xdr:spPr>
        <a:xfrm>
          <a:off x="14846300"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34925</xdr:rowOff>
    </xdr:from>
    <xdr:to>
      <xdr:col>76</xdr:col>
      <xdr:colOff>111125</xdr:colOff>
      <xdr:row>33</xdr:row>
      <xdr:rowOff>34925</xdr:rowOff>
    </xdr:to>
    <xdr:cxnSp macro="">
      <xdr:nvCxnSpPr>
        <xdr:cNvPr id="131" name="直線コネクタ 130"/>
        <xdr:cNvCxnSpPr/>
      </xdr:nvCxnSpPr>
      <xdr:spPr>
        <a:xfrm>
          <a:off x="14706600" y="646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78104</xdr:rowOff>
    </xdr:from>
    <xdr:ext cx="469744" cy="259045"/>
    <xdr:sp macro="" textlink="">
      <xdr:nvSpPr>
        <xdr:cNvPr id="134" name="債務償還比率平均値テキスト"/>
        <xdr:cNvSpPr txBox="1"/>
      </xdr:nvSpPr>
      <xdr:spPr>
        <a:xfrm>
          <a:off x="14846300" y="5650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55227</xdr:rowOff>
    </xdr:from>
    <xdr:to>
      <xdr:col>76</xdr:col>
      <xdr:colOff>73025</xdr:colOff>
      <xdr:row>29</xdr:row>
      <xdr:rowOff>156827</xdr:rowOff>
    </xdr:to>
    <xdr:sp macro="" textlink="">
      <xdr:nvSpPr>
        <xdr:cNvPr id="135" name="フローチャート: 判断 134"/>
        <xdr:cNvSpPr/>
      </xdr:nvSpPr>
      <xdr:spPr>
        <a:xfrm>
          <a:off x="14744700" y="57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97980</xdr:rowOff>
    </xdr:from>
    <xdr:to>
      <xdr:col>72</xdr:col>
      <xdr:colOff>123825</xdr:colOff>
      <xdr:row>31</xdr:row>
      <xdr:rowOff>28130</xdr:rowOff>
    </xdr:to>
    <xdr:sp macro="" textlink="">
      <xdr:nvSpPr>
        <xdr:cNvPr id="136" name="フローチャート: 判断 135"/>
        <xdr:cNvSpPr/>
      </xdr:nvSpPr>
      <xdr:spPr>
        <a:xfrm>
          <a:off x="14033500" y="60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167531</xdr:rowOff>
    </xdr:from>
    <xdr:to>
      <xdr:col>68</xdr:col>
      <xdr:colOff>123825</xdr:colOff>
      <xdr:row>31</xdr:row>
      <xdr:rowOff>97681</xdr:rowOff>
    </xdr:to>
    <xdr:sp macro="" textlink="">
      <xdr:nvSpPr>
        <xdr:cNvPr id="137" name="フローチャート: 判断 136"/>
        <xdr:cNvSpPr/>
      </xdr:nvSpPr>
      <xdr:spPr>
        <a:xfrm>
          <a:off x="13271500" y="60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155811</xdr:rowOff>
    </xdr:from>
    <xdr:to>
      <xdr:col>64</xdr:col>
      <xdr:colOff>123825</xdr:colOff>
      <xdr:row>31</xdr:row>
      <xdr:rowOff>85961</xdr:rowOff>
    </xdr:to>
    <xdr:sp macro="" textlink="">
      <xdr:nvSpPr>
        <xdr:cNvPr id="138" name="フローチャート: 判断 137"/>
        <xdr:cNvSpPr/>
      </xdr:nvSpPr>
      <xdr:spPr>
        <a:xfrm>
          <a:off x="12509500" y="607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159358</xdr:rowOff>
    </xdr:from>
    <xdr:to>
      <xdr:col>60</xdr:col>
      <xdr:colOff>123825</xdr:colOff>
      <xdr:row>31</xdr:row>
      <xdr:rowOff>89508</xdr:rowOff>
    </xdr:to>
    <xdr:sp macro="" textlink="">
      <xdr:nvSpPr>
        <xdr:cNvPr id="139" name="フローチャート: 判断 138"/>
        <xdr:cNvSpPr/>
      </xdr:nvSpPr>
      <xdr:spPr>
        <a:xfrm>
          <a:off x="11747500" y="607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80745</xdr:rowOff>
    </xdr:from>
    <xdr:to>
      <xdr:col>76</xdr:col>
      <xdr:colOff>73025</xdr:colOff>
      <xdr:row>32</xdr:row>
      <xdr:rowOff>10895</xdr:rowOff>
    </xdr:to>
    <xdr:sp macro="" textlink="">
      <xdr:nvSpPr>
        <xdr:cNvPr id="145" name="楕円 144"/>
        <xdr:cNvSpPr/>
      </xdr:nvSpPr>
      <xdr:spPr>
        <a:xfrm>
          <a:off x="14744700" y="61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59172</xdr:rowOff>
    </xdr:from>
    <xdr:ext cx="469744" cy="259045"/>
    <xdr:sp macro="" textlink="">
      <xdr:nvSpPr>
        <xdr:cNvPr id="146" name="債務償還比率該当値テキスト"/>
        <xdr:cNvSpPr txBox="1"/>
      </xdr:nvSpPr>
      <xdr:spPr>
        <a:xfrm>
          <a:off x="14846300" y="61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39334</xdr:rowOff>
    </xdr:from>
    <xdr:to>
      <xdr:col>72</xdr:col>
      <xdr:colOff>123825</xdr:colOff>
      <xdr:row>33</xdr:row>
      <xdr:rowOff>140934</xdr:rowOff>
    </xdr:to>
    <xdr:sp macro="" textlink="">
      <xdr:nvSpPr>
        <xdr:cNvPr id="147" name="楕円 146"/>
        <xdr:cNvSpPr/>
      </xdr:nvSpPr>
      <xdr:spPr>
        <a:xfrm>
          <a:off x="14033500" y="646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131545</xdr:rowOff>
    </xdr:from>
    <xdr:to>
      <xdr:col>76</xdr:col>
      <xdr:colOff>22225</xdr:colOff>
      <xdr:row>33</xdr:row>
      <xdr:rowOff>90134</xdr:rowOff>
    </xdr:to>
    <xdr:cxnSp macro="">
      <xdr:nvCxnSpPr>
        <xdr:cNvPr id="148" name="直線コネクタ 147"/>
        <xdr:cNvCxnSpPr/>
      </xdr:nvCxnSpPr>
      <xdr:spPr>
        <a:xfrm flipV="1">
          <a:off x="14084300" y="6218020"/>
          <a:ext cx="711200" cy="30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165327</xdr:rowOff>
    </xdr:from>
    <xdr:to>
      <xdr:col>68</xdr:col>
      <xdr:colOff>123825</xdr:colOff>
      <xdr:row>34</xdr:row>
      <xdr:rowOff>95477</xdr:rowOff>
    </xdr:to>
    <xdr:sp macro="" textlink="">
      <xdr:nvSpPr>
        <xdr:cNvPr id="149" name="楕円 148"/>
        <xdr:cNvSpPr/>
      </xdr:nvSpPr>
      <xdr:spPr>
        <a:xfrm>
          <a:off x="13271500" y="659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90134</xdr:rowOff>
    </xdr:from>
    <xdr:to>
      <xdr:col>72</xdr:col>
      <xdr:colOff>73025</xdr:colOff>
      <xdr:row>34</xdr:row>
      <xdr:rowOff>44677</xdr:rowOff>
    </xdr:to>
    <xdr:cxnSp macro="">
      <xdr:nvCxnSpPr>
        <xdr:cNvPr id="150" name="直線コネクタ 149"/>
        <xdr:cNvCxnSpPr/>
      </xdr:nvCxnSpPr>
      <xdr:spPr>
        <a:xfrm flipV="1">
          <a:off x="13322300" y="6519509"/>
          <a:ext cx="762000" cy="12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134176</xdr:rowOff>
    </xdr:from>
    <xdr:to>
      <xdr:col>64</xdr:col>
      <xdr:colOff>123825</xdr:colOff>
      <xdr:row>34</xdr:row>
      <xdr:rowOff>64326</xdr:rowOff>
    </xdr:to>
    <xdr:sp macro="" textlink="">
      <xdr:nvSpPr>
        <xdr:cNvPr id="151" name="楕円 150"/>
        <xdr:cNvSpPr/>
      </xdr:nvSpPr>
      <xdr:spPr>
        <a:xfrm>
          <a:off x="12509500" y="656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13526</xdr:rowOff>
    </xdr:from>
    <xdr:to>
      <xdr:col>68</xdr:col>
      <xdr:colOff>73025</xdr:colOff>
      <xdr:row>34</xdr:row>
      <xdr:rowOff>44677</xdr:rowOff>
    </xdr:to>
    <xdr:cxnSp macro="">
      <xdr:nvCxnSpPr>
        <xdr:cNvPr id="152" name="直線コネクタ 151"/>
        <xdr:cNvCxnSpPr/>
      </xdr:nvCxnSpPr>
      <xdr:spPr>
        <a:xfrm>
          <a:off x="12560300" y="6614351"/>
          <a:ext cx="762000" cy="3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2976</xdr:rowOff>
    </xdr:from>
    <xdr:to>
      <xdr:col>60</xdr:col>
      <xdr:colOff>123825</xdr:colOff>
      <xdr:row>34</xdr:row>
      <xdr:rowOff>104576</xdr:rowOff>
    </xdr:to>
    <xdr:sp macro="" textlink="">
      <xdr:nvSpPr>
        <xdr:cNvPr id="153" name="楕円 152"/>
        <xdr:cNvSpPr/>
      </xdr:nvSpPr>
      <xdr:spPr>
        <a:xfrm>
          <a:off x="11747500" y="660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13526</xdr:rowOff>
    </xdr:from>
    <xdr:to>
      <xdr:col>64</xdr:col>
      <xdr:colOff>73025</xdr:colOff>
      <xdr:row>34</xdr:row>
      <xdr:rowOff>53776</xdr:rowOff>
    </xdr:to>
    <xdr:cxnSp macro="">
      <xdr:nvCxnSpPr>
        <xdr:cNvPr id="154" name="直線コネクタ 153"/>
        <xdr:cNvCxnSpPr/>
      </xdr:nvCxnSpPr>
      <xdr:spPr>
        <a:xfrm flipV="1">
          <a:off x="11798300" y="6614351"/>
          <a:ext cx="762000" cy="4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44657</xdr:rowOff>
    </xdr:from>
    <xdr:ext cx="469744" cy="259045"/>
    <xdr:sp macro="" textlink="">
      <xdr:nvSpPr>
        <xdr:cNvPr id="155" name="n_1aveValue債務償還比率"/>
        <xdr:cNvSpPr txBox="1"/>
      </xdr:nvSpPr>
      <xdr:spPr>
        <a:xfrm>
          <a:off x="13836727" y="578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114208</xdr:rowOff>
    </xdr:from>
    <xdr:ext cx="469744" cy="259045"/>
    <xdr:sp macro="" textlink="">
      <xdr:nvSpPr>
        <xdr:cNvPr id="156" name="n_2aveValue債務償還比率"/>
        <xdr:cNvSpPr txBox="1"/>
      </xdr:nvSpPr>
      <xdr:spPr>
        <a:xfrm>
          <a:off x="13087427" y="585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102488</xdr:rowOff>
    </xdr:from>
    <xdr:ext cx="469744" cy="259045"/>
    <xdr:sp macro="" textlink="">
      <xdr:nvSpPr>
        <xdr:cNvPr id="157" name="n_3aveValue債務償還比率"/>
        <xdr:cNvSpPr txBox="1"/>
      </xdr:nvSpPr>
      <xdr:spPr>
        <a:xfrm>
          <a:off x="12325427" y="584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106035</xdr:rowOff>
    </xdr:from>
    <xdr:ext cx="469744" cy="259045"/>
    <xdr:sp macro="" textlink="">
      <xdr:nvSpPr>
        <xdr:cNvPr id="158" name="n_4aveValue債務償還比率"/>
        <xdr:cNvSpPr txBox="1"/>
      </xdr:nvSpPr>
      <xdr:spPr>
        <a:xfrm>
          <a:off x="11563427" y="584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132061</xdr:rowOff>
    </xdr:from>
    <xdr:ext cx="469744" cy="259045"/>
    <xdr:sp macro="" textlink="">
      <xdr:nvSpPr>
        <xdr:cNvPr id="159" name="n_1mainValue債務償還比率"/>
        <xdr:cNvSpPr txBox="1"/>
      </xdr:nvSpPr>
      <xdr:spPr>
        <a:xfrm>
          <a:off x="13836727" y="656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86604</xdr:rowOff>
    </xdr:from>
    <xdr:ext cx="469744" cy="259045"/>
    <xdr:sp macro="" textlink="">
      <xdr:nvSpPr>
        <xdr:cNvPr id="160" name="n_2mainValue債務償還比率"/>
        <xdr:cNvSpPr txBox="1"/>
      </xdr:nvSpPr>
      <xdr:spPr>
        <a:xfrm>
          <a:off x="13087427" y="668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55453</xdr:rowOff>
    </xdr:from>
    <xdr:ext cx="469744" cy="259045"/>
    <xdr:sp macro="" textlink="">
      <xdr:nvSpPr>
        <xdr:cNvPr id="161" name="n_3mainValue債務償還比率"/>
        <xdr:cNvSpPr txBox="1"/>
      </xdr:nvSpPr>
      <xdr:spPr>
        <a:xfrm>
          <a:off x="12325427" y="6656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95703</xdr:rowOff>
    </xdr:from>
    <xdr:ext cx="469744" cy="259045"/>
    <xdr:sp macro="" textlink="">
      <xdr:nvSpPr>
        <xdr:cNvPr id="162" name="n_4mainValue債務償還比率"/>
        <xdr:cNvSpPr txBox="1"/>
      </xdr:nvSpPr>
      <xdr:spPr>
        <a:xfrm>
          <a:off x="11563427" y="669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徳島県徳島市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250,723
248,619
191.52
116,536,273
111,981,451
4,102,425
58,188,818
103,365,346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17417</xdr:rowOff>
    </xdr:from>
    <xdr:to>
      <xdr:col>24</xdr:col>
      <xdr:colOff>62865</xdr:colOff>
      <xdr:row>41</xdr:row>
      <xdr:rowOff>54973</xdr:rowOff>
    </xdr:to>
    <xdr:cxnSp macro="">
      <xdr:nvCxnSpPr>
        <xdr:cNvPr id="58" name="直線コネクタ 57"/>
        <xdr:cNvCxnSpPr/>
      </xdr:nvCxnSpPr>
      <xdr:spPr>
        <a:xfrm flipV="1">
          <a:off x="4634865" y="5846717"/>
          <a:ext cx="0" cy="1237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58800</xdr:rowOff>
    </xdr:from>
    <xdr:ext cx="405111" cy="259045"/>
    <xdr:sp macro="" textlink="">
      <xdr:nvSpPr>
        <xdr:cNvPr id="59" name="【道路】&#10;有形固定資産減価償却率最小値テキスト"/>
        <xdr:cNvSpPr txBox="1"/>
      </xdr:nvSpPr>
      <xdr:spPr>
        <a:xfrm>
          <a:off x="4673600" y="7088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54973</xdr:rowOff>
    </xdr:from>
    <xdr:to>
      <xdr:col>24</xdr:col>
      <xdr:colOff>152400</xdr:colOff>
      <xdr:row>41</xdr:row>
      <xdr:rowOff>54973</xdr:rowOff>
    </xdr:to>
    <xdr:cxnSp macro="">
      <xdr:nvCxnSpPr>
        <xdr:cNvPr id="60" name="直線コネクタ 59"/>
        <xdr:cNvCxnSpPr/>
      </xdr:nvCxnSpPr>
      <xdr:spPr>
        <a:xfrm>
          <a:off x="4546600" y="708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135544</xdr:rowOff>
    </xdr:from>
    <xdr:ext cx="405111" cy="259045"/>
    <xdr:sp macro="" textlink="">
      <xdr:nvSpPr>
        <xdr:cNvPr id="61" name="【道路】&#10;有形固定資産減価償却率最大値テキスト"/>
        <xdr:cNvSpPr txBox="1"/>
      </xdr:nvSpPr>
      <xdr:spPr>
        <a:xfrm>
          <a:off x="4673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17417</xdr:rowOff>
    </xdr:from>
    <xdr:to>
      <xdr:col>24</xdr:col>
      <xdr:colOff>152400</xdr:colOff>
      <xdr:row>34</xdr:row>
      <xdr:rowOff>17417</xdr:rowOff>
    </xdr:to>
    <xdr:cxnSp macro="">
      <xdr:nvCxnSpPr>
        <xdr:cNvPr id="62" name="直線コネクタ 61"/>
        <xdr:cNvCxnSpPr/>
      </xdr:nvCxnSpPr>
      <xdr:spPr>
        <a:xfrm>
          <a:off x="4546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116494</xdr:rowOff>
    </xdr:from>
    <xdr:ext cx="405111" cy="259045"/>
    <xdr:sp macro="" textlink="">
      <xdr:nvSpPr>
        <xdr:cNvPr id="63" name="【道路】&#10;有形固定資産減価償却率平均値テキスト"/>
        <xdr:cNvSpPr txBox="1"/>
      </xdr:nvSpPr>
      <xdr:spPr>
        <a:xfrm>
          <a:off x="4673600" y="66315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138067</xdr:rowOff>
    </xdr:from>
    <xdr:to>
      <xdr:col>24</xdr:col>
      <xdr:colOff>114300</xdr:colOff>
      <xdr:row>39</xdr:row>
      <xdr:rowOff>68217</xdr:rowOff>
    </xdr:to>
    <xdr:sp macro="" textlink="">
      <xdr:nvSpPr>
        <xdr:cNvPr id="64" name="フローチャート: 判断 63"/>
        <xdr:cNvSpPr/>
      </xdr:nvSpPr>
      <xdr:spPr>
        <a:xfrm>
          <a:off x="4584700" y="665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90715</xdr:rowOff>
    </xdr:from>
    <xdr:to>
      <xdr:col>20</xdr:col>
      <xdr:colOff>38100</xdr:colOff>
      <xdr:row>39</xdr:row>
      <xdr:rowOff>20865</xdr:rowOff>
    </xdr:to>
    <xdr:sp macro="" textlink="">
      <xdr:nvSpPr>
        <xdr:cNvPr id="65" name="フローチャート: 判断 64"/>
        <xdr:cNvSpPr/>
      </xdr:nvSpPr>
      <xdr:spPr>
        <a:xfrm>
          <a:off x="3746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66222</xdr:rowOff>
    </xdr:from>
    <xdr:to>
      <xdr:col>15</xdr:col>
      <xdr:colOff>101600</xdr:colOff>
      <xdr:row>38</xdr:row>
      <xdr:rowOff>167822</xdr:rowOff>
    </xdr:to>
    <xdr:sp macro="" textlink="">
      <xdr:nvSpPr>
        <xdr:cNvPr id="66" name="フローチャート: 判断 65"/>
        <xdr:cNvSpPr/>
      </xdr:nvSpPr>
      <xdr:spPr>
        <a:xfrm>
          <a:off x="2857500" y="6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46627</xdr:rowOff>
    </xdr:from>
    <xdr:to>
      <xdr:col>10</xdr:col>
      <xdr:colOff>165100</xdr:colOff>
      <xdr:row>38</xdr:row>
      <xdr:rowOff>148227</xdr:rowOff>
    </xdr:to>
    <xdr:sp macro="" textlink="">
      <xdr:nvSpPr>
        <xdr:cNvPr id="67" name="フローチャート: 判断 66"/>
        <xdr:cNvSpPr/>
      </xdr:nvSpPr>
      <xdr:spPr>
        <a:xfrm>
          <a:off x="1968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30299</xdr:rowOff>
    </xdr:from>
    <xdr:to>
      <xdr:col>6</xdr:col>
      <xdr:colOff>38100</xdr:colOff>
      <xdr:row>38</xdr:row>
      <xdr:rowOff>131899</xdr:rowOff>
    </xdr:to>
    <xdr:sp macro="" textlink="">
      <xdr:nvSpPr>
        <xdr:cNvPr id="68" name="フローチャート: 判断 67"/>
        <xdr:cNvSpPr/>
      </xdr:nvSpPr>
      <xdr:spPr>
        <a:xfrm>
          <a:off x="1079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54791</xdr:rowOff>
    </xdr:from>
    <xdr:to>
      <xdr:col>24</xdr:col>
      <xdr:colOff>114300</xdr:colOff>
      <xdr:row>38</xdr:row>
      <xdr:rowOff>156391</xdr:rowOff>
    </xdr:to>
    <xdr:sp macro="" textlink="">
      <xdr:nvSpPr>
        <xdr:cNvPr id="74" name="楕円 73"/>
        <xdr:cNvSpPr/>
      </xdr:nvSpPr>
      <xdr:spPr>
        <a:xfrm>
          <a:off x="45847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77669</xdr:rowOff>
    </xdr:from>
    <xdr:ext cx="405111" cy="259045"/>
    <xdr:sp macro="" textlink="">
      <xdr:nvSpPr>
        <xdr:cNvPr id="75" name="【道路】&#10;有形固定資産減価償却率該当値テキスト"/>
        <xdr:cNvSpPr txBox="1"/>
      </xdr:nvSpPr>
      <xdr:spPr>
        <a:xfrm>
          <a:off x="4673600" y="6421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46627</xdr:rowOff>
    </xdr:from>
    <xdr:to>
      <xdr:col>20</xdr:col>
      <xdr:colOff>38100</xdr:colOff>
      <xdr:row>38</xdr:row>
      <xdr:rowOff>148227</xdr:rowOff>
    </xdr:to>
    <xdr:sp macro="" textlink="">
      <xdr:nvSpPr>
        <xdr:cNvPr id="76" name="楕円 75"/>
        <xdr:cNvSpPr/>
      </xdr:nvSpPr>
      <xdr:spPr>
        <a:xfrm>
          <a:off x="3746500" y="65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97427</xdr:rowOff>
    </xdr:from>
    <xdr:to>
      <xdr:col>24</xdr:col>
      <xdr:colOff>63500</xdr:colOff>
      <xdr:row>38</xdr:row>
      <xdr:rowOff>105591</xdr:rowOff>
    </xdr:to>
    <xdr:cxnSp macro="">
      <xdr:nvCxnSpPr>
        <xdr:cNvPr id="77" name="直線コネクタ 76"/>
        <xdr:cNvCxnSpPr/>
      </xdr:nvCxnSpPr>
      <xdr:spPr>
        <a:xfrm>
          <a:off x="3797300" y="6612527"/>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31931</xdr:rowOff>
    </xdr:from>
    <xdr:to>
      <xdr:col>15</xdr:col>
      <xdr:colOff>101600</xdr:colOff>
      <xdr:row>38</xdr:row>
      <xdr:rowOff>133531</xdr:rowOff>
    </xdr:to>
    <xdr:sp macro="" textlink="">
      <xdr:nvSpPr>
        <xdr:cNvPr id="78" name="楕円 77"/>
        <xdr:cNvSpPr/>
      </xdr:nvSpPr>
      <xdr:spPr>
        <a:xfrm>
          <a:off x="2857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82731</xdr:rowOff>
    </xdr:from>
    <xdr:to>
      <xdr:col>19</xdr:col>
      <xdr:colOff>177800</xdr:colOff>
      <xdr:row>38</xdr:row>
      <xdr:rowOff>97427</xdr:rowOff>
    </xdr:to>
    <xdr:cxnSp macro="">
      <xdr:nvCxnSpPr>
        <xdr:cNvPr id="79" name="直線コネクタ 78"/>
        <xdr:cNvCxnSpPr/>
      </xdr:nvCxnSpPr>
      <xdr:spPr>
        <a:xfrm>
          <a:off x="2908300" y="6597831"/>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12337</xdr:rowOff>
    </xdr:from>
    <xdr:to>
      <xdr:col>10</xdr:col>
      <xdr:colOff>165100</xdr:colOff>
      <xdr:row>38</xdr:row>
      <xdr:rowOff>113937</xdr:rowOff>
    </xdr:to>
    <xdr:sp macro="" textlink="">
      <xdr:nvSpPr>
        <xdr:cNvPr id="80" name="楕円 79"/>
        <xdr:cNvSpPr/>
      </xdr:nvSpPr>
      <xdr:spPr>
        <a:xfrm>
          <a:off x="19685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63137</xdr:rowOff>
    </xdr:from>
    <xdr:to>
      <xdr:col>15</xdr:col>
      <xdr:colOff>50800</xdr:colOff>
      <xdr:row>38</xdr:row>
      <xdr:rowOff>82731</xdr:rowOff>
    </xdr:to>
    <xdr:cxnSp macro="">
      <xdr:nvCxnSpPr>
        <xdr:cNvPr id="81" name="直線コネクタ 80"/>
        <xdr:cNvCxnSpPr/>
      </xdr:nvCxnSpPr>
      <xdr:spPr>
        <a:xfrm>
          <a:off x="2019300" y="657823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170724</xdr:rowOff>
    </xdr:from>
    <xdr:to>
      <xdr:col>6</xdr:col>
      <xdr:colOff>38100</xdr:colOff>
      <xdr:row>38</xdr:row>
      <xdr:rowOff>100874</xdr:rowOff>
    </xdr:to>
    <xdr:sp macro="" textlink="">
      <xdr:nvSpPr>
        <xdr:cNvPr id="82" name="楕円 81"/>
        <xdr:cNvSpPr/>
      </xdr:nvSpPr>
      <xdr:spPr>
        <a:xfrm>
          <a:off x="10795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50074</xdr:rowOff>
    </xdr:from>
    <xdr:to>
      <xdr:col>10</xdr:col>
      <xdr:colOff>114300</xdr:colOff>
      <xdr:row>38</xdr:row>
      <xdr:rowOff>63137</xdr:rowOff>
    </xdr:to>
    <xdr:cxnSp macro="">
      <xdr:nvCxnSpPr>
        <xdr:cNvPr id="83" name="直線コネクタ 82"/>
        <xdr:cNvCxnSpPr/>
      </xdr:nvCxnSpPr>
      <xdr:spPr>
        <a:xfrm>
          <a:off x="1130300" y="656517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11992</xdr:rowOff>
    </xdr:from>
    <xdr:ext cx="405111" cy="259045"/>
    <xdr:sp macro="" textlink="">
      <xdr:nvSpPr>
        <xdr:cNvPr id="84" name="n_1aveValue【道路】&#10;有形固定資産減価償却率"/>
        <xdr:cNvSpPr txBox="1"/>
      </xdr:nvSpPr>
      <xdr:spPr>
        <a:xfrm>
          <a:off x="35820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158949</xdr:rowOff>
    </xdr:from>
    <xdr:ext cx="405111" cy="259045"/>
    <xdr:sp macro="" textlink="">
      <xdr:nvSpPr>
        <xdr:cNvPr id="85" name="n_2aveValue【道路】&#10;有形固定資産減価償却率"/>
        <xdr:cNvSpPr txBox="1"/>
      </xdr:nvSpPr>
      <xdr:spPr>
        <a:xfrm>
          <a:off x="27057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139354</xdr:rowOff>
    </xdr:from>
    <xdr:ext cx="405111" cy="259045"/>
    <xdr:sp macro="" textlink="">
      <xdr:nvSpPr>
        <xdr:cNvPr id="86" name="n_3aveValue【道路】&#10;有形固定資産減価償却率"/>
        <xdr:cNvSpPr txBox="1"/>
      </xdr:nvSpPr>
      <xdr:spPr>
        <a:xfrm>
          <a:off x="18167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123026</xdr:rowOff>
    </xdr:from>
    <xdr:ext cx="405111" cy="259045"/>
    <xdr:sp macro="" textlink="">
      <xdr:nvSpPr>
        <xdr:cNvPr id="87" name="n_4aveValue【道路】&#10;有形固定資産減価償却率"/>
        <xdr:cNvSpPr txBox="1"/>
      </xdr:nvSpPr>
      <xdr:spPr>
        <a:xfrm>
          <a:off x="927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164754</xdr:rowOff>
    </xdr:from>
    <xdr:ext cx="405111" cy="259045"/>
    <xdr:sp macro="" textlink="">
      <xdr:nvSpPr>
        <xdr:cNvPr id="88" name="n_1mainValue【道路】&#10;有形固定資産減価償却率"/>
        <xdr:cNvSpPr txBox="1"/>
      </xdr:nvSpPr>
      <xdr:spPr>
        <a:xfrm>
          <a:off x="3582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150058</xdr:rowOff>
    </xdr:from>
    <xdr:ext cx="405111" cy="259045"/>
    <xdr:sp macro="" textlink="">
      <xdr:nvSpPr>
        <xdr:cNvPr id="89" name="n_2mainValue【道路】&#10;有形固定資産減価償却率"/>
        <xdr:cNvSpPr txBox="1"/>
      </xdr:nvSpPr>
      <xdr:spPr>
        <a:xfrm>
          <a:off x="2705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130464</xdr:rowOff>
    </xdr:from>
    <xdr:ext cx="405111" cy="259045"/>
    <xdr:sp macro="" textlink="">
      <xdr:nvSpPr>
        <xdr:cNvPr id="90" name="n_3mainValue【道路】&#10;有形固定資産減価償却率"/>
        <xdr:cNvSpPr txBox="1"/>
      </xdr:nvSpPr>
      <xdr:spPr>
        <a:xfrm>
          <a:off x="18167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117401</xdr:rowOff>
    </xdr:from>
    <xdr:ext cx="405111" cy="259045"/>
    <xdr:sp macro="" textlink="">
      <xdr:nvSpPr>
        <xdr:cNvPr id="91" name="n_4mainValue【道路】&#10;有形固定資産減価償却率"/>
        <xdr:cNvSpPr txBox="1"/>
      </xdr:nvSpPr>
      <xdr:spPr>
        <a:xfrm>
          <a:off x="927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7" name="テキスト ボックス 10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9" name="テキスト ボックス 10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118857</xdr:rowOff>
    </xdr:from>
    <xdr:to>
      <xdr:col>54</xdr:col>
      <xdr:colOff>189865</xdr:colOff>
      <xdr:row>41</xdr:row>
      <xdr:rowOff>93848</xdr:rowOff>
    </xdr:to>
    <xdr:cxnSp macro="">
      <xdr:nvCxnSpPr>
        <xdr:cNvPr id="113" name="直線コネクタ 112"/>
        <xdr:cNvCxnSpPr/>
      </xdr:nvCxnSpPr>
      <xdr:spPr>
        <a:xfrm flipV="1">
          <a:off x="10476865" y="5948157"/>
          <a:ext cx="0" cy="1175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97675</xdr:rowOff>
    </xdr:from>
    <xdr:ext cx="469744" cy="259045"/>
    <xdr:sp macro="" textlink="">
      <xdr:nvSpPr>
        <xdr:cNvPr id="114" name="【道路】&#10;一人当たり延長最小値テキスト"/>
        <xdr:cNvSpPr txBox="1"/>
      </xdr:nvSpPr>
      <xdr:spPr>
        <a:xfrm>
          <a:off x="10515600" y="712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93848</xdr:rowOff>
    </xdr:from>
    <xdr:to>
      <xdr:col>55</xdr:col>
      <xdr:colOff>88900</xdr:colOff>
      <xdr:row>41</xdr:row>
      <xdr:rowOff>93848</xdr:rowOff>
    </xdr:to>
    <xdr:cxnSp macro="">
      <xdr:nvCxnSpPr>
        <xdr:cNvPr id="115" name="直線コネクタ 114"/>
        <xdr:cNvCxnSpPr/>
      </xdr:nvCxnSpPr>
      <xdr:spPr>
        <a:xfrm>
          <a:off x="10388600" y="712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65534</xdr:rowOff>
    </xdr:from>
    <xdr:ext cx="534377" cy="259045"/>
    <xdr:sp macro="" textlink="">
      <xdr:nvSpPr>
        <xdr:cNvPr id="116" name="【道路】&#10;一人当たり延長最大値テキスト"/>
        <xdr:cNvSpPr txBox="1"/>
      </xdr:nvSpPr>
      <xdr:spPr>
        <a:xfrm>
          <a:off x="10515600" y="57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118857</xdr:rowOff>
    </xdr:from>
    <xdr:to>
      <xdr:col>55</xdr:col>
      <xdr:colOff>88900</xdr:colOff>
      <xdr:row>34</xdr:row>
      <xdr:rowOff>118857</xdr:rowOff>
    </xdr:to>
    <xdr:cxnSp macro="">
      <xdr:nvCxnSpPr>
        <xdr:cNvPr id="117" name="直線コネクタ 116"/>
        <xdr:cNvCxnSpPr/>
      </xdr:nvCxnSpPr>
      <xdr:spPr>
        <a:xfrm>
          <a:off x="10388600" y="594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43741</xdr:rowOff>
    </xdr:from>
    <xdr:ext cx="469744" cy="259045"/>
    <xdr:sp macro="" textlink="">
      <xdr:nvSpPr>
        <xdr:cNvPr id="118" name="【道路】&#10;一人当たり延長平均値テキスト"/>
        <xdr:cNvSpPr txBox="1"/>
      </xdr:nvSpPr>
      <xdr:spPr>
        <a:xfrm>
          <a:off x="10515600" y="6901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65314</xdr:rowOff>
    </xdr:from>
    <xdr:to>
      <xdr:col>55</xdr:col>
      <xdr:colOff>50800</xdr:colOff>
      <xdr:row>40</xdr:row>
      <xdr:rowOff>166914</xdr:rowOff>
    </xdr:to>
    <xdr:sp macro="" textlink="">
      <xdr:nvSpPr>
        <xdr:cNvPr id="119" name="フローチャート: 判断 118"/>
        <xdr:cNvSpPr/>
      </xdr:nvSpPr>
      <xdr:spPr>
        <a:xfrm>
          <a:off x="10426700" y="6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65953</xdr:rowOff>
    </xdr:from>
    <xdr:to>
      <xdr:col>50</xdr:col>
      <xdr:colOff>165100</xdr:colOff>
      <xdr:row>40</xdr:row>
      <xdr:rowOff>167553</xdr:rowOff>
    </xdr:to>
    <xdr:sp macro="" textlink="">
      <xdr:nvSpPr>
        <xdr:cNvPr id="120" name="フローチャート: 判断 119"/>
        <xdr:cNvSpPr/>
      </xdr:nvSpPr>
      <xdr:spPr>
        <a:xfrm>
          <a:off x="9588500" y="69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56993</xdr:rowOff>
    </xdr:from>
    <xdr:to>
      <xdr:col>46</xdr:col>
      <xdr:colOff>38100</xdr:colOff>
      <xdr:row>40</xdr:row>
      <xdr:rowOff>158593</xdr:rowOff>
    </xdr:to>
    <xdr:sp macro="" textlink="">
      <xdr:nvSpPr>
        <xdr:cNvPr id="121" name="フローチャート: 判断 120"/>
        <xdr:cNvSpPr/>
      </xdr:nvSpPr>
      <xdr:spPr>
        <a:xfrm>
          <a:off x="8699500" y="691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56947</xdr:rowOff>
    </xdr:from>
    <xdr:to>
      <xdr:col>41</xdr:col>
      <xdr:colOff>101600</xdr:colOff>
      <xdr:row>40</xdr:row>
      <xdr:rowOff>158547</xdr:rowOff>
    </xdr:to>
    <xdr:sp macro="" textlink="">
      <xdr:nvSpPr>
        <xdr:cNvPr id="122" name="フローチャート: 判断 121"/>
        <xdr:cNvSpPr/>
      </xdr:nvSpPr>
      <xdr:spPr>
        <a:xfrm>
          <a:off x="7810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61153</xdr:rowOff>
    </xdr:from>
    <xdr:to>
      <xdr:col>36</xdr:col>
      <xdr:colOff>165100</xdr:colOff>
      <xdr:row>40</xdr:row>
      <xdr:rowOff>162753</xdr:rowOff>
    </xdr:to>
    <xdr:sp macro="" textlink="">
      <xdr:nvSpPr>
        <xdr:cNvPr id="123" name="フローチャート: 判断 122"/>
        <xdr:cNvSpPr/>
      </xdr:nvSpPr>
      <xdr:spPr>
        <a:xfrm>
          <a:off x="6921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133207</xdr:rowOff>
    </xdr:from>
    <xdr:to>
      <xdr:col>55</xdr:col>
      <xdr:colOff>50800</xdr:colOff>
      <xdr:row>40</xdr:row>
      <xdr:rowOff>63357</xdr:rowOff>
    </xdr:to>
    <xdr:sp macro="" textlink="">
      <xdr:nvSpPr>
        <xdr:cNvPr id="129" name="楕円 128"/>
        <xdr:cNvSpPr/>
      </xdr:nvSpPr>
      <xdr:spPr>
        <a:xfrm>
          <a:off x="10426700" y="681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156084</xdr:rowOff>
    </xdr:from>
    <xdr:ext cx="469744" cy="259045"/>
    <xdr:sp macro="" textlink="">
      <xdr:nvSpPr>
        <xdr:cNvPr id="130" name="【道路】&#10;一人当たり延長該当値テキスト"/>
        <xdr:cNvSpPr txBox="1"/>
      </xdr:nvSpPr>
      <xdr:spPr>
        <a:xfrm>
          <a:off x="10515600" y="667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135951</xdr:rowOff>
    </xdr:from>
    <xdr:to>
      <xdr:col>50</xdr:col>
      <xdr:colOff>165100</xdr:colOff>
      <xdr:row>40</xdr:row>
      <xdr:rowOff>66101</xdr:rowOff>
    </xdr:to>
    <xdr:sp macro="" textlink="">
      <xdr:nvSpPr>
        <xdr:cNvPr id="131" name="楕円 130"/>
        <xdr:cNvSpPr/>
      </xdr:nvSpPr>
      <xdr:spPr>
        <a:xfrm>
          <a:off x="9588500" y="682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12557</xdr:rowOff>
    </xdr:from>
    <xdr:to>
      <xdr:col>55</xdr:col>
      <xdr:colOff>0</xdr:colOff>
      <xdr:row>40</xdr:row>
      <xdr:rowOff>15301</xdr:rowOff>
    </xdr:to>
    <xdr:cxnSp macro="">
      <xdr:nvCxnSpPr>
        <xdr:cNvPr id="132" name="直線コネクタ 131"/>
        <xdr:cNvCxnSpPr/>
      </xdr:nvCxnSpPr>
      <xdr:spPr>
        <a:xfrm flipV="1">
          <a:off x="9639300" y="6870557"/>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138329</xdr:rowOff>
    </xdr:from>
    <xdr:to>
      <xdr:col>46</xdr:col>
      <xdr:colOff>38100</xdr:colOff>
      <xdr:row>40</xdr:row>
      <xdr:rowOff>68479</xdr:rowOff>
    </xdr:to>
    <xdr:sp macro="" textlink="">
      <xdr:nvSpPr>
        <xdr:cNvPr id="133" name="楕円 132"/>
        <xdr:cNvSpPr/>
      </xdr:nvSpPr>
      <xdr:spPr>
        <a:xfrm>
          <a:off x="8699500" y="682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15301</xdr:rowOff>
    </xdr:from>
    <xdr:to>
      <xdr:col>50</xdr:col>
      <xdr:colOff>114300</xdr:colOff>
      <xdr:row>40</xdr:row>
      <xdr:rowOff>17679</xdr:rowOff>
    </xdr:to>
    <xdr:cxnSp macro="">
      <xdr:nvCxnSpPr>
        <xdr:cNvPr id="134" name="直線コネクタ 133"/>
        <xdr:cNvCxnSpPr/>
      </xdr:nvCxnSpPr>
      <xdr:spPr>
        <a:xfrm flipV="1">
          <a:off x="8750300" y="6873301"/>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137323</xdr:rowOff>
    </xdr:from>
    <xdr:to>
      <xdr:col>41</xdr:col>
      <xdr:colOff>101600</xdr:colOff>
      <xdr:row>40</xdr:row>
      <xdr:rowOff>67473</xdr:rowOff>
    </xdr:to>
    <xdr:sp macro="" textlink="">
      <xdr:nvSpPr>
        <xdr:cNvPr id="135" name="楕円 134"/>
        <xdr:cNvSpPr/>
      </xdr:nvSpPr>
      <xdr:spPr>
        <a:xfrm>
          <a:off x="7810500" y="682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16673</xdr:rowOff>
    </xdr:from>
    <xdr:to>
      <xdr:col>45</xdr:col>
      <xdr:colOff>177800</xdr:colOff>
      <xdr:row>40</xdr:row>
      <xdr:rowOff>17679</xdr:rowOff>
    </xdr:to>
    <xdr:cxnSp macro="">
      <xdr:nvCxnSpPr>
        <xdr:cNvPr id="136" name="直線コネクタ 135"/>
        <xdr:cNvCxnSpPr/>
      </xdr:nvCxnSpPr>
      <xdr:spPr>
        <a:xfrm>
          <a:off x="7861300" y="6874673"/>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140249</xdr:rowOff>
    </xdr:from>
    <xdr:to>
      <xdr:col>36</xdr:col>
      <xdr:colOff>165100</xdr:colOff>
      <xdr:row>40</xdr:row>
      <xdr:rowOff>70399</xdr:rowOff>
    </xdr:to>
    <xdr:sp macro="" textlink="">
      <xdr:nvSpPr>
        <xdr:cNvPr id="137" name="楕円 136"/>
        <xdr:cNvSpPr/>
      </xdr:nvSpPr>
      <xdr:spPr>
        <a:xfrm>
          <a:off x="6921500" y="68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16673</xdr:rowOff>
    </xdr:from>
    <xdr:to>
      <xdr:col>41</xdr:col>
      <xdr:colOff>50800</xdr:colOff>
      <xdr:row>40</xdr:row>
      <xdr:rowOff>19599</xdr:rowOff>
    </xdr:to>
    <xdr:cxnSp macro="">
      <xdr:nvCxnSpPr>
        <xdr:cNvPr id="138" name="直線コネクタ 137"/>
        <xdr:cNvCxnSpPr/>
      </xdr:nvCxnSpPr>
      <xdr:spPr>
        <a:xfrm flipV="1">
          <a:off x="6972300" y="6874673"/>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158680</xdr:rowOff>
    </xdr:from>
    <xdr:ext cx="469744" cy="259045"/>
    <xdr:sp macro="" textlink="">
      <xdr:nvSpPr>
        <xdr:cNvPr id="139" name="n_1aveValue【道路】&#10;一人当たり延長"/>
        <xdr:cNvSpPr txBox="1"/>
      </xdr:nvSpPr>
      <xdr:spPr>
        <a:xfrm>
          <a:off x="9391727" y="7016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149720</xdr:rowOff>
    </xdr:from>
    <xdr:ext cx="469744" cy="259045"/>
    <xdr:sp macro="" textlink="">
      <xdr:nvSpPr>
        <xdr:cNvPr id="140" name="n_2aveValue【道路】&#10;一人当たり延長"/>
        <xdr:cNvSpPr txBox="1"/>
      </xdr:nvSpPr>
      <xdr:spPr>
        <a:xfrm>
          <a:off x="8515427" y="700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149674</xdr:rowOff>
    </xdr:from>
    <xdr:ext cx="469744" cy="259045"/>
    <xdr:sp macro="" textlink="">
      <xdr:nvSpPr>
        <xdr:cNvPr id="141" name="n_3aveValue【道路】&#10;一人当たり延長"/>
        <xdr:cNvSpPr txBox="1"/>
      </xdr:nvSpPr>
      <xdr:spPr>
        <a:xfrm>
          <a:off x="7626427" y="7007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153880</xdr:rowOff>
    </xdr:from>
    <xdr:ext cx="469744" cy="259045"/>
    <xdr:sp macro="" textlink="">
      <xdr:nvSpPr>
        <xdr:cNvPr id="142" name="n_4aveValue【道路】&#10;一人当たり延長"/>
        <xdr:cNvSpPr txBox="1"/>
      </xdr:nvSpPr>
      <xdr:spPr>
        <a:xfrm>
          <a:off x="6737427" y="701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82628</xdr:rowOff>
    </xdr:from>
    <xdr:ext cx="469744" cy="259045"/>
    <xdr:sp macro="" textlink="">
      <xdr:nvSpPr>
        <xdr:cNvPr id="143" name="n_1mainValue【道路】&#10;一人当たり延長"/>
        <xdr:cNvSpPr txBox="1"/>
      </xdr:nvSpPr>
      <xdr:spPr>
        <a:xfrm>
          <a:off x="9391727" y="659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85006</xdr:rowOff>
    </xdr:from>
    <xdr:ext cx="469744" cy="259045"/>
    <xdr:sp macro="" textlink="">
      <xdr:nvSpPr>
        <xdr:cNvPr id="144" name="n_2mainValue【道路】&#10;一人当たり延長"/>
        <xdr:cNvSpPr txBox="1"/>
      </xdr:nvSpPr>
      <xdr:spPr>
        <a:xfrm>
          <a:off x="8515427" y="660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84000</xdr:rowOff>
    </xdr:from>
    <xdr:ext cx="469744" cy="259045"/>
    <xdr:sp macro="" textlink="">
      <xdr:nvSpPr>
        <xdr:cNvPr id="145" name="n_3mainValue【道路】&#10;一人当たり延長"/>
        <xdr:cNvSpPr txBox="1"/>
      </xdr:nvSpPr>
      <xdr:spPr>
        <a:xfrm>
          <a:off x="7626427" y="6599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86926</xdr:rowOff>
    </xdr:from>
    <xdr:ext cx="469744" cy="259045"/>
    <xdr:sp macro="" textlink="">
      <xdr:nvSpPr>
        <xdr:cNvPr id="146" name="n_4mainValue【道路】&#10;一人当たり延長"/>
        <xdr:cNvSpPr txBox="1"/>
      </xdr:nvSpPr>
      <xdr:spPr>
        <a:xfrm>
          <a:off x="6737427" y="6602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63</xdr:row>
      <xdr:rowOff>81643</xdr:rowOff>
    </xdr:to>
    <xdr:cxnSp macro="">
      <xdr:nvCxnSpPr>
        <xdr:cNvPr id="172" name="直線コネクタ 171"/>
        <xdr:cNvCxnSpPr/>
      </xdr:nvCxnSpPr>
      <xdr:spPr>
        <a:xfrm flipV="1">
          <a:off x="4634865" y="9548949"/>
          <a:ext cx="0" cy="1334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85470</xdr:rowOff>
    </xdr:from>
    <xdr:ext cx="405111" cy="259045"/>
    <xdr:sp macro="" textlink="">
      <xdr:nvSpPr>
        <xdr:cNvPr id="173" name="【橋りょう・トンネル】&#10;有形固定資産減価償却率最小値テキスト"/>
        <xdr:cNvSpPr txBox="1"/>
      </xdr:nvSpPr>
      <xdr:spPr>
        <a:xfrm>
          <a:off x="4673600" y="1088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81643</xdr:rowOff>
    </xdr:from>
    <xdr:to>
      <xdr:col>24</xdr:col>
      <xdr:colOff>152400</xdr:colOff>
      <xdr:row>63</xdr:row>
      <xdr:rowOff>81643</xdr:rowOff>
    </xdr:to>
    <xdr:cxnSp macro="">
      <xdr:nvCxnSpPr>
        <xdr:cNvPr id="174" name="直線コネクタ 173"/>
        <xdr:cNvCxnSpPr/>
      </xdr:nvCxnSpPr>
      <xdr:spPr>
        <a:xfrm>
          <a:off x="4546600" y="1088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340478" cy="259045"/>
    <xdr:sp macro="" textlink="">
      <xdr:nvSpPr>
        <xdr:cNvPr id="175" name="【橋りょう・トンネル】&#10;有形固定資産減価償却率最大値テキスト"/>
        <xdr:cNvSpPr txBox="1"/>
      </xdr:nvSpPr>
      <xdr:spPr>
        <a:xfrm>
          <a:off x="4673600" y="932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76" name="直線コネクタ 175"/>
        <xdr:cNvCxnSpPr/>
      </xdr:nvCxnSpPr>
      <xdr:spPr>
        <a:xfrm>
          <a:off x="4546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130101</xdr:rowOff>
    </xdr:from>
    <xdr:ext cx="405111" cy="259045"/>
    <xdr:sp macro="" textlink="">
      <xdr:nvSpPr>
        <xdr:cNvPr id="177" name="【橋りょう・トンネル】&#10;有形固定資産減価償却率平均値テキスト"/>
        <xdr:cNvSpPr txBox="1"/>
      </xdr:nvSpPr>
      <xdr:spPr>
        <a:xfrm>
          <a:off x="4673600" y="10417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78" name="フローチャート: 判断 177"/>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140244</xdr:rowOff>
    </xdr:from>
    <xdr:to>
      <xdr:col>20</xdr:col>
      <xdr:colOff>38100</xdr:colOff>
      <xdr:row>61</xdr:row>
      <xdr:rowOff>70394</xdr:rowOff>
    </xdr:to>
    <xdr:sp macro="" textlink="">
      <xdr:nvSpPr>
        <xdr:cNvPr id="179" name="フローチャート: 判断 178"/>
        <xdr:cNvSpPr/>
      </xdr:nvSpPr>
      <xdr:spPr>
        <a:xfrm>
          <a:off x="3746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80" name="フローチャート: 判断 179"/>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1" name="フローチャート: 判断 180"/>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68399</xdr:rowOff>
    </xdr:from>
    <xdr:to>
      <xdr:col>6</xdr:col>
      <xdr:colOff>38100</xdr:colOff>
      <xdr:row>60</xdr:row>
      <xdr:rowOff>169999</xdr:rowOff>
    </xdr:to>
    <xdr:sp macro="" textlink="">
      <xdr:nvSpPr>
        <xdr:cNvPr id="182" name="フローチャート: 判断 181"/>
        <xdr:cNvSpPr/>
      </xdr:nvSpPr>
      <xdr:spPr>
        <a:xfrm>
          <a:off x="1079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88" name="楕円 187"/>
        <xdr:cNvSpPr/>
      </xdr:nvSpPr>
      <xdr:spPr>
        <a:xfrm>
          <a:off x="4584700" y="103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133730</xdr:rowOff>
    </xdr:from>
    <xdr:ext cx="405111" cy="259045"/>
    <xdr:sp macro="" textlink="">
      <xdr:nvSpPr>
        <xdr:cNvPr id="189" name="【橋りょう・トンネル】&#10;有形固定資産減価償却率該当値テキスト"/>
        <xdr:cNvSpPr txBox="1"/>
      </xdr:nvSpPr>
      <xdr:spPr>
        <a:xfrm>
          <a:off x="4673600" y="1024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99423</xdr:rowOff>
    </xdr:from>
    <xdr:to>
      <xdr:col>20</xdr:col>
      <xdr:colOff>38100</xdr:colOff>
      <xdr:row>61</xdr:row>
      <xdr:rowOff>29573</xdr:rowOff>
    </xdr:to>
    <xdr:sp macro="" textlink="">
      <xdr:nvSpPr>
        <xdr:cNvPr id="190" name="楕円 189"/>
        <xdr:cNvSpPr/>
      </xdr:nvSpPr>
      <xdr:spPr>
        <a:xfrm>
          <a:off x="37465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150223</xdr:rowOff>
    </xdr:from>
    <xdr:to>
      <xdr:col>24</xdr:col>
      <xdr:colOff>63500</xdr:colOff>
      <xdr:row>60</xdr:row>
      <xdr:rowOff>161653</xdr:rowOff>
    </xdr:to>
    <xdr:cxnSp macro="">
      <xdr:nvCxnSpPr>
        <xdr:cNvPr id="191" name="直線コネクタ 190"/>
        <xdr:cNvCxnSpPr/>
      </xdr:nvCxnSpPr>
      <xdr:spPr>
        <a:xfrm>
          <a:off x="3797300" y="1043722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105954</xdr:rowOff>
    </xdr:from>
    <xdr:to>
      <xdr:col>15</xdr:col>
      <xdr:colOff>101600</xdr:colOff>
      <xdr:row>61</xdr:row>
      <xdr:rowOff>36104</xdr:rowOff>
    </xdr:to>
    <xdr:sp macro="" textlink="">
      <xdr:nvSpPr>
        <xdr:cNvPr id="192" name="楕円 191"/>
        <xdr:cNvSpPr/>
      </xdr:nvSpPr>
      <xdr:spPr>
        <a:xfrm>
          <a:off x="2857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150223</xdr:rowOff>
    </xdr:from>
    <xdr:to>
      <xdr:col>19</xdr:col>
      <xdr:colOff>177800</xdr:colOff>
      <xdr:row>60</xdr:row>
      <xdr:rowOff>156754</xdr:rowOff>
    </xdr:to>
    <xdr:cxnSp macro="">
      <xdr:nvCxnSpPr>
        <xdr:cNvPr id="193" name="直線コネクタ 192"/>
        <xdr:cNvCxnSpPr/>
      </xdr:nvCxnSpPr>
      <xdr:spPr>
        <a:xfrm flipV="1">
          <a:off x="2908300" y="1043722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92891</xdr:rowOff>
    </xdr:from>
    <xdr:to>
      <xdr:col>10</xdr:col>
      <xdr:colOff>165100</xdr:colOff>
      <xdr:row>61</xdr:row>
      <xdr:rowOff>23041</xdr:rowOff>
    </xdr:to>
    <xdr:sp macro="" textlink="">
      <xdr:nvSpPr>
        <xdr:cNvPr id="194" name="楕円 193"/>
        <xdr:cNvSpPr/>
      </xdr:nvSpPr>
      <xdr:spPr>
        <a:xfrm>
          <a:off x="1968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143691</xdr:rowOff>
    </xdr:from>
    <xdr:to>
      <xdr:col>15</xdr:col>
      <xdr:colOff>50800</xdr:colOff>
      <xdr:row>60</xdr:row>
      <xdr:rowOff>156754</xdr:rowOff>
    </xdr:to>
    <xdr:cxnSp macro="">
      <xdr:nvCxnSpPr>
        <xdr:cNvPr id="195" name="直線コネクタ 194"/>
        <xdr:cNvCxnSpPr/>
      </xdr:nvCxnSpPr>
      <xdr:spPr>
        <a:xfrm>
          <a:off x="2019300" y="1043069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87993</xdr:rowOff>
    </xdr:from>
    <xdr:to>
      <xdr:col>6</xdr:col>
      <xdr:colOff>38100</xdr:colOff>
      <xdr:row>61</xdr:row>
      <xdr:rowOff>18143</xdr:rowOff>
    </xdr:to>
    <xdr:sp macro="" textlink="">
      <xdr:nvSpPr>
        <xdr:cNvPr id="196" name="楕円 195"/>
        <xdr:cNvSpPr/>
      </xdr:nvSpPr>
      <xdr:spPr>
        <a:xfrm>
          <a:off x="10795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138793</xdr:rowOff>
    </xdr:from>
    <xdr:to>
      <xdr:col>10</xdr:col>
      <xdr:colOff>114300</xdr:colOff>
      <xdr:row>60</xdr:row>
      <xdr:rowOff>143691</xdr:rowOff>
    </xdr:to>
    <xdr:cxnSp macro="">
      <xdr:nvCxnSpPr>
        <xdr:cNvPr id="197" name="直線コネクタ 196"/>
        <xdr:cNvCxnSpPr/>
      </xdr:nvCxnSpPr>
      <xdr:spPr>
        <a:xfrm>
          <a:off x="1130300" y="10425793"/>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61521</xdr:rowOff>
    </xdr:from>
    <xdr:ext cx="405111" cy="259045"/>
    <xdr:sp macro="" textlink="">
      <xdr:nvSpPr>
        <xdr:cNvPr id="198" name="n_1aveValue【橋りょう・トンネル】&#10;有形固定資産減価償却率"/>
        <xdr:cNvSpPr txBox="1"/>
      </xdr:nvSpPr>
      <xdr:spPr>
        <a:xfrm>
          <a:off x="35820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32130</xdr:rowOff>
    </xdr:from>
    <xdr:ext cx="405111" cy="259045"/>
    <xdr:sp macro="" textlink="">
      <xdr:nvSpPr>
        <xdr:cNvPr id="199" name="n_2aveValue【橋りょう・トンネル】&#10;有形固定資産減価償却率"/>
        <xdr:cNvSpPr txBox="1"/>
      </xdr:nvSpPr>
      <xdr:spPr>
        <a:xfrm>
          <a:off x="27057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37936</xdr:rowOff>
    </xdr:from>
    <xdr:ext cx="405111" cy="259045"/>
    <xdr:sp macro="" textlink="">
      <xdr:nvSpPr>
        <xdr:cNvPr id="200" name="n_3aveValue【橋りょう・トンネル】&#10;有形固定資産減価償却率"/>
        <xdr:cNvSpPr txBox="1"/>
      </xdr:nvSpPr>
      <xdr:spPr>
        <a:xfrm>
          <a:off x="1816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15076</xdr:rowOff>
    </xdr:from>
    <xdr:ext cx="405111" cy="259045"/>
    <xdr:sp macro="" textlink="">
      <xdr:nvSpPr>
        <xdr:cNvPr id="201" name="n_4aveValue【橋りょう・トンネル】&#10;有形固定資産減価償却率"/>
        <xdr:cNvSpPr txBox="1"/>
      </xdr:nvSpPr>
      <xdr:spPr>
        <a:xfrm>
          <a:off x="927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46100</xdr:rowOff>
    </xdr:from>
    <xdr:ext cx="405111" cy="259045"/>
    <xdr:sp macro="" textlink="">
      <xdr:nvSpPr>
        <xdr:cNvPr id="202" name="n_1mainValue【橋りょう・トンネル】&#10;有形固定資産減価償却率"/>
        <xdr:cNvSpPr txBox="1"/>
      </xdr:nvSpPr>
      <xdr:spPr>
        <a:xfrm>
          <a:off x="35820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52631</xdr:rowOff>
    </xdr:from>
    <xdr:ext cx="405111" cy="259045"/>
    <xdr:sp macro="" textlink="">
      <xdr:nvSpPr>
        <xdr:cNvPr id="203" name="n_2mainValue【橋りょう・トンネル】&#10;有形固定資産減価償却率"/>
        <xdr:cNvSpPr txBox="1"/>
      </xdr:nvSpPr>
      <xdr:spPr>
        <a:xfrm>
          <a:off x="2705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14168</xdr:rowOff>
    </xdr:from>
    <xdr:ext cx="405111" cy="259045"/>
    <xdr:sp macro="" textlink="">
      <xdr:nvSpPr>
        <xdr:cNvPr id="204" name="n_3mainValue【橋りょう・トンネル】&#10;有形固定資産減価償却率"/>
        <xdr:cNvSpPr txBox="1"/>
      </xdr:nvSpPr>
      <xdr:spPr>
        <a:xfrm>
          <a:off x="1816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9270</xdr:rowOff>
    </xdr:from>
    <xdr:ext cx="405111" cy="259045"/>
    <xdr:sp macro="" textlink="">
      <xdr:nvSpPr>
        <xdr:cNvPr id="205" name="n_4mainValue【橋りょう・トンネル】&#10;有形固定資産減価償却率"/>
        <xdr:cNvSpPr txBox="1"/>
      </xdr:nvSpPr>
      <xdr:spPr>
        <a:xfrm>
          <a:off x="927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17" name="テキスト ボックス 216"/>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9" name="テキスト ボックス 21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0" name="直線コネクタ 219"/>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21" name="テキスト ボックス 220"/>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1383</xdr:rowOff>
    </xdr:from>
    <xdr:to>
      <xdr:col>54</xdr:col>
      <xdr:colOff>189865</xdr:colOff>
      <xdr:row>63</xdr:row>
      <xdr:rowOff>53818</xdr:rowOff>
    </xdr:to>
    <xdr:cxnSp macro="">
      <xdr:nvCxnSpPr>
        <xdr:cNvPr id="225" name="直線コネクタ 224"/>
        <xdr:cNvCxnSpPr/>
      </xdr:nvCxnSpPr>
      <xdr:spPr>
        <a:xfrm flipV="1">
          <a:off x="10476865" y="9602583"/>
          <a:ext cx="0" cy="1252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57645</xdr:rowOff>
    </xdr:from>
    <xdr:ext cx="378565" cy="259045"/>
    <xdr:sp macro="" textlink="">
      <xdr:nvSpPr>
        <xdr:cNvPr id="226" name="【橋りょう・トンネル】&#10;一人当たり有形固定資産（償却資産）額最小値テキスト"/>
        <xdr:cNvSpPr txBox="1"/>
      </xdr:nvSpPr>
      <xdr:spPr>
        <a:xfrm>
          <a:off x="10515600" y="10858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53818</xdr:rowOff>
    </xdr:from>
    <xdr:to>
      <xdr:col>55</xdr:col>
      <xdr:colOff>88900</xdr:colOff>
      <xdr:row>63</xdr:row>
      <xdr:rowOff>53818</xdr:rowOff>
    </xdr:to>
    <xdr:cxnSp macro="">
      <xdr:nvCxnSpPr>
        <xdr:cNvPr id="227" name="直線コネクタ 226"/>
        <xdr:cNvCxnSpPr/>
      </xdr:nvCxnSpPr>
      <xdr:spPr>
        <a:xfrm>
          <a:off x="10388600" y="10855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119510</xdr:rowOff>
    </xdr:from>
    <xdr:ext cx="599010" cy="259045"/>
    <xdr:sp macro="" textlink="">
      <xdr:nvSpPr>
        <xdr:cNvPr id="228" name="【橋りょう・トンネル】&#10;一人当たり有形固定資産（償却資産）額最大値テキスト"/>
        <xdr:cNvSpPr txBox="1"/>
      </xdr:nvSpPr>
      <xdr:spPr>
        <a:xfrm>
          <a:off x="10515600" y="9377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1383</xdr:rowOff>
    </xdr:from>
    <xdr:to>
      <xdr:col>55</xdr:col>
      <xdr:colOff>88900</xdr:colOff>
      <xdr:row>56</xdr:row>
      <xdr:rowOff>1383</xdr:rowOff>
    </xdr:to>
    <xdr:cxnSp macro="">
      <xdr:nvCxnSpPr>
        <xdr:cNvPr id="229" name="直線コネクタ 228"/>
        <xdr:cNvCxnSpPr/>
      </xdr:nvCxnSpPr>
      <xdr:spPr>
        <a:xfrm>
          <a:off x="10388600" y="960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54425</xdr:rowOff>
    </xdr:from>
    <xdr:ext cx="534377" cy="259045"/>
    <xdr:sp macro="" textlink="">
      <xdr:nvSpPr>
        <xdr:cNvPr id="230" name="【橋りょう・トンネル】&#10;一人当たり有形固定資産（償却資産）額平均値テキスト"/>
        <xdr:cNvSpPr txBox="1"/>
      </xdr:nvSpPr>
      <xdr:spPr>
        <a:xfrm>
          <a:off x="10515600" y="10341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75998</xdr:rowOff>
    </xdr:from>
    <xdr:to>
      <xdr:col>55</xdr:col>
      <xdr:colOff>50800</xdr:colOff>
      <xdr:row>61</xdr:row>
      <xdr:rowOff>6148</xdr:rowOff>
    </xdr:to>
    <xdr:sp macro="" textlink="">
      <xdr:nvSpPr>
        <xdr:cNvPr id="231" name="フローチャート: 判断 230"/>
        <xdr:cNvSpPr/>
      </xdr:nvSpPr>
      <xdr:spPr>
        <a:xfrm>
          <a:off x="10426700" y="10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77667</xdr:rowOff>
    </xdr:from>
    <xdr:to>
      <xdr:col>50</xdr:col>
      <xdr:colOff>165100</xdr:colOff>
      <xdr:row>61</xdr:row>
      <xdr:rowOff>7817</xdr:rowOff>
    </xdr:to>
    <xdr:sp macro="" textlink="">
      <xdr:nvSpPr>
        <xdr:cNvPr id="232" name="フローチャート: 判断 231"/>
        <xdr:cNvSpPr/>
      </xdr:nvSpPr>
      <xdr:spPr>
        <a:xfrm>
          <a:off x="9588500" y="1036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46692</xdr:rowOff>
    </xdr:from>
    <xdr:to>
      <xdr:col>46</xdr:col>
      <xdr:colOff>38100</xdr:colOff>
      <xdr:row>60</xdr:row>
      <xdr:rowOff>148292</xdr:rowOff>
    </xdr:to>
    <xdr:sp macro="" textlink="">
      <xdr:nvSpPr>
        <xdr:cNvPr id="233" name="フローチャート: 判断 232"/>
        <xdr:cNvSpPr/>
      </xdr:nvSpPr>
      <xdr:spPr>
        <a:xfrm>
          <a:off x="8699500" y="1033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49967</xdr:rowOff>
    </xdr:from>
    <xdr:to>
      <xdr:col>41</xdr:col>
      <xdr:colOff>101600</xdr:colOff>
      <xdr:row>60</xdr:row>
      <xdr:rowOff>151567</xdr:rowOff>
    </xdr:to>
    <xdr:sp macro="" textlink="">
      <xdr:nvSpPr>
        <xdr:cNvPr id="234" name="フローチャート: 判断 233"/>
        <xdr:cNvSpPr/>
      </xdr:nvSpPr>
      <xdr:spPr>
        <a:xfrm>
          <a:off x="7810500" y="1033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50441</xdr:rowOff>
    </xdr:from>
    <xdr:to>
      <xdr:col>36</xdr:col>
      <xdr:colOff>165100</xdr:colOff>
      <xdr:row>60</xdr:row>
      <xdr:rowOff>152041</xdr:rowOff>
    </xdr:to>
    <xdr:sp macro="" textlink="">
      <xdr:nvSpPr>
        <xdr:cNvPr id="235" name="フローチャート: 判断 234"/>
        <xdr:cNvSpPr/>
      </xdr:nvSpPr>
      <xdr:spPr>
        <a:xfrm>
          <a:off x="6921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157540</xdr:rowOff>
    </xdr:from>
    <xdr:to>
      <xdr:col>55</xdr:col>
      <xdr:colOff>50800</xdr:colOff>
      <xdr:row>59</xdr:row>
      <xdr:rowOff>87690</xdr:rowOff>
    </xdr:to>
    <xdr:sp macro="" textlink="">
      <xdr:nvSpPr>
        <xdr:cNvPr id="241" name="楕円 240"/>
        <xdr:cNvSpPr/>
      </xdr:nvSpPr>
      <xdr:spPr>
        <a:xfrm>
          <a:off x="10426700" y="1010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8967</xdr:rowOff>
    </xdr:from>
    <xdr:ext cx="599010" cy="259045"/>
    <xdr:sp macro="" textlink="">
      <xdr:nvSpPr>
        <xdr:cNvPr id="242" name="【橋りょう・トンネル】&#10;一人当たり有形固定資産（償却資産）額該当値テキスト"/>
        <xdr:cNvSpPr txBox="1"/>
      </xdr:nvSpPr>
      <xdr:spPr>
        <a:xfrm>
          <a:off x="10515600" y="9953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170205</xdr:rowOff>
    </xdr:from>
    <xdr:to>
      <xdr:col>50</xdr:col>
      <xdr:colOff>165100</xdr:colOff>
      <xdr:row>59</xdr:row>
      <xdr:rowOff>100355</xdr:rowOff>
    </xdr:to>
    <xdr:sp macro="" textlink="">
      <xdr:nvSpPr>
        <xdr:cNvPr id="243" name="楕円 242"/>
        <xdr:cNvSpPr/>
      </xdr:nvSpPr>
      <xdr:spPr>
        <a:xfrm>
          <a:off x="9588500" y="101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36890</xdr:rowOff>
    </xdr:from>
    <xdr:to>
      <xdr:col>55</xdr:col>
      <xdr:colOff>0</xdr:colOff>
      <xdr:row>59</xdr:row>
      <xdr:rowOff>49555</xdr:rowOff>
    </xdr:to>
    <xdr:cxnSp macro="">
      <xdr:nvCxnSpPr>
        <xdr:cNvPr id="244" name="直線コネクタ 243"/>
        <xdr:cNvCxnSpPr/>
      </xdr:nvCxnSpPr>
      <xdr:spPr>
        <a:xfrm flipV="1">
          <a:off x="9639300" y="10152440"/>
          <a:ext cx="838200" cy="1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22889</xdr:rowOff>
    </xdr:from>
    <xdr:to>
      <xdr:col>46</xdr:col>
      <xdr:colOff>38100</xdr:colOff>
      <xdr:row>59</xdr:row>
      <xdr:rowOff>124489</xdr:rowOff>
    </xdr:to>
    <xdr:sp macro="" textlink="">
      <xdr:nvSpPr>
        <xdr:cNvPr id="245" name="楕円 244"/>
        <xdr:cNvSpPr/>
      </xdr:nvSpPr>
      <xdr:spPr>
        <a:xfrm>
          <a:off x="8699500" y="1013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49555</xdr:rowOff>
    </xdr:from>
    <xdr:to>
      <xdr:col>50</xdr:col>
      <xdr:colOff>114300</xdr:colOff>
      <xdr:row>59</xdr:row>
      <xdr:rowOff>73689</xdr:rowOff>
    </xdr:to>
    <xdr:cxnSp macro="">
      <xdr:nvCxnSpPr>
        <xdr:cNvPr id="246" name="直線コネクタ 245"/>
        <xdr:cNvCxnSpPr/>
      </xdr:nvCxnSpPr>
      <xdr:spPr>
        <a:xfrm flipV="1">
          <a:off x="8750300" y="10165105"/>
          <a:ext cx="889000" cy="2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2292</xdr:rowOff>
    </xdr:from>
    <xdr:to>
      <xdr:col>41</xdr:col>
      <xdr:colOff>101600</xdr:colOff>
      <xdr:row>59</xdr:row>
      <xdr:rowOff>103892</xdr:rowOff>
    </xdr:to>
    <xdr:sp macro="" textlink="">
      <xdr:nvSpPr>
        <xdr:cNvPr id="247" name="楕円 246"/>
        <xdr:cNvSpPr/>
      </xdr:nvSpPr>
      <xdr:spPr>
        <a:xfrm>
          <a:off x="7810500" y="1011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53092</xdr:rowOff>
    </xdr:from>
    <xdr:to>
      <xdr:col>45</xdr:col>
      <xdr:colOff>177800</xdr:colOff>
      <xdr:row>59</xdr:row>
      <xdr:rowOff>73689</xdr:rowOff>
    </xdr:to>
    <xdr:cxnSp macro="">
      <xdr:nvCxnSpPr>
        <xdr:cNvPr id="248" name="直線コネクタ 247"/>
        <xdr:cNvCxnSpPr/>
      </xdr:nvCxnSpPr>
      <xdr:spPr>
        <a:xfrm>
          <a:off x="7861300" y="10168642"/>
          <a:ext cx="889000" cy="2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19631</xdr:rowOff>
    </xdr:from>
    <xdr:to>
      <xdr:col>36</xdr:col>
      <xdr:colOff>165100</xdr:colOff>
      <xdr:row>59</xdr:row>
      <xdr:rowOff>121231</xdr:rowOff>
    </xdr:to>
    <xdr:sp macro="" textlink="">
      <xdr:nvSpPr>
        <xdr:cNvPr id="249" name="楕円 248"/>
        <xdr:cNvSpPr/>
      </xdr:nvSpPr>
      <xdr:spPr>
        <a:xfrm>
          <a:off x="6921500" y="1013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53092</xdr:rowOff>
    </xdr:from>
    <xdr:to>
      <xdr:col>41</xdr:col>
      <xdr:colOff>50800</xdr:colOff>
      <xdr:row>59</xdr:row>
      <xdr:rowOff>70431</xdr:rowOff>
    </xdr:to>
    <xdr:cxnSp macro="">
      <xdr:nvCxnSpPr>
        <xdr:cNvPr id="250" name="直線コネクタ 249"/>
        <xdr:cNvCxnSpPr/>
      </xdr:nvCxnSpPr>
      <xdr:spPr>
        <a:xfrm flipV="1">
          <a:off x="6972300" y="10168642"/>
          <a:ext cx="889000" cy="1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170394</xdr:rowOff>
    </xdr:from>
    <xdr:ext cx="534377" cy="259045"/>
    <xdr:sp macro="" textlink="">
      <xdr:nvSpPr>
        <xdr:cNvPr id="251" name="n_1aveValue【橋りょう・トンネル】&#10;一人当たり有形固定資産（償却資産）額"/>
        <xdr:cNvSpPr txBox="1"/>
      </xdr:nvSpPr>
      <xdr:spPr>
        <a:xfrm>
          <a:off x="9359411" y="1045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139419</xdr:rowOff>
    </xdr:from>
    <xdr:ext cx="534377" cy="259045"/>
    <xdr:sp macro="" textlink="">
      <xdr:nvSpPr>
        <xdr:cNvPr id="252" name="n_2aveValue【橋りょう・トンネル】&#10;一人当たり有形固定資産（償却資産）額"/>
        <xdr:cNvSpPr txBox="1"/>
      </xdr:nvSpPr>
      <xdr:spPr>
        <a:xfrm>
          <a:off x="8483111" y="1042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142694</xdr:rowOff>
    </xdr:from>
    <xdr:ext cx="534377" cy="259045"/>
    <xdr:sp macro="" textlink="">
      <xdr:nvSpPr>
        <xdr:cNvPr id="253" name="n_3aveValue【橋りょう・トンネル】&#10;一人当たり有形固定資産（償却資産）額"/>
        <xdr:cNvSpPr txBox="1"/>
      </xdr:nvSpPr>
      <xdr:spPr>
        <a:xfrm>
          <a:off x="7594111" y="1042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143168</xdr:rowOff>
    </xdr:from>
    <xdr:ext cx="534377" cy="259045"/>
    <xdr:sp macro="" textlink="">
      <xdr:nvSpPr>
        <xdr:cNvPr id="254" name="n_4aveValue【橋りょう・トンネル】&#10;一人当たり有形固定資産（償却資産）額"/>
        <xdr:cNvSpPr txBox="1"/>
      </xdr:nvSpPr>
      <xdr:spPr>
        <a:xfrm>
          <a:off x="6705111" y="1043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116882</xdr:rowOff>
    </xdr:from>
    <xdr:ext cx="599010" cy="259045"/>
    <xdr:sp macro="" textlink="">
      <xdr:nvSpPr>
        <xdr:cNvPr id="255" name="n_1mainValue【橋りょう・トンネル】&#10;一人当たり有形固定資産（償却資産）額"/>
        <xdr:cNvSpPr txBox="1"/>
      </xdr:nvSpPr>
      <xdr:spPr>
        <a:xfrm>
          <a:off x="9327095" y="988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141016</xdr:rowOff>
    </xdr:from>
    <xdr:ext cx="599010" cy="259045"/>
    <xdr:sp macro="" textlink="">
      <xdr:nvSpPr>
        <xdr:cNvPr id="256" name="n_2mainValue【橋りょう・トンネル】&#10;一人当たり有形固定資産（償却資産）額"/>
        <xdr:cNvSpPr txBox="1"/>
      </xdr:nvSpPr>
      <xdr:spPr>
        <a:xfrm>
          <a:off x="8450795" y="9913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120419</xdr:rowOff>
    </xdr:from>
    <xdr:ext cx="599010" cy="259045"/>
    <xdr:sp macro="" textlink="">
      <xdr:nvSpPr>
        <xdr:cNvPr id="257" name="n_3mainValue【橋りょう・トンネル】&#10;一人当たり有形固定資産（償却資産）額"/>
        <xdr:cNvSpPr txBox="1"/>
      </xdr:nvSpPr>
      <xdr:spPr>
        <a:xfrm>
          <a:off x="7561795" y="989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137758</xdr:rowOff>
    </xdr:from>
    <xdr:ext cx="599010" cy="259045"/>
    <xdr:sp macro="" textlink="">
      <xdr:nvSpPr>
        <xdr:cNvPr id="258" name="n_4mainValue【橋りょう・トンネル】&#10;一人当たり有形固定資産（償却資産）額"/>
        <xdr:cNvSpPr txBox="1"/>
      </xdr:nvSpPr>
      <xdr:spPr>
        <a:xfrm>
          <a:off x="6672795" y="9910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86</xdr:row>
      <xdr:rowOff>38100</xdr:rowOff>
    </xdr:to>
    <xdr:cxnSp macro="">
      <xdr:nvCxnSpPr>
        <xdr:cNvPr id="281" name="直線コネクタ 280"/>
        <xdr:cNvCxnSpPr/>
      </xdr:nvCxnSpPr>
      <xdr:spPr>
        <a:xfrm flipV="1">
          <a:off x="4634865" y="13317474"/>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2" name="【公営住宅】&#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3" name="直線コネクタ 282"/>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84" name="【公営住宅】&#10;有形固定資産減価償却率最大値テキスト"/>
        <xdr:cNvSpPr txBox="1"/>
      </xdr:nvSpPr>
      <xdr:spPr>
        <a:xfrm>
          <a:off x="4673600" y="1309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85" name="直線コネクタ 284"/>
        <xdr:cNvCxnSpPr/>
      </xdr:nvCxnSpPr>
      <xdr:spPr>
        <a:xfrm>
          <a:off x="4546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108475</xdr:rowOff>
    </xdr:from>
    <xdr:ext cx="405111" cy="259045"/>
    <xdr:sp macro="" textlink="">
      <xdr:nvSpPr>
        <xdr:cNvPr id="286" name="【公営住宅】&#10;有形固定資産減価償却率平均値テキスト"/>
        <xdr:cNvSpPr txBox="1"/>
      </xdr:nvSpPr>
      <xdr:spPr>
        <a:xfrm>
          <a:off x="4673600" y="138244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85598</xdr:rowOff>
    </xdr:from>
    <xdr:to>
      <xdr:col>24</xdr:col>
      <xdr:colOff>114300</xdr:colOff>
      <xdr:row>82</xdr:row>
      <xdr:rowOff>15748</xdr:rowOff>
    </xdr:to>
    <xdr:sp macro="" textlink="">
      <xdr:nvSpPr>
        <xdr:cNvPr id="287" name="フローチャート: 判断 286"/>
        <xdr:cNvSpPr/>
      </xdr:nvSpPr>
      <xdr:spPr>
        <a:xfrm>
          <a:off x="4584700" y="1397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46737</xdr:rowOff>
    </xdr:from>
    <xdr:to>
      <xdr:col>20</xdr:col>
      <xdr:colOff>38100</xdr:colOff>
      <xdr:row>81</xdr:row>
      <xdr:rowOff>148337</xdr:rowOff>
    </xdr:to>
    <xdr:sp macro="" textlink="">
      <xdr:nvSpPr>
        <xdr:cNvPr id="288" name="フローチャート: 判断 287"/>
        <xdr:cNvSpPr/>
      </xdr:nvSpPr>
      <xdr:spPr>
        <a:xfrm>
          <a:off x="3746500" y="1393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10161</xdr:rowOff>
    </xdr:from>
    <xdr:to>
      <xdr:col>15</xdr:col>
      <xdr:colOff>101600</xdr:colOff>
      <xdr:row>81</xdr:row>
      <xdr:rowOff>111761</xdr:rowOff>
    </xdr:to>
    <xdr:sp macro="" textlink="">
      <xdr:nvSpPr>
        <xdr:cNvPr id="289" name="フローチャート: 判断 288"/>
        <xdr:cNvSpPr/>
      </xdr:nvSpPr>
      <xdr:spPr>
        <a:xfrm>
          <a:off x="2857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147320</xdr:rowOff>
    </xdr:from>
    <xdr:to>
      <xdr:col>10</xdr:col>
      <xdr:colOff>165100</xdr:colOff>
      <xdr:row>81</xdr:row>
      <xdr:rowOff>77470</xdr:rowOff>
    </xdr:to>
    <xdr:sp macro="" textlink="">
      <xdr:nvSpPr>
        <xdr:cNvPr id="290" name="フローチャート: 判断 289"/>
        <xdr:cNvSpPr/>
      </xdr:nvSpPr>
      <xdr:spPr>
        <a:xfrm>
          <a:off x="1968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124461</xdr:rowOff>
    </xdr:from>
    <xdr:to>
      <xdr:col>6</xdr:col>
      <xdr:colOff>38100</xdr:colOff>
      <xdr:row>81</xdr:row>
      <xdr:rowOff>54611</xdr:rowOff>
    </xdr:to>
    <xdr:sp macro="" textlink="">
      <xdr:nvSpPr>
        <xdr:cNvPr id="291" name="フローチャート: 判断 290"/>
        <xdr:cNvSpPr/>
      </xdr:nvSpPr>
      <xdr:spPr>
        <a:xfrm>
          <a:off x="1079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69596</xdr:rowOff>
    </xdr:from>
    <xdr:to>
      <xdr:col>24</xdr:col>
      <xdr:colOff>114300</xdr:colOff>
      <xdr:row>83</xdr:row>
      <xdr:rowOff>171196</xdr:rowOff>
    </xdr:to>
    <xdr:sp macro="" textlink="">
      <xdr:nvSpPr>
        <xdr:cNvPr id="297" name="楕円 296"/>
        <xdr:cNvSpPr/>
      </xdr:nvSpPr>
      <xdr:spPr>
        <a:xfrm>
          <a:off x="4584700" y="1429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48023</xdr:rowOff>
    </xdr:from>
    <xdr:ext cx="405111" cy="259045"/>
    <xdr:sp macro="" textlink="">
      <xdr:nvSpPr>
        <xdr:cNvPr id="298" name="【公営住宅】&#10;有形固定資産減価償却率該当値テキスト"/>
        <xdr:cNvSpPr txBox="1"/>
      </xdr:nvSpPr>
      <xdr:spPr>
        <a:xfrm>
          <a:off x="4673600" y="1427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33020</xdr:rowOff>
    </xdr:from>
    <xdr:to>
      <xdr:col>20</xdr:col>
      <xdr:colOff>38100</xdr:colOff>
      <xdr:row>83</xdr:row>
      <xdr:rowOff>134620</xdr:rowOff>
    </xdr:to>
    <xdr:sp macro="" textlink="">
      <xdr:nvSpPr>
        <xdr:cNvPr id="299" name="楕円 298"/>
        <xdr:cNvSpPr/>
      </xdr:nvSpPr>
      <xdr:spPr>
        <a:xfrm>
          <a:off x="3746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83820</xdr:rowOff>
    </xdr:from>
    <xdr:to>
      <xdr:col>24</xdr:col>
      <xdr:colOff>63500</xdr:colOff>
      <xdr:row>83</xdr:row>
      <xdr:rowOff>120396</xdr:rowOff>
    </xdr:to>
    <xdr:cxnSp macro="">
      <xdr:nvCxnSpPr>
        <xdr:cNvPr id="300" name="直線コネクタ 299"/>
        <xdr:cNvCxnSpPr/>
      </xdr:nvCxnSpPr>
      <xdr:spPr>
        <a:xfrm>
          <a:off x="3797300" y="1431417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1015</xdr:rowOff>
    </xdr:from>
    <xdr:to>
      <xdr:col>15</xdr:col>
      <xdr:colOff>101600</xdr:colOff>
      <xdr:row>83</xdr:row>
      <xdr:rowOff>102615</xdr:rowOff>
    </xdr:to>
    <xdr:sp macro="" textlink="">
      <xdr:nvSpPr>
        <xdr:cNvPr id="301" name="楕円 300"/>
        <xdr:cNvSpPr/>
      </xdr:nvSpPr>
      <xdr:spPr>
        <a:xfrm>
          <a:off x="2857500" y="1423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51815</xdr:rowOff>
    </xdr:from>
    <xdr:to>
      <xdr:col>19</xdr:col>
      <xdr:colOff>177800</xdr:colOff>
      <xdr:row>83</xdr:row>
      <xdr:rowOff>83820</xdr:rowOff>
    </xdr:to>
    <xdr:cxnSp macro="">
      <xdr:nvCxnSpPr>
        <xdr:cNvPr id="302" name="直線コネクタ 301"/>
        <xdr:cNvCxnSpPr/>
      </xdr:nvCxnSpPr>
      <xdr:spPr>
        <a:xfrm>
          <a:off x="2908300" y="1428216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135889</xdr:rowOff>
    </xdr:from>
    <xdr:to>
      <xdr:col>10</xdr:col>
      <xdr:colOff>165100</xdr:colOff>
      <xdr:row>83</xdr:row>
      <xdr:rowOff>66039</xdr:rowOff>
    </xdr:to>
    <xdr:sp macro="" textlink="">
      <xdr:nvSpPr>
        <xdr:cNvPr id="303" name="楕円 302"/>
        <xdr:cNvSpPr/>
      </xdr:nvSpPr>
      <xdr:spPr>
        <a:xfrm>
          <a:off x="1968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15239</xdr:rowOff>
    </xdr:from>
    <xdr:to>
      <xdr:col>15</xdr:col>
      <xdr:colOff>50800</xdr:colOff>
      <xdr:row>83</xdr:row>
      <xdr:rowOff>51815</xdr:rowOff>
    </xdr:to>
    <xdr:cxnSp macro="">
      <xdr:nvCxnSpPr>
        <xdr:cNvPr id="304" name="直線コネクタ 303"/>
        <xdr:cNvCxnSpPr/>
      </xdr:nvCxnSpPr>
      <xdr:spPr>
        <a:xfrm>
          <a:off x="2019300" y="1424558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154178</xdr:rowOff>
    </xdr:from>
    <xdr:to>
      <xdr:col>6</xdr:col>
      <xdr:colOff>38100</xdr:colOff>
      <xdr:row>83</xdr:row>
      <xdr:rowOff>84328</xdr:rowOff>
    </xdr:to>
    <xdr:sp macro="" textlink="">
      <xdr:nvSpPr>
        <xdr:cNvPr id="305" name="楕円 304"/>
        <xdr:cNvSpPr/>
      </xdr:nvSpPr>
      <xdr:spPr>
        <a:xfrm>
          <a:off x="1079500" y="1421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15239</xdr:rowOff>
    </xdr:from>
    <xdr:to>
      <xdr:col>10</xdr:col>
      <xdr:colOff>114300</xdr:colOff>
      <xdr:row>83</xdr:row>
      <xdr:rowOff>33528</xdr:rowOff>
    </xdr:to>
    <xdr:cxnSp macro="">
      <xdr:nvCxnSpPr>
        <xdr:cNvPr id="306" name="直線コネクタ 305"/>
        <xdr:cNvCxnSpPr/>
      </xdr:nvCxnSpPr>
      <xdr:spPr>
        <a:xfrm flipV="1">
          <a:off x="1130300" y="1424558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164864</xdr:rowOff>
    </xdr:from>
    <xdr:ext cx="405111" cy="259045"/>
    <xdr:sp macro="" textlink="">
      <xdr:nvSpPr>
        <xdr:cNvPr id="307" name="n_1aveValue【公営住宅】&#10;有形固定資産減価償却率"/>
        <xdr:cNvSpPr txBox="1"/>
      </xdr:nvSpPr>
      <xdr:spPr>
        <a:xfrm>
          <a:off x="3582044" y="13709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128288</xdr:rowOff>
    </xdr:from>
    <xdr:ext cx="405111" cy="259045"/>
    <xdr:sp macro="" textlink="">
      <xdr:nvSpPr>
        <xdr:cNvPr id="308" name="n_2aveValue【公営住宅】&#10;有形固定資産減価償却率"/>
        <xdr:cNvSpPr txBox="1"/>
      </xdr:nvSpPr>
      <xdr:spPr>
        <a:xfrm>
          <a:off x="2705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93997</xdr:rowOff>
    </xdr:from>
    <xdr:ext cx="405111" cy="259045"/>
    <xdr:sp macro="" textlink="">
      <xdr:nvSpPr>
        <xdr:cNvPr id="309" name="n_3aveValue【公営住宅】&#10;有形固定資産減価償却率"/>
        <xdr:cNvSpPr txBox="1"/>
      </xdr:nvSpPr>
      <xdr:spPr>
        <a:xfrm>
          <a:off x="1816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71138</xdr:rowOff>
    </xdr:from>
    <xdr:ext cx="405111" cy="259045"/>
    <xdr:sp macro="" textlink="">
      <xdr:nvSpPr>
        <xdr:cNvPr id="310" name="n_4aveValue【公営住宅】&#10;有形固定資産減価償却率"/>
        <xdr:cNvSpPr txBox="1"/>
      </xdr:nvSpPr>
      <xdr:spPr>
        <a:xfrm>
          <a:off x="927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125747</xdr:rowOff>
    </xdr:from>
    <xdr:ext cx="405111" cy="259045"/>
    <xdr:sp macro="" textlink="">
      <xdr:nvSpPr>
        <xdr:cNvPr id="311" name="n_1mainValue【公営住宅】&#10;有形固定資産減価償却率"/>
        <xdr:cNvSpPr txBox="1"/>
      </xdr:nvSpPr>
      <xdr:spPr>
        <a:xfrm>
          <a:off x="35820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93742</xdr:rowOff>
    </xdr:from>
    <xdr:ext cx="405111" cy="259045"/>
    <xdr:sp macro="" textlink="">
      <xdr:nvSpPr>
        <xdr:cNvPr id="312" name="n_2mainValue【公営住宅】&#10;有形固定資産減価償却率"/>
        <xdr:cNvSpPr txBox="1"/>
      </xdr:nvSpPr>
      <xdr:spPr>
        <a:xfrm>
          <a:off x="2705744" y="1432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57166</xdr:rowOff>
    </xdr:from>
    <xdr:ext cx="405111" cy="259045"/>
    <xdr:sp macro="" textlink="">
      <xdr:nvSpPr>
        <xdr:cNvPr id="313" name="n_3mainValue【公営住宅】&#10;有形固定資産減価償却率"/>
        <xdr:cNvSpPr txBox="1"/>
      </xdr:nvSpPr>
      <xdr:spPr>
        <a:xfrm>
          <a:off x="1816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75455</xdr:rowOff>
    </xdr:from>
    <xdr:ext cx="405111" cy="259045"/>
    <xdr:sp macro="" textlink="">
      <xdr:nvSpPr>
        <xdr:cNvPr id="314" name="n_4mainValue【公営住宅】&#10;有形固定資産減価償却率"/>
        <xdr:cNvSpPr txBox="1"/>
      </xdr:nvSpPr>
      <xdr:spPr>
        <a:xfrm>
          <a:off x="927744" y="1430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5" name="直線コネクタ 32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6" name="テキスト ボックス 32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7" name="直線コネクタ 32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8" name="テキスト ボックス 32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9" name="直線コネクタ 32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0" name="テキスト ボックス 32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1" name="直線コネクタ 33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2" name="テキスト ボックス 33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4" name="テキスト ボックス 33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104851</xdr:rowOff>
    </xdr:from>
    <xdr:to>
      <xdr:col>54</xdr:col>
      <xdr:colOff>189865</xdr:colOff>
      <xdr:row>86</xdr:row>
      <xdr:rowOff>37185</xdr:rowOff>
    </xdr:to>
    <xdr:cxnSp macro="">
      <xdr:nvCxnSpPr>
        <xdr:cNvPr id="336" name="直線コネクタ 335"/>
        <xdr:cNvCxnSpPr/>
      </xdr:nvCxnSpPr>
      <xdr:spPr>
        <a:xfrm flipV="1">
          <a:off x="10476865" y="13477951"/>
          <a:ext cx="0" cy="130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41012</xdr:rowOff>
    </xdr:from>
    <xdr:ext cx="469744" cy="259045"/>
    <xdr:sp macro="" textlink="">
      <xdr:nvSpPr>
        <xdr:cNvPr id="337" name="【公営住宅】&#10;一人当たり面積最小値テキスト"/>
        <xdr:cNvSpPr txBox="1"/>
      </xdr:nvSpPr>
      <xdr:spPr>
        <a:xfrm>
          <a:off x="10515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37185</xdr:rowOff>
    </xdr:from>
    <xdr:to>
      <xdr:col>55</xdr:col>
      <xdr:colOff>88900</xdr:colOff>
      <xdr:row>86</xdr:row>
      <xdr:rowOff>37185</xdr:rowOff>
    </xdr:to>
    <xdr:cxnSp macro="">
      <xdr:nvCxnSpPr>
        <xdr:cNvPr id="338" name="直線コネクタ 337"/>
        <xdr:cNvCxnSpPr/>
      </xdr:nvCxnSpPr>
      <xdr:spPr>
        <a:xfrm>
          <a:off x="10388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51528</xdr:rowOff>
    </xdr:from>
    <xdr:ext cx="469744" cy="259045"/>
    <xdr:sp macro="" textlink="">
      <xdr:nvSpPr>
        <xdr:cNvPr id="339" name="【公営住宅】&#10;一人当たり面積最大値テキスト"/>
        <xdr:cNvSpPr txBox="1"/>
      </xdr:nvSpPr>
      <xdr:spPr>
        <a:xfrm>
          <a:off x="10515600" y="1325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104851</xdr:rowOff>
    </xdr:from>
    <xdr:to>
      <xdr:col>55</xdr:col>
      <xdr:colOff>88900</xdr:colOff>
      <xdr:row>78</xdr:row>
      <xdr:rowOff>104851</xdr:rowOff>
    </xdr:to>
    <xdr:cxnSp macro="">
      <xdr:nvCxnSpPr>
        <xdr:cNvPr id="340" name="直線コネクタ 339"/>
        <xdr:cNvCxnSpPr/>
      </xdr:nvCxnSpPr>
      <xdr:spPr>
        <a:xfrm>
          <a:off x="10388600" y="1347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131691</xdr:rowOff>
    </xdr:from>
    <xdr:ext cx="469744" cy="259045"/>
    <xdr:sp macro="" textlink="">
      <xdr:nvSpPr>
        <xdr:cNvPr id="341" name="【公営住宅】&#10;一人当たり面積平均値テキスト"/>
        <xdr:cNvSpPr txBox="1"/>
      </xdr:nvSpPr>
      <xdr:spPr>
        <a:xfrm>
          <a:off x="10515600" y="14533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153264</xdr:rowOff>
    </xdr:from>
    <xdr:to>
      <xdr:col>55</xdr:col>
      <xdr:colOff>50800</xdr:colOff>
      <xdr:row>85</xdr:row>
      <xdr:rowOff>83414</xdr:rowOff>
    </xdr:to>
    <xdr:sp macro="" textlink="">
      <xdr:nvSpPr>
        <xdr:cNvPr id="342" name="フローチャート: 判断 341"/>
        <xdr:cNvSpPr/>
      </xdr:nvSpPr>
      <xdr:spPr>
        <a:xfrm>
          <a:off x="10426700" y="1455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343" name="フローチャート: 判断 342"/>
        <xdr:cNvSpPr/>
      </xdr:nvSpPr>
      <xdr:spPr>
        <a:xfrm>
          <a:off x="9588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123089</xdr:rowOff>
    </xdr:from>
    <xdr:to>
      <xdr:col>46</xdr:col>
      <xdr:colOff>38100</xdr:colOff>
      <xdr:row>85</xdr:row>
      <xdr:rowOff>53239</xdr:rowOff>
    </xdr:to>
    <xdr:sp macro="" textlink="">
      <xdr:nvSpPr>
        <xdr:cNvPr id="344" name="フローチャート: 判断 343"/>
        <xdr:cNvSpPr/>
      </xdr:nvSpPr>
      <xdr:spPr>
        <a:xfrm>
          <a:off x="8699500" y="1452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116687</xdr:rowOff>
    </xdr:from>
    <xdr:to>
      <xdr:col>41</xdr:col>
      <xdr:colOff>101600</xdr:colOff>
      <xdr:row>85</xdr:row>
      <xdr:rowOff>46837</xdr:rowOff>
    </xdr:to>
    <xdr:sp macro="" textlink="">
      <xdr:nvSpPr>
        <xdr:cNvPr id="345" name="フローチャート: 判断 344"/>
        <xdr:cNvSpPr/>
      </xdr:nvSpPr>
      <xdr:spPr>
        <a:xfrm>
          <a:off x="7810500" y="1451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118974</xdr:rowOff>
    </xdr:from>
    <xdr:to>
      <xdr:col>36</xdr:col>
      <xdr:colOff>165100</xdr:colOff>
      <xdr:row>85</xdr:row>
      <xdr:rowOff>49124</xdr:rowOff>
    </xdr:to>
    <xdr:sp macro="" textlink="">
      <xdr:nvSpPr>
        <xdr:cNvPr id="346" name="フローチャート: 判断 345"/>
        <xdr:cNvSpPr/>
      </xdr:nvSpPr>
      <xdr:spPr>
        <a:xfrm>
          <a:off x="6921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19304</xdr:rowOff>
    </xdr:from>
    <xdr:to>
      <xdr:col>55</xdr:col>
      <xdr:colOff>50800</xdr:colOff>
      <xdr:row>83</xdr:row>
      <xdr:rowOff>120904</xdr:rowOff>
    </xdr:to>
    <xdr:sp macro="" textlink="">
      <xdr:nvSpPr>
        <xdr:cNvPr id="352" name="楕円 351"/>
        <xdr:cNvSpPr/>
      </xdr:nvSpPr>
      <xdr:spPr>
        <a:xfrm>
          <a:off x="10426700" y="1424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42181</xdr:rowOff>
    </xdr:from>
    <xdr:ext cx="469744" cy="259045"/>
    <xdr:sp macro="" textlink="">
      <xdr:nvSpPr>
        <xdr:cNvPr id="353" name="【公営住宅】&#10;一人当たり面積該当値テキスト"/>
        <xdr:cNvSpPr txBox="1"/>
      </xdr:nvSpPr>
      <xdr:spPr>
        <a:xfrm>
          <a:off x="10515600" y="1410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22047</xdr:rowOff>
    </xdr:from>
    <xdr:to>
      <xdr:col>50</xdr:col>
      <xdr:colOff>165100</xdr:colOff>
      <xdr:row>83</xdr:row>
      <xdr:rowOff>123647</xdr:rowOff>
    </xdr:to>
    <xdr:sp macro="" textlink="">
      <xdr:nvSpPr>
        <xdr:cNvPr id="354" name="楕円 353"/>
        <xdr:cNvSpPr/>
      </xdr:nvSpPr>
      <xdr:spPr>
        <a:xfrm>
          <a:off x="9588500" y="1425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70104</xdr:rowOff>
    </xdr:from>
    <xdr:to>
      <xdr:col>55</xdr:col>
      <xdr:colOff>0</xdr:colOff>
      <xdr:row>83</xdr:row>
      <xdr:rowOff>72847</xdr:rowOff>
    </xdr:to>
    <xdr:cxnSp macro="">
      <xdr:nvCxnSpPr>
        <xdr:cNvPr id="355" name="直線コネクタ 354"/>
        <xdr:cNvCxnSpPr/>
      </xdr:nvCxnSpPr>
      <xdr:spPr>
        <a:xfrm flipV="1">
          <a:off x="9639300" y="14300454"/>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16560</xdr:rowOff>
    </xdr:from>
    <xdr:to>
      <xdr:col>46</xdr:col>
      <xdr:colOff>38100</xdr:colOff>
      <xdr:row>83</xdr:row>
      <xdr:rowOff>118160</xdr:rowOff>
    </xdr:to>
    <xdr:sp macro="" textlink="">
      <xdr:nvSpPr>
        <xdr:cNvPr id="356" name="楕円 355"/>
        <xdr:cNvSpPr/>
      </xdr:nvSpPr>
      <xdr:spPr>
        <a:xfrm>
          <a:off x="8699500" y="1424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67360</xdr:rowOff>
    </xdr:from>
    <xdr:to>
      <xdr:col>50</xdr:col>
      <xdr:colOff>114300</xdr:colOff>
      <xdr:row>83</xdr:row>
      <xdr:rowOff>72847</xdr:rowOff>
    </xdr:to>
    <xdr:cxnSp macro="">
      <xdr:nvCxnSpPr>
        <xdr:cNvPr id="357" name="直線コネクタ 356"/>
        <xdr:cNvCxnSpPr/>
      </xdr:nvCxnSpPr>
      <xdr:spPr>
        <a:xfrm>
          <a:off x="8750300" y="14297710"/>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13818</xdr:rowOff>
    </xdr:from>
    <xdr:to>
      <xdr:col>41</xdr:col>
      <xdr:colOff>101600</xdr:colOff>
      <xdr:row>83</xdr:row>
      <xdr:rowOff>115418</xdr:rowOff>
    </xdr:to>
    <xdr:sp macro="" textlink="">
      <xdr:nvSpPr>
        <xdr:cNvPr id="358" name="楕円 357"/>
        <xdr:cNvSpPr/>
      </xdr:nvSpPr>
      <xdr:spPr>
        <a:xfrm>
          <a:off x="7810500" y="1424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64618</xdr:rowOff>
    </xdr:from>
    <xdr:to>
      <xdr:col>45</xdr:col>
      <xdr:colOff>177800</xdr:colOff>
      <xdr:row>83</xdr:row>
      <xdr:rowOff>67360</xdr:rowOff>
    </xdr:to>
    <xdr:cxnSp macro="">
      <xdr:nvCxnSpPr>
        <xdr:cNvPr id="359" name="直線コネクタ 358"/>
        <xdr:cNvCxnSpPr/>
      </xdr:nvCxnSpPr>
      <xdr:spPr>
        <a:xfrm>
          <a:off x="7861300" y="14294968"/>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25705</xdr:rowOff>
    </xdr:from>
    <xdr:to>
      <xdr:col>36</xdr:col>
      <xdr:colOff>165100</xdr:colOff>
      <xdr:row>83</xdr:row>
      <xdr:rowOff>127305</xdr:rowOff>
    </xdr:to>
    <xdr:sp macro="" textlink="">
      <xdr:nvSpPr>
        <xdr:cNvPr id="360" name="楕円 359"/>
        <xdr:cNvSpPr/>
      </xdr:nvSpPr>
      <xdr:spPr>
        <a:xfrm>
          <a:off x="6921500" y="1425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64618</xdr:rowOff>
    </xdr:from>
    <xdr:to>
      <xdr:col>41</xdr:col>
      <xdr:colOff>50800</xdr:colOff>
      <xdr:row>83</xdr:row>
      <xdr:rowOff>76505</xdr:rowOff>
    </xdr:to>
    <xdr:cxnSp macro="">
      <xdr:nvCxnSpPr>
        <xdr:cNvPr id="361" name="直線コネクタ 360"/>
        <xdr:cNvCxnSpPr/>
      </xdr:nvCxnSpPr>
      <xdr:spPr>
        <a:xfrm flipV="1">
          <a:off x="6972300" y="14294968"/>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59453</xdr:rowOff>
    </xdr:from>
    <xdr:ext cx="469744" cy="259045"/>
    <xdr:sp macro="" textlink="">
      <xdr:nvSpPr>
        <xdr:cNvPr id="362" name="n_1aveValue【公営住宅】&#10;一人当たり面積"/>
        <xdr:cNvSpPr txBox="1"/>
      </xdr:nvSpPr>
      <xdr:spPr>
        <a:xfrm>
          <a:off x="93917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44366</xdr:rowOff>
    </xdr:from>
    <xdr:ext cx="469744" cy="259045"/>
    <xdr:sp macro="" textlink="">
      <xdr:nvSpPr>
        <xdr:cNvPr id="363" name="n_2aveValue【公営住宅】&#10;一人当たり面積"/>
        <xdr:cNvSpPr txBox="1"/>
      </xdr:nvSpPr>
      <xdr:spPr>
        <a:xfrm>
          <a:off x="8515427" y="1461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37964</xdr:rowOff>
    </xdr:from>
    <xdr:ext cx="469744" cy="259045"/>
    <xdr:sp macro="" textlink="">
      <xdr:nvSpPr>
        <xdr:cNvPr id="364" name="n_3aveValue【公営住宅】&#10;一人当たり面積"/>
        <xdr:cNvSpPr txBox="1"/>
      </xdr:nvSpPr>
      <xdr:spPr>
        <a:xfrm>
          <a:off x="7626427" y="1461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40251</xdr:rowOff>
    </xdr:from>
    <xdr:ext cx="469744" cy="259045"/>
    <xdr:sp macro="" textlink="">
      <xdr:nvSpPr>
        <xdr:cNvPr id="365" name="n_4aveValue【公営住宅】&#10;一人当たり面積"/>
        <xdr:cNvSpPr txBox="1"/>
      </xdr:nvSpPr>
      <xdr:spPr>
        <a:xfrm>
          <a:off x="6737427" y="1461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140174</xdr:rowOff>
    </xdr:from>
    <xdr:ext cx="469744" cy="259045"/>
    <xdr:sp macro="" textlink="">
      <xdr:nvSpPr>
        <xdr:cNvPr id="366" name="n_1mainValue【公営住宅】&#10;一人当たり面積"/>
        <xdr:cNvSpPr txBox="1"/>
      </xdr:nvSpPr>
      <xdr:spPr>
        <a:xfrm>
          <a:off x="9391727" y="1402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134687</xdr:rowOff>
    </xdr:from>
    <xdr:ext cx="469744" cy="259045"/>
    <xdr:sp macro="" textlink="">
      <xdr:nvSpPr>
        <xdr:cNvPr id="367" name="n_2mainValue【公営住宅】&#10;一人当たり面積"/>
        <xdr:cNvSpPr txBox="1"/>
      </xdr:nvSpPr>
      <xdr:spPr>
        <a:xfrm>
          <a:off x="8515427" y="1402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131945</xdr:rowOff>
    </xdr:from>
    <xdr:ext cx="469744" cy="259045"/>
    <xdr:sp macro="" textlink="">
      <xdr:nvSpPr>
        <xdr:cNvPr id="368" name="n_3mainValue【公営住宅】&#10;一人当たり面積"/>
        <xdr:cNvSpPr txBox="1"/>
      </xdr:nvSpPr>
      <xdr:spPr>
        <a:xfrm>
          <a:off x="7626427" y="14019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143832</xdr:rowOff>
    </xdr:from>
    <xdr:ext cx="469744" cy="259045"/>
    <xdr:sp macro="" textlink="">
      <xdr:nvSpPr>
        <xdr:cNvPr id="369" name="n_4mainValue【公営住宅】&#10;一人当たり面積"/>
        <xdr:cNvSpPr txBox="1"/>
      </xdr:nvSpPr>
      <xdr:spPr>
        <a:xfrm>
          <a:off x="6737427" y="14031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0" name="正方形/長方形 3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1" name="正方形/長方形 3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2" name="正方形/長方形 3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3" name="正方形/長方形 3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4" name="正方形/長方形 3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5" name="正方形/長方形 3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6" name="正方形/長方形 3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正方形/長方形 37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8" name="正方形/長方形 3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9" name="正方形/長方形 3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0" name="正方形/長方形 3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1" name="正方形/長方形 3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2" name="正方形/長方形 3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3" name="正方形/長方形 3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4" name="正方形/長方形 3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5" name="正方形/長方形 38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6" name="テキスト ボックス 39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97" name="直線コネクタ 396"/>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98" name="テキスト ボックス 397"/>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99" name="直線コネクタ 398"/>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0" name="テキスト ボックス 399"/>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1" name="直線コネクタ 400"/>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2" name="テキスト ボックス 401"/>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3" name="直線コネクタ 402"/>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04" name="テキスト ボックス 403"/>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5" name="直線コネクタ 40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6" name="テキスト ボックス 40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160782</xdr:rowOff>
    </xdr:from>
    <xdr:to>
      <xdr:col>85</xdr:col>
      <xdr:colOff>126364</xdr:colOff>
      <xdr:row>42</xdr:row>
      <xdr:rowOff>21336</xdr:rowOff>
    </xdr:to>
    <xdr:cxnSp macro="">
      <xdr:nvCxnSpPr>
        <xdr:cNvPr id="408" name="直線コネクタ 407"/>
        <xdr:cNvCxnSpPr/>
      </xdr:nvCxnSpPr>
      <xdr:spPr>
        <a:xfrm flipV="1">
          <a:off x="16318864" y="5990082"/>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25163</xdr:rowOff>
    </xdr:from>
    <xdr:ext cx="405111" cy="259045"/>
    <xdr:sp macro="" textlink="">
      <xdr:nvSpPr>
        <xdr:cNvPr id="409" name="【認定こども園・幼稚園・保育所】&#10;有形固定資産減価償却率最小値テキスト"/>
        <xdr:cNvSpPr txBox="1"/>
      </xdr:nvSpPr>
      <xdr:spPr>
        <a:xfrm>
          <a:off x="16357600" y="722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21336</xdr:rowOff>
    </xdr:from>
    <xdr:to>
      <xdr:col>86</xdr:col>
      <xdr:colOff>25400</xdr:colOff>
      <xdr:row>42</xdr:row>
      <xdr:rowOff>21336</xdr:rowOff>
    </xdr:to>
    <xdr:cxnSp macro="">
      <xdr:nvCxnSpPr>
        <xdr:cNvPr id="410" name="直線コネクタ 409"/>
        <xdr:cNvCxnSpPr/>
      </xdr:nvCxnSpPr>
      <xdr:spPr>
        <a:xfrm>
          <a:off x="16230600" y="7222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107459</xdr:rowOff>
    </xdr:from>
    <xdr:ext cx="405111" cy="259045"/>
    <xdr:sp macro="" textlink="">
      <xdr:nvSpPr>
        <xdr:cNvPr id="411" name="【認定こども園・幼稚園・保育所】&#10;有形固定資産減価償却率最大値テキスト"/>
        <xdr:cNvSpPr txBox="1"/>
      </xdr:nvSpPr>
      <xdr:spPr>
        <a:xfrm>
          <a:off x="16357600" y="5765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160782</xdr:rowOff>
    </xdr:from>
    <xdr:to>
      <xdr:col>86</xdr:col>
      <xdr:colOff>25400</xdr:colOff>
      <xdr:row>34</xdr:row>
      <xdr:rowOff>160782</xdr:rowOff>
    </xdr:to>
    <xdr:cxnSp macro="">
      <xdr:nvCxnSpPr>
        <xdr:cNvPr id="412" name="直線コネクタ 411"/>
        <xdr:cNvCxnSpPr/>
      </xdr:nvCxnSpPr>
      <xdr:spPr>
        <a:xfrm>
          <a:off x="16230600" y="599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77995</xdr:rowOff>
    </xdr:from>
    <xdr:ext cx="405111" cy="259045"/>
    <xdr:sp macro="" textlink="">
      <xdr:nvSpPr>
        <xdr:cNvPr id="413" name="【認定こども園・幼稚園・保育所】&#10;有形固定資産減価償却率平均値テキスト"/>
        <xdr:cNvSpPr txBox="1"/>
      </xdr:nvSpPr>
      <xdr:spPr>
        <a:xfrm>
          <a:off x="16357600" y="6421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55118</xdr:rowOff>
    </xdr:from>
    <xdr:to>
      <xdr:col>85</xdr:col>
      <xdr:colOff>177800</xdr:colOff>
      <xdr:row>38</xdr:row>
      <xdr:rowOff>156718</xdr:rowOff>
    </xdr:to>
    <xdr:sp macro="" textlink="">
      <xdr:nvSpPr>
        <xdr:cNvPr id="414" name="フローチャート: 判断 413"/>
        <xdr:cNvSpPr/>
      </xdr:nvSpPr>
      <xdr:spPr>
        <a:xfrm>
          <a:off x="16268700" y="657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415" name="フローチャート: 判断 414"/>
        <xdr:cNvSpPr/>
      </xdr:nvSpPr>
      <xdr:spPr>
        <a:xfrm>
          <a:off x="15430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109982</xdr:rowOff>
    </xdr:from>
    <xdr:to>
      <xdr:col>76</xdr:col>
      <xdr:colOff>165100</xdr:colOff>
      <xdr:row>39</xdr:row>
      <xdr:rowOff>40132</xdr:rowOff>
    </xdr:to>
    <xdr:sp macro="" textlink="">
      <xdr:nvSpPr>
        <xdr:cNvPr id="416" name="フローチャート: 判断 415"/>
        <xdr:cNvSpPr/>
      </xdr:nvSpPr>
      <xdr:spPr>
        <a:xfrm>
          <a:off x="14541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141986</xdr:rowOff>
    </xdr:from>
    <xdr:to>
      <xdr:col>72</xdr:col>
      <xdr:colOff>38100</xdr:colOff>
      <xdr:row>39</xdr:row>
      <xdr:rowOff>72136</xdr:rowOff>
    </xdr:to>
    <xdr:sp macro="" textlink="">
      <xdr:nvSpPr>
        <xdr:cNvPr id="417" name="フローチャート: 判断 416"/>
        <xdr:cNvSpPr/>
      </xdr:nvSpPr>
      <xdr:spPr>
        <a:xfrm>
          <a:off x="13652500" y="665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157988</xdr:rowOff>
    </xdr:from>
    <xdr:to>
      <xdr:col>67</xdr:col>
      <xdr:colOff>101600</xdr:colOff>
      <xdr:row>39</xdr:row>
      <xdr:rowOff>88138</xdr:rowOff>
    </xdr:to>
    <xdr:sp macro="" textlink="">
      <xdr:nvSpPr>
        <xdr:cNvPr id="418" name="フローチャート: 判断 417"/>
        <xdr:cNvSpPr/>
      </xdr:nvSpPr>
      <xdr:spPr>
        <a:xfrm>
          <a:off x="12763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9" name="テキスト ボックス 41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0" name="テキスト ボックス 41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1" name="テキスト ボックス 42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2" name="テキスト ボックス 42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3" name="テキスト ボックス 42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23114</xdr:rowOff>
    </xdr:from>
    <xdr:to>
      <xdr:col>85</xdr:col>
      <xdr:colOff>177800</xdr:colOff>
      <xdr:row>39</xdr:row>
      <xdr:rowOff>124714</xdr:rowOff>
    </xdr:to>
    <xdr:sp macro="" textlink="">
      <xdr:nvSpPr>
        <xdr:cNvPr id="424" name="楕円 423"/>
        <xdr:cNvSpPr/>
      </xdr:nvSpPr>
      <xdr:spPr>
        <a:xfrm>
          <a:off x="16268700" y="67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1541</xdr:rowOff>
    </xdr:from>
    <xdr:ext cx="405111" cy="259045"/>
    <xdr:sp macro="" textlink="">
      <xdr:nvSpPr>
        <xdr:cNvPr id="425" name="【認定こども園・幼稚園・保育所】&#10;有形固定資産減価償却率該当値テキスト"/>
        <xdr:cNvSpPr txBox="1"/>
      </xdr:nvSpPr>
      <xdr:spPr>
        <a:xfrm>
          <a:off x="16357600" y="668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157988</xdr:rowOff>
    </xdr:from>
    <xdr:to>
      <xdr:col>81</xdr:col>
      <xdr:colOff>101600</xdr:colOff>
      <xdr:row>39</xdr:row>
      <xdr:rowOff>88138</xdr:rowOff>
    </xdr:to>
    <xdr:sp macro="" textlink="">
      <xdr:nvSpPr>
        <xdr:cNvPr id="426" name="楕円 425"/>
        <xdr:cNvSpPr/>
      </xdr:nvSpPr>
      <xdr:spPr>
        <a:xfrm>
          <a:off x="15430500" y="66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37338</xdr:rowOff>
    </xdr:from>
    <xdr:to>
      <xdr:col>85</xdr:col>
      <xdr:colOff>127000</xdr:colOff>
      <xdr:row>39</xdr:row>
      <xdr:rowOff>73914</xdr:rowOff>
    </xdr:to>
    <xdr:cxnSp macro="">
      <xdr:nvCxnSpPr>
        <xdr:cNvPr id="427" name="直線コネクタ 426"/>
        <xdr:cNvCxnSpPr/>
      </xdr:nvCxnSpPr>
      <xdr:spPr>
        <a:xfrm>
          <a:off x="15481300" y="672388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116840</xdr:rowOff>
    </xdr:from>
    <xdr:to>
      <xdr:col>76</xdr:col>
      <xdr:colOff>165100</xdr:colOff>
      <xdr:row>39</xdr:row>
      <xdr:rowOff>46990</xdr:rowOff>
    </xdr:to>
    <xdr:sp macro="" textlink="">
      <xdr:nvSpPr>
        <xdr:cNvPr id="428" name="楕円 427"/>
        <xdr:cNvSpPr/>
      </xdr:nvSpPr>
      <xdr:spPr>
        <a:xfrm>
          <a:off x="14541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167640</xdr:rowOff>
    </xdr:from>
    <xdr:to>
      <xdr:col>81</xdr:col>
      <xdr:colOff>50800</xdr:colOff>
      <xdr:row>39</xdr:row>
      <xdr:rowOff>37338</xdr:rowOff>
    </xdr:to>
    <xdr:cxnSp macro="">
      <xdr:nvCxnSpPr>
        <xdr:cNvPr id="429" name="直線コネクタ 428"/>
        <xdr:cNvCxnSpPr/>
      </xdr:nvCxnSpPr>
      <xdr:spPr>
        <a:xfrm>
          <a:off x="14592300" y="66827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157988</xdr:rowOff>
    </xdr:from>
    <xdr:to>
      <xdr:col>72</xdr:col>
      <xdr:colOff>38100</xdr:colOff>
      <xdr:row>39</xdr:row>
      <xdr:rowOff>88138</xdr:rowOff>
    </xdr:to>
    <xdr:sp macro="" textlink="">
      <xdr:nvSpPr>
        <xdr:cNvPr id="430" name="楕円 429"/>
        <xdr:cNvSpPr/>
      </xdr:nvSpPr>
      <xdr:spPr>
        <a:xfrm>
          <a:off x="13652500" y="66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167640</xdr:rowOff>
    </xdr:from>
    <xdr:to>
      <xdr:col>76</xdr:col>
      <xdr:colOff>114300</xdr:colOff>
      <xdr:row>39</xdr:row>
      <xdr:rowOff>37338</xdr:rowOff>
    </xdr:to>
    <xdr:cxnSp macro="">
      <xdr:nvCxnSpPr>
        <xdr:cNvPr id="431" name="直線コネクタ 430"/>
        <xdr:cNvCxnSpPr/>
      </xdr:nvCxnSpPr>
      <xdr:spPr>
        <a:xfrm flipV="1">
          <a:off x="13703300" y="66827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103124</xdr:rowOff>
    </xdr:from>
    <xdr:to>
      <xdr:col>67</xdr:col>
      <xdr:colOff>101600</xdr:colOff>
      <xdr:row>39</xdr:row>
      <xdr:rowOff>33274</xdr:rowOff>
    </xdr:to>
    <xdr:sp macro="" textlink="">
      <xdr:nvSpPr>
        <xdr:cNvPr id="432" name="楕円 431"/>
        <xdr:cNvSpPr/>
      </xdr:nvSpPr>
      <xdr:spPr>
        <a:xfrm>
          <a:off x="12763500" y="661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153924</xdr:rowOff>
    </xdr:from>
    <xdr:to>
      <xdr:col>71</xdr:col>
      <xdr:colOff>177800</xdr:colOff>
      <xdr:row>39</xdr:row>
      <xdr:rowOff>37338</xdr:rowOff>
    </xdr:to>
    <xdr:cxnSp macro="">
      <xdr:nvCxnSpPr>
        <xdr:cNvPr id="433" name="直線コネクタ 432"/>
        <xdr:cNvCxnSpPr/>
      </xdr:nvCxnSpPr>
      <xdr:spPr>
        <a:xfrm>
          <a:off x="12814300" y="66690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33799</xdr:rowOff>
    </xdr:from>
    <xdr:ext cx="405111" cy="259045"/>
    <xdr:sp macro="" textlink="">
      <xdr:nvSpPr>
        <xdr:cNvPr id="434" name="n_1aveValue【認定こども園・幼稚園・保育所】&#10;有形固定資産減価償却率"/>
        <xdr:cNvSpPr txBox="1"/>
      </xdr:nvSpPr>
      <xdr:spPr>
        <a:xfrm>
          <a:off x="15266044"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56659</xdr:rowOff>
    </xdr:from>
    <xdr:ext cx="405111" cy="259045"/>
    <xdr:sp macro="" textlink="">
      <xdr:nvSpPr>
        <xdr:cNvPr id="435" name="n_2aveValue【認定こども園・幼稚園・保育所】&#10;有形固定資産減価償却率"/>
        <xdr:cNvSpPr txBox="1"/>
      </xdr:nvSpPr>
      <xdr:spPr>
        <a:xfrm>
          <a:off x="14389744" y="640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88663</xdr:rowOff>
    </xdr:from>
    <xdr:ext cx="405111" cy="259045"/>
    <xdr:sp macro="" textlink="">
      <xdr:nvSpPr>
        <xdr:cNvPr id="436" name="n_3aveValue【認定こども園・幼稚園・保育所】&#10;有形固定資産減価償却率"/>
        <xdr:cNvSpPr txBox="1"/>
      </xdr:nvSpPr>
      <xdr:spPr>
        <a:xfrm>
          <a:off x="13500744" y="643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79265</xdr:rowOff>
    </xdr:from>
    <xdr:ext cx="405111" cy="259045"/>
    <xdr:sp macro="" textlink="">
      <xdr:nvSpPr>
        <xdr:cNvPr id="437" name="n_4aveValue【認定こども園・幼稚園・保育所】&#10;有形固定資産減価償却率"/>
        <xdr:cNvSpPr txBox="1"/>
      </xdr:nvSpPr>
      <xdr:spPr>
        <a:xfrm>
          <a:off x="12611744" y="676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79265</xdr:rowOff>
    </xdr:from>
    <xdr:ext cx="405111" cy="259045"/>
    <xdr:sp macro="" textlink="">
      <xdr:nvSpPr>
        <xdr:cNvPr id="438" name="n_1mainValue【認定こども園・幼稚園・保育所】&#10;有形固定資産減価償却率"/>
        <xdr:cNvSpPr txBox="1"/>
      </xdr:nvSpPr>
      <xdr:spPr>
        <a:xfrm>
          <a:off x="15266044" y="676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38117</xdr:rowOff>
    </xdr:from>
    <xdr:ext cx="405111" cy="259045"/>
    <xdr:sp macro="" textlink="">
      <xdr:nvSpPr>
        <xdr:cNvPr id="439" name="n_2mainValue【認定こども園・幼稚園・保育所】&#10;有形固定資産減価償却率"/>
        <xdr:cNvSpPr txBox="1"/>
      </xdr:nvSpPr>
      <xdr:spPr>
        <a:xfrm>
          <a:off x="14389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79265</xdr:rowOff>
    </xdr:from>
    <xdr:ext cx="405111" cy="259045"/>
    <xdr:sp macro="" textlink="">
      <xdr:nvSpPr>
        <xdr:cNvPr id="440" name="n_3mainValue【認定こども園・幼稚園・保育所】&#10;有形固定資産減価償却率"/>
        <xdr:cNvSpPr txBox="1"/>
      </xdr:nvSpPr>
      <xdr:spPr>
        <a:xfrm>
          <a:off x="13500744" y="676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49801</xdr:rowOff>
    </xdr:from>
    <xdr:ext cx="405111" cy="259045"/>
    <xdr:sp macro="" textlink="">
      <xdr:nvSpPr>
        <xdr:cNvPr id="441" name="n_4mainValue【認定こども園・幼稚園・保育所】&#10;有形固定資産減価償却率"/>
        <xdr:cNvSpPr txBox="1"/>
      </xdr:nvSpPr>
      <xdr:spPr>
        <a:xfrm>
          <a:off x="12611744" y="6393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2" name="正方形/長方形 4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3" name="正方形/長方形 4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4" name="正方形/長方形 4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5" name="正方形/長方形 4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6" name="正方形/長方形 4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7" name="正方形/長方形 4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8" name="正方形/長方形 4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9" name="正方形/長方形 44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0" name="テキスト ボックス 44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1" name="直線コネクタ 45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2" name="直線コネクタ 45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3" name="テキスト ボックス 45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4" name="直線コネクタ 45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5" name="テキスト ボックス 45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6" name="直線コネクタ 45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57" name="テキスト ボックス 45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8" name="直線コネクタ 45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9" name="テキスト ボックス 45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0" name="直線コネクタ 45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1" name="テキスト ボックス 46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142494</xdr:rowOff>
    </xdr:from>
    <xdr:to>
      <xdr:col>116</xdr:col>
      <xdr:colOff>62864</xdr:colOff>
      <xdr:row>41</xdr:row>
      <xdr:rowOff>78486</xdr:rowOff>
    </xdr:to>
    <xdr:cxnSp macro="">
      <xdr:nvCxnSpPr>
        <xdr:cNvPr id="463" name="直線コネクタ 462"/>
        <xdr:cNvCxnSpPr/>
      </xdr:nvCxnSpPr>
      <xdr:spPr>
        <a:xfrm flipV="1">
          <a:off x="22160864" y="5800344"/>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64" name="【認定こども園・幼稚園・保育所】&#10;一人当たり面積最小値テキスト"/>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65" name="直線コネクタ 464"/>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89171</xdr:rowOff>
    </xdr:from>
    <xdr:ext cx="469744" cy="259045"/>
    <xdr:sp macro="" textlink="">
      <xdr:nvSpPr>
        <xdr:cNvPr id="466" name="【認定こども園・幼稚園・保育所】&#10;一人当たり面積最大値テキスト"/>
        <xdr:cNvSpPr txBox="1"/>
      </xdr:nvSpPr>
      <xdr:spPr>
        <a:xfrm>
          <a:off x="22199600" y="557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142494</xdr:rowOff>
    </xdr:from>
    <xdr:to>
      <xdr:col>116</xdr:col>
      <xdr:colOff>152400</xdr:colOff>
      <xdr:row>33</xdr:row>
      <xdr:rowOff>142494</xdr:rowOff>
    </xdr:to>
    <xdr:cxnSp macro="">
      <xdr:nvCxnSpPr>
        <xdr:cNvPr id="467" name="直線コネクタ 466"/>
        <xdr:cNvCxnSpPr/>
      </xdr:nvCxnSpPr>
      <xdr:spPr>
        <a:xfrm>
          <a:off x="22072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120413</xdr:rowOff>
    </xdr:from>
    <xdr:ext cx="469744" cy="259045"/>
    <xdr:sp macro="" textlink="">
      <xdr:nvSpPr>
        <xdr:cNvPr id="468" name="【認定こども園・幼稚園・保育所】&#10;一人当たり面積平均値テキスト"/>
        <xdr:cNvSpPr txBox="1"/>
      </xdr:nvSpPr>
      <xdr:spPr>
        <a:xfrm>
          <a:off x="22199600" y="6806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141986</xdr:rowOff>
    </xdr:from>
    <xdr:to>
      <xdr:col>116</xdr:col>
      <xdr:colOff>114300</xdr:colOff>
      <xdr:row>40</xdr:row>
      <xdr:rowOff>72136</xdr:rowOff>
    </xdr:to>
    <xdr:sp macro="" textlink="">
      <xdr:nvSpPr>
        <xdr:cNvPr id="469" name="フローチャート: 判断 468"/>
        <xdr:cNvSpPr/>
      </xdr:nvSpPr>
      <xdr:spPr>
        <a:xfrm>
          <a:off x="22110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151130</xdr:rowOff>
    </xdr:from>
    <xdr:to>
      <xdr:col>112</xdr:col>
      <xdr:colOff>38100</xdr:colOff>
      <xdr:row>40</xdr:row>
      <xdr:rowOff>81280</xdr:rowOff>
    </xdr:to>
    <xdr:sp macro="" textlink="">
      <xdr:nvSpPr>
        <xdr:cNvPr id="470" name="フローチャート: 判断 469"/>
        <xdr:cNvSpPr/>
      </xdr:nvSpPr>
      <xdr:spPr>
        <a:xfrm>
          <a:off x="21272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146558</xdr:rowOff>
    </xdr:from>
    <xdr:to>
      <xdr:col>107</xdr:col>
      <xdr:colOff>101600</xdr:colOff>
      <xdr:row>40</xdr:row>
      <xdr:rowOff>76708</xdr:rowOff>
    </xdr:to>
    <xdr:sp macro="" textlink="">
      <xdr:nvSpPr>
        <xdr:cNvPr id="471" name="フローチャート: 判断 470"/>
        <xdr:cNvSpPr/>
      </xdr:nvSpPr>
      <xdr:spPr>
        <a:xfrm>
          <a:off x="20383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160274</xdr:rowOff>
    </xdr:from>
    <xdr:to>
      <xdr:col>102</xdr:col>
      <xdr:colOff>165100</xdr:colOff>
      <xdr:row>40</xdr:row>
      <xdr:rowOff>90424</xdr:rowOff>
    </xdr:to>
    <xdr:sp macro="" textlink="">
      <xdr:nvSpPr>
        <xdr:cNvPr id="472" name="フローチャート: 判断 471"/>
        <xdr:cNvSpPr/>
      </xdr:nvSpPr>
      <xdr:spPr>
        <a:xfrm>
          <a:off x="19494500" y="684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151130</xdr:rowOff>
    </xdr:from>
    <xdr:to>
      <xdr:col>98</xdr:col>
      <xdr:colOff>38100</xdr:colOff>
      <xdr:row>40</xdr:row>
      <xdr:rowOff>81280</xdr:rowOff>
    </xdr:to>
    <xdr:sp macro="" textlink="">
      <xdr:nvSpPr>
        <xdr:cNvPr id="473" name="フローチャート: 判断 472"/>
        <xdr:cNvSpPr/>
      </xdr:nvSpPr>
      <xdr:spPr>
        <a:xfrm>
          <a:off x="18605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4" name="テキスト ボックス 47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5" name="テキスト ボックス 47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6" name="テキスト ボックス 47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7" name="テキスト ボックス 47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8" name="テキスト ボックス 47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91694</xdr:rowOff>
    </xdr:from>
    <xdr:to>
      <xdr:col>116</xdr:col>
      <xdr:colOff>114300</xdr:colOff>
      <xdr:row>38</xdr:row>
      <xdr:rowOff>21844</xdr:rowOff>
    </xdr:to>
    <xdr:sp macro="" textlink="">
      <xdr:nvSpPr>
        <xdr:cNvPr id="479" name="楕円 478"/>
        <xdr:cNvSpPr/>
      </xdr:nvSpPr>
      <xdr:spPr>
        <a:xfrm>
          <a:off x="22110700" y="643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114571</xdr:rowOff>
    </xdr:from>
    <xdr:ext cx="469744" cy="259045"/>
    <xdr:sp macro="" textlink="">
      <xdr:nvSpPr>
        <xdr:cNvPr id="480" name="【認定こども園・幼稚園・保育所】&#10;一人当たり面積該当値テキスト"/>
        <xdr:cNvSpPr txBox="1"/>
      </xdr:nvSpPr>
      <xdr:spPr>
        <a:xfrm>
          <a:off x="22199600" y="628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105410</xdr:rowOff>
    </xdr:from>
    <xdr:to>
      <xdr:col>112</xdr:col>
      <xdr:colOff>38100</xdr:colOff>
      <xdr:row>38</xdr:row>
      <xdr:rowOff>35560</xdr:rowOff>
    </xdr:to>
    <xdr:sp macro="" textlink="">
      <xdr:nvSpPr>
        <xdr:cNvPr id="481" name="楕円 480"/>
        <xdr:cNvSpPr/>
      </xdr:nvSpPr>
      <xdr:spPr>
        <a:xfrm>
          <a:off x="21272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142494</xdr:rowOff>
    </xdr:from>
    <xdr:to>
      <xdr:col>116</xdr:col>
      <xdr:colOff>63500</xdr:colOff>
      <xdr:row>37</xdr:row>
      <xdr:rowOff>156210</xdr:rowOff>
    </xdr:to>
    <xdr:cxnSp macro="">
      <xdr:nvCxnSpPr>
        <xdr:cNvPr id="482" name="直線コネクタ 481"/>
        <xdr:cNvCxnSpPr/>
      </xdr:nvCxnSpPr>
      <xdr:spPr>
        <a:xfrm flipV="1">
          <a:off x="21323300" y="648614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68834</xdr:rowOff>
    </xdr:from>
    <xdr:to>
      <xdr:col>107</xdr:col>
      <xdr:colOff>101600</xdr:colOff>
      <xdr:row>37</xdr:row>
      <xdr:rowOff>170435</xdr:rowOff>
    </xdr:to>
    <xdr:sp macro="" textlink="">
      <xdr:nvSpPr>
        <xdr:cNvPr id="483" name="楕円 482"/>
        <xdr:cNvSpPr/>
      </xdr:nvSpPr>
      <xdr:spPr>
        <a:xfrm>
          <a:off x="20383500" y="64124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119634</xdr:rowOff>
    </xdr:from>
    <xdr:to>
      <xdr:col>111</xdr:col>
      <xdr:colOff>177800</xdr:colOff>
      <xdr:row>37</xdr:row>
      <xdr:rowOff>156210</xdr:rowOff>
    </xdr:to>
    <xdr:cxnSp macro="">
      <xdr:nvCxnSpPr>
        <xdr:cNvPr id="484" name="直線コネクタ 483"/>
        <xdr:cNvCxnSpPr/>
      </xdr:nvCxnSpPr>
      <xdr:spPr>
        <a:xfrm>
          <a:off x="20434300" y="64632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64262</xdr:rowOff>
    </xdr:from>
    <xdr:to>
      <xdr:col>102</xdr:col>
      <xdr:colOff>165100</xdr:colOff>
      <xdr:row>37</xdr:row>
      <xdr:rowOff>165862</xdr:rowOff>
    </xdr:to>
    <xdr:sp macro="" textlink="">
      <xdr:nvSpPr>
        <xdr:cNvPr id="485" name="楕円 484"/>
        <xdr:cNvSpPr/>
      </xdr:nvSpPr>
      <xdr:spPr>
        <a:xfrm>
          <a:off x="19494500" y="640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115062</xdr:rowOff>
    </xdr:from>
    <xdr:to>
      <xdr:col>107</xdr:col>
      <xdr:colOff>50800</xdr:colOff>
      <xdr:row>37</xdr:row>
      <xdr:rowOff>119634</xdr:rowOff>
    </xdr:to>
    <xdr:cxnSp macro="">
      <xdr:nvCxnSpPr>
        <xdr:cNvPr id="486" name="直線コネクタ 485"/>
        <xdr:cNvCxnSpPr/>
      </xdr:nvCxnSpPr>
      <xdr:spPr>
        <a:xfrm>
          <a:off x="19545300" y="64587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77978</xdr:rowOff>
    </xdr:from>
    <xdr:to>
      <xdr:col>98</xdr:col>
      <xdr:colOff>38100</xdr:colOff>
      <xdr:row>38</xdr:row>
      <xdr:rowOff>8128</xdr:rowOff>
    </xdr:to>
    <xdr:sp macro="" textlink="">
      <xdr:nvSpPr>
        <xdr:cNvPr id="487" name="楕円 486"/>
        <xdr:cNvSpPr/>
      </xdr:nvSpPr>
      <xdr:spPr>
        <a:xfrm>
          <a:off x="18605500" y="642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115062</xdr:rowOff>
    </xdr:from>
    <xdr:to>
      <xdr:col>102</xdr:col>
      <xdr:colOff>114300</xdr:colOff>
      <xdr:row>37</xdr:row>
      <xdr:rowOff>128778</xdr:rowOff>
    </xdr:to>
    <xdr:cxnSp macro="">
      <xdr:nvCxnSpPr>
        <xdr:cNvPr id="488" name="直線コネクタ 487"/>
        <xdr:cNvCxnSpPr/>
      </xdr:nvCxnSpPr>
      <xdr:spPr>
        <a:xfrm flipV="1">
          <a:off x="18656300" y="64587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72407</xdr:rowOff>
    </xdr:from>
    <xdr:ext cx="469744" cy="259045"/>
    <xdr:sp macro="" textlink="">
      <xdr:nvSpPr>
        <xdr:cNvPr id="489" name="n_1aveValue【認定こども園・幼稚園・保育所】&#10;一人当たり面積"/>
        <xdr:cNvSpPr txBox="1"/>
      </xdr:nvSpPr>
      <xdr:spPr>
        <a:xfrm>
          <a:off x="210757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67835</xdr:rowOff>
    </xdr:from>
    <xdr:ext cx="469744" cy="259045"/>
    <xdr:sp macro="" textlink="">
      <xdr:nvSpPr>
        <xdr:cNvPr id="490" name="n_2aveValue【認定こども園・幼稚園・保育所】&#10;一人当たり面積"/>
        <xdr:cNvSpPr txBox="1"/>
      </xdr:nvSpPr>
      <xdr:spPr>
        <a:xfrm>
          <a:off x="201994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81551</xdr:rowOff>
    </xdr:from>
    <xdr:ext cx="469744" cy="259045"/>
    <xdr:sp macro="" textlink="">
      <xdr:nvSpPr>
        <xdr:cNvPr id="491" name="n_3aveValue【認定こども園・幼稚園・保育所】&#10;一人当たり面積"/>
        <xdr:cNvSpPr txBox="1"/>
      </xdr:nvSpPr>
      <xdr:spPr>
        <a:xfrm>
          <a:off x="19310427" y="693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72407</xdr:rowOff>
    </xdr:from>
    <xdr:ext cx="469744" cy="259045"/>
    <xdr:sp macro="" textlink="">
      <xdr:nvSpPr>
        <xdr:cNvPr id="492" name="n_4aveValue【認定こども園・幼稚園・保育所】&#10;一人当たり面積"/>
        <xdr:cNvSpPr txBox="1"/>
      </xdr:nvSpPr>
      <xdr:spPr>
        <a:xfrm>
          <a:off x="18421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52087</xdr:rowOff>
    </xdr:from>
    <xdr:ext cx="469744" cy="259045"/>
    <xdr:sp macro="" textlink="">
      <xdr:nvSpPr>
        <xdr:cNvPr id="493" name="n_1mainValue【認定こども園・幼稚園・保育所】&#10;一人当たり面積"/>
        <xdr:cNvSpPr txBox="1"/>
      </xdr:nvSpPr>
      <xdr:spPr>
        <a:xfrm>
          <a:off x="210757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15511</xdr:rowOff>
    </xdr:from>
    <xdr:ext cx="469744" cy="259045"/>
    <xdr:sp macro="" textlink="">
      <xdr:nvSpPr>
        <xdr:cNvPr id="494" name="n_2mainValue【認定こども園・幼稚園・保育所】&#10;一人当たり面積"/>
        <xdr:cNvSpPr txBox="1"/>
      </xdr:nvSpPr>
      <xdr:spPr>
        <a:xfrm>
          <a:off x="20199427" y="61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10939</xdr:rowOff>
    </xdr:from>
    <xdr:ext cx="469744" cy="259045"/>
    <xdr:sp macro="" textlink="">
      <xdr:nvSpPr>
        <xdr:cNvPr id="495" name="n_3mainValue【認定こども園・幼稚園・保育所】&#10;一人当たり面積"/>
        <xdr:cNvSpPr txBox="1"/>
      </xdr:nvSpPr>
      <xdr:spPr>
        <a:xfrm>
          <a:off x="19310427"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24655</xdr:rowOff>
    </xdr:from>
    <xdr:ext cx="469744" cy="259045"/>
    <xdr:sp macro="" textlink="">
      <xdr:nvSpPr>
        <xdr:cNvPr id="496" name="n_4mainValue【認定こども園・幼稚園・保育所】&#10;一人当たり面積"/>
        <xdr:cNvSpPr txBox="1"/>
      </xdr:nvSpPr>
      <xdr:spPr>
        <a:xfrm>
          <a:off x="18421427" y="619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7" name="正方形/長方形 49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8" name="正方形/長方形 49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9" name="正方形/長方形 49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0" name="正方形/長方形 49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1" name="正方形/長方形 50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2" name="正方形/長方形 50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3" name="正方形/長方形 50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4" name="正方形/長方形 50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5" name="テキスト ボックス 50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6" name="直線コネクタ 50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7" name="テキスト ボックス 50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08" name="直線コネクタ 50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09" name="テキスト ボックス 508"/>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0" name="直線コネクタ 50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1" name="テキスト ボックス 51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2" name="直線コネクタ 51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3" name="テキスト ボックス 51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4" name="直線コネクタ 51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15" name="テキスト ボックス 51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6" name="直線コネクタ 51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17" name="テキスト ボックス 51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139446</xdr:rowOff>
    </xdr:from>
    <xdr:to>
      <xdr:col>85</xdr:col>
      <xdr:colOff>126364</xdr:colOff>
      <xdr:row>62</xdr:row>
      <xdr:rowOff>144018</xdr:rowOff>
    </xdr:to>
    <xdr:cxnSp macro="">
      <xdr:nvCxnSpPr>
        <xdr:cNvPr id="519" name="直線コネクタ 518"/>
        <xdr:cNvCxnSpPr/>
      </xdr:nvCxnSpPr>
      <xdr:spPr>
        <a:xfrm flipV="1">
          <a:off x="16318864" y="9569196"/>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147845</xdr:rowOff>
    </xdr:from>
    <xdr:ext cx="405111" cy="259045"/>
    <xdr:sp macro="" textlink="">
      <xdr:nvSpPr>
        <xdr:cNvPr id="520" name="【学校施設】&#10;有形固定資産減価償却率最小値テキスト"/>
        <xdr:cNvSpPr txBox="1"/>
      </xdr:nvSpPr>
      <xdr:spPr>
        <a:xfrm>
          <a:off x="16357600" y="10777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144018</xdr:rowOff>
    </xdr:from>
    <xdr:to>
      <xdr:col>86</xdr:col>
      <xdr:colOff>25400</xdr:colOff>
      <xdr:row>62</xdr:row>
      <xdr:rowOff>144018</xdr:rowOff>
    </xdr:to>
    <xdr:cxnSp macro="">
      <xdr:nvCxnSpPr>
        <xdr:cNvPr id="521" name="直線コネクタ 520"/>
        <xdr:cNvCxnSpPr/>
      </xdr:nvCxnSpPr>
      <xdr:spPr>
        <a:xfrm>
          <a:off x="16230600" y="1077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86123</xdr:rowOff>
    </xdr:from>
    <xdr:ext cx="405111" cy="259045"/>
    <xdr:sp macro="" textlink="">
      <xdr:nvSpPr>
        <xdr:cNvPr id="522" name="【学校施設】&#10;有形固定資産減価償却率最大値テキスト"/>
        <xdr:cNvSpPr txBox="1"/>
      </xdr:nvSpPr>
      <xdr:spPr>
        <a:xfrm>
          <a:off x="16357600" y="934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139446</xdr:rowOff>
    </xdr:from>
    <xdr:to>
      <xdr:col>86</xdr:col>
      <xdr:colOff>25400</xdr:colOff>
      <xdr:row>55</xdr:row>
      <xdr:rowOff>139446</xdr:rowOff>
    </xdr:to>
    <xdr:cxnSp macro="">
      <xdr:nvCxnSpPr>
        <xdr:cNvPr id="523" name="直線コネクタ 522"/>
        <xdr:cNvCxnSpPr/>
      </xdr:nvCxnSpPr>
      <xdr:spPr>
        <a:xfrm>
          <a:off x="16230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58945</xdr:rowOff>
    </xdr:from>
    <xdr:ext cx="405111" cy="259045"/>
    <xdr:sp macro="" textlink="">
      <xdr:nvSpPr>
        <xdr:cNvPr id="524" name="【学校施設】&#10;有形固定資産減価償却率平均値テキスト"/>
        <xdr:cNvSpPr txBox="1"/>
      </xdr:nvSpPr>
      <xdr:spPr>
        <a:xfrm>
          <a:off x="16357600" y="10003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36068</xdr:rowOff>
    </xdr:from>
    <xdr:to>
      <xdr:col>85</xdr:col>
      <xdr:colOff>177800</xdr:colOff>
      <xdr:row>59</xdr:row>
      <xdr:rowOff>137668</xdr:rowOff>
    </xdr:to>
    <xdr:sp macro="" textlink="">
      <xdr:nvSpPr>
        <xdr:cNvPr id="525" name="フローチャート: 判断 524"/>
        <xdr:cNvSpPr/>
      </xdr:nvSpPr>
      <xdr:spPr>
        <a:xfrm>
          <a:off x="16268700" y="1015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33782</xdr:rowOff>
    </xdr:from>
    <xdr:to>
      <xdr:col>81</xdr:col>
      <xdr:colOff>101600</xdr:colOff>
      <xdr:row>59</xdr:row>
      <xdr:rowOff>135382</xdr:rowOff>
    </xdr:to>
    <xdr:sp macro="" textlink="">
      <xdr:nvSpPr>
        <xdr:cNvPr id="526" name="フローチャート: 判断 525"/>
        <xdr:cNvSpPr/>
      </xdr:nvSpPr>
      <xdr:spPr>
        <a:xfrm>
          <a:off x="15430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54356</xdr:rowOff>
    </xdr:from>
    <xdr:to>
      <xdr:col>76</xdr:col>
      <xdr:colOff>165100</xdr:colOff>
      <xdr:row>59</xdr:row>
      <xdr:rowOff>155956</xdr:rowOff>
    </xdr:to>
    <xdr:sp macro="" textlink="">
      <xdr:nvSpPr>
        <xdr:cNvPr id="527" name="フローチャート: 判断 526"/>
        <xdr:cNvSpPr/>
      </xdr:nvSpPr>
      <xdr:spPr>
        <a:xfrm>
          <a:off x="145415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22352</xdr:rowOff>
    </xdr:from>
    <xdr:to>
      <xdr:col>72</xdr:col>
      <xdr:colOff>38100</xdr:colOff>
      <xdr:row>59</xdr:row>
      <xdr:rowOff>123952</xdr:rowOff>
    </xdr:to>
    <xdr:sp macro="" textlink="">
      <xdr:nvSpPr>
        <xdr:cNvPr id="528" name="フローチャート: 判断 527"/>
        <xdr:cNvSpPr/>
      </xdr:nvSpPr>
      <xdr:spPr>
        <a:xfrm>
          <a:off x="13652500" y="1013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10922</xdr:rowOff>
    </xdr:from>
    <xdr:to>
      <xdr:col>67</xdr:col>
      <xdr:colOff>101600</xdr:colOff>
      <xdr:row>59</xdr:row>
      <xdr:rowOff>112522</xdr:rowOff>
    </xdr:to>
    <xdr:sp macro="" textlink="">
      <xdr:nvSpPr>
        <xdr:cNvPr id="529" name="フローチャート: 判断 528"/>
        <xdr:cNvSpPr/>
      </xdr:nvSpPr>
      <xdr:spPr>
        <a:xfrm>
          <a:off x="12763500" y="101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0" name="テキスト ボックス 52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1" name="テキスト ボックス 53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2" name="テキスト ボックス 53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3" name="テキスト ボックス 53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4" name="テキスト ボックス 53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58928</xdr:rowOff>
    </xdr:from>
    <xdr:to>
      <xdr:col>85</xdr:col>
      <xdr:colOff>177800</xdr:colOff>
      <xdr:row>59</xdr:row>
      <xdr:rowOff>160528</xdr:rowOff>
    </xdr:to>
    <xdr:sp macro="" textlink="">
      <xdr:nvSpPr>
        <xdr:cNvPr id="535" name="楕円 534"/>
        <xdr:cNvSpPr/>
      </xdr:nvSpPr>
      <xdr:spPr>
        <a:xfrm>
          <a:off x="16268700" y="1017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37355</xdr:rowOff>
    </xdr:from>
    <xdr:ext cx="405111" cy="259045"/>
    <xdr:sp macro="" textlink="">
      <xdr:nvSpPr>
        <xdr:cNvPr id="536" name="【学校施設】&#10;有形固定資産減価償却率該当値テキスト"/>
        <xdr:cNvSpPr txBox="1"/>
      </xdr:nvSpPr>
      <xdr:spPr>
        <a:xfrm>
          <a:off x="16357600" y="1015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17780</xdr:rowOff>
    </xdr:from>
    <xdr:to>
      <xdr:col>81</xdr:col>
      <xdr:colOff>101600</xdr:colOff>
      <xdr:row>59</xdr:row>
      <xdr:rowOff>119380</xdr:rowOff>
    </xdr:to>
    <xdr:sp macro="" textlink="">
      <xdr:nvSpPr>
        <xdr:cNvPr id="537" name="楕円 536"/>
        <xdr:cNvSpPr/>
      </xdr:nvSpPr>
      <xdr:spPr>
        <a:xfrm>
          <a:off x="15430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68580</xdr:rowOff>
    </xdr:from>
    <xdr:to>
      <xdr:col>85</xdr:col>
      <xdr:colOff>127000</xdr:colOff>
      <xdr:row>59</xdr:row>
      <xdr:rowOff>109728</xdr:rowOff>
    </xdr:to>
    <xdr:cxnSp macro="">
      <xdr:nvCxnSpPr>
        <xdr:cNvPr id="538" name="直線コネクタ 537"/>
        <xdr:cNvCxnSpPr/>
      </xdr:nvCxnSpPr>
      <xdr:spPr>
        <a:xfrm>
          <a:off x="15481300" y="1018413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159512</xdr:rowOff>
    </xdr:from>
    <xdr:to>
      <xdr:col>76</xdr:col>
      <xdr:colOff>165100</xdr:colOff>
      <xdr:row>59</xdr:row>
      <xdr:rowOff>89662</xdr:rowOff>
    </xdr:to>
    <xdr:sp macro="" textlink="">
      <xdr:nvSpPr>
        <xdr:cNvPr id="539" name="楕円 538"/>
        <xdr:cNvSpPr/>
      </xdr:nvSpPr>
      <xdr:spPr>
        <a:xfrm>
          <a:off x="14541500" y="1010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38862</xdr:rowOff>
    </xdr:from>
    <xdr:to>
      <xdr:col>81</xdr:col>
      <xdr:colOff>50800</xdr:colOff>
      <xdr:row>59</xdr:row>
      <xdr:rowOff>68580</xdr:rowOff>
    </xdr:to>
    <xdr:cxnSp macro="">
      <xdr:nvCxnSpPr>
        <xdr:cNvPr id="540" name="直線コネクタ 539"/>
        <xdr:cNvCxnSpPr/>
      </xdr:nvCxnSpPr>
      <xdr:spPr>
        <a:xfrm>
          <a:off x="14592300" y="1015441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168656</xdr:rowOff>
    </xdr:from>
    <xdr:to>
      <xdr:col>72</xdr:col>
      <xdr:colOff>38100</xdr:colOff>
      <xdr:row>59</xdr:row>
      <xdr:rowOff>98806</xdr:rowOff>
    </xdr:to>
    <xdr:sp macro="" textlink="">
      <xdr:nvSpPr>
        <xdr:cNvPr id="541" name="楕円 540"/>
        <xdr:cNvSpPr/>
      </xdr:nvSpPr>
      <xdr:spPr>
        <a:xfrm>
          <a:off x="13652500" y="1011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38862</xdr:rowOff>
    </xdr:from>
    <xdr:to>
      <xdr:col>76</xdr:col>
      <xdr:colOff>114300</xdr:colOff>
      <xdr:row>59</xdr:row>
      <xdr:rowOff>48006</xdr:rowOff>
    </xdr:to>
    <xdr:cxnSp macro="">
      <xdr:nvCxnSpPr>
        <xdr:cNvPr id="542" name="直線コネクタ 541"/>
        <xdr:cNvCxnSpPr/>
      </xdr:nvCxnSpPr>
      <xdr:spPr>
        <a:xfrm flipV="1">
          <a:off x="13703300" y="101544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127508</xdr:rowOff>
    </xdr:from>
    <xdr:to>
      <xdr:col>67</xdr:col>
      <xdr:colOff>101600</xdr:colOff>
      <xdr:row>59</xdr:row>
      <xdr:rowOff>57658</xdr:rowOff>
    </xdr:to>
    <xdr:sp macro="" textlink="">
      <xdr:nvSpPr>
        <xdr:cNvPr id="543" name="楕円 542"/>
        <xdr:cNvSpPr/>
      </xdr:nvSpPr>
      <xdr:spPr>
        <a:xfrm>
          <a:off x="12763500" y="1007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6858</xdr:rowOff>
    </xdr:from>
    <xdr:to>
      <xdr:col>71</xdr:col>
      <xdr:colOff>177800</xdr:colOff>
      <xdr:row>59</xdr:row>
      <xdr:rowOff>48006</xdr:rowOff>
    </xdr:to>
    <xdr:cxnSp macro="">
      <xdr:nvCxnSpPr>
        <xdr:cNvPr id="544" name="直線コネクタ 543"/>
        <xdr:cNvCxnSpPr/>
      </xdr:nvCxnSpPr>
      <xdr:spPr>
        <a:xfrm>
          <a:off x="12814300" y="101224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126509</xdr:rowOff>
    </xdr:from>
    <xdr:ext cx="405111" cy="259045"/>
    <xdr:sp macro="" textlink="">
      <xdr:nvSpPr>
        <xdr:cNvPr id="545" name="n_1aveValue【学校施設】&#10;有形固定資産減価償却率"/>
        <xdr:cNvSpPr txBox="1"/>
      </xdr:nvSpPr>
      <xdr:spPr>
        <a:xfrm>
          <a:off x="15266044" y="1024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147083</xdr:rowOff>
    </xdr:from>
    <xdr:ext cx="405111" cy="259045"/>
    <xdr:sp macro="" textlink="">
      <xdr:nvSpPr>
        <xdr:cNvPr id="546" name="n_2aveValue【学校施設】&#10;有形固定資産減価償却率"/>
        <xdr:cNvSpPr txBox="1"/>
      </xdr:nvSpPr>
      <xdr:spPr>
        <a:xfrm>
          <a:off x="14389744" y="1026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115079</xdr:rowOff>
    </xdr:from>
    <xdr:ext cx="405111" cy="259045"/>
    <xdr:sp macro="" textlink="">
      <xdr:nvSpPr>
        <xdr:cNvPr id="547" name="n_3aveValue【学校施設】&#10;有形固定資産減価償却率"/>
        <xdr:cNvSpPr txBox="1"/>
      </xdr:nvSpPr>
      <xdr:spPr>
        <a:xfrm>
          <a:off x="13500744" y="1023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103649</xdr:rowOff>
    </xdr:from>
    <xdr:ext cx="405111" cy="259045"/>
    <xdr:sp macro="" textlink="">
      <xdr:nvSpPr>
        <xdr:cNvPr id="548" name="n_4aveValue【学校施設】&#10;有形固定資産減価償却率"/>
        <xdr:cNvSpPr txBox="1"/>
      </xdr:nvSpPr>
      <xdr:spPr>
        <a:xfrm>
          <a:off x="12611744" y="1021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135907</xdr:rowOff>
    </xdr:from>
    <xdr:ext cx="405111" cy="259045"/>
    <xdr:sp macro="" textlink="">
      <xdr:nvSpPr>
        <xdr:cNvPr id="549" name="n_1mainValue【学校施設】&#10;有形固定資産減価償却率"/>
        <xdr:cNvSpPr txBox="1"/>
      </xdr:nvSpPr>
      <xdr:spPr>
        <a:xfrm>
          <a:off x="152660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106189</xdr:rowOff>
    </xdr:from>
    <xdr:ext cx="405111" cy="259045"/>
    <xdr:sp macro="" textlink="">
      <xdr:nvSpPr>
        <xdr:cNvPr id="550" name="n_2mainValue【学校施設】&#10;有形固定資産減価償却率"/>
        <xdr:cNvSpPr txBox="1"/>
      </xdr:nvSpPr>
      <xdr:spPr>
        <a:xfrm>
          <a:off x="14389744" y="987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115333</xdr:rowOff>
    </xdr:from>
    <xdr:ext cx="405111" cy="259045"/>
    <xdr:sp macro="" textlink="">
      <xdr:nvSpPr>
        <xdr:cNvPr id="551" name="n_3mainValue【学校施設】&#10;有形固定資産減価償却率"/>
        <xdr:cNvSpPr txBox="1"/>
      </xdr:nvSpPr>
      <xdr:spPr>
        <a:xfrm>
          <a:off x="13500744" y="988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74185</xdr:rowOff>
    </xdr:from>
    <xdr:ext cx="405111" cy="259045"/>
    <xdr:sp macro="" textlink="">
      <xdr:nvSpPr>
        <xdr:cNvPr id="552" name="n_4mainValue【学校施設】&#10;有形固定資産減価償却率"/>
        <xdr:cNvSpPr txBox="1"/>
      </xdr:nvSpPr>
      <xdr:spPr>
        <a:xfrm>
          <a:off x="12611744" y="984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3" name="正方形/長方形 55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4" name="正方形/長方形 55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5" name="正方形/長方形 55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6" name="正方形/長方形 55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7" name="正方形/長方形 55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8" name="正方形/長方形 55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9" name="正方形/長方形 55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0" name="正方形/長方形 55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1" name="テキスト ボックス 56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2" name="直線コネクタ 56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3" name="テキスト ボックス 56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64" name="直線コネクタ 56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5" name="テキスト ボックス 56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6" name="直線コネクタ 56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7" name="テキスト ボックス 56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8" name="直線コネクタ 56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9" name="テキスト ボックス 56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0" name="直線コネクタ 56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1" name="テキスト ボックス 57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2" name="直線コネクタ 57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3" name="テキスト ボックス 57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144018</xdr:rowOff>
    </xdr:from>
    <xdr:to>
      <xdr:col>116</xdr:col>
      <xdr:colOff>62864</xdr:colOff>
      <xdr:row>64</xdr:row>
      <xdr:rowOff>133731</xdr:rowOff>
    </xdr:to>
    <xdr:cxnSp macro="">
      <xdr:nvCxnSpPr>
        <xdr:cNvPr id="577" name="直線コネクタ 576"/>
        <xdr:cNvCxnSpPr/>
      </xdr:nvCxnSpPr>
      <xdr:spPr>
        <a:xfrm flipV="1">
          <a:off x="22160864" y="9745218"/>
          <a:ext cx="0" cy="136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137558</xdr:rowOff>
    </xdr:from>
    <xdr:ext cx="469744" cy="259045"/>
    <xdr:sp macro="" textlink="">
      <xdr:nvSpPr>
        <xdr:cNvPr id="578" name="【学校施設】&#10;一人当たり面積最小値テキスト"/>
        <xdr:cNvSpPr txBox="1"/>
      </xdr:nvSpPr>
      <xdr:spPr>
        <a:xfrm>
          <a:off x="22199600" y="1111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133731</xdr:rowOff>
    </xdr:from>
    <xdr:to>
      <xdr:col>116</xdr:col>
      <xdr:colOff>152400</xdr:colOff>
      <xdr:row>64</xdr:row>
      <xdr:rowOff>133731</xdr:rowOff>
    </xdr:to>
    <xdr:cxnSp macro="">
      <xdr:nvCxnSpPr>
        <xdr:cNvPr id="579" name="直線コネクタ 578"/>
        <xdr:cNvCxnSpPr/>
      </xdr:nvCxnSpPr>
      <xdr:spPr>
        <a:xfrm>
          <a:off x="22072600" y="11106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90695</xdr:rowOff>
    </xdr:from>
    <xdr:ext cx="469744" cy="259045"/>
    <xdr:sp macro="" textlink="">
      <xdr:nvSpPr>
        <xdr:cNvPr id="580" name="【学校施設】&#10;一人当たり面積最大値テキスト"/>
        <xdr:cNvSpPr txBox="1"/>
      </xdr:nvSpPr>
      <xdr:spPr>
        <a:xfrm>
          <a:off x="22199600" y="952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144018</xdr:rowOff>
    </xdr:from>
    <xdr:to>
      <xdr:col>116</xdr:col>
      <xdr:colOff>152400</xdr:colOff>
      <xdr:row>56</xdr:row>
      <xdr:rowOff>144018</xdr:rowOff>
    </xdr:to>
    <xdr:cxnSp macro="">
      <xdr:nvCxnSpPr>
        <xdr:cNvPr id="581" name="直線コネクタ 580"/>
        <xdr:cNvCxnSpPr/>
      </xdr:nvCxnSpPr>
      <xdr:spPr>
        <a:xfrm>
          <a:off x="22072600" y="974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128668</xdr:rowOff>
    </xdr:from>
    <xdr:ext cx="469744" cy="259045"/>
    <xdr:sp macro="" textlink="">
      <xdr:nvSpPr>
        <xdr:cNvPr id="582" name="【学校施設】&#10;一人当たり面積平均値テキスト"/>
        <xdr:cNvSpPr txBox="1"/>
      </xdr:nvSpPr>
      <xdr:spPr>
        <a:xfrm>
          <a:off x="22199600" y="10758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105791</xdr:rowOff>
    </xdr:from>
    <xdr:to>
      <xdr:col>116</xdr:col>
      <xdr:colOff>114300</xdr:colOff>
      <xdr:row>64</xdr:row>
      <xdr:rowOff>35941</xdr:rowOff>
    </xdr:to>
    <xdr:sp macro="" textlink="">
      <xdr:nvSpPr>
        <xdr:cNvPr id="583" name="フローチャート: 判断 582"/>
        <xdr:cNvSpPr/>
      </xdr:nvSpPr>
      <xdr:spPr>
        <a:xfrm>
          <a:off x="22110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97409</xdr:rowOff>
    </xdr:from>
    <xdr:to>
      <xdr:col>112</xdr:col>
      <xdr:colOff>38100</xdr:colOff>
      <xdr:row>64</xdr:row>
      <xdr:rowOff>27559</xdr:rowOff>
    </xdr:to>
    <xdr:sp macro="" textlink="">
      <xdr:nvSpPr>
        <xdr:cNvPr id="584" name="フローチャート: 判断 583"/>
        <xdr:cNvSpPr/>
      </xdr:nvSpPr>
      <xdr:spPr>
        <a:xfrm>
          <a:off x="21272500" y="1089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96647</xdr:rowOff>
    </xdr:from>
    <xdr:to>
      <xdr:col>107</xdr:col>
      <xdr:colOff>101600</xdr:colOff>
      <xdr:row>64</xdr:row>
      <xdr:rowOff>26797</xdr:rowOff>
    </xdr:to>
    <xdr:sp macro="" textlink="">
      <xdr:nvSpPr>
        <xdr:cNvPr id="585" name="フローチャート: 判断 584"/>
        <xdr:cNvSpPr/>
      </xdr:nvSpPr>
      <xdr:spPr>
        <a:xfrm>
          <a:off x="20383500" y="1089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89408</xdr:rowOff>
    </xdr:from>
    <xdr:to>
      <xdr:col>102</xdr:col>
      <xdr:colOff>165100</xdr:colOff>
      <xdr:row>64</xdr:row>
      <xdr:rowOff>19558</xdr:rowOff>
    </xdr:to>
    <xdr:sp macro="" textlink="">
      <xdr:nvSpPr>
        <xdr:cNvPr id="586" name="フローチャート: 判断 585"/>
        <xdr:cNvSpPr/>
      </xdr:nvSpPr>
      <xdr:spPr>
        <a:xfrm>
          <a:off x="19494500" y="1089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94361</xdr:rowOff>
    </xdr:from>
    <xdr:to>
      <xdr:col>98</xdr:col>
      <xdr:colOff>38100</xdr:colOff>
      <xdr:row>64</xdr:row>
      <xdr:rowOff>24511</xdr:rowOff>
    </xdr:to>
    <xdr:sp macro="" textlink="">
      <xdr:nvSpPr>
        <xdr:cNvPr id="587" name="フローチャート: 判断 586"/>
        <xdr:cNvSpPr/>
      </xdr:nvSpPr>
      <xdr:spPr>
        <a:xfrm>
          <a:off x="18605500" y="1089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8" name="テキスト ボックス 58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9" name="テキスト ボックス 58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0" name="テキスト ボックス 58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1" name="テキスト ボックス 59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2" name="テキスト ボックス 59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149606</xdr:rowOff>
    </xdr:from>
    <xdr:to>
      <xdr:col>116</xdr:col>
      <xdr:colOff>114300</xdr:colOff>
      <xdr:row>64</xdr:row>
      <xdr:rowOff>79756</xdr:rowOff>
    </xdr:to>
    <xdr:sp macro="" textlink="">
      <xdr:nvSpPr>
        <xdr:cNvPr id="593" name="楕円 592"/>
        <xdr:cNvSpPr/>
      </xdr:nvSpPr>
      <xdr:spPr>
        <a:xfrm>
          <a:off x="22110700" y="109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84218</xdr:rowOff>
    </xdr:from>
    <xdr:ext cx="469744" cy="259045"/>
    <xdr:sp macro="" textlink="">
      <xdr:nvSpPr>
        <xdr:cNvPr id="594" name="【学校施設】&#10;一人当たり面積該当値テキスト"/>
        <xdr:cNvSpPr txBox="1"/>
      </xdr:nvSpPr>
      <xdr:spPr>
        <a:xfrm>
          <a:off x="22199600" y="1088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153797</xdr:rowOff>
    </xdr:from>
    <xdr:to>
      <xdr:col>112</xdr:col>
      <xdr:colOff>38100</xdr:colOff>
      <xdr:row>64</xdr:row>
      <xdr:rowOff>83947</xdr:rowOff>
    </xdr:to>
    <xdr:sp macro="" textlink="">
      <xdr:nvSpPr>
        <xdr:cNvPr id="595" name="楕円 594"/>
        <xdr:cNvSpPr/>
      </xdr:nvSpPr>
      <xdr:spPr>
        <a:xfrm>
          <a:off x="21272500" y="1095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28956</xdr:rowOff>
    </xdr:from>
    <xdr:to>
      <xdr:col>116</xdr:col>
      <xdr:colOff>63500</xdr:colOff>
      <xdr:row>64</xdr:row>
      <xdr:rowOff>33147</xdr:rowOff>
    </xdr:to>
    <xdr:cxnSp macro="">
      <xdr:nvCxnSpPr>
        <xdr:cNvPr id="596" name="直線コネクタ 595"/>
        <xdr:cNvCxnSpPr/>
      </xdr:nvCxnSpPr>
      <xdr:spPr>
        <a:xfrm flipV="1">
          <a:off x="21323300" y="11001756"/>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159893</xdr:rowOff>
    </xdr:from>
    <xdr:to>
      <xdr:col>107</xdr:col>
      <xdr:colOff>101600</xdr:colOff>
      <xdr:row>64</xdr:row>
      <xdr:rowOff>90043</xdr:rowOff>
    </xdr:to>
    <xdr:sp macro="" textlink="">
      <xdr:nvSpPr>
        <xdr:cNvPr id="597" name="楕円 596"/>
        <xdr:cNvSpPr/>
      </xdr:nvSpPr>
      <xdr:spPr>
        <a:xfrm>
          <a:off x="20383500" y="1096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33147</xdr:rowOff>
    </xdr:from>
    <xdr:to>
      <xdr:col>111</xdr:col>
      <xdr:colOff>177800</xdr:colOff>
      <xdr:row>64</xdr:row>
      <xdr:rowOff>39243</xdr:rowOff>
    </xdr:to>
    <xdr:cxnSp macro="">
      <xdr:nvCxnSpPr>
        <xdr:cNvPr id="598" name="直線コネクタ 597"/>
        <xdr:cNvCxnSpPr/>
      </xdr:nvCxnSpPr>
      <xdr:spPr>
        <a:xfrm flipV="1">
          <a:off x="20434300" y="11005947"/>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161417</xdr:rowOff>
    </xdr:from>
    <xdr:to>
      <xdr:col>102</xdr:col>
      <xdr:colOff>165100</xdr:colOff>
      <xdr:row>64</xdr:row>
      <xdr:rowOff>91567</xdr:rowOff>
    </xdr:to>
    <xdr:sp macro="" textlink="">
      <xdr:nvSpPr>
        <xdr:cNvPr id="599" name="楕円 598"/>
        <xdr:cNvSpPr/>
      </xdr:nvSpPr>
      <xdr:spPr>
        <a:xfrm>
          <a:off x="19494500" y="1096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39243</xdr:rowOff>
    </xdr:from>
    <xdr:to>
      <xdr:col>107</xdr:col>
      <xdr:colOff>50800</xdr:colOff>
      <xdr:row>64</xdr:row>
      <xdr:rowOff>40767</xdr:rowOff>
    </xdr:to>
    <xdr:cxnSp macro="">
      <xdr:nvCxnSpPr>
        <xdr:cNvPr id="600" name="直線コネクタ 599"/>
        <xdr:cNvCxnSpPr/>
      </xdr:nvCxnSpPr>
      <xdr:spPr>
        <a:xfrm flipV="1">
          <a:off x="19545300" y="1101204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162941</xdr:rowOff>
    </xdr:from>
    <xdr:to>
      <xdr:col>98</xdr:col>
      <xdr:colOff>38100</xdr:colOff>
      <xdr:row>64</xdr:row>
      <xdr:rowOff>93091</xdr:rowOff>
    </xdr:to>
    <xdr:sp macro="" textlink="">
      <xdr:nvSpPr>
        <xdr:cNvPr id="601" name="楕円 600"/>
        <xdr:cNvSpPr/>
      </xdr:nvSpPr>
      <xdr:spPr>
        <a:xfrm>
          <a:off x="18605500" y="1096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40767</xdr:rowOff>
    </xdr:from>
    <xdr:to>
      <xdr:col>102</xdr:col>
      <xdr:colOff>114300</xdr:colOff>
      <xdr:row>64</xdr:row>
      <xdr:rowOff>42291</xdr:rowOff>
    </xdr:to>
    <xdr:cxnSp macro="">
      <xdr:nvCxnSpPr>
        <xdr:cNvPr id="602" name="直線コネクタ 601"/>
        <xdr:cNvCxnSpPr/>
      </xdr:nvCxnSpPr>
      <xdr:spPr>
        <a:xfrm flipV="1">
          <a:off x="18656300" y="1101356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44086</xdr:rowOff>
    </xdr:from>
    <xdr:ext cx="469744" cy="259045"/>
    <xdr:sp macro="" textlink="">
      <xdr:nvSpPr>
        <xdr:cNvPr id="603" name="n_1aveValue【学校施設】&#10;一人当たり面積"/>
        <xdr:cNvSpPr txBox="1"/>
      </xdr:nvSpPr>
      <xdr:spPr>
        <a:xfrm>
          <a:off x="21075727" y="1067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43324</xdr:rowOff>
    </xdr:from>
    <xdr:ext cx="469744" cy="259045"/>
    <xdr:sp macro="" textlink="">
      <xdr:nvSpPr>
        <xdr:cNvPr id="604" name="n_2aveValue【学校施設】&#10;一人当たり面積"/>
        <xdr:cNvSpPr txBox="1"/>
      </xdr:nvSpPr>
      <xdr:spPr>
        <a:xfrm>
          <a:off x="20199427" y="1067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36085</xdr:rowOff>
    </xdr:from>
    <xdr:ext cx="469744" cy="259045"/>
    <xdr:sp macro="" textlink="">
      <xdr:nvSpPr>
        <xdr:cNvPr id="605" name="n_3aveValue【学校施設】&#10;一人当たり面積"/>
        <xdr:cNvSpPr txBox="1"/>
      </xdr:nvSpPr>
      <xdr:spPr>
        <a:xfrm>
          <a:off x="19310427" y="1066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41038</xdr:rowOff>
    </xdr:from>
    <xdr:ext cx="469744" cy="259045"/>
    <xdr:sp macro="" textlink="">
      <xdr:nvSpPr>
        <xdr:cNvPr id="606" name="n_4aveValue【学校施設】&#10;一人当たり面積"/>
        <xdr:cNvSpPr txBox="1"/>
      </xdr:nvSpPr>
      <xdr:spPr>
        <a:xfrm>
          <a:off x="18421427" y="1067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75074</xdr:rowOff>
    </xdr:from>
    <xdr:ext cx="469744" cy="259045"/>
    <xdr:sp macro="" textlink="">
      <xdr:nvSpPr>
        <xdr:cNvPr id="607" name="n_1mainValue【学校施設】&#10;一人当たり面積"/>
        <xdr:cNvSpPr txBox="1"/>
      </xdr:nvSpPr>
      <xdr:spPr>
        <a:xfrm>
          <a:off x="21075727" y="1104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81170</xdr:rowOff>
    </xdr:from>
    <xdr:ext cx="469744" cy="259045"/>
    <xdr:sp macro="" textlink="">
      <xdr:nvSpPr>
        <xdr:cNvPr id="608" name="n_2mainValue【学校施設】&#10;一人当たり面積"/>
        <xdr:cNvSpPr txBox="1"/>
      </xdr:nvSpPr>
      <xdr:spPr>
        <a:xfrm>
          <a:off x="20199427" y="110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82694</xdr:rowOff>
    </xdr:from>
    <xdr:ext cx="469744" cy="259045"/>
    <xdr:sp macro="" textlink="">
      <xdr:nvSpPr>
        <xdr:cNvPr id="609" name="n_3mainValue【学校施設】&#10;一人当たり面積"/>
        <xdr:cNvSpPr txBox="1"/>
      </xdr:nvSpPr>
      <xdr:spPr>
        <a:xfrm>
          <a:off x="19310427" y="1105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84218</xdr:rowOff>
    </xdr:from>
    <xdr:ext cx="469744" cy="259045"/>
    <xdr:sp macro="" textlink="">
      <xdr:nvSpPr>
        <xdr:cNvPr id="610" name="n_4mainValue【学校施設】&#10;一人当たり面積"/>
        <xdr:cNvSpPr txBox="1"/>
      </xdr:nvSpPr>
      <xdr:spPr>
        <a:xfrm>
          <a:off x="18421427" y="1105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1" name="正方形/長方形 61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2" name="正方形/長方形 61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3" name="正方形/長方形 61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4" name="正方形/長方形 61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5" name="正方形/長方形 61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6" name="正方形/長方形 61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7" name="正方形/長方形 61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8" name="正方形/長方形 61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9" name="テキスト ボックス 61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0" name="直線コネクタ 61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1" name="テキスト ボックス 62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2" name="直線コネクタ 62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3" name="テキスト ボックス 62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4" name="直線コネクタ 62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5" name="テキスト ボックス 62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6" name="直線コネクタ 62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7" name="テキスト ボックス 62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8" name="直線コネクタ 62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9" name="テキスト ボックス 62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0" name="直線コネクタ 62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1" name="テキスト ボックス 63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2" name="直線コネクタ 63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3" name="テキスト ボックス 63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59055</xdr:rowOff>
    </xdr:from>
    <xdr:to>
      <xdr:col>85</xdr:col>
      <xdr:colOff>126364</xdr:colOff>
      <xdr:row>86</xdr:row>
      <xdr:rowOff>114300</xdr:rowOff>
    </xdr:to>
    <xdr:cxnSp macro="">
      <xdr:nvCxnSpPr>
        <xdr:cNvPr id="635" name="直線コネクタ 634"/>
        <xdr:cNvCxnSpPr/>
      </xdr:nvCxnSpPr>
      <xdr:spPr>
        <a:xfrm flipV="1">
          <a:off x="16318864" y="13260705"/>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36"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37" name="直線コネクタ 636"/>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5732</xdr:rowOff>
    </xdr:from>
    <xdr:ext cx="405111" cy="259045"/>
    <xdr:sp macro="" textlink="">
      <xdr:nvSpPr>
        <xdr:cNvPr id="638" name="【児童館】&#10;有形固定資産減価償却率最大値テキスト"/>
        <xdr:cNvSpPr txBox="1"/>
      </xdr:nvSpPr>
      <xdr:spPr>
        <a:xfrm>
          <a:off x="16357600" y="1303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59055</xdr:rowOff>
    </xdr:from>
    <xdr:to>
      <xdr:col>86</xdr:col>
      <xdr:colOff>25400</xdr:colOff>
      <xdr:row>77</xdr:row>
      <xdr:rowOff>59055</xdr:rowOff>
    </xdr:to>
    <xdr:cxnSp macro="">
      <xdr:nvCxnSpPr>
        <xdr:cNvPr id="639" name="直線コネクタ 638"/>
        <xdr:cNvCxnSpPr/>
      </xdr:nvCxnSpPr>
      <xdr:spPr>
        <a:xfrm>
          <a:off x="16230600" y="1326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97172</xdr:rowOff>
    </xdr:from>
    <xdr:ext cx="405111" cy="259045"/>
    <xdr:sp macro="" textlink="">
      <xdr:nvSpPr>
        <xdr:cNvPr id="640" name="【児童館】&#10;有形固定資産減価償却率平均値テキスト"/>
        <xdr:cNvSpPr txBox="1"/>
      </xdr:nvSpPr>
      <xdr:spPr>
        <a:xfrm>
          <a:off x="16357600" y="13984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118745</xdr:rowOff>
    </xdr:from>
    <xdr:to>
      <xdr:col>85</xdr:col>
      <xdr:colOff>177800</xdr:colOff>
      <xdr:row>82</xdr:row>
      <xdr:rowOff>48895</xdr:rowOff>
    </xdr:to>
    <xdr:sp macro="" textlink="">
      <xdr:nvSpPr>
        <xdr:cNvPr id="641" name="フローチャート: 判断 640"/>
        <xdr:cNvSpPr/>
      </xdr:nvSpPr>
      <xdr:spPr>
        <a:xfrm>
          <a:off x="16268700" y="1400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95886</xdr:rowOff>
    </xdr:from>
    <xdr:to>
      <xdr:col>81</xdr:col>
      <xdr:colOff>101600</xdr:colOff>
      <xdr:row>82</xdr:row>
      <xdr:rowOff>26036</xdr:rowOff>
    </xdr:to>
    <xdr:sp macro="" textlink="">
      <xdr:nvSpPr>
        <xdr:cNvPr id="642" name="フローチャート: 判断 641"/>
        <xdr:cNvSpPr/>
      </xdr:nvSpPr>
      <xdr:spPr>
        <a:xfrm>
          <a:off x="154305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643" name="フローチャート: 判断 642"/>
        <xdr:cNvSpPr/>
      </xdr:nvSpPr>
      <xdr:spPr>
        <a:xfrm>
          <a:off x="14541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macro="" textlink="">
      <xdr:nvSpPr>
        <xdr:cNvPr id="644" name="フローチャート: 判断 643"/>
        <xdr:cNvSpPr/>
      </xdr:nvSpPr>
      <xdr:spPr>
        <a:xfrm>
          <a:off x="1365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86361</xdr:rowOff>
    </xdr:from>
    <xdr:to>
      <xdr:col>67</xdr:col>
      <xdr:colOff>101600</xdr:colOff>
      <xdr:row>81</xdr:row>
      <xdr:rowOff>16511</xdr:rowOff>
    </xdr:to>
    <xdr:sp macro="" textlink="">
      <xdr:nvSpPr>
        <xdr:cNvPr id="645" name="フローチャート: 判断 644"/>
        <xdr:cNvSpPr/>
      </xdr:nvSpPr>
      <xdr:spPr>
        <a:xfrm>
          <a:off x="12763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6" name="テキスト ボックス 64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7" name="テキスト ボックス 64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8" name="テキスト ボックス 64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9" name="テキスト ボックス 64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0" name="テキスト ボックス 64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97789</xdr:rowOff>
    </xdr:from>
    <xdr:to>
      <xdr:col>85</xdr:col>
      <xdr:colOff>177800</xdr:colOff>
      <xdr:row>81</xdr:row>
      <xdr:rowOff>27939</xdr:rowOff>
    </xdr:to>
    <xdr:sp macro="" textlink="">
      <xdr:nvSpPr>
        <xdr:cNvPr id="651" name="楕円 650"/>
        <xdr:cNvSpPr/>
      </xdr:nvSpPr>
      <xdr:spPr>
        <a:xfrm>
          <a:off x="16268700" y="1381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120666</xdr:rowOff>
    </xdr:from>
    <xdr:ext cx="405111" cy="259045"/>
    <xdr:sp macro="" textlink="">
      <xdr:nvSpPr>
        <xdr:cNvPr id="652" name="【児童館】&#10;有形固定資産減価償却率該当値テキスト"/>
        <xdr:cNvSpPr txBox="1"/>
      </xdr:nvSpPr>
      <xdr:spPr>
        <a:xfrm>
          <a:off x="16357600"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52070</xdr:rowOff>
    </xdr:from>
    <xdr:to>
      <xdr:col>81</xdr:col>
      <xdr:colOff>101600</xdr:colOff>
      <xdr:row>80</xdr:row>
      <xdr:rowOff>153670</xdr:rowOff>
    </xdr:to>
    <xdr:sp macro="" textlink="">
      <xdr:nvSpPr>
        <xdr:cNvPr id="653" name="楕円 652"/>
        <xdr:cNvSpPr/>
      </xdr:nvSpPr>
      <xdr:spPr>
        <a:xfrm>
          <a:off x="15430500" y="137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102870</xdr:rowOff>
    </xdr:from>
    <xdr:to>
      <xdr:col>85</xdr:col>
      <xdr:colOff>127000</xdr:colOff>
      <xdr:row>80</xdr:row>
      <xdr:rowOff>148589</xdr:rowOff>
    </xdr:to>
    <xdr:cxnSp macro="">
      <xdr:nvCxnSpPr>
        <xdr:cNvPr id="654" name="直線コネクタ 653"/>
        <xdr:cNvCxnSpPr/>
      </xdr:nvCxnSpPr>
      <xdr:spPr>
        <a:xfrm>
          <a:off x="15481300" y="1381887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105411</xdr:rowOff>
    </xdr:from>
    <xdr:to>
      <xdr:col>76</xdr:col>
      <xdr:colOff>165100</xdr:colOff>
      <xdr:row>80</xdr:row>
      <xdr:rowOff>35561</xdr:rowOff>
    </xdr:to>
    <xdr:sp macro="" textlink="">
      <xdr:nvSpPr>
        <xdr:cNvPr id="655" name="楕円 654"/>
        <xdr:cNvSpPr/>
      </xdr:nvSpPr>
      <xdr:spPr>
        <a:xfrm>
          <a:off x="14541500" y="1364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156211</xdr:rowOff>
    </xdr:from>
    <xdr:to>
      <xdr:col>81</xdr:col>
      <xdr:colOff>50800</xdr:colOff>
      <xdr:row>80</xdr:row>
      <xdr:rowOff>102870</xdr:rowOff>
    </xdr:to>
    <xdr:cxnSp macro="">
      <xdr:nvCxnSpPr>
        <xdr:cNvPr id="656" name="直線コネクタ 655"/>
        <xdr:cNvCxnSpPr/>
      </xdr:nvCxnSpPr>
      <xdr:spPr>
        <a:xfrm>
          <a:off x="14592300" y="13700761"/>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53975</xdr:rowOff>
    </xdr:from>
    <xdr:to>
      <xdr:col>72</xdr:col>
      <xdr:colOff>38100</xdr:colOff>
      <xdr:row>79</xdr:row>
      <xdr:rowOff>155575</xdr:rowOff>
    </xdr:to>
    <xdr:sp macro="" textlink="">
      <xdr:nvSpPr>
        <xdr:cNvPr id="657" name="楕円 656"/>
        <xdr:cNvSpPr/>
      </xdr:nvSpPr>
      <xdr:spPr>
        <a:xfrm>
          <a:off x="13652500" y="1359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104775</xdr:rowOff>
    </xdr:from>
    <xdr:to>
      <xdr:col>76</xdr:col>
      <xdr:colOff>114300</xdr:colOff>
      <xdr:row>79</xdr:row>
      <xdr:rowOff>156211</xdr:rowOff>
    </xdr:to>
    <xdr:cxnSp macro="">
      <xdr:nvCxnSpPr>
        <xdr:cNvPr id="658" name="直線コネクタ 657"/>
        <xdr:cNvCxnSpPr/>
      </xdr:nvCxnSpPr>
      <xdr:spPr>
        <a:xfrm>
          <a:off x="13703300" y="1364932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2539</xdr:rowOff>
    </xdr:from>
    <xdr:to>
      <xdr:col>67</xdr:col>
      <xdr:colOff>101600</xdr:colOff>
      <xdr:row>79</xdr:row>
      <xdr:rowOff>104139</xdr:rowOff>
    </xdr:to>
    <xdr:sp macro="" textlink="">
      <xdr:nvSpPr>
        <xdr:cNvPr id="659" name="楕円 658"/>
        <xdr:cNvSpPr/>
      </xdr:nvSpPr>
      <xdr:spPr>
        <a:xfrm>
          <a:off x="12763500" y="1354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53339</xdr:rowOff>
    </xdr:from>
    <xdr:to>
      <xdr:col>71</xdr:col>
      <xdr:colOff>177800</xdr:colOff>
      <xdr:row>79</xdr:row>
      <xdr:rowOff>104775</xdr:rowOff>
    </xdr:to>
    <xdr:cxnSp macro="">
      <xdr:nvCxnSpPr>
        <xdr:cNvPr id="660" name="直線コネクタ 659"/>
        <xdr:cNvCxnSpPr/>
      </xdr:nvCxnSpPr>
      <xdr:spPr>
        <a:xfrm>
          <a:off x="12814300" y="13597889"/>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17163</xdr:rowOff>
    </xdr:from>
    <xdr:ext cx="405111" cy="259045"/>
    <xdr:sp macro="" textlink="">
      <xdr:nvSpPr>
        <xdr:cNvPr id="661" name="n_1aveValue【児童館】&#10;有形固定資産減価償却率"/>
        <xdr:cNvSpPr txBox="1"/>
      </xdr:nvSpPr>
      <xdr:spPr>
        <a:xfrm>
          <a:off x="15266044" y="1407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11447</xdr:rowOff>
    </xdr:from>
    <xdr:ext cx="405111" cy="259045"/>
    <xdr:sp macro="" textlink="">
      <xdr:nvSpPr>
        <xdr:cNvPr id="662" name="n_2aveValue【児童館】&#10;有形固定資産減価償却率"/>
        <xdr:cNvSpPr txBox="1"/>
      </xdr:nvSpPr>
      <xdr:spPr>
        <a:xfrm>
          <a:off x="14389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99077</xdr:rowOff>
    </xdr:from>
    <xdr:ext cx="405111" cy="259045"/>
    <xdr:sp macro="" textlink="">
      <xdr:nvSpPr>
        <xdr:cNvPr id="663" name="n_3aveValue【児童館】&#10;有形固定資産減価償却率"/>
        <xdr:cNvSpPr txBox="1"/>
      </xdr:nvSpPr>
      <xdr:spPr>
        <a:xfrm>
          <a:off x="135007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7638</xdr:rowOff>
    </xdr:from>
    <xdr:ext cx="405111" cy="259045"/>
    <xdr:sp macro="" textlink="">
      <xdr:nvSpPr>
        <xdr:cNvPr id="664" name="n_4aveValue【児童館】&#10;有形固定資産減価償却率"/>
        <xdr:cNvSpPr txBox="1"/>
      </xdr:nvSpPr>
      <xdr:spPr>
        <a:xfrm>
          <a:off x="12611744" y="1389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170197</xdr:rowOff>
    </xdr:from>
    <xdr:ext cx="405111" cy="259045"/>
    <xdr:sp macro="" textlink="">
      <xdr:nvSpPr>
        <xdr:cNvPr id="665" name="n_1mainValue【児童館】&#10;有形固定資産減価償却率"/>
        <xdr:cNvSpPr txBox="1"/>
      </xdr:nvSpPr>
      <xdr:spPr>
        <a:xfrm>
          <a:off x="15266044"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52088</xdr:rowOff>
    </xdr:from>
    <xdr:ext cx="405111" cy="259045"/>
    <xdr:sp macro="" textlink="">
      <xdr:nvSpPr>
        <xdr:cNvPr id="666" name="n_2mainValue【児童館】&#10;有形固定資産減価償却率"/>
        <xdr:cNvSpPr txBox="1"/>
      </xdr:nvSpPr>
      <xdr:spPr>
        <a:xfrm>
          <a:off x="1438974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652</xdr:rowOff>
    </xdr:from>
    <xdr:ext cx="405111" cy="259045"/>
    <xdr:sp macro="" textlink="">
      <xdr:nvSpPr>
        <xdr:cNvPr id="667" name="n_3mainValue【児童館】&#10;有形固定資産減価償却率"/>
        <xdr:cNvSpPr txBox="1"/>
      </xdr:nvSpPr>
      <xdr:spPr>
        <a:xfrm>
          <a:off x="13500744" y="1337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120666</xdr:rowOff>
    </xdr:from>
    <xdr:ext cx="405111" cy="259045"/>
    <xdr:sp macro="" textlink="">
      <xdr:nvSpPr>
        <xdr:cNvPr id="668" name="n_4mainValue【児童館】&#10;有形固定資産減価償却率"/>
        <xdr:cNvSpPr txBox="1"/>
      </xdr:nvSpPr>
      <xdr:spPr>
        <a:xfrm>
          <a:off x="12611744" y="1332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9" name="正方形/長方形 6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0" name="正方形/長方形 6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1" name="正方形/長方形 6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2" name="正方形/長方形 6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3" name="正方形/長方形 6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4" name="正方形/長方形 6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5" name="正方形/長方形 6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6" name="正方形/長方形 67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7" name="テキスト ボックス 67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8" name="直線コネクタ 67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9" name="直線コネクタ 67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0" name="テキスト ボックス 67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1" name="直線コネクタ 68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2" name="テキスト ボックス 68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3" name="直線コネクタ 68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4" name="テキスト ボックス 68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5" name="直線コネクタ 68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6" name="テキスト ボックス 68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7" name="直線コネクタ 68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8" name="テキスト ボックス 68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9" name="直線コネクタ 6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0" name="テキスト ボックス 6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692" name="直線コネクタ 691"/>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93"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94" name="直線コネクタ 693"/>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95"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96" name="直線コネクタ 695"/>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60977</xdr:rowOff>
    </xdr:from>
    <xdr:ext cx="469744" cy="259045"/>
    <xdr:sp macro="" textlink="">
      <xdr:nvSpPr>
        <xdr:cNvPr id="697" name="【児童館】&#10;一人当たり面積平均値テキスト"/>
        <xdr:cNvSpPr txBox="1"/>
      </xdr:nvSpPr>
      <xdr:spPr>
        <a:xfrm>
          <a:off x="22199600" y="142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698" name="フローチャート: 判断 697"/>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99" name="フローチャート: 判断 698"/>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00" name="フローチャート: 判断 699"/>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01" name="フローチャート: 判断 700"/>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02" name="フローチャート: 判断 701"/>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3" name="テキスト ボックス 70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4" name="テキスト ボックス 70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5" name="テキスト ボックス 70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6" name="テキスト ボックス 70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7" name="テキスト ボックス 70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08" name="楕円 707"/>
        <xdr:cNvSpPr/>
      </xdr:nvSpPr>
      <xdr:spPr>
        <a:xfrm>
          <a:off x="22110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124477</xdr:rowOff>
    </xdr:from>
    <xdr:ext cx="469744" cy="259045"/>
    <xdr:sp macro="" textlink="">
      <xdr:nvSpPr>
        <xdr:cNvPr id="709" name="【児童館】&#10;一人当たり面積該当値テキスト"/>
        <xdr:cNvSpPr txBox="1"/>
      </xdr:nvSpPr>
      <xdr:spPr>
        <a:xfrm>
          <a:off x="22199600"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101600</xdr:rowOff>
    </xdr:from>
    <xdr:to>
      <xdr:col>112</xdr:col>
      <xdr:colOff>38100</xdr:colOff>
      <xdr:row>83</xdr:row>
      <xdr:rowOff>31750</xdr:rowOff>
    </xdr:to>
    <xdr:sp macro="" textlink="">
      <xdr:nvSpPr>
        <xdr:cNvPr id="710" name="楕円 709"/>
        <xdr:cNvSpPr/>
      </xdr:nvSpPr>
      <xdr:spPr>
        <a:xfrm>
          <a:off x="21272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152400</xdr:rowOff>
    </xdr:from>
    <xdr:to>
      <xdr:col>116</xdr:col>
      <xdr:colOff>63500</xdr:colOff>
      <xdr:row>82</xdr:row>
      <xdr:rowOff>152400</xdr:rowOff>
    </xdr:to>
    <xdr:cxnSp macro="">
      <xdr:nvCxnSpPr>
        <xdr:cNvPr id="711" name="直線コネクタ 710"/>
        <xdr:cNvCxnSpPr/>
      </xdr:nvCxnSpPr>
      <xdr:spPr>
        <a:xfrm>
          <a:off x="21323300" y="14211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101600</xdr:rowOff>
    </xdr:from>
    <xdr:to>
      <xdr:col>107</xdr:col>
      <xdr:colOff>101600</xdr:colOff>
      <xdr:row>83</xdr:row>
      <xdr:rowOff>31750</xdr:rowOff>
    </xdr:to>
    <xdr:sp macro="" textlink="">
      <xdr:nvSpPr>
        <xdr:cNvPr id="712" name="楕円 711"/>
        <xdr:cNvSpPr/>
      </xdr:nvSpPr>
      <xdr:spPr>
        <a:xfrm>
          <a:off x="20383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152400</xdr:rowOff>
    </xdr:from>
    <xdr:to>
      <xdr:col>111</xdr:col>
      <xdr:colOff>177800</xdr:colOff>
      <xdr:row>82</xdr:row>
      <xdr:rowOff>152400</xdr:rowOff>
    </xdr:to>
    <xdr:cxnSp macro="">
      <xdr:nvCxnSpPr>
        <xdr:cNvPr id="713" name="直線コネクタ 712"/>
        <xdr:cNvCxnSpPr/>
      </xdr:nvCxnSpPr>
      <xdr:spPr>
        <a:xfrm>
          <a:off x="20434300" y="1421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714" name="楕円 713"/>
        <xdr:cNvSpPr/>
      </xdr:nvSpPr>
      <xdr:spPr>
        <a:xfrm>
          <a:off x="19494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152400</xdr:rowOff>
    </xdr:from>
    <xdr:to>
      <xdr:col>107</xdr:col>
      <xdr:colOff>50800</xdr:colOff>
      <xdr:row>83</xdr:row>
      <xdr:rowOff>19050</xdr:rowOff>
    </xdr:to>
    <xdr:cxnSp macro="">
      <xdr:nvCxnSpPr>
        <xdr:cNvPr id="715" name="直線コネクタ 714"/>
        <xdr:cNvCxnSpPr/>
      </xdr:nvCxnSpPr>
      <xdr:spPr>
        <a:xfrm flipV="1">
          <a:off x="19545300" y="1421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139700</xdr:rowOff>
    </xdr:from>
    <xdr:to>
      <xdr:col>98</xdr:col>
      <xdr:colOff>38100</xdr:colOff>
      <xdr:row>83</xdr:row>
      <xdr:rowOff>69850</xdr:rowOff>
    </xdr:to>
    <xdr:sp macro="" textlink="">
      <xdr:nvSpPr>
        <xdr:cNvPr id="716" name="楕円 715"/>
        <xdr:cNvSpPr/>
      </xdr:nvSpPr>
      <xdr:spPr>
        <a:xfrm>
          <a:off x="18605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19050</xdr:rowOff>
    </xdr:from>
    <xdr:to>
      <xdr:col>102</xdr:col>
      <xdr:colOff>114300</xdr:colOff>
      <xdr:row>83</xdr:row>
      <xdr:rowOff>19050</xdr:rowOff>
    </xdr:to>
    <xdr:cxnSp macro="">
      <xdr:nvCxnSpPr>
        <xdr:cNvPr id="717" name="直線コネクタ 716"/>
        <xdr:cNvCxnSpPr/>
      </xdr:nvCxnSpPr>
      <xdr:spPr>
        <a:xfrm>
          <a:off x="18656300" y="1424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718" name="n_1aveValue【児童館】&#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19"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720" name="n_3aveValue【児童館】&#10;一人当たり面積"/>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721" name="n_4aveValue【児童館】&#10;一人当たり面積"/>
        <xdr:cNvSpPr txBox="1"/>
      </xdr:nvSpPr>
      <xdr:spPr>
        <a:xfrm>
          <a:off x="18421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48277</xdr:rowOff>
    </xdr:from>
    <xdr:ext cx="469744" cy="259045"/>
    <xdr:sp macro="" textlink="">
      <xdr:nvSpPr>
        <xdr:cNvPr id="722" name="n_1mainValue【児童館】&#10;一人当たり面積"/>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723" name="n_2mainValue【児童館】&#10;一人当たり面積"/>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724" name="n_3mainValue【児童館】&#10;一人当たり面積"/>
        <xdr:cNvSpPr txBox="1"/>
      </xdr:nvSpPr>
      <xdr:spPr>
        <a:xfrm>
          <a:off x="19310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86377</xdr:rowOff>
    </xdr:from>
    <xdr:ext cx="469744" cy="259045"/>
    <xdr:sp macro="" textlink="">
      <xdr:nvSpPr>
        <xdr:cNvPr id="725" name="n_4mainValue【児童館】&#10;一人当たり面積"/>
        <xdr:cNvSpPr txBox="1"/>
      </xdr:nvSpPr>
      <xdr:spPr>
        <a:xfrm>
          <a:off x="18421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6" name="正方形/長方形 72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7" name="正方形/長方形 72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8" name="正方形/長方形 72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9" name="正方形/長方形 72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0" name="正方形/長方形 72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1" name="正方形/長方形 73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2" name="正方形/長方形 73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3" name="正方形/長方形 73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4" name="テキスト ボックス 73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5" name="直線コネクタ 73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6" name="テキスト ボックス 73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7" name="直線コネクタ 73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8" name="テキスト ボックス 73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9" name="直線コネクタ 73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0" name="テキスト ボックス 73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1" name="直線コネクタ 74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2" name="テキスト ボックス 74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3" name="直線コネクタ 74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4" name="テキスト ボックス 74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5" name="直線コネクタ 74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6" name="テキスト ボックス 74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7" name="直線コネクタ 74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8" name="テキスト ボックス 74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49530</xdr:rowOff>
    </xdr:from>
    <xdr:to>
      <xdr:col>85</xdr:col>
      <xdr:colOff>126364</xdr:colOff>
      <xdr:row>107</xdr:row>
      <xdr:rowOff>150495</xdr:rowOff>
    </xdr:to>
    <xdr:cxnSp macro="">
      <xdr:nvCxnSpPr>
        <xdr:cNvPr id="750" name="直線コネクタ 749"/>
        <xdr:cNvCxnSpPr/>
      </xdr:nvCxnSpPr>
      <xdr:spPr>
        <a:xfrm flipV="1">
          <a:off x="16318864" y="17365980"/>
          <a:ext cx="0" cy="112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154322</xdr:rowOff>
    </xdr:from>
    <xdr:ext cx="405111" cy="259045"/>
    <xdr:sp macro="" textlink="">
      <xdr:nvSpPr>
        <xdr:cNvPr id="751" name="【公民館】&#10;有形固定資産減価償却率最小値テキスト"/>
        <xdr:cNvSpPr txBox="1"/>
      </xdr:nvSpPr>
      <xdr:spPr>
        <a:xfrm>
          <a:off x="16357600" y="1849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150495</xdr:rowOff>
    </xdr:from>
    <xdr:to>
      <xdr:col>86</xdr:col>
      <xdr:colOff>25400</xdr:colOff>
      <xdr:row>107</xdr:row>
      <xdr:rowOff>150495</xdr:rowOff>
    </xdr:to>
    <xdr:cxnSp macro="">
      <xdr:nvCxnSpPr>
        <xdr:cNvPr id="752" name="直線コネクタ 751"/>
        <xdr:cNvCxnSpPr/>
      </xdr:nvCxnSpPr>
      <xdr:spPr>
        <a:xfrm>
          <a:off x="16230600" y="18495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167657</xdr:rowOff>
    </xdr:from>
    <xdr:ext cx="405111" cy="259045"/>
    <xdr:sp macro="" textlink="">
      <xdr:nvSpPr>
        <xdr:cNvPr id="753" name="【公民館】&#10;有形固定資産減価償却率最大値テキスト"/>
        <xdr:cNvSpPr txBox="1"/>
      </xdr:nvSpPr>
      <xdr:spPr>
        <a:xfrm>
          <a:off x="16357600" y="1714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49530</xdr:rowOff>
    </xdr:from>
    <xdr:to>
      <xdr:col>86</xdr:col>
      <xdr:colOff>25400</xdr:colOff>
      <xdr:row>101</xdr:row>
      <xdr:rowOff>49530</xdr:rowOff>
    </xdr:to>
    <xdr:cxnSp macro="">
      <xdr:nvCxnSpPr>
        <xdr:cNvPr id="754" name="直線コネクタ 753"/>
        <xdr:cNvCxnSpPr/>
      </xdr:nvCxnSpPr>
      <xdr:spPr>
        <a:xfrm>
          <a:off x="16230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59707</xdr:rowOff>
    </xdr:from>
    <xdr:ext cx="405111" cy="259045"/>
    <xdr:sp macro="" textlink="">
      <xdr:nvSpPr>
        <xdr:cNvPr id="755" name="【公民館】&#10;有形固定資産減価償却率平均値テキスト"/>
        <xdr:cNvSpPr txBox="1"/>
      </xdr:nvSpPr>
      <xdr:spPr>
        <a:xfrm>
          <a:off x="16357600" y="1771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36830</xdr:rowOff>
    </xdr:from>
    <xdr:to>
      <xdr:col>85</xdr:col>
      <xdr:colOff>177800</xdr:colOff>
      <xdr:row>104</xdr:row>
      <xdr:rowOff>138430</xdr:rowOff>
    </xdr:to>
    <xdr:sp macro="" textlink="">
      <xdr:nvSpPr>
        <xdr:cNvPr id="756" name="フローチャート: 判断 755"/>
        <xdr:cNvSpPr/>
      </xdr:nvSpPr>
      <xdr:spPr>
        <a:xfrm>
          <a:off x="16268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31114</xdr:rowOff>
    </xdr:from>
    <xdr:to>
      <xdr:col>81</xdr:col>
      <xdr:colOff>101600</xdr:colOff>
      <xdr:row>104</xdr:row>
      <xdr:rowOff>132714</xdr:rowOff>
    </xdr:to>
    <xdr:sp macro="" textlink="">
      <xdr:nvSpPr>
        <xdr:cNvPr id="757" name="フローチャート: 判断 756"/>
        <xdr:cNvSpPr/>
      </xdr:nvSpPr>
      <xdr:spPr>
        <a:xfrm>
          <a:off x="154305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27305</xdr:rowOff>
    </xdr:from>
    <xdr:to>
      <xdr:col>76</xdr:col>
      <xdr:colOff>165100</xdr:colOff>
      <xdr:row>104</xdr:row>
      <xdr:rowOff>128905</xdr:rowOff>
    </xdr:to>
    <xdr:sp macro="" textlink="">
      <xdr:nvSpPr>
        <xdr:cNvPr id="758" name="フローチャート: 判断 757"/>
        <xdr:cNvSpPr/>
      </xdr:nvSpPr>
      <xdr:spPr>
        <a:xfrm>
          <a:off x="14541500" y="1785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759" name="フローチャート: 判断 758"/>
        <xdr:cNvSpPr/>
      </xdr:nvSpPr>
      <xdr:spPr>
        <a:xfrm>
          <a:off x="13652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170180</xdr:rowOff>
    </xdr:from>
    <xdr:to>
      <xdr:col>67</xdr:col>
      <xdr:colOff>101600</xdr:colOff>
      <xdr:row>104</xdr:row>
      <xdr:rowOff>100330</xdr:rowOff>
    </xdr:to>
    <xdr:sp macro="" textlink="">
      <xdr:nvSpPr>
        <xdr:cNvPr id="760" name="フローチャート: 判断 759"/>
        <xdr:cNvSpPr/>
      </xdr:nvSpPr>
      <xdr:spPr>
        <a:xfrm>
          <a:off x="12763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1" name="テキスト ボックス 7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2" name="テキスト ボックス 7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3" name="テキスト ボックス 7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4" name="テキスト ボックス 7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5" name="テキスト ボックス 7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143511</xdr:rowOff>
    </xdr:from>
    <xdr:to>
      <xdr:col>85</xdr:col>
      <xdr:colOff>177800</xdr:colOff>
      <xdr:row>107</xdr:row>
      <xdr:rowOff>73661</xdr:rowOff>
    </xdr:to>
    <xdr:sp macro="" textlink="">
      <xdr:nvSpPr>
        <xdr:cNvPr id="766" name="楕円 765"/>
        <xdr:cNvSpPr/>
      </xdr:nvSpPr>
      <xdr:spPr>
        <a:xfrm>
          <a:off x="162687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121938</xdr:rowOff>
    </xdr:from>
    <xdr:ext cx="405111" cy="259045"/>
    <xdr:sp macro="" textlink="">
      <xdr:nvSpPr>
        <xdr:cNvPr id="767" name="【公民館】&#10;有形固定資産減価償却率該当値テキスト"/>
        <xdr:cNvSpPr txBox="1"/>
      </xdr:nvSpPr>
      <xdr:spPr>
        <a:xfrm>
          <a:off x="16357600" y="1829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111125</xdr:rowOff>
    </xdr:from>
    <xdr:to>
      <xdr:col>81</xdr:col>
      <xdr:colOff>101600</xdr:colOff>
      <xdr:row>107</xdr:row>
      <xdr:rowOff>41275</xdr:rowOff>
    </xdr:to>
    <xdr:sp macro="" textlink="">
      <xdr:nvSpPr>
        <xdr:cNvPr id="768" name="楕円 767"/>
        <xdr:cNvSpPr/>
      </xdr:nvSpPr>
      <xdr:spPr>
        <a:xfrm>
          <a:off x="15430500" y="182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161925</xdr:rowOff>
    </xdr:from>
    <xdr:to>
      <xdr:col>85</xdr:col>
      <xdr:colOff>127000</xdr:colOff>
      <xdr:row>107</xdr:row>
      <xdr:rowOff>22861</xdr:rowOff>
    </xdr:to>
    <xdr:cxnSp macro="">
      <xdr:nvCxnSpPr>
        <xdr:cNvPr id="769" name="直線コネクタ 768"/>
        <xdr:cNvCxnSpPr/>
      </xdr:nvCxnSpPr>
      <xdr:spPr>
        <a:xfrm>
          <a:off x="15481300" y="18335625"/>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76836</xdr:rowOff>
    </xdr:from>
    <xdr:to>
      <xdr:col>76</xdr:col>
      <xdr:colOff>165100</xdr:colOff>
      <xdr:row>107</xdr:row>
      <xdr:rowOff>6986</xdr:rowOff>
    </xdr:to>
    <xdr:sp macro="" textlink="">
      <xdr:nvSpPr>
        <xdr:cNvPr id="770" name="楕円 769"/>
        <xdr:cNvSpPr/>
      </xdr:nvSpPr>
      <xdr:spPr>
        <a:xfrm>
          <a:off x="145415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127636</xdr:rowOff>
    </xdr:from>
    <xdr:to>
      <xdr:col>81</xdr:col>
      <xdr:colOff>50800</xdr:colOff>
      <xdr:row>106</xdr:row>
      <xdr:rowOff>161925</xdr:rowOff>
    </xdr:to>
    <xdr:cxnSp macro="">
      <xdr:nvCxnSpPr>
        <xdr:cNvPr id="771" name="直線コネクタ 770"/>
        <xdr:cNvCxnSpPr/>
      </xdr:nvCxnSpPr>
      <xdr:spPr>
        <a:xfrm>
          <a:off x="14592300" y="1830133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42545</xdr:rowOff>
    </xdr:from>
    <xdr:to>
      <xdr:col>72</xdr:col>
      <xdr:colOff>38100</xdr:colOff>
      <xdr:row>106</xdr:row>
      <xdr:rowOff>144145</xdr:rowOff>
    </xdr:to>
    <xdr:sp macro="" textlink="">
      <xdr:nvSpPr>
        <xdr:cNvPr id="772" name="楕円 771"/>
        <xdr:cNvSpPr/>
      </xdr:nvSpPr>
      <xdr:spPr>
        <a:xfrm>
          <a:off x="13652500" y="1821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93345</xdr:rowOff>
    </xdr:from>
    <xdr:to>
      <xdr:col>76</xdr:col>
      <xdr:colOff>114300</xdr:colOff>
      <xdr:row>106</xdr:row>
      <xdr:rowOff>127636</xdr:rowOff>
    </xdr:to>
    <xdr:cxnSp macro="">
      <xdr:nvCxnSpPr>
        <xdr:cNvPr id="773" name="直線コネクタ 772"/>
        <xdr:cNvCxnSpPr/>
      </xdr:nvCxnSpPr>
      <xdr:spPr>
        <a:xfrm>
          <a:off x="13703300" y="1826704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12064</xdr:rowOff>
    </xdr:from>
    <xdr:to>
      <xdr:col>67</xdr:col>
      <xdr:colOff>101600</xdr:colOff>
      <xdr:row>106</xdr:row>
      <xdr:rowOff>113664</xdr:rowOff>
    </xdr:to>
    <xdr:sp macro="" textlink="">
      <xdr:nvSpPr>
        <xdr:cNvPr id="774" name="楕円 773"/>
        <xdr:cNvSpPr/>
      </xdr:nvSpPr>
      <xdr:spPr>
        <a:xfrm>
          <a:off x="12763500" y="1818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62864</xdr:rowOff>
    </xdr:from>
    <xdr:to>
      <xdr:col>71</xdr:col>
      <xdr:colOff>177800</xdr:colOff>
      <xdr:row>106</xdr:row>
      <xdr:rowOff>93345</xdr:rowOff>
    </xdr:to>
    <xdr:cxnSp macro="">
      <xdr:nvCxnSpPr>
        <xdr:cNvPr id="775" name="直線コネクタ 774"/>
        <xdr:cNvCxnSpPr/>
      </xdr:nvCxnSpPr>
      <xdr:spPr>
        <a:xfrm>
          <a:off x="12814300" y="18236564"/>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149241</xdr:rowOff>
    </xdr:from>
    <xdr:ext cx="405111" cy="259045"/>
    <xdr:sp macro="" textlink="">
      <xdr:nvSpPr>
        <xdr:cNvPr id="776" name="n_1aveValue【公民館】&#10;有形固定資産減価償却率"/>
        <xdr:cNvSpPr txBox="1"/>
      </xdr:nvSpPr>
      <xdr:spPr>
        <a:xfrm>
          <a:off x="15266044" y="1763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145432</xdr:rowOff>
    </xdr:from>
    <xdr:ext cx="405111" cy="259045"/>
    <xdr:sp macro="" textlink="">
      <xdr:nvSpPr>
        <xdr:cNvPr id="777" name="n_2aveValue【公民館】&#10;有形固定資産減価償却率"/>
        <xdr:cNvSpPr txBox="1"/>
      </xdr:nvSpPr>
      <xdr:spPr>
        <a:xfrm>
          <a:off x="14389744" y="1763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12082</xdr:rowOff>
    </xdr:from>
    <xdr:ext cx="405111" cy="259045"/>
    <xdr:sp macro="" textlink="">
      <xdr:nvSpPr>
        <xdr:cNvPr id="778" name="n_3aveValue【公民館】&#10;有形固定資産減価償却率"/>
        <xdr:cNvSpPr txBox="1"/>
      </xdr:nvSpPr>
      <xdr:spPr>
        <a:xfrm>
          <a:off x="13500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116857</xdr:rowOff>
    </xdr:from>
    <xdr:ext cx="405111" cy="259045"/>
    <xdr:sp macro="" textlink="">
      <xdr:nvSpPr>
        <xdr:cNvPr id="779" name="n_4aveValue【公民館】&#10;有形固定資産減価償却率"/>
        <xdr:cNvSpPr txBox="1"/>
      </xdr:nvSpPr>
      <xdr:spPr>
        <a:xfrm>
          <a:off x="126117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32402</xdr:rowOff>
    </xdr:from>
    <xdr:ext cx="405111" cy="259045"/>
    <xdr:sp macro="" textlink="">
      <xdr:nvSpPr>
        <xdr:cNvPr id="780" name="n_1mainValue【公民館】&#10;有形固定資産減価償却率"/>
        <xdr:cNvSpPr txBox="1"/>
      </xdr:nvSpPr>
      <xdr:spPr>
        <a:xfrm>
          <a:off x="15266044" y="1837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169563</xdr:rowOff>
    </xdr:from>
    <xdr:ext cx="405111" cy="259045"/>
    <xdr:sp macro="" textlink="">
      <xdr:nvSpPr>
        <xdr:cNvPr id="781" name="n_2mainValue【公民館】&#10;有形固定資産減価償却率"/>
        <xdr:cNvSpPr txBox="1"/>
      </xdr:nvSpPr>
      <xdr:spPr>
        <a:xfrm>
          <a:off x="14389744" y="1834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135272</xdr:rowOff>
    </xdr:from>
    <xdr:ext cx="405111" cy="259045"/>
    <xdr:sp macro="" textlink="">
      <xdr:nvSpPr>
        <xdr:cNvPr id="782" name="n_3mainValue【公民館】&#10;有形固定資産減価償却率"/>
        <xdr:cNvSpPr txBox="1"/>
      </xdr:nvSpPr>
      <xdr:spPr>
        <a:xfrm>
          <a:off x="13500744" y="1830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104791</xdr:rowOff>
    </xdr:from>
    <xdr:ext cx="405111" cy="259045"/>
    <xdr:sp macro="" textlink="">
      <xdr:nvSpPr>
        <xdr:cNvPr id="783" name="n_4mainValue【公民館】&#10;有形固定資産減価償却率"/>
        <xdr:cNvSpPr txBox="1"/>
      </xdr:nvSpPr>
      <xdr:spPr>
        <a:xfrm>
          <a:off x="12611744" y="1827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4" name="正方形/長方形 7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5" name="正方形/長方形 7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6" name="正方形/長方形 7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7" name="正方形/長方形 7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8" name="正方形/長方形 7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9" name="正方形/長方形 7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0" name="正方形/長方形 7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1" name="正方形/長方形 7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2" name="テキスト ボックス 7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3" name="直線コネクタ 7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4" name="直線コネクタ 79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5" name="テキスト ボックス 79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6" name="直線コネクタ 79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7" name="テキスト ボックス 79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8" name="直線コネクタ 79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9" name="テキスト ボックス 79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0" name="直線コネクタ 79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1" name="テキスト ボックス 80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2" name="直線コネクタ 80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3" name="テキスト ボックス 80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4" name="直線コネクタ 80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5" name="テキスト ボックス 80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6" name="直線コネクタ 8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7" name="テキスト ボックス 8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27214</xdr:rowOff>
    </xdr:from>
    <xdr:to>
      <xdr:col>116</xdr:col>
      <xdr:colOff>62864</xdr:colOff>
      <xdr:row>109</xdr:row>
      <xdr:rowOff>19050</xdr:rowOff>
    </xdr:to>
    <xdr:cxnSp macro="">
      <xdr:nvCxnSpPr>
        <xdr:cNvPr id="809" name="直線コネクタ 808"/>
        <xdr:cNvCxnSpPr/>
      </xdr:nvCxnSpPr>
      <xdr:spPr>
        <a:xfrm flipV="1">
          <a:off x="22160864" y="17172214"/>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810" name="【公民館】&#10;一人当たり面積最小値テキスト"/>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811" name="直線コネクタ 810"/>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145341</xdr:rowOff>
    </xdr:from>
    <xdr:ext cx="469744" cy="259045"/>
    <xdr:sp macro="" textlink="">
      <xdr:nvSpPr>
        <xdr:cNvPr id="812" name="【公民館】&#10;一人当たり面積最大値テキスト"/>
        <xdr:cNvSpPr txBox="1"/>
      </xdr:nvSpPr>
      <xdr:spPr>
        <a:xfrm>
          <a:off x="22199600" y="1694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27214</xdr:rowOff>
    </xdr:from>
    <xdr:to>
      <xdr:col>116</xdr:col>
      <xdr:colOff>152400</xdr:colOff>
      <xdr:row>100</xdr:row>
      <xdr:rowOff>27214</xdr:rowOff>
    </xdr:to>
    <xdr:cxnSp macro="">
      <xdr:nvCxnSpPr>
        <xdr:cNvPr id="813" name="直線コネクタ 812"/>
        <xdr:cNvCxnSpPr/>
      </xdr:nvCxnSpPr>
      <xdr:spPr>
        <a:xfrm>
          <a:off x="22072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72770</xdr:rowOff>
    </xdr:from>
    <xdr:ext cx="469744" cy="259045"/>
    <xdr:sp macro="" textlink="">
      <xdr:nvSpPr>
        <xdr:cNvPr id="814" name="【公民館】&#10;一人当たり面積平均値テキスト"/>
        <xdr:cNvSpPr txBox="1"/>
      </xdr:nvSpPr>
      <xdr:spPr>
        <a:xfrm>
          <a:off x="22199600" y="1790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49893</xdr:rowOff>
    </xdr:from>
    <xdr:to>
      <xdr:col>116</xdr:col>
      <xdr:colOff>114300</xdr:colOff>
      <xdr:row>105</xdr:row>
      <xdr:rowOff>151493</xdr:rowOff>
    </xdr:to>
    <xdr:sp macro="" textlink="">
      <xdr:nvSpPr>
        <xdr:cNvPr id="815" name="フローチャート: 判断 814"/>
        <xdr:cNvSpPr/>
      </xdr:nvSpPr>
      <xdr:spPr>
        <a:xfrm>
          <a:off x="221107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49893</xdr:rowOff>
    </xdr:from>
    <xdr:to>
      <xdr:col>112</xdr:col>
      <xdr:colOff>38100</xdr:colOff>
      <xdr:row>105</xdr:row>
      <xdr:rowOff>151493</xdr:rowOff>
    </xdr:to>
    <xdr:sp macro="" textlink="">
      <xdr:nvSpPr>
        <xdr:cNvPr id="816" name="フローチャート: 判断 815"/>
        <xdr:cNvSpPr/>
      </xdr:nvSpPr>
      <xdr:spPr>
        <a:xfrm>
          <a:off x="212725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17236</xdr:rowOff>
    </xdr:from>
    <xdr:to>
      <xdr:col>107</xdr:col>
      <xdr:colOff>101600</xdr:colOff>
      <xdr:row>105</xdr:row>
      <xdr:rowOff>118836</xdr:rowOff>
    </xdr:to>
    <xdr:sp macro="" textlink="">
      <xdr:nvSpPr>
        <xdr:cNvPr id="817" name="フローチャート: 判断 816"/>
        <xdr:cNvSpPr/>
      </xdr:nvSpPr>
      <xdr:spPr>
        <a:xfrm>
          <a:off x="20383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818" name="フローチャート: 判断 817"/>
        <xdr:cNvSpPr/>
      </xdr:nvSpPr>
      <xdr:spPr>
        <a:xfrm>
          <a:off x="19494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66221</xdr:rowOff>
    </xdr:from>
    <xdr:to>
      <xdr:col>98</xdr:col>
      <xdr:colOff>38100</xdr:colOff>
      <xdr:row>105</xdr:row>
      <xdr:rowOff>167821</xdr:rowOff>
    </xdr:to>
    <xdr:sp macro="" textlink="">
      <xdr:nvSpPr>
        <xdr:cNvPr id="819" name="フローチャート: 判断 818"/>
        <xdr:cNvSpPr/>
      </xdr:nvSpPr>
      <xdr:spPr>
        <a:xfrm>
          <a:off x="18605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0" name="テキスト ボックス 81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1" name="テキスト ボックス 82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2" name="テキスト ボックス 82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3" name="テキスト ボックス 82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4" name="テキスト ボックス 82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66221</xdr:rowOff>
    </xdr:from>
    <xdr:to>
      <xdr:col>116</xdr:col>
      <xdr:colOff>114300</xdr:colOff>
      <xdr:row>105</xdr:row>
      <xdr:rowOff>167821</xdr:rowOff>
    </xdr:to>
    <xdr:sp macro="" textlink="">
      <xdr:nvSpPr>
        <xdr:cNvPr id="825" name="楕円 824"/>
        <xdr:cNvSpPr/>
      </xdr:nvSpPr>
      <xdr:spPr>
        <a:xfrm>
          <a:off x="221107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44648</xdr:rowOff>
    </xdr:from>
    <xdr:ext cx="469744" cy="259045"/>
    <xdr:sp macro="" textlink="">
      <xdr:nvSpPr>
        <xdr:cNvPr id="826" name="【公民館】&#10;一人当たり面積該当値テキスト"/>
        <xdr:cNvSpPr txBox="1"/>
      </xdr:nvSpPr>
      <xdr:spPr>
        <a:xfrm>
          <a:off x="22199600" y="1804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82550</xdr:rowOff>
    </xdr:from>
    <xdr:to>
      <xdr:col>112</xdr:col>
      <xdr:colOff>38100</xdr:colOff>
      <xdr:row>106</xdr:row>
      <xdr:rowOff>12700</xdr:rowOff>
    </xdr:to>
    <xdr:sp macro="" textlink="">
      <xdr:nvSpPr>
        <xdr:cNvPr id="827" name="楕円 826"/>
        <xdr:cNvSpPr/>
      </xdr:nvSpPr>
      <xdr:spPr>
        <a:xfrm>
          <a:off x="21272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117021</xdr:rowOff>
    </xdr:from>
    <xdr:to>
      <xdr:col>116</xdr:col>
      <xdr:colOff>63500</xdr:colOff>
      <xdr:row>105</xdr:row>
      <xdr:rowOff>133350</xdr:rowOff>
    </xdr:to>
    <xdr:cxnSp macro="">
      <xdr:nvCxnSpPr>
        <xdr:cNvPr id="828" name="直線コネクタ 827"/>
        <xdr:cNvCxnSpPr/>
      </xdr:nvCxnSpPr>
      <xdr:spPr>
        <a:xfrm flipV="1">
          <a:off x="21323300" y="1811927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82550</xdr:rowOff>
    </xdr:from>
    <xdr:to>
      <xdr:col>107</xdr:col>
      <xdr:colOff>101600</xdr:colOff>
      <xdr:row>106</xdr:row>
      <xdr:rowOff>12700</xdr:rowOff>
    </xdr:to>
    <xdr:sp macro="" textlink="">
      <xdr:nvSpPr>
        <xdr:cNvPr id="829" name="楕円 828"/>
        <xdr:cNvSpPr/>
      </xdr:nvSpPr>
      <xdr:spPr>
        <a:xfrm>
          <a:off x="20383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133350</xdr:rowOff>
    </xdr:from>
    <xdr:to>
      <xdr:col>111</xdr:col>
      <xdr:colOff>177800</xdr:colOff>
      <xdr:row>105</xdr:row>
      <xdr:rowOff>133350</xdr:rowOff>
    </xdr:to>
    <xdr:cxnSp macro="">
      <xdr:nvCxnSpPr>
        <xdr:cNvPr id="830" name="直線コネクタ 829"/>
        <xdr:cNvCxnSpPr/>
      </xdr:nvCxnSpPr>
      <xdr:spPr>
        <a:xfrm>
          <a:off x="20434300" y="1813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831" name="楕円 830"/>
        <xdr:cNvSpPr/>
      </xdr:nvSpPr>
      <xdr:spPr>
        <a:xfrm>
          <a:off x="19494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133350</xdr:rowOff>
    </xdr:from>
    <xdr:to>
      <xdr:col>107</xdr:col>
      <xdr:colOff>50800</xdr:colOff>
      <xdr:row>105</xdr:row>
      <xdr:rowOff>133350</xdr:rowOff>
    </xdr:to>
    <xdr:cxnSp macro="">
      <xdr:nvCxnSpPr>
        <xdr:cNvPr id="832" name="直線コネクタ 831"/>
        <xdr:cNvCxnSpPr/>
      </xdr:nvCxnSpPr>
      <xdr:spPr>
        <a:xfrm>
          <a:off x="19545300" y="1813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833" name="楕円 832"/>
        <xdr:cNvSpPr/>
      </xdr:nvSpPr>
      <xdr:spPr>
        <a:xfrm>
          <a:off x="18605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133350</xdr:rowOff>
    </xdr:from>
    <xdr:to>
      <xdr:col>102</xdr:col>
      <xdr:colOff>114300</xdr:colOff>
      <xdr:row>105</xdr:row>
      <xdr:rowOff>133350</xdr:rowOff>
    </xdr:to>
    <xdr:cxnSp macro="">
      <xdr:nvCxnSpPr>
        <xdr:cNvPr id="834" name="直線コネクタ 833"/>
        <xdr:cNvCxnSpPr/>
      </xdr:nvCxnSpPr>
      <xdr:spPr>
        <a:xfrm>
          <a:off x="18656300" y="1813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168020</xdr:rowOff>
    </xdr:from>
    <xdr:ext cx="469744" cy="259045"/>
    <xdr:sp macro="" textlink="">
      <xdr:nvSpPr>
        <xdr:cNvPr id="835" name="n_1aveValue【公民館】&#10;一人当たり面積"/>
        <xdr:cNvSpPr txBox="1"/>
      </xdr:nvSpPr>
      <xdr:spPr>
        <a:xfrm>
          <a:off x="21075727" y="1782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135363</xdr:rowOff>
    </xdr:from>
    <xdr:ext cx="469744" cy="259045"/>
    <xdr:sp macro="" textlink="">
      <xdr:nvSpPr>
        <xdr:cNvPr id="836" name="n_2aveValue【公民館】&#10;一人当たり面積"/>
        <xdr:cNvSpPr txBox="1"/>
      </xdr:nvSpPr>
      <xdr:spPr>
        <a:xfrm>
          <a:off x="20199427" y="177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20156</xdr:rowOff>
    </xdr:from>
    <xdr:ext cx="469744" cy="259045"/>
    <xdr:sp macro="" textlink="">
      <xdr:nvSpPr>
        <xdr:cNvPr id="837" name="n_3aveValue【公民館】&#10;一人当たり面積"/>
        <xdr:cNvSpPr txBox="1"/>
      </xdr:nvSpPr>
      <xdr:spPr>
        <a:xfrm>
          <a:off x="19310427"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12898</xdr:rowOff>
    </xdr:from>
    <xdr:ext cx="469744" cy="259045"/>
    <xdr:sp macro="" textlink="">
      <xdr:nvSpPr>
        <xdr:cNvPr id="838" name="n_4aveValue【公民館】&#10;一人当たり面積"/>
        <xdr:cNvSpPr txBox="1"/>
      </xdr:nvSpPr>
      <xdr:spPr>
        <a:xfrm>
          <a:off x="18421427" y="178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3827</xdr:rowOff>
    </xdr:from>
    <xdr:ext cx="469744" cy="259045"/>
    <xdr:sp macro="" textlink="">
      <xdr:nvSpPr>
        <xdr:cNvPr id="839" name="n_1mainValue【公民館】&#10;一人当たり面積"/>
        <xdr:cNvSpPr txBox="1"/>
      </xdr:nvSpPr>
      <xdr:spPr>
        <a:xfrm>
          <a:off x="210757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3827</xdr:rowOff>
    </xdr:from>
    <xdr:ext cx="469744" cy="259045"/>
    <xdr:sp macro="" textlink="">
      <xdr:nvSpPr>
        <xdr:cNvPr id="840" name="n_2mainValue【公民館】&#10;一人当たり面積"/>
        <xdr:cNvSpPr txBox="1"/>
      </xdr:nvSpPr>
      <xdr:spPr>
        <a:xfrm>
          <a:off x="20199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841" name="n_3mainValue【公民館】&#10;一人当たり面積"/>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3827</xdr:rowOff>
    </xdr:from>
    <xdr:ext cx="469744" cy="259045"/>
    <xdr:sp macro="" textlink="">
      <xdr:nvSpPr>
        <xdr:cNvPr id="842" name="n_4mainValue【公民館】&#10;一人当たり面積"/>
        <xdr:cNvSpPr txBox="1"/>
      </xdr:nvSpPr>
      <xdr:spPr>
        <a:xfrm>
          <a:off x="18421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3" name="正方形/長方形 8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4" name="正方形/長方形 8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5" name="テキスト ボックス 8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上記施設は、類似団体内平均値と比較して有形固定資産減価償却率は低いものが多く、一人当たり面積は広いものが多い状況である。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有形固定資産減価償却率が特に高い施設は「公民館」や「公営住宅」であり、一人当たり面積が特に広い施設は「認定こども園・幼稚園・保育所」や「公営住宅」となっている。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引き続き、公共施設総合管理計画（令和４年度改定）や施設分類ごとに策定している個別施設計画に基づき、適切な更新・統廃合・長寿命化の実施に努める。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徳島県徳島市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250,723
248,619
191.52
116,536,273
111,981,451
4,102,425
58,188,818
103,365,346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34290</xdr:rowOff>
    </xdr:from>
    <xdr:to>
      <xdr:col>24</xdr:col>
      <xdr:colOff>62865</xdr:colOff>
      <xdr:row>40</xdr:row>
      <xdr:rowOff>160020</xdr:rowOff>
    </xdr:to>
    <xdr:cxnSp macro="">
      <xdr:nvCxnSpPr>
        <xdr:cNvPr id="57" name="直線コネクタ 56"/>
        <xdr:cNvCxnSpPr/>
      </xdr:nvCxnSpPr>
      <xdr:spPr>
        <a:xfrm flipV="1">
          <a:off x="4634865" y="586359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163847</xdr:rowOff>
    </xdr:from>
    <xdr:ext cx="405111" cy="259045"/>
    <xdr:sp macro="" textlink="">
      <xdr:nvSpPr>
        <xdr:cNvPr id="58" name="【図書館】&#10;有形固定資産減価償却率最小値テキスト"/>
        <xdr:cNvSpPr txBox="1"/>
      </xdr:nvSpPr>
      <xdr:spPr>
        <a:xfrm>
          <a:off x="46736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160020</xdr:rowOff>
    </xdr:from>
    <xdr:to>
      <xdr:col>24</xdr:col>
      <xdr:colOff>152400</xdr:colOff>
      <xdr:row>40</xdr:row>
      <xdr:rowOff>160020</xdr:rowOff>
    </xdr:to>
    <xdr:cxnSp macro="">
      <xdr:nvCxnSpPr>
        <xdr:cNvPr id="59" name="直線コネクタ 58"/>
        <xdr:cNvCxnSpPr/>
      </xdr:nvCxnSpPr>
      <xdr:spPr>
        <a:xfrm>
          <a:off x="4546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152417</xdr:rowOff>
    </xdr:from>
    <xdr:ext cx="405111" cy="259045"/>
    <xdr:sp macro="" textlink="">
      <xdr:nvSpPr>
        <xdr:cNvPr id="60" name="【図書館】&#10;有形固定資産減価償却率最大値テキスト"/>
        <xdr:cNvSpPr txBox="1"/>
      </xdr:nvSpPr>
      <xdr:spPr>
        <a:xfrm>
          <a:off x="4673600" y="563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34290</xdr:rowOff>
    </xdr:from>
    <xdr:to>
      <xdr:col>24</xdr:col>
      <xdr:colOff>152400</xdr:colOff>
      <xdr:row>34</xdr:row>
      <xdr:rowOff>34290</xdr:rowOff>
    </xdr:to>
    <xdr:cxnSp macro="">
      <xdr:nvCxnSpPr>
        <xdr:cNvPr id="61" name="直線コネクタ 60"/>
        <xdr:cNvCxnSpPr/>
      </xdr:nvCxnSpPr>
      <xdr:spPr>
        <a:xfrm>
          <a:off x="4546600" y="586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103522</xdr:rowOff>
    </xdr:from>
    <xdr:ext cx="405111" cy="259045"/>
    <xdr:sp macro="" textlink="">
      <xdr:nvSpPr>
        <xdr:cNvPr id="62" name="【図書館】&#10;有形固定資産減価償却率平均値テキスト"/>
        <xdr:cNvSpPr txBox="1"/>
      </xdr:nvSpPr>
      <xdr:spPr>
        <a:xfrm>
          <a:off x="4673600" y="6104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80645</xdr:rowOff>
    </xdr:from>
    <xdr:to>
      <xdr:col>24</xdr:col>
      <xdr:colOff>114300</xdr:colOff>
      <xdr:row>37</xdr:row>
      <xdr:rowOff>10795</xdr:rowOff>
    </xdr:to>
    <xdr:sp macro="" textlink="">
      <xdr:nvSpPr>
        <xdr:cNvPr id="63" name="フローチャート: 判断 62"/>
        <xdr:cNvSpPr/>
      </xdr:nvSpPr>
      <xdr:spPr>
        <a:xfrm>
          <a:off x="45847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48260</xdr:rowOff>
    </xdr:from>
    <xdr:to>
      <xdr:col>20</xdr:col>
      <xdr:colOff>38100</xdr:colOff>
      <xdr:row>36</xdr:row>
      <xdr:rowOff>149860</xdr:rowOff>
    </xdr:to>
    <xdr:sp macro="" textlink="">
      <xdr:nvSpPr>
        <xdr:cNvPr id="64" name="フローチャート: 判断 63"/>
        <xdr:cNvSpPr/>
      </xdr:nvSpPr>
      <xdr:spPr>
        <a:xfrm>
          <a:off x="37465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99695</xdr:rowOff>
    </xdr:from>
    <xdr:to>
      <xdr:col>15</xdr:col>
      <xdr:colOff>101600</xdr:colOff>
      <xdr:row>37</xdr:row>
      <xdr:rowOff>29845</xdr:rowOff>
    </xdr:to>
    <xdr:sp macro="" textlink="">
      <xdr:nvSpPr>
        <xdr:cNvPr id="65" name="フローチャート: 判断 64"/>
        <xdr:cNvSpPr/>
      </xdr:nvSpPr>
      <xdr:spPr>
        <a:xfrm>
          <a:off x="2857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76835</xdr:rowOff>
    </xdr:from>
    <xdr:to>
      <xdr:col>10</xdr:col>
      <xdr:colOff>165100</xdr:colOff>
      <xdr:row>37</xdr:row>
      <xdr:rowOff>6985</xdr:rowOff>
    </xdr:to>
    <xdr:sp macro="" textlink="">
      <xdr:nvSpPr>
        <xdr:cNvPr id="66" name="フローチャート: 判断 65"/>
        <xdr:cNvSpPr/>
      </xdr:nvSpPr>
      <xdr:spPr>
        <a:xfrm>
          <a:off x="1968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50165</xdr:rowOff>
    </xdr:from>
    <xdr:to>
      <xdr:col>6</xdr:col>
      <xdr:colOff>38100</xdr:colOff>
      <xdr:row>36</xdr:row>
      <xdr:rowOff>151765</xdr:rowOff>
    </xdr:to>
    <xdr:sp macro="" textlink="">
      <xdr:nvSpPr>
        <xdr:cNvPr id="67" name="フローチャート: 判断 66"/>
        <xdr:cNvSpPr/>
      </xdr:nvSpPr>
      <xdr:spPr>
        <a:xfrm>
          <a:off x="1079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44450</xdr:rowOff>
    </xdr:from>
    <xdr:to>
      <xdr:col>24</xdr:col>
      <xdr:colOff>114300</xdr:colOff>
      <xdr:row>39</xdr:row>
      <xdr:rowOff>146050</xdr:rowOff>
    </xdr:to>
    <xdr:sp macro="" textlink="">
      <xdr:nvSpPr>
        <xdr:cNvPr id="73" name="楕円 72"/>
        <xdr:cNvSpPr/>
      </xdr:nvSpPr>
      <xdr:spPr>
        <a:xfrm>
          <a:off x="45847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22877</xdr:rowOff>
    </xdr:from>
    <xdr:ext cx="405111" cy="259045"/>
    <xdr:sp macro="" textlink="">
      <xdr:nvSpPr>
        <xdr:cNvPr id="74" name="【図書館】&#10;有形固定資産減価償却率該当値テキスト"/>
        <xdr:cNvSpPr txBox="1"/>
      </xdr:nvSpPr>
      <xdr:spPr>
        <a:xfrm>
          <a:off x="4673600"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6350</xdr:rowOff>
    </xdr:from>
    <xdr:to>
      <xdr:col>20</xdr:col>
      <xdr:colOff>38100</xdr:colOff>
      <xdr:row>39</xdr:row>
      <xdr:rowOff>107950</xdr:rowOff>
    </xdr:to>
    <xdr:sp macro="" textlink="">
      <xdr:nvSpPr>
        <xdr:cNvPr id="75" name="楕円 74"/>
        <xdr:cNvSpPr/>
      </xdr:nvSpPr>
      <xdr:spPr>
        <a:xfrm>
          <a:off x="3746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57150</xdr:rowOff>
    </xdr:from>
    <xdr:to>
      <xdr:col>24</xdr:col>
      <xdr:colOff>63500</xdr:colOff>
      <xdr:row>39</xdr:row>
      <xdr:rowOff>95250</xdr:rowOff>
    </xdr:to>
    <xdr:cxnSp macro="">
      <xdr:nvCxnSpPr>
        <xdr:cNvPr id="76" name="直線コネクタ 75"/>
        <xdr:cNvCxnSpPr/>
      </xdr:nvCxnSpPr>
      <xdr:spPr>
        <a:xfrm>
          <a:off x="3797300" y="6743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139700</xdr:rowOff>
    </xdr:from>
    <xdr:to>
      <xdr:col>15</xdr:col>
      <xdr:colOff>101600</xdr:colOff>
      <xdr:row>39</xdr:row>
      <xdr:rowOff>69850</xdr:rowOff>
    </xdr:to>
    <xdr:sp macro="" textlink="">
      <xdr:nvSpPr>
        <xdr:cNvPr id="77" name="楕円 76"/>
        <xdr:cNvSpPr/>
      </xdr:nvSpPr>
      <xdr:spPr>
        <a:xfrm>
          <a:off x="2857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19050</xdr:rowOff>
    </xdr:from>
    <xdr:to>
      <xdr:col>19</xdr:col>
      <xdr:colOff>177800</xdr:colOff>
      <xdr:row>39</xdr:row>
      <xdr:rowOff>57150</xdr:rowOff>
    </xdr:to>
    <xdr:cxnSp macro="">
      <xdr:nvCxnSpPr>
        <xdr:cNvPr id="78" name="直線コネクタ 77"/>
        <xdr:cNvCxnSpPr/>
      </xdr:nvCxnSpPr>
      <xdr:spPr>
        <a:xfrm>
          <a:off x="2908300" y="670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101600</xdr:rowOff>
    </xdr:from>
    <xdr:to>
      <xdr:col>10</xdr:col>
      <xdr:colOff>165100</xdr:colOff>
      <xdr:row>39</xdr:row>
      <xdr:rowOff>31750</xdr:rowOff>
    </xdr:to>
    <xdr:sp macro="" textlink="">
      <xdr:nvSpPr>
        <xdr:cNvPr id="79" name="楕円 78"/>
        <xdr:cNvSpPr/>
      </xdr:nvSpPr>
      <xdr:spPr>
        <a:xfrm>
          <a:off x="1968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152400</xdr:rowOff>
    </xdr:from>
    <xdr:to>
      <xdr:col>15</xdr:col>
      <xdr:colOff>50800</xdr:colOff>
      <xdr:row>39</xdr:row>
      <xdr:rowOff>19050</xdr:rowOff>
    </xdr:to>
    <xdr:cxnSp macro="">
      <xdr:nvCxnSpPr>
        <xdr:cNvPr id="80" name="直線コネクタ 79"/>
        <xdr:cNvCxnSpPr/>
      </xdr:nvCxnSpPr>
      <xdr:spPr>
        <a:xfrm>
          <a:off x="2019300" y="6667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63500</xdr:rowOff>
    </xdr:from>
    <xdr:to>
      <xdr:col>6</xdr:col>
      <xdr:colOff>38100</xdr:colOff>
      <xdr:row>38</xdr:row>
      <xdr:rowOff>165100</xdr:rowOff>
    </xdr:to>
    <xdr:sp macro="" textlink="">
      <xdr:nvSpPr>
        <xdr:cNvPr id="81" name="楕円 80"/>
        <xdr:cNvSpPr/>
      </xdr:nvSpPr>
      <xdr:spPr>
        <a:xfrm>
          <a:off x="1079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114300</xdr:rowOff>
    </xdr:from>
    <xdr:to>
      <xdr:col>10</xdr:col>
      <xdr:colOff>114300</xdr:colOff>
      <xdr:row>38</xdr:row>
      <xdr:rowOff>152400</xdr:rowOff>
    </xdr:to>
    <xdr:cxnSp macro="">
      <xdr:nvCxnSpPr>
        <xdr:cNvPr id="82" name="直線コネクタ 81"/>
        <xdr:cNvCxnSpPr/>
      </xdr:nvCxnSpPr>
      <xdr:spPr>
        <a:xfrm>
          <a:off x="1130300" y="662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166387</xdr:rowOff>
    </xdr:from>
    <xdr:ext cx="405111" cy="259045"/>
    <xdr:sp macro="" textlink="">
      <xdr:nvSpPr>
        <xdr:cNvPr id="83" name="n_1aveValue【図書館】&#10;有形固定資産減価償却率"/>
        <xdr:cNvSpPr txBox="1"/>
      </xdr:nvSpPr>
      <xdr:spPr>
        <a:xfrm>
          <a:off x="35820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46372</xdr:rowOff>
    </xdr:from>
    <xdr:ext cx="405111" cy="259045"/>
    <xdr:sp macro="" textlink="">
      <xdr:nvSpPr>
        <xdr:cNvPr id="84" name="n_2aveValue【図書館】&#10;有形固定資産減価償却率"/>
        <xdr:cNvSpPr txBox="1"/>
      </xdr:nvSpPr>
      <xdr:spPr>
        <a:xfrm>
          <a:off x="2705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23512</xdr:rowOff>
    </xdr:from>
    <xdr:ext cx="405111" cy="259045"/>
    <xdr:sp macro="" textlink="">
      <xdr:nvSpPr>
        <xdr:cNvPr id="85" name="n_3aveValue【図書館】&#10;有形固定資産減価償却率"/>
        <xdr:cNvSpPr txBox="1"/>
      </xdr:nvSpPr>
      <xdr:spPr>
        <a:xfrm>
          <a:off x="1816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168292</xdr:rowOff>
    </xdr:from>
    <xdr:ext cx="405111" cy="259045"/>
    <xdr:sp macro="" textlink="">
      <xdr:nvSpPr>
        <xdr:cNvPr id="86" name="n_4aveValue【図書館】&#10;有形固定資産減価償却率"/>
        <xdr:cNvSpPr txBox="1"/>
      </xdr:nvSpPr>
      <xdr:spPr>
        <a:xfrm>
          <a:off x="9277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99077</xdr:rowOff>
    </xdr:from>
    <xdr:ext cx="405111" cy="259045"/>
    <xdr:sp macro="" textlink="">
      <xdr:nvSpPr>
        <xdr:cNvPr id="87" name="n_1mainValue【図書館】&#10;有形固定資産減価償却率"/>
        <xdr:cNvSpPr txBox="1"/>
      </xdr:nvSpPr>
      <xdr:spPr>
        <a:xfrm>
          <a:off x="3582044" y="678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60977</xdr:rowOff>
    </xdr:from>
    <xdr:ext cx="405111" cy="259045"/>
    <xdr:sp macro="" textlink="">
      <xdr:nvSpPr>
        <xdr:cNvPr id="88" name="n_2mainValue【図書館】&#10;有形固定資産減価償却率"/>
        <xdr:cNvSpPr txBox="1"/>
      </xdr:nvSpPr>
      <xdr:spPr>
        <a:xfrm>
          <a:off x="2705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22877</xdr:rowOff>
    </xdr:from>
    <xdr:ext cx="405111" cy="259045"/>
    <xdr:sp macro="" textlink="">
      <xdr:nvSpPr>
        <xdr:cNvPr id="89" name="n_3mainValue【図書館】&#10;有形固定資産減価償却率"/>
        <xdr:cNvSpPr txBox="1"/>
      </xdr:nvSpPr>
      <xdr:spPr>
        <a:xfrm>
          <a:off x="181674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156227</xdr:rowOff>
    </xdr:from>
    <xdr:ext cx="405111" cy="259045"/>
    <xdr:sp macro="" textlink="">
      <xdr:nvSpPr>
        <xdr:cNvPr id="90" name="n_4mainValue【図書館】&#10;有形固定資産減価償却率"/>
        <xdr:cNvSpPr txBox="1"/>
      </xdr:nvSpPr>
      <xdr:spPr>
        <a:xfrm>
          <a:off x="927744"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127000</xdr:rowOff>
    </xdr:from>
    <xdr:to>
      <xdr:col>54</xdr:col>
      <xdr:colOff>189865</xdr:colOff>
      <xdr:row>41</xdr:row>
      <xdr:rowOff>146050</xdr:rowOff>
    </xdr:to>
    <xdr:cxnSp macro="">
      <xdr:nvCxnSpPr>
        <xdr:cNvPr id="114" name="直線コネクタ 113"/>
        <xdr:cNvCxnSpPr/>
      </xdr:nvCxnSpPr>
      <xdr:spPr>
        <a:xfrm flipV="1">
          <a:off x="10476865" y="56134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149877</xdr:rowOff>
    </xdr:from>
    <xdr:ext cx="469744" cy="259045"/>
    <xdr:sp macro="" textlink="">
      <xdr:nvSpPr>
        <xdr:cNvPr id="115" name="【図書館】&#10;一人当たり面積最小値テキスト"/>
        <xdr:cNvSpPr txBox="1"/>
      </xdr:nvSpPr>
      <xdr:spPr>
        <a:xfrm>
          <a:off x="10515600"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146050</xdr:rowOff>
    </xdr:from>
    <xdr:to>
      <xdr:col>55</xdr:col>
      <xdr:colOff>88900</xdr:colOff>
      <xdr:row>41</xdr:row>
      <xdr:rowOff>146050</xdr:rowOff>
    </xdr:to>
    <xdr:cxnSp macro="">
      <xdr:nvCxnSpPr>
        <xdr:cNvPr id="116" name="直線コネクタ 115"/>
        <xdr:cNvCxnSpPr/>
      </xdr:nvCxnSpPr>
      <xdr:spPr>
        <a:xfrm>
          <a:off x="103886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73677</xdr:rowOff>
    </xdr:from>
    <xdr:ext cx="469744" cy="259045"/>
    <xdr:sp macro="" textlink="">
      <xdr:nvSpPr>
        <xdr:cNvPr id="117" name="【図書館】&#10;一人当たり面積最大値テキスト"/>
        <xdr:cNvSpPr txBox="1"/>
      </xdr:nvSpPr>
      <xdr:spPr>
        <a:xfrm>
          <a:off x="1051560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127000</xdr:rowOff>
    </xdr:from>
    <xdr:to>
      <xdr:col>55</xdr:col>
      <xdr:colOff>88900</xdr:colOff>
      <xdr:row>32</xdr:row>
      <xdr:rowOff>127000</xdr:rowOff>
    </xdr:to>
    <xdr:cxnSp macro="">
      <xdr:nvCxnSpPr>
        <xdr:cNvPr id="118" name="直線コネクタ 117"/>
        <xdr:cNvCxnSpPr/>
      </xdr:nvCxnSpPr>
      <xdr:spPr>
        <a:xfrm>
          <a:off x="103886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19" name="【図書館】&#10;一人当たり面積平均値テキスト"/>
        <xdr:cNvSpPr txBox="1"/>
      </xdr:nvSpPr>
      <xdr:spPr>
        <a:xfrm>
          <a:off x="10515600" y="667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133350</xdr:rowOff>
    </xdr:from>
    <xdr:to>
      <xdr:col>55</xdr:col>
      <xdr:colOff>50800</xdr:colOff>
      <xdr:row>40</xdr:row>
      <xdr:rowOff>63500</xdr:rowOff>
    </xdr:to>
    <xdr:sp macro="" textlink="">
      <xdr:nvSpPr>
        <xdr:cNvPr id="120" name="フローチャート: 判断 119"/>
        <xdr:cNvSpPr/>
      </xdr:nvSpPr>
      <xdr:spPr>
        <a:xfrm>
          <a:off x="104267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133350</xdr:rowOff>
    </xdr:from>
    <xdr:to>
      <xdr:col>50</xdr:col>
      <xdr:colOff>165100</xdr:colOff>
      <xdr:row>40</xdr:row>
      <xdr:rowOff>63500</xdr:rowOff>
    </xdr:to>
    <xdr:sp macro="" textlink="">
      <xdr:nvSpPr>
        <xdr:cNvPr id="121" name="フローチャート: 判断 120"/>
        <xdr:cNvSpPr/>
      </xdr:nvSpPr>
      <xdr:spPr>
        <a:xfrm>
          <a:off x="95885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0</xdr:rowOff>
    </xdr:from>
    <xdr:to>
      <xdr:col>46</xdr:col>
      <xdr:colOff>38100</xdr:colOff>
      <xdr:row>40</xdr:row>
      <xdr:rowOff>101600</xdr:rowOff>
    </xdr:to>
    <xdr:sp macro="" textlink="">
      <xdr:nvSpPr>
        <xdr:cNvPr id="122" name="フローチャート: 判断 121"/>
        <xdr:cNvSpPr/>
      </xdr:nvSpPr>
      <xdr:spPr>
        <a:xfrm>
          <a:off x="8699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0</xdr:rowOff>
    </xdr:from>
    <xdr:to>
      <xdr:col>41</xdr:col>
      <xdr:colOff>101600</xdr:colOff>
      <xdr:row>40</xdr:row>
      <xdr:rowOff>101600</xdr:rowOff>
    </xdr:to>
    <xdr:sp macro="" textlink="">
      <xdr:nvSpPr>
        <xdr:cNvPr id="123" name="フローチャート: 判断 122"/>
        <xdr:cNvSpPr/>
      </xdr:nvSpPr>
      <xdr:spPr>
        <a:xfrm>
          <a:off x="7810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0</xdr:rowOff>
    </xdr:from>
    <xdr:to>
      <xdr:col>36</xdr:col>
      <xdr:colOff>165100</xdr:colOff>
      <xdr:row>40</xdr:row>
      <xdr:rowOff>101600</xdr:rowOff>
    </xdr:to>
    <xdr:sp macro="" textlink="">
      <xdr:nvSpPr>
        <xdr:cNvPr id="124" name="フローチャート: 判断 123"/>
        <xdr:cNvSpPr/>
      </xdr:nvSpPr>
      <xdr:spPr>
        <a:xfrm>
          <a:off x="6921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95250</xdr:rowOff>
    </xdr:from>
    <xdr:to>
      <xdr:col>55</xdr:col>
      <xdr:colOff>50800</xdr:colOff>
      <xdr:row>42</xdr:row>
      <xdr:rowOff>25400</xdr:rowOff>
    </xdr:to>
    <xdr:sp macro="" textlink="">
      <xdr:nvSpPr>
        <xdr:cNvPr id="130" name="楕円 129"/>
        <xdr:cNvSpPr/>
      </xdr:nvSpPr>
      <xdr:spPr>
        <a:xfrm>
          <a:off x="104267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10177</xdr:rowOff>
    </xdr:from>
    <xdr:ext cx="469744" cy="259045"/>
    <xdr:sp macro="" textlink="">
      <xdr:nvSpPr>
        <xdr:cNvPr id="131" name="【図書館】&#10;一人当たり面積該当値テキスト"/>
        <xdr:cNvSpPr txBox="1"/>
      </xdr:nvSpPr>
      <xdr:spPr>
        <a:xfrm>
          <a:off x="10515600" y="70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82550</xdr:rowOff>
    </xdr:from>
    <xdr:to>
      <xdr:col>50</xdr:col>
      <xdr:colOff>165100</xdr:colOff>
      <xdr:row>42</xdr:row>
      <xdr:rowOff>12700</xdr:rowOff>
    </xdr:to>
    <xdr:sp macro="" textlink="">
      <xdr:nvSpPr>
        <xdr:cNvPr id="132" name="楕円 131"/>
        <xdr:cNvSpPr/>
      </xdr:nvSpPr>
      <xdr:spPr>
        <a:xfrm>
          <a:off x="9588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133350</xdr:rowOff>
    </xdr:from>
    <xdr:to>
      <xdr:col>55</xdr:col>
      <xdr:colOff>0</xdr:colOff>
      <xdr:row>41</xdr:row>
      <xdr:rowOff>146050</xdr:rowOff>
    </xdr:to>
    <xdr:cxnSp macro="">
      <xdr:nvCxnSpPr>
        <xdr:cNvPr id="133" name="直線コネクタ 132"/>
        <xdr:cNvCxnSpPr/>
      </xdr:nvCxnSpPr>
      <xdr:spPr>
        <a:xfrm>
          <a:off x="9639300" y="7162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95250</xdr:rowOff>
    </xdr:from>
    <xdr:to>
      <xdr:col>46</xdr:col>
      <xdr:colOff>38100</xdr:colOff>
      <xdr:row>42</xdr:row>
      <xdr:rowOff>25400</xdr:rowOff>
    </xdr:to>
    <xdr:sp macro="" textlink="">
      <xdr:nvSpPr>
        <xdr:cNvPr id="134" name="楕円 133"/>
        <xdr:cNvSpPr/>
      </xdr:nvSpPr>
      <xdr:spPr>
        <a:xfrm>
          <a:off x="86995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133350</xdr:rowOff>
    </xdr:from>
    <xdr:to>
      <xdr:col>50</xdr:col>
      <xdr:colOff>114300</xdr:colOff>
      <xdr:row>41</xdr:row>
      <xdr:rowOff>146050</xdr:rowOff>
    </xdr:to>
    <xdr:cxnSp macro="">
      <xdr:nvCxnSpPr>
        <xdr:cNvPr id="135" name="直線コネクタ 134"/>
        <xdr:cNvCxnSpPr/>
      </xdr:nvCxnSpPr>
      <xdr:spPr>
        <a:xfrm flipV="1">
          <a:off x="8750300" y="7162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95250</xdr:rowOff>
    </xdr:from>
    <xdr:to>
      <xdr:col>41</xdr:col>
      <xdr:colOff>101600</xdr:colOff>
      <xdr:row>42</xdr:row>
      <xdr:rowOff>25400</xdr:rowOff>
    </xdr:to>
    <xdr:sp macro="" textlink="">
      <xdr:nvSpPr>
        <xdr:cNvPr id="136" name="楕円 135"/>
        <xdr:cNvSpPr/>
      </xdr:nvSpPr>
      <xdr:spPr>
        <a:xfrm>
          <a:off x="78105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146050</xdr:rowOff>
    </xdr:from>
    <xdr:to>
      <xdr:col>45</xdr:col>
      <xdr:colOff>177800</xdr:colOff>
      <xdr:row>41</xdr:row>
      <xdr:rowOff>146050</xdr:rowOff>
    </xdr:to>
    <xdr:cxnSp macro="">
      <xdr:nvCxnSpPr>
        <xdr:cNvPr id="137" name="直線コネクタ 136"/>
        <xdr:cNvCxnSpPr/>
      </xdr:nvCxnSpPr>
      <xdr:spPr>
        <a:xfrm>
          <a:off x="7861300" y="7175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95250</xdr:rowOff>
    </xdr:from>
    <xdr:to>
      <xdr:col>36</xdr:col>
      <xdr:colOff>165100</xdr:colOff>
      <xdr:row>42</xdr:row>
      <xdr:rowOff>25400</xdr:rowOff>
    </xdr:to>
    <xdr:sp macro="" textlink="">
      <xdr:nvSpPr>
        <xdr:cNvPr id="138" name="楕円 137"/>
        <xdr:cNvSpPr/>
      </xdr:nvSpPr>
      <xdr:spPr>
        <a:xfrm>
          <a:off x="69215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146050</xdr:rowOff>
    </xdr:from>
    <xdr:to>
      <xdr:col>41</xdr:col>
      <xdr:colOff>50800</xdr:colOff>
      <xdr:row>41</xdr:row>
      <xdr:rowOff>146050</xdr:rowOff>
    </xdr:to>
    <xdr:cxnSp macro="">
      <xdr:nvCxnSpPr>
        <xdr:cNvPr id="139" name="直線コネクタ 138"/>
        <xdr:cNvCxnSpPr/>
      </xdr:nvCxnSpPr>
      <xdr:spPr>
        <a:xfrm>
          <a:off x="6972300" y="7175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80027</xdr:rowOff>
    </xdr:from>
    <xdr:ext cx="469744" cy="259045"/>
    <xdr:sp macro="" textlink="">
      <xdr:nvSpPr>
        <xdr:cNvPr id="140" name="n_1aveValue【図書館】&#10;一人当たり面積"/>
        <xdr:cNvSpPr txBox="1"/>
      </xdr:nvSpPr>
      <xdr:spPr>
        <a:xfrm>
          <a:off x="9391727"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41" name="n_2aveValue【図書館】&#10;一人当たり面積"/>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macro="" textlink="">
      <xdr:nvSpPr>
        <xdr:cNvPr id="142" name="n_3aveValue【図書館】&#10;一人当たり面積"/>
        <xdr:cNvSpPr txBox="1"/>
      </xdr:nvSpPr>
      <xdr:spPr>
        <a:xfrm>
          <a:off x="7626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118127</xdr:rowOff>
    </xdr:from>
    <xdr:ext cx="469744" cy="259045"/>
    <xdr:sp macro="" textlink="">
      <xdr:nvSpPr>
        <xdr:cNvPr id="143" name="n_4aveValue【図書館】&#10;一人当たり面積"/>
        <xdr:cNvSpPr txBox="1"/>
      </xdr:nvSpPr>
      <xdr:spPr>
        <a:xfrm>
          <a:off x="6737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3827</xdr:rowOff>
    </xdr:from>
    <xdr:ext cx="469744" cy="259045"/>
    <xdr:sp macro="" textlink="">
      <xdr:nvSpPr>
        <xdr:cNvPr id="144" name="n_1mainValue【図書館】&#10;一人当たり面積"/>
        <xdr:cNvSpPr txBox="1"/>
      </xdr:nvSpPr>
      <xdr:spPr>
        <a:xfrm>
          <a:off x="9391727"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16527</xdr:rowOff>
    </xdr:from>
    <xdr:ext cx="469744" cy="259045"/>
    <xdr:sp macro="" textlink="">
      <xdr:nvSpPr>
        <xdr:cNvPr id="145" name="n_2mainValue【図書館】&#10;一人当たり面積"/>
        <xdr:cNvSpPr txBox="1"/>
      </xdr:nvSpPr>
      <xdr:spPr>
        <a:xfrm>
          <a:off x="8515427"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16527</xdr:rowOff>
    </xdr:from>
    <xdr:ext cx="469744" cy="259045"/>
    <xdr:sp macro="" textlink="">
      <xdr:nvSpPr>
        <xdr:cNvPr id="146" name="n_3mainValue【図書館】&#10;一人当たり面積"/>
        <xdr:cNvSpPr txBox="1"/>
      </xdr:nvSpPr>
      <xdr:spPr>
        <a:xfrm>
          <a:off x="7626427"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16527</xdr:rowOff>
    </xdr:from>
    <xdr:ext cx="469744" cy="259045"/>
    <xdr:sp macro="" textlink="">
      <xdr:nvSpPr>
        <xdr:cNvPr id="147" name="n_4mainValue【図書館】&#10;一人当たり面積"/>
        <xdr:cNvSpPr txBox="1"/>
      </xdr:nvSpPr>
      <xdr:spPr>
        <a:xfrm>
          <a:off x="6737427"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60960</xdr:rowOff>
    </xdr:from>
    <xdr:to>
      <xdr:col>24</xdr:col>
      <xdr:colOff>62865</xdr:colOff>
      <xdr:row>64</xdr:row>
      <xdr:rowOff>76200</xdr:rowOff>
    </xdr:to>
    <xdr:cxnSp macro="">
      <xdr:nvCxnSpPr>
        <xdr:cNvPr id="172" name="直線コネクタ 171"/>
        <xdr:cNvCxnSpPr/>
      </xdr:nvCxnSpPr>
      <xdr:spPr>
        <a:xfrm flipV="1">
          <a:off x="4634865" y="9490710"/>
          <a:ext cx="0" cy="155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3"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4" name="直線コネクタ 173"/>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7637</xdr:rowOff>
    </xdr:from>
    <xdr:ext cx="405111" cy="259045"/>
    <xdr:sp macro="" textlink="">
      <xdr:nvSpPr>
        <xdr:cNvPr id="175" name="【体育館・プール】&#10;有形固定資産減価償却率最大値テキスト"/>
        <xdr:cNvSpPr txBox="1"/>
      </xdr:nvSpPr>
      <xdr:spPr>
        <a:xfrm>
          <a:off x="4673600" y="9265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60960</xdr:rowOff>
    </xdr:from>
    <xdr:to>
      <xdr:col>24</xdr:col>
      <xdr:colOff>152400</xdr:colOff>
      <xdr:row>55</xdr:row>
      <xdr:rowOff>60960</xdr:rowOff>
    </xdr:to>
    <xdr:cxnSp macro="">
      <xdr:nvCxnSpPr>
        <xdr:cNvPr id="176" name="直線コネクタ 175"/>
        <xdr:cNvCxnSpPr/>
      </xdr:nvCxnSpPr>
      <xdr:spPr>
        <a:xfrm>
          <a:off x="4546600" y="949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97807</xdr:rowOff>
    </xdr:from>
    <xdr:ext cx="405111" cy="259045"/>
    <xdr:sp macro="" textlink="">
      <xdr:nvSpPr>
        <xdr:cNvPr id="177" name="【体育館・プール】&#10;有形固定資産減価償却率平均値テキスト"/>
        <xdr:cNvSpPr txBox="1"/>
      </xdr:nvSpPr>
      <xdr:spPr>
        <a:xfrm>
          <a:off x="4673600" y="1004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78" name="フローチャート: 判断 177"/>
        <xdr:cNvSpPr/>
      </xdr:nvSpPr>
      <xdr:spPr>
        <a:xfrm>
          <a:off x="4584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71120</xdr:rowOff>
    </xdr:from>
    <xdr:to>
      <xdr:col>20</xdr:col>
      <xdr:colOff>38100</xdr:colOff>
      <xdr:row>60</xdr:row>
      <xdr:rowOff>1270</xdr:rowOff>
    </xdr:to>
    <xdr:sp macro="" textlink="">
      <xdr:nvSpPr>
        <xdr:cNvPr id="179" name="フローチャート: 判断 178"/>
        <xdr:cNvSpPr/>
      </xdr:nvSpPr>
      <xdr:spPr>
        <a:xfrm>
          <a:off x="3746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80" name="フローチャート: 判断 179"/>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128270</xdr:rowOff>
    </xdr:from>
    <xdr:to>
      <xdr:col>10</xdr:col>
      <xdr:colOff>165100</xdr:colOff>
      <xdr:row>60</xdr:row>
      <xdr:rowOff>58420</xdr:rowOff>
    </xdr:to>
    <xdr:sp macro="" textlink="">
      <xdr:nvSpPr>
        <xdr:cNvPr id="181" name="フローチャート: 判断 180"/>
        <xdr:cNvSpPr/>
      </xdr:nvSpPr>
      <xdr:spPr>
        <a:xfrm>
          <a:off x="1968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93980</xdr:rowOff>
    </xdr:from>
    <xdr:to>
      <xdr:col>6</xdr:col>
      <xdr:colOff>38100</xdr:colOff>
      <xdr:row>60</xdr:row>
      <xdr:rowOff>24130</xdr:rowOff>
    </xdr:to>
    <xdr:sp macro="" textlink="">
      <xdr:nvSpPr>
        <xdr:cNvPr id="182" name="フローチャート: 判断 181"/>
        <xdr:cNvSpPr/>
      </xdr:nvSpPr>
      <xdr:spPr>
        <a:xfrm>
          <a:off x="1079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34925</xdr:rowOff>
    </xdr:from>
    <xdr:to>
      <xdr:col>24</xdr:col>
      <xdr:colOff>114300</xdr:colOff>
      <xdr:row>63</xdr:row>
      <xdr:rowOff>136525</xdr:rowOff>
    </xdr:to>
    <xdr:sp macro="" textlink="">
      <xdr:nvSpPr>
        <xdr:cNvPr id="188" name="楕円 187"/>
        <xdr:cNvSpPr/>
      </xdr:nvSpPr>
      <xdr:spPr>
        <a:xfrm>
          <a:off x="4584700" y="108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13352</xdr:rowOff>
    </xdr:from>
    <xdr:ext cx="405111" cy="259045"/>
    <xdr:sp macro="" textlink="">
      <xdr:nvSpPr>
        <xdr:cNvPr id="189" name="【体育館・プール】&#10;有形固定資産減価償却率該当値テキスト"/>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635</xdr:rowOff>
    </xdr:from>
    <xdr:to>
      <xdr:col>20</xdr:col>
      <xdr:colOff>38100</xdr:colOff>
      <xdr:row>63</xdr:row>
      <xdr:rowOff>102235</xdr:rowOff>
    </xdr:to>
    <xdr:sp macro="" textlink="">
      <xdr:nvSpPr>
        <xdr:cNvPr id="190" name="楕円 189"/>
        <xdr:cNvSpPr/>
      </xdr:nvSpPr>
      <xdr:spPr>
        <a:xfrm>
          <a:off x="3746500" y="1080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51435</xdr:rowOff>
    </xdr:from>
    <xdr:to>
      <xdr:col>24</xdr:col>
      <xdr:colOff>63500</xdr:colOff>
      <xdr:row>63</xdr:row>
      <xdr:rowOff>85725</xdr:rowOff>
    </xdr:to>
    <xdr:cxnSp macro="">
      <xdr:nvCxnSpPr>
        <xdr:cNvPr id="191" name="直線コネクタ 190"/>
        <xdr:cNvCxnSpPr/>
      </xdr:nvCxnSpPr>
      <xdr:spPr>
        <a:xfrm>
          <a:off x="3797300" y="1085278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118745</xdr:rowOff>
    </xdr:from>
    <xdr:to>
      <xdr:col>15</xdr:col>
      <xdr:colOff>101600</xdr:colOff>
      <xdr:row>63</xdr:row>
      <xdr:rowOff>48895</xdr:rowOff>
    </xdr:to>
    <xdr:sp macro="" textlink="">
      <xdr:nvSpPr>
        <xdr:cNvPr id="192" name="楕円 191"/>
        <xdr:cNvSpPr/>
      </xdr:nvSpPr>
      <xdr:spPr>
        <a:xfrm>
          <a:off x="2857500" y="1074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169545</xdr:rowOff>
    </xdr:from>
    <xdr:to>
      <xdr:col>19</xdr:col>
      <xdr:colOff>177800</xdr:colOff>
      <xdr:row>63</xdr:row>
      <xdr:rowOff>51435</xdr:rowOff>
    </xdr:to>
    <xdr:cxnSp macro="">
      <xdr:nvCxnSpPr>
        <xdr:cNvPr id="193" name="直線コネクタ 192"/>
        <xdr:cNvCxnSpPr/>
      </xdr:nvCxnSpPr>
      <xdr:spPr>
        <a:xfrm>
          <a:off x="2908300" y="1079944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88265</xdr:rowOff>
    </xdr:from>
    <xdr:to>
      <xdr:col>10</xdr:col>
      <xdr:colOff>165100</xdr:colOff>
      <xdr:row>63</xdr:row>
      <xdr:rowOff>18415</xdr:rowOff>
    </xdr:to>
    <xdr:sp macro="" textlink="">
      <xdr:nvSpPr>
        <xdr:cNvPr id="194" name="楕円 193"/>
        <xdr:cNvSpPr/>
      </xdr:nvSpPr>
      <xdr:spPr>
        <a:xfrm>
          <a:off x="1968500" y="107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139065</xdr:rowOff>
    </xdr:from>
    <xdr:to>
      <xdr:col>15</xdr:col>
      <xdr:colOff>50800</xdr:colOff>
      <xdr:row>62</xdr:row>
      <xdr:rowOff>169545</xdr:rowOff>
    </xdr:to>
    <xdr:cxnSp macro="">
      <xdr:nvCxnSpPr>
        <xdr:cNvPr id="195" name="直線コネクタ 194"/>
        <xdr:cNvCxnSpPr/>
      </xdr:nvCxnSpPr>
      <xdr:spPr>
        <a:xfrm>
          <a:off x="2019300" y="107689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147320</xdr:rowOff>
    </xdr:from>
    <xdr:to>
      <xdr:col>6</xdr:col>
      <xdr:colOff>38100</xdr:colOff>
      <xdr:row>62</xdr:row>
      <xdr:rowOff>77470</xdr:rowOff>
    </xdr:to>
    <xdr:sp macro="" textlink="">
      <xdr:nvSpPr>
        <xdr:cNvPr id="196" name="楕円 195"/>
        <xdr:cNvSpPr/>
      </xdr:nvSpPr>
      <xdr:spPr>
        <a:xfrm>
          <a:off x="1079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26670</xdr:rowOff>
    </xdr:from>
    <xdr:to>
      <xdr:col>10</xdr:col>
      <xdr:colOff>114300</xdr:colOff>
      <xdr:row>62</xdr:row>
      <xdr:rowOff>139065</xdr:rowOff>
    </xdr:to>
    <xdr:cxnSp macro="">
      <xdr:nvCxnSpPr>
        <xdr:cNvPr id="197" name="直線コネクタ 196"/>
        <xdr:cNvCxnSpPr/>
      </xdr:nvCxnSpPr>
      <xdr:spPr>
        <a:xfrm>
          <a:off x="1130300" y="10656570"/>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17797</xdr:rowOff>
    </xdr:from>
    <xdr:ext cx="405111" cy="259045"/>
    <xdr:sp macro="" textlink="">
      <xdr:nvSpPr>
        <xdr:cNvPr id="198" name="n_1aveValue【体育館・プール】&#10;有形固定資産減価償却率"/>
        <xdr:cNvSpPr txBox="1"/>
      </xdr:nvSpPr>
      <xdr:spPr>
        <a:xfrm>
          <a:off x="35820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63517</xdr:rowOff>
    </xdr:from>
    <xdr:ext cx="405111" cy="259045"/>
    <xdr:sp macro="" textlink="">
      <xdr:nvSpPr>
        <xdr:cNvPr id="199" name="n_2aveValue【体育館・プール】&#10;有形固定資産減価償却率"/>
        <xdr:cNvSpPr txBox="1"/>
      </xdr:nvSpPr>
      <xdr:spPr>
        <a:xfrm>
          <a:off x="2705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74947</xdr:rowOff>
    </xdr:from>
    <xdr:ext cx="405111" cy="259045"/>
    <xdr:sp macro="" textlink="">
      <xdr:nvSpPr>
        <xdr:cNvPr id="200" name="n_3aveValue【体育館・プール】&#10;有形固定資産減価償却率"/>
        <xdr:cNvSpPr txBox="1"/>
      </xdr:nvSpPr>
      <xdr:spPr>
        <a:xfrm>
          <a:off x="1816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40657</xdr:rowOff>
    </xdr:from>
    <xdr:ext cx="405111" cy="259045"/>
    <xdr:sp macro="" textlink="">
      <xdr:nvSpPr>
        <xdr:cNvPr id="201" name="n_4aveValue【体育館・プール】&#10;有形固定資産減価償却率"/>
        <xdr:cNvSpPr txBox="1"/>
      </xdr:nvSpPr>
      <xdr:spPr>
        <a:xfrm>
          <a:off x="927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93362</xdr:rowOff>
    </xdr:from>
    <xdr:ext cx="405111" cy="259045"/>
    <xdr:sp macro="" textlink="">
      <xdr:nvSpPr>
        <xdr:cNvPr id="202" name="n_1mainValue【体育館・プール】&#10;有形固定資産減価償却率"/>
        <xdr:cNvSpPr txBox="1"/>
      </xdr:nvSpPr>
      <xdr:spPr>
        <a:xfrm>
          <a:off x="3582044" y="1089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40022</xdr:rowOff>
    </xdr:from>
    <xdr:ext cx="405111" cy="259045"/>
    <xdr:sp macro="" textlink="">
      <xdr:nvSpPr>
        <xdr:cNvPr id="203" name="n_2mainValue【体育館・プール】&#10;有形固定資産減価償却率"/>
        <xdr:cNvSpPr txBox="1"/>
      </xdr:nvSpPr>
      <xdr:spPr>
        <a:xfrm>
          <a:off x="2705744"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9542</xdr:rowOff>
    </xdr:from>
    <xdr:ext cx="405111" cy="259045"/>
    <xdr:sp macro="" textlink="">
      <xdr:nvSpPr>
        <xdr:cNvPr id="204" name="n_3mainValue【体育館・プール】&#10;有形固定資産減価償却率"/>
        <xdr:cNvSpPr txBox="1"/>
      </xdr:nvSpPr>
      <xdr:spPr>
        <a:xfrm>
          <a:off x="1816744"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68597</xdr:rowOff>
    </xdr:from>
    <xdr:ext cx="405111" cy="259045"/>
    <xdr:sp macro="" textlink="">
      <xdr:nvSpPr>
        <xdr:cNvPr id="205" name="n_4mainValue【体育館・プール】&#10;有形固定資産減価償却率"/>
        <xdr:cNvSpPr txBox="1"/>
      </xdr:nvSpPr>
      <xdr:spPr>
        <a:xfrm>
          <a:off x="927744"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7" name="テキスト ボックス 21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9" name="テキスト ボックス 21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1" name="テキスト ボックス 22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3" name="テキスト ボックス 22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5" name="テキスト ボックス 22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60960</xdr:rowOff>
    </xdr:to>
    <xdr:cxnSp macro="">
      <xdr:nvCxnSpPr>
        <xdr:cNvPr id="229" name="直線コネクタ 228"/>
        <xdr:cNvCxnSpPr/>
      </xdr:nvCxnSpPr>
      <xdr:spPr>
        <a:xfrm flipV="1">
          <a:off x="10476865" y="963549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0"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1" name="直線コネクタ 230"/>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2"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3" name="直線コネクタ 232"/>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40657</xdr:rowOff>
    </xdr:from>
    <xdr:ext cx="469744" cy="259045"/>
    <xdr:sp macro="" textlink="">
      <xdr:nvSpPr>
        <xdr:cNvPr id="234" name="【体育館・プール】&#10;一人当たり面積平均値テキスト"/>
        <xdr:cNvSpPr txBox="1"/>
      </xdr:nvSpPr>
      <xdr:spPr>
        <a:xfrm>
          <a:off x="10515600" y="1049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35" name="フローチャート: 判断 234"/>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29210</xdr:rowOff>
    </xdr:from>
    <xdr:to>
      <xdr:col>50</xdr:col>
      <xdr:colOff>165100</xdr:colOff>
      <xdr:row>62</xdr:row>
      <xdr:rowOff>130810</xdr:rowOff>
    </xdr:to>
    <xdr:sp macro="" textlink="">
      <xdr:nvSpPr>
        <xdr:cNvPr id="236" name="フローチャート: 判断 235"/>
        <xdr:cNvSpPr/>
      </xdr:nvSpPr>
      <xdr:spPr>
        <a:xfrm>
          <a:off x="95885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52070</xdr:rowOff>
    </xdr:from>
    <xdr:to>
      <xdr:col>46</xdr:col>
      <xdr:colOff>38100</xdr:colOff>
      <xdr:row>62</xdr:row>
      <xdr:rowOff>153670</xdr:rowOff>
    </xdr:to>
    <xdr:sp macro="" textlink="">
      <xdr:nvSpPr>
        <xdr:cNvPr id="237" name="フローチャート: 判断 236"/>
        <xdr:cNvSpPr/>
      </xdr:nvSpPr>
      <xdr:spPr>
        <a:xfrm>
          <a:off x="8699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38" name="フローチャート: 判断 237"/>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39" name="フローチャート: 判断 238"/>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25400</xdr:rowOff>
    </xdr:from>
    <xdr:to>
      <xdr:col>55</xdr:col>
      <xdr:colOff>50800</xdr:colOff>
      <xdr:row>63</xdr:row>
      <xdr:rowOff>127000</xdr:rowOff>
    </xdr:to>
    <xdr:sp macro="" textlink="">
      <xdr:nvSpPr>
        <xdr:cNvPr id="245" name="楕円 244"/>
        <xdr:cNvSpPr/>
      </xdr:nvSpPr>
      <xdr:spPr>
        <a:xfrm>
          <a:off x="104267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3827</xdr:rowOff>
    </xdr:from>
    <xdr:ext cx="469744" cy="259045"/>
    <xdr:sp macro="" textlink="">
      <xdr:nvSpPr>
        <xdr:cNvPr id="246" name="【体育館・プール】&#10;一人当たり面積該当値テキスト"/>
        <xdr:cNvSpPr txBox="1"/>
      </xdr:nvSpPr>
      <xdr:spPr>
        <a:xfrm>
          <a:off x="105156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25400</xdr:rowOff>
    </xdr:from>
    <xdr:to>
      <xdr:col>50</xdr:col>
      <xdr:colOff>165100</xdr:colOff>
      <xdr:row>63</xdr:row>
      <xdr:rowOff>127000</xdr:rowOff>
    </xdr:to>
    <xdr:sp macro="" textlink="">
      <xdr:nvSpPr>
        <xdr:cNvPr id="247" name="楕円 246"/>
        <xdr:cNvSpPr/>
      </xdr:nvSpPr>
      <xdr:spPr>
        <a:xfrm>
          <a:off x="9588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76200</xdr:rowOff>
    </xdr:from>
    <xdr:to>
      <xdr:col>55</xdr:col>
      <xdr:colOff>0</xdr:colOff>
      <xdr:row>63</xdr:row>
      <xdr:rowOff>76200</xdr:rowOff>
    </xdr:to>
    <xdr:cxnSp macro="">
      <xdr:nvCxnSpPr>
        <xdr:cNvPr id="248" name="直線コネクタ 247"/>
        <xdr:cNvCxnSpPr/>
      </xdr:nvCxnSpPr>
      <xdr:spPr>
        <a:xfrm>
          <a:off x="9639300" y="10877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25400</xdr:rowOff>
    </xdr:from>
    <xdr:to>
      <xdr:col>46</xdr:col>
      <xdr:colOff>38100</xdr:colOff>
      <xdr:row>63</xdr:row>
      <xdr:rowOff>127000</xdr:rowOff>
    </xdr:to>
    <xdr:sp macro="" textlink="">
      <xdr:nvSpPr>
        <xdr:cNvPr id="249" name="楕円 248"/>
        <xdr:cNvSpPr/>
      </xdr:nvSpPr>
      <xdr:spPr>
        <a:xfrm>
          <a:off x="8699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76200</xdr:rowOff>
    </xdr:from>
    <xdr:to>
      <xdr:col>50</xdr:col>
      <xdr:colOff>114300</xdr:colOff>
      <xdr:row>63</xdr:row>
      <xdr:rowOff>76200</xdr:rowOff>
    </xdr:to>
    <xdr:cxnSp macro="">
      <xdr:nvCxnSpPr>
        <xdr:cNvPr id="250" name="直線コネクタ 249"/>
        <xdr:cNvCxnSpPr/>
      </xdr:nvCxnSpPr>
      <xdr:spPr>
        <a:xfrm>
          <a:off x="8750300" y="1087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36830</xdr:rowOff>
    </xdr:from>
    <xdr:to>
      <xdr:col>41</xdr:col>
      <xdr:colOff>101600</xdr:colOff>
      <xdr:row>63</xdr:row>
      <xdr:rowOff>138430</xdr:rowOff>
    </xdr:to>
    <xdr:sp macro="" textlink="">
      <xdr:nvSpPr>
        <xdr:cNvPr id="251" name="楕円 250"/>
        <xdr:cNvSpPr/>
      </xdr:nvSpPr>
      <xdr:spPr>
        <a:xfrm>
          <a:off x="7810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76200</xdr:rowOff>
    </xdr:from>
    <xdr:to>
      <xdr:col>45</xdr:col>
      <xdr:colOff>177800</xdr:colOff>
      <xdr:row>63</xdr:row>
      <xdr:rowOff>87630</xdr:rowOff>
    </xdr:to>
    <xdr:cxnSp macro="">
      <xdr:nvCxnSpPr>
        <xdr:cNvPr id="252" name="直線コネクタ 251"/>
        <xdr:cNvCxnSpPr/>
      </xdr:nvCxnSpPr>
      <xdr:spPr>
        <a:xfrm flipV="1">
          <a:off x="7861300" y="108775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143510</xdr:rowOff>
    </xdr:from>
    <xdr:to>
      <xdr:col>36</xdr:col>
      <xdr:colOff>165100</xdr:colOff>
      <xdr:row>63</xdr:row>
      <xdr:rowOff>73660</xdr:rowOff>
    </xdr:to>
    <xdr:sp macro="" textlink="">
      <xdr:nvSpPr>
        <xdr:cNvPr id="253" name="楕円 252"/>
        <xdr:cNvSpPr/>
      </xdr:nvSpPr>
      <xdr:spPr>
        <a:xfrm>
          <a:off x="6921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22860</xdr:rowOff>
    </xdr:from>
    <xdr:to>
      <xdr:col>41</xdr:col>
      <xdr:colOff>50800</xdr:colOff>
      <xdr:row>63</xdr:row>
      <xdr:rowOff>87630</xdr:rowOff>
    </xdr:to>
    <xdr:cxnSp macro="">
      <xdr:nvCxnSpPr>
        <xdr:cNvPr id="254" name="直線コネクタ 253"/>
        <xdr:cNvCxnSpPr/>
      </xdr:nvCxnSpPr>
      <xdr:spPr>
        <a:xfrm>
          <a:off x="6972300" y="1082421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147337</xdr:rowOff>
    </xdr:from>
    <xdr:ext cx="469744" cy="259045"/>
    <xdr:sp macro="" textlink="">
      <xdr:nvSpPr>
        <xdr:cNvPr id="255" name="n_1aveValue【体育館・プール】&#10;一人当たり面積"/>
        <xdr:cNvSpPr txBox="1"/>
      </xdr:nvSpPr>
      <xdr:spPr>
        <a:xfrm>
          <a:off x="9391727" y="1043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170197</xdr:rowOff>
    </xdr:from>
    <xdr:ext cx="469744" cy="259045"/>
    <xdr:sp macro="" textlink="">
      <xdr:nvSpPr>
        <xdr:cNvPr id="256" name="n_2aveValue【体育館・プール】&#10;一人当たり面積"/>
        <xdr:cNvSpPr txBox="1"/>
      </xdr:nvSpPr>
      <xdr:spPr>
        <a:xfrm>
          <a:off x="8515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257" name="n_3aveValue【体育館・プール】&#10;一人当たり面積"/>
        <xdr:cNvSpPr txBox="1"/>
      </xdr:nvSpPr>
      <xdr:spPr>
        <a:xfrm>
          <a:off x="7626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162577</xdr:rowOff>
    </xdr:from>
    <xdr:ext cx="469744" cy="259045"/>
    <xdr:sp macro="" textlink="">
      <xdr:nvSpPr>
        <xdr:cNvPr id="258" name="n_4aveValue【体育館・プール】&#10;一人当たり面積"/>
        <xdr:cNvSpPr txBox="1"/>
      </xdr:nvSpPr>
      <xdr:spPr>
        <a:xfrm>
          <a:off x="6737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118127</xdr:rowOff>
    </xdr:from>
    <xdr:ext cx="469744" cy="259045"/>
    <xdr:sp macro="" textlink="">
      <xdr:nvSpPr>
        <xdr:cNvPr id="259" name="n_1mainValue【体育館・プール】&#10;一人当たり面積"/>
        <xdr:cNvSpPr txBox="1"/>
      </xdr:nvSpPr>
      <xdr:spPr>
        <a:xfrm>
          <a:off x="9391727"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118127</xdr:rowOff>
    </xdr:from>
    <xdr:ext cx="469744" cy="259045"/>
    <xdr:sp macro="" textlink="">
      <xdr:nvSpPr>
        <xdr:cNvPr id="260" name="n_2mainValue【体育館・プール】&#10;一人当たり面積"/>
        <xdr:cNvSpPr txBox="1"/>
      </xdr:nvSpPr>
      <xdr:spPr>
        <a:xfrm>
          <a:off x="8515427"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129557</xdr:rowOff>
    </xdr:from>
    <xdr:ext cx="469744" cy="259045"/>
    <xdr:sp macro="" textlink="">
      <xdr:nvSpPr>
        <xdr:cNvPr id="261" name="n_3mainValue【体育館・プール】&#10;一人当たり面積"/>
        <xdr:cNvSpPr txBox="1"/>
      </xdr:nvSpPr>
      <xdr:spPr>
        <a:xfrm>
          <a:off x="76264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64787</xdr:rowOff>
    </xdr:from>
    <xdr:ext cx="469744" cy="259045"/>
    <xdr:sp macro="" textlink="">
      <xdr:nvSpPr>
        <xdr:cNvPr id="262" name="n_4mainValue【体育館・プール】&#10;一人当たり面積"/>
        <xdr:cNvSpPr txBox="1"/>
      </xdr:nvSpPr>
      <xdr:spPr>
        <a:xfrm>
          <a:off x="6737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121376</xdr:rowOff>
    </xdr:from>
    <xdr:to>
      <xdr:col>24</xdr:col>
      <xdr:colOff>62865</xdr:colOff>
      <xdr:row>85</xdr:row>
      <xdr:rowOff>165463</xdr:rowOff>
    </xdr:to>
    <xdr:cxnSp macro="">
      <xdr:nvCxnSpPr>
        <xdr:cNvPr id="288" name="直線コネクタ 287"/>
        <xdr:cNvCxnSpPr/>
      </xdr:nvCxnSpPr>
      <xdr:spPr>
        <a:xfrm flipV="1">
          <a:off x="4634865" y="13494476"/>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169290</xdr:rowOff>
    </xdr:from>
    <xdr:ext cx="405111" cy="259045"/>
    <xdr:sp macro="" textlink="">
      <xdr:nvSpPr>
        <xdr:cNvPr id="289" name="【福祉施設】&#10;有形固定資産減価償却率最小値テキスト"/>
        <xdr:cNvSpPr txBox="1"/>
      </xdr:nvSpPr>
      <xdr:spPr>
        <a:xfrm>
          <a:off x="4673600" y="1474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165463</xdr:rowOff>
    </xdr:from>
    <xdr:to>
      <xdr:col>24</xdr:col>
      <xdr:colOff>152400</xdr:colOff>
      <xdr:row>85</xdr:row>
      <xdr:rowOff>165463</xdr:rowOff>
    </xdr:to>
    <xdr:cxnSp macro="">
      <xdr:nvCxnSpPr>
        <xdr:cNvPr id="290" name="直線コネクタ 289"/>
        <xdr:cNvCxnSpPr/>
      </xdr:nvCxnSpPr>
      <xdr:spPr>
        <a:xfrm>
          <a:off x="4546600" y="1473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68053</xdr:rowOff>
    </xdr:from>
    <xdr:ext cx="405111" cy="259045"/>
    <xdr:sp macro="" textlink="">
      <xdr:nvSpPr>
        <xdr:cNvPr id="291" name="【福祉施設】&#10;有形固定資産減価償却率最大値テキスト"/>
        <xdr:cNvSpPr txBox="1"/>
      </xdr:nvSpPr>
      <xdr:spPr>
        <a:xfrm>
          <a:off x="4673600" y="1326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121376</xdr:rowOff>
    </xdr:from>
    <xdr:to>
      <xdr:col>24</xdr:col>
      <xdr:colOff>152400</xdr:colOff>
      <xdr:row>78</xdr:row>
      <xdr:rowOff>121376</xdr:rowOff>
    </xdr:to>
    <xdr:cxnSp macro="">
      <xdr:nvCxnSpPr>
        <xdr:cNvPr id="292" name="直線コネクタ 291"/>
        <xdr:cNvCxnSpPr/>
      </xdr:nvCxnSpPr>
      <xdr:spPr>
        <a:xfrm>
          <a:off x="4546600" y="1349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126109</xdr:rowOff>
    </xdr:from>
    <xdr:ext cx="405111" cy="259045"/>
    <xdr:sp macro="" textlink="">
      <xdr:nvSpPr>
        <xdr:cNvPr id="293" name="【福祉施設】&#10;有形固定資産減価償却率平均値テキスト"/>
        <xdr:cNvSpPr txBox="1"/>
      </xdr:nvSpPr>
      <xdr:spPr>
        <a:xfrm>
          <a:off x="4673600" y="140135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103232</xdr:rowOff>
    </xdr:from>
    <xdr:to>
      <xdr:col>24</xdr:col>
      <xdr:colOff>114300</xdr:colOff>
      <xdr:row>83</xdr:row>
      <xdr:rowOff>33382</xdr:rowOff>
    </xdr:to>
    <xdr:sp macro="" textlink="">
      <xdr:nvSpPr>
        <xdr:cNvPr id="294" name="フローチャート: 判断 293"/>
        <xdr:cNvSpPr/>
      </xdr:nvSpPr>
      <xdr:spPr>
        <a:xfrm>
          <a:off x="45847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106499</xdr:rowOff>
    </xdr:from>
    <xdr:to>
      <xdr:col>20</xdr:col>
      <xdr:colOff>38100</xdr:colOff>
      <xdr:row>83</xdr:row>
      <xdr:rowOff>36649</xdr:rowOff>
    </xdr:to>
    <xdr:sp macro="" textlink="">
      <xdr:nvSpPr>
        <xdr:cNvPr id="295" name="フローチャート: 判断 294"/>
        <xdr:cNvSpPr/>
      </xdr:nvSpPr>
      <xdr:spPr>
        <a:xfrm>
          <a:off x="3746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96" name="フローチャート: 判断 295"/>
        <xdr:cNvSpPr/>
      </xdr:nvSpPr>
      <xdr:spPr>
        <a:xfrm>
          <a:off x="2857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65677</xdr:rowOff>
    </xdr:from>
    <xdr:to>
      <xdr:col>10</xdr:col>
      <xdr:colOff>165100</xdr:colOff>
      <xdr:row>82</xdr:row>
      <xdr:rowOff>167277</xdr:rowOff>
    </xdr:to>
    <xdr:sp macro="" textlink="">
      <xdr:nvSpPr>
        <xdr:cNvPr id="297" name="フローチャート: 判断 296"/>
        <xdr:cNvSpPr/>
      </xdr:nvSpPr>
      <xdr:spPr>
        <a:xfrm>
          <a:off x="1968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21589</xdr:rowOff>
    </xdr:from>
    <xdr:to>
      <xdr:col>6</xdr:col>
      <xdr:colOff>38100</xdr:colOff>
      <xdr:row>82</xdr:row>
      <xdr:rowOff>123189</xdr:rowOff>
    </xdr:to>
    <xdr:sp macro="" textlink="">
      <xdr:nvSpPr>
        <xdr:cNvPr id="298" name="フローチャート: 判断 297"/>
        <xdr:cNvSpPr/>
      </xdr:nvSpPr>
      <xdr:spPr>
        <a:xfrm>
          <a:off x="1079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11793</xdr:rowOff>
    </xdr:from>
    <xdr:to>
      <xdr:col>24</xdr:col>
      <xdr:colOff>114300</xdr:colOff>
      <xdr:row>85</xdr:row>
      <xdr:rowOff>113393</xdr:rowOff>
    </xdr:to>
    <xdr:sp macro="" textlink="">
      <xdr:nvSpPr>
        <xdr:cNvPr id="304" name="楕円 303"/>
        <xdr:cNvSpPr/>
      </xdr:nvSpPr>
      <xdr:spPr>
        <a:xfrm>
          <a:off x="45847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98170</xdr:rowOff>
    </xdr:from>
    <xdr:ext cx="405111" cy="259045"/>
    <xdr:sp macro="" textlink="">
      <xdr:nvSpPr>
        <xdr:cNvPr id="305" name="【福祉施設】&#10;有形固定資産減価償却率該当値テキスト"/>
        <xdr:cNvSpPr txBox="1"/>
      </xdr:nvSpPr>
      <xdr:spPr>
        <a:xfrm>
          <a:off x="4673600" y="14499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157118</xdr:rowOff>
    </xdr:from>
    <xdr:to>
      <xdr:col>20</xdr:col>
      <xdr:colOff>38100</xdr:colOff>
      <xdr:row>85</xdr:row>
      <xdr:rowOff>87268</xdr:rowOff>
    </xdr:to>
    <xdr:sp macro="" textlink="">
      <xdr:nvSpPr>
        <xdr:cNvPr id="306" name="楕円 305"/>
        <xdr:cNvSpPr/>
      </xdr:nvSpPr>
      <xdr:spPr>
        <a:xfrm>
          <a:off x="3746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36468</xdr:rowOff>
    </xdr:from>
    <xdr:to>
      <xdr:col>24</xdr:col>
      <xdr:colOff>63500</xdr:colOff>
      <xdr:row>85</xdr:row>
      <xdr:rowOff>62593</xdr:rowOff>
    </xdr:to>
    <xdr:cxnSp macro="">
      <xdr:nvCxnSpPr>
        <xdr:cNvPr id="307" name="直線コネクタ 306"/>
        <xdr:cNvCxnSpPr/>
      </xdr:nvCxnSpPr>
      <xdr:spPr>
        <a:xfrm>
          <a:off x="3797300" y="14609718"/>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130992</xdr:rowOff>
    </xdr:from>
    <xdr:to>
      <xdr:col>15</xdr:col>
      <xdr:colOff>101600</xdr:colOff>
      <xdr:row>85</xdr:row>
      <xdr:rowOff>61142</xdr:rowOff>
    </xdr:to>
    <xdr:sp macro="" textlink="">
      <xdr:nvSpPr>
        <xdr:cNvPr id="308" name="楕円 307"/>
        <xdr:cNvSpPr/>
      </xdr:nvSpPr>
      <xdr:spPr>
        <a:xfrm>
          <a:off x="2857500" y="145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10342</xdr:rowOff>
    </xdr:from>
    <xdr:to>
      <xdr:col>19</xdr:col>
      <xdr:colOff>177800</xdr:colOff>
      <xdr:row>85</xdr:row>
      <xdr:rowOff>36468</xdr:rowOff>
    </xdr:to>
    <xdr:cxnSp macro="">
      <xdr:nvCxnSpPr>
        <xdr:cNvPr id="309" name="直線コネクタ 308"/>
        <xdr:cNvCxnSpPr/>
      </xdr:nvCxnSpPr>
      <xdr:spPr>
        <a:xfrm>
          <a:off x="2908300" y="14583592"/>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101600</xdr:rowOff>
    </xdr:from>
    <xdr:to>
      <xdr:col>10</xdr:col>
      <xdr:colOff>165100</xdr:colOff>
      <xdr:row>85</xdr:row>
      <xdr:rowOff>31750</xdr:rowOff>
    </xdr:to>
    <xdr:sp macro="" textlink="">
      <xdr:nvSpPr>
        <xdr:cNvPr id="310" name="楕円 309"/>
        <xdr:cNvSpPr/>
      </xdr:nvSpPr>
      <xdr:spPr>
        <a:xfrm>
          <a:off x="1968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152400</xdr:rowOff>
    </xdr:from>
    <xdr:to>
      <xdr:col>15</xdr:col>
      <xdr:colOff>50800</xdr:colOff>
      <xdr:row>85</xdr:row>
      <xdr:rowOff>10342</xdr:rowOff>
    </xdr:to>
    <xdr:cxnSp macro="">
      <xdr:nvCxnSpPr>
        <xdr:cNvPr id="311" name="直線コネクタ 310"/>
        <xdr:cNvCxnSpPr/>
      </xdr:nvCxnSpPr>
      <xdr:spPr>
        <a:xfrm>
          <a:off x="2019300" y="1455420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70576</xdr:rowOff>
    </xdr:from>
    <xdr:to>
      <xdr:col>6</xdr:col>
      <xdr:colOff>38100</xdr:colOff>
      <xdr:row>85</xdr:row>
      <xdr:rowOff>726</xdr:rowOff>
    </xdr:to>
    <xdr:sp macro="" textlink="">
      <xdr:nvSpPr>
        <xdr:cNvPr id="312" name="楕円 311"/>
        <xdr:cNvSpPr/>
      </xdr:nvSpPr>
      <xdr:spPr>
        <a:xfrm>
          <a:off x="1079500" y="1447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121376</xdr:rowOff>
    </xdr:from>
    <xdr:to>
      <xdr:col>10</xdr:col>
      <xdr:colOff>114300</xdr:colOff>
      <xdr:row>84</xdr:row>
      <xdr:rowOff>152400</xdr:rowOff>
    </xdr:to>
    <xdr:cxnSp macro="">
      <xdr:nvCxnSpPr>
        <xdr:cNvPr id="313" name="直線コネクタ 312"/>
        <xdr:cNvCxnSpPr/>
      </xdr:nvCxnSpPr>
      <xdr:spPr>
        <a:xfrm>
          <a:off x="1130300" y="1452317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53176</xdr:rowOff>
    </xdr:from>
    <xdr:ext cx="405111" cy="259045"/>
    <xdr:sp macro="" textlink="">
      <xdr:nvSpPr>
        <xdr:cNvPr id="314" name="n_1aveValue【福祉施設】&#10;有形固定資産減価償却率"/>
        <xdr:cNvSpPr txBox="1"/>
      </xdr:nvSpPr>
      <xdr:spPr>
        <a:xfrm>
          <a:off x="3582044" y="1394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25416</xdr:rowOff>
    </xdr:from>
    <xdr:ext cx="405111" cy="259045"/>
    <xdr:sp macro="" textlink="">
      <xdr:nvSpPr>
        <xdr:cNvPr id="315" name="n_2aveValue【福祉施設】&#10;有形固定資産減価償却率"/>
        <xdr:cNvSpPr txBox="1"/>
      </xdr:nvSpPr>
      <xdr:spPr>
        <a:xfrm>
          <a:off x="2705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12354</xdr:rowOff>
    </xdr:from>
    <xdr:ext cx="405111" cy="259045"/>
    <xdr:sp macro="" textlink="">
      <xdr:nvSpPr>
        <xdr:cNvPr id="316" name="n_3aveValue【福祉施設】&#10;有形固定資産減価償却率"/>
        <xdr:cNvSpPr txBox="1"/>
      </xdr:nvSpPr>
      <xdr:spPr>
        <a:xfrm>
          <a:off x="18167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139716</xdr:rowOff>
    </xdr:from>
    <xdr:ext cx="405111" cy="259045"/>
    <xdr:sp macro="" textlink="">
      <xdr:nvSpPr>
        <xdr:cNvPr id="317" name="n_4aveValue【福祉施設】&#10;有形固定資産減価償却率"/>
        <xdr:cNvSpPr txBox="1"/>
      </xdr:nvSpPr>
      <xdr:spPr>
        <a:xfrm>
          <a:off x="927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78395</xdr:rowOff>
    </xdr:from>
    <xdr:ext cx="405111" cy="259045"/>
    <xdr:sp macro="" textlink="">
      <xdr:nvSpPr>
        <xdr:cNvPr id="318" name="n_1mainValue【福祉施設】&#10;有形固定資産減価償却率"/>
        <xdr:cNvSpPr txBox="1"/>
      </xdr:nvSpPr>
      <xdr:spPr>
        <a:xfrm>
          <a:off x="3582044" y="1465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52269</xdr:rowOff>
    </xdr:from>
    <xdr:ext cx="405111" cy="259045"/>
    <xdr:sp macro="" textlink="">
      <xdr:nvSpPr>
        <xdr:cNvPr id="319" name="n_2mainValue【福祉施設】&#10;有形固定資産減価償却率"/>
        <xdr:cNvSpPr txBox="1"/>
      </xdr:nvSpPr>
      <xdr:spPr>
        <a:xfrm>
          <a:off x="2705744" y="1462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22877</xdr:rowOff>
    </xdr:from>
    <xdr:ext cx="405111" cy="259045"/>
    <xdr:sp macro="" textlink="">
      <xdr:nvSpPr>
        <xdr:cNvPr id="320" name="n_3mainValue【福祉施設】&#10;有形固定資産減価償却率"/>
        <xdr:cNvSpPr txBox="1"/>
      </xdr:nvSpPr>
      <xdr:spPr>
        <a:xfrm>
          <a:off x="18167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163303</xdr:rowOff>
    </xdr:from>
    <xdr:ext cx="405111" cy="259045"/>
    <xdr:sp macro="" textlink="">
      <xdr:nvSpPr>
        <xdr:cNvPr id="321" name="n_4mainValue【福祉施設】&#10;有形固定資産減価償却率"/>
        <xdr:cNvSpPr txBox="1"/>
      </xdr:nvSpPr>
      <xdr:spPr>
        <a:xfrm>
          <a:off x="927744" y="1456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95250</xdr:rowOff>
    </xdr:from>
    <xdr:to>
      <xdr:col>54</xdr:col>
      <xdr:colOff>189865</xdr:colOff>
      <xdr:row>86</xdr:row>
      <xdr:rowOff>63500</xdr:rowOff>
    </xdr:to>
    <xdr:cxnSp macro="">
      <xdr:nvCxnSpPr>
        <xdr:cNvPr id="345" name="直線コネクタ 344"/>
        <xdr:cNvCxnSpPr/>
      </xdr:nvCxnSpPr>
      <xdr:spPr>
        <a:xfrm flipV="1">
          <a:off x="10476865" y="132969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46" name="【福祉施設】&#10;一人当たり面積最小値テキスト"/>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47" name="直線コネクタ 346"/>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41927</xdr:rowOff>
    </xdr:from>
    <xdr:ext cx="469744" cy="259045"/>
    <xdr:sp macro="" textlink="">
      <xdr:nvSpPr>
        <xdr:cNvPr id="348" name="【福祉施設】&#10;一人当たり面積最大値テキスト"/>
        <xdr:cNvSpPr txBox="1"/>
      </xdr:nvSpPr>
      <xdr:spPr>
        <a:xfrm>
          <a:off x="10515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95250</xdr:rowOff>
    </xdr:from>
    <xdr:to>
      <xdr:col>55</xdr:col>
      <xdr:colOff>88900</xdr:colOff>
      <xdr:row>77</xdr:row>
      <xdr:rowOff>95250</xdr:rowOff>
    </xdr:to>
    <xdr:cxnSp macro="">
      <xdr:nvCxnSpPr>
        <xdr:cNvPr id="349" name="直線コネクタ 348"/>
        <xdr:cNvCxnSpPr/>
      </xdr:nvCxnSpPr>
      <xdr:spPr>
        <a:xfrm>
          <a:off x="10388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162577</xdr:rowOff>
    </xdr:from>
    <xdr:ext cx="469744" cy="259045"/>
    <xdr:sp macro="" textlink="">
      <xdr:nvSpPr>
        <xdr:cNvPr id="350" name="【福祉施設】&#10;一人当たり面積平均値テキスト"/>
        <xdr:cNvSpPr txBox="1"/>
      </xdr:nvSpPr>
      <xdr:spPr>
        <a:xfrm>
          <a:off x="105156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139700</xdr:rowOff>
    </xdr:from>
    <xdr:to>
      <xdr:col>55</xdr:col>
      <xdr:colOff>50800</xdr:colOff>
      <xdr:row>83</xdr:row>
      <xdr:rowOff>69850</xdr:rowOff>
    </xdr:to>
    <xdr:sp macro="" textlink="">
      <xdr:nvSpPr>
        <xdr:cNvPr id="351" name="フローチャート: 判断 350"/>
        <xdr:cNvSpPr/>
      </xdr:nvSpPr>
      <xdr:spPr>
        <a:xfrm>
          <a:off x="10426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19050</xdr:rowOff>
    </xdr:from>
    <xdr:to>
      <xdr:col>50</xdr:col>
      <xdr:colOff>165100</xdr:colOff>
      <xdr:row>83</xdr:row>
      <xdr:rowOff>120650</xdr:rowOff>
    </xdr:to>
    <xdr:sp macro="" textlink="">
      <xdr:nvSpPr>
        <xdr:cNvPr id="352" name="フローチャート: 判断 351"/>
        <xdr:cNvSpPr/>
      </xdr:nvSpPr>
      <xdr:spPr>
        <a:xfrm>
          <a:off x="9588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19050</xdr:rowOff>
    </xdr:from>
    <xdr:to>
      <xdr:col>46</xdr:col>
      <xdr:colOff>38100</xdr:colOff>
      <xdr:row>83</xdr:row>
      <xdr:rowOff>120650</xdr:rowOff>
    </xdr:to>
    <xdr:sp macro="" textlink="">
      <xdr:nvSpPr>
        <xdr:cNvPr id="353" name="フローチャート: 判断 352"/>
        <xdr:cNvSpPr/>
      </xdr:nvSpPr>
      <xdr:spPr>
        <a:xfrm>
          <a:off x="8699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6350</xdr:rowOff>
    </xdr:from>
    <xdr:to>
      <xdr:col>41</xdr:col>
      <xdr:colOff>101600</xdr:colOff>
      <xdr:row>83</xdr:row>
      <xdr:rowOff>107950</xdr:rowOff>
    </xdr:to>
    <xdr:sp macro="" textlink="">
      <xdr:nvSpPr>
        <xdr:cNvPr id="354" name="フローチャート: 判断 353"/>
        <xdr:cNvSpPr/>
      </xdr:nvSpPr>
      <xdr:spPr>
        <a:xfrm>
          <a:off x="7810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152400</xdr:rowOff>
    </xdr:from>
    <xdr:to>
      <xdr:col>36</xdr:col>
      <xdr:colOff>165100</xdr:colOff>
      <xdr:row>83</xdr:row>
      <xdr:rowOff>82550</xdr:rowOff>
    </xdr:to>
    <xdr:sp macro="" textlink="">
      <xdr:nvSpPr>
        <xdr:cNvPr id="355" name="フローチャート: 判断 354"/>
        <xdr:cNvSpPr/>
      </xdr:nvSpPr>
      <xdr:spPr>
        <a:xfrm>
          <a:off x="6921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152400</xdr:rowOff>
    </xdr:from>
    <xdr:to>
      <xdr:col>55</xdr:col>
      <xdr:colOff>50800</xdr:colOff>
      <xdr:row>85</xdr:row>
      <xdr:rowOff>82550</xdr:rowOff>
    </xdr:to>
    <xdr:sp macro="" textlink="">
      <xdr:nvSpPr>
        <xdr:cNvPr id="361" name="楕円 360"/>
        <xdr:cNvSpPr/>
      </xdr:nvSpPr>
      <xdr:spPr>
        <a:xfrm>
          <a:off x="104267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130827</xdr:rowOff>
    </xdr:from>
    <xdr:ext cx="469744" cy="259045"/>
    <xdr:sp macro="" textlink="">
      <xdr:nvSpPr>
        <xdr:cNvPr id="362" name="【福祉施設】&#10;一人当たり面積該当値テキスト"/>
        <xdr:cNvSpPr txBox="1"/>
      </xdr:nvSpPr>
      <xdr:spPr>
        <a:xfrm>
          <a:off x="10515600"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152400</xdr:rowOff>
    </xdr:from>
    <xdr:to>
      <xdr:col>50</xdr:col>
      <xdr:colOff>165100</xdr:colOff>
      <xdr:row>85</xdr:row>
      <xdr:rowOff>82550</xdr:rowOff>
    </xdr:to>
    <xdr:sp macro="" textlink="">
      <xdr:nvSpPr>
        <xdr:cNvPr id="363" name="楕円 362"/>
        <xdr:cNvSpPr/>
      </xdr:nvSpPr>
      <xdr:spPr>
        <a:xfrm>
          <a:off x="9588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31750</xdr:rowOff>
    </xdr:from>
    <xdr:to>
      <xdr:col>55</xdr:col>
      <xdr:colOff>0</xdr:colOff>
      <xdr:row>85</xdr:row>
      <xdr:rowOff>31750</xdr:rowOff>
    </xdr:to>
    <xdr:cxnSp macro="">
      <xdr:nvCxnSpPr>
        <xdr:cNvPr id="364" name="直線コネクタ 363"/>
        <xdr:cNvCxnSpPr/>
      </xdr:nvCxnSpPr>
      <xdr:spPr>
        <a:xfrm>
          <a:off x="96393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152400</xdr:rowOff>
    </xdr:from>
    <xdr:to>
      <xdr:col>46</xdr:col>
      <xdr:colOff>38100</xdr:colOff>
      <xdr:row>85</xdr:row>
      <xdr:rowOff>82550</xdr:rowOff>
    </xdr:to>
    <xdr:sp macro="" textlink="">
      <xdr:nvSpPr>
        <xdr:cNvPr id="365" name="楕円 364"/>
        <xdr:cNvSpPr/>
      </xdr:nvSpPr>
      <xdr:spPr>
        <a:xfrm>
          <a:off x="8699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31750</xdr:rowOff>
    </xdr:from>
    <xdr:to>
      <xdr:col>50</xdr:col>
      <xdr:colOff>114300</xdr:colOff>
      <xdr:row>85</xdr:row>
      <xdr:rowOff>31750</xdr:rowOff>
    </xdr:to>
    <xdr:cxnSp macro="">
      <xdr:nvCxnSpPr>
        <xdr:cNvPr id="366" name="直線コネクタ 365"/>
        <xdr:cNvCxnSpPr/>
      </xdr:nvCxnSpPr>
      <xdr:spPr>
        <a:xfrm>
          <a:off x="8750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152400</xdr:rowOff>
    </xdr:from>
    <xdr:to>
      <xdr:col>41</xdr:col>
      <xdr:colOff>101600</xdr:colOff>
      <xdr:row>85</xdr:row>
      <xdr:rowOff>82550</xdr:rowOff>
    </xdr:to>
    <xdr:sp macro="" textlink="">
      <xdr:nvSpPr>
        <xdr:cNvPr id="367" name="楕円 366"/>
        <xdr:cNvSpPr/>
      </xdr:nvSpPr>
      <xdr:spPr>
        <a:xfrm>
          <a:off x="7810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31750</xdr:rowOff>
    </xdr:from>
    <xdr:to>
      <xdr:col>45</xdr:col>
      <xdr:colOff>177800</xdr:colOff>
      <xdr:row>85</xdr:row>
      <xdr:rowOff>31750</xdr:rowOff>
    </xdr:to>
    <xdr:cxnSp macro="">
      <xdr:nvCxnSpPr>
        <xdr:cNvPr id="368" name="直線コネクタ 367"/>
        <xdr:cNvCxnSpPr/>
      </xdr:nvCxnSpPr>
      <xdr:spPr>
        <a:xfrm>
          <a:off x="7861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152400</xdr:rowOff>
    </xdr:from>
    <xdr:to>
      <xdr:col>36</xdr:col>
      <xdr:colOff>165100</xdr:colOff>
      <xdr:row>85</xdr:row>
      <xdr:rowOff>82550</xdr:rowOff>
    </xdr:to>
    <xdr:sp macro="" textlink="">
      <xdr:nvSpPr>
        <xdr:cNvPr id="369" name="楕円 368"/>
        <xdr:cNvSpPr/>
      </xdr:nvSpPr>
      <xdr:spPr>
        <a:xfrm>
          <a:off x="6921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31750</xdr:rowOff>
    </xdr:from>
    <xdr:to>
      <xdr:col>41</xdr:col>
      <xdr:colOff>50800</xdr:colOff>
      <xdr:row>85</xdr:row>
      <xdr:rowOff>31750</xdr:rowOff>
    </xdr:to>
    <xdr:cxnSp macro="">
      <xdr:nvCxnSpPr>
        <xdr:cNvPr id="370" name="直線コネクタ 369"/>
        <xdr:cNvCxnSpPr/>
      </xdr:nvCxnSpPr>
      <xdr:spPr>
        <a:xfrm>
          <a:off x="6972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137177</xdr:rowOff>
    </xdr:from>
    <xdr:ext cx="469744" cy="259045"/>
    <xdr:sp macro="" textlink="">
      <xdr:nvSpPr>
        <xdr:cNvPr id="371" name="n_1aveValue【福祉施設】&#10;一人当たり面積"/>
        <xdr:cNvSpPr txBox="1"/>
      </xdr:nvSpPr>
      <xdr:spPr>
        <a:xfrm>
          <a:off x="93917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137177</xdr:rowOff>
    </xdr:from>
    <xdr:ext cx="469744" cy="259045"/>
    <xdr:sp macro="" textlink="">
      <xdr:nvSpPr>
        <xdr:cNvPr id="372" name="n_2aveValue【福祉施設】&#10;一人当たり面積"/>
        <xdr:cNvSpPr txBox="1"/>
      </xdr:nvSpPr>
      <xdr:spPr>
        <a:xfrm>
          <a:off x="8515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124477</xdr:rowOff>
    </xdr:from>
    <xdr:ext cx="469744" cy="259045"/>
    <xdr:sp macro="" textlink="">
      <xdr:nvSpPr>
        <xdr:cNvPr id="373" name="n_3aveValue【福祉施設】&#10;一人当たり面積"/>
        <xdr:cNvSpPr txBox="1"/>
      </xdr:nvSpPr>
      <xdr:spPr>
        <a:xfrm>
          <a:off x="7626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99077</xdr:rowOff>
    </xdr:from>
    <xdr:ext cx="469744" cy="259045"/>
    <xdr:sp macro="" textlink="">
      <xdr:nvSpPr>
        <xdr:cNvPr id="374" name="n_4aveValue【福祉施設】&#10;一人当たり面積"/>
        <xdr:cNvSpPr txBox="1"/>
      </xdr:nvSpPr>
      <xdr:spPr>
        <a:xfrm>
          <a:off x="6737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73677</xdr:rowOff>
    </xdr:from>
    <xdr:ext cx="469744" cy="259045"/>
    <xdr:sp macro="" textlink="">
      <xdr:nvSpPr>
        <xdr:cNvPr id="375" name="n_1mainValue【福祉施設】&#10;一人当たり面積"/>
        <xdr:cNvSpPr txBox="1"/>
      </xdr:nvSpPr>
      <xdr:spPr>
        <a:xfrm>
          <a:off x="93917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73677</xdr:rowOff>
    </xdr:from>
    <xdr:ext cx="469744" cy="259045"/>
    <xdr:sp macro="" textlink="">
      <xdr:nvSpPr>
        <xdr:cNvPr id="376" name="n_2mainValue【福祉施設】&#10;一人当たり面積"/>
        <xdr:cNvSpPr txBox="1"/>
      </xdr:nvSpPr>
      <xdr:spPr>
        <a:xfrm>
          <a:off x="8515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73677</xdr:rowOff>
    </xdr:from>
    <xdr:ext cx="469744" cy="259045"/>
    <xdr:sp macro="" textlink="">
      <xdr:nvSpPr>
        <xdr:cNvPr id="377" name="n_3mainValue【福祉施設】&#10;一人当たり面積"/>
        <xdr:cNvSpPr txBox="1"/>
      </xdr:nvSpPr>
      <xdr:spPr>
        <a:xfrm>
          <a:off x="7626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73677</xdr:rowOff>
    </xdr:from>
    <xdr:ext cx="469744" cy="259045"/>
    <xdr:sp macro="" textlink="">
      <xdr:nvSpPr>
        <xdr:cNvPr id="378" name="n_4mainValue【福祉施設】&#10;一人当たり面積"/>
        <xdr:cNvSpPr txBox="1"/>
      </xdr:nvSpPr>
      <xdr:spPr>
        <a:xfrm>
          <a:off x="6737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54973</xdr:rowOff>
    </xdr:from>
    <xdr:to>
      <xdr:col>24</xdr:col>
      <xdr:colOff>62865</xdr:colOff>
      <xdr:row>108</xdr:row>
      <xdr:rowOff>97427</xdr:rowOff>
    </xdr:to>
    <xdr:cxnSp macro="">
      <xdr:nvCxnSpPr>
        <xdr:cNvPr id="404" name="直線コネクタ 403"/>
        <xdr:cNvCxnSpPr/>
      </xdr:nvCxnSpPr>
      <xdr:spPr>
        <a:xfrm flipV="1">
          <a:off x="4634865" y="1719997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101254</xdr:rowOff>
    </xdr:from>
    <xdr:ext cx="405111" cy="259045"/>
    <xdr:sp macro="" textlink="">
      <xdr:nvSpPr>
        <xdr:cNvPr id="405" name="【市民会館】&#10;有形固定資産減価償却率最小値テキスト"/>
        <xdr:cNvSpPr txBox="1"/>
      </xdr:nvSpPr>
      <xdr:spPr>
        <a:xfrm>
          <a:off x="4673600" y="18617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97427</xdr:rowOff>
    </xdr:from>
    <xdr:to>
      <xdr:col>24</xdr:col>
      <xdr:colOff>152400</xdr:colOff>
      <xdr:row>108</xdr:row>
      <xdr:rowOff>97427</xdr:rowOff>
    </xdr:to>
    <xdr:cxnSp macro="">
      <xdr:nvCxnSpPr>
        <xdr:cNvPr id="406" name="直線コネクタ 405"/>
        <xdr:cNvCxnSpPr/>
      </xdr:nvCxnSpPr>
      <xdr:spPr>
        <a:xfrm>
          <a:off x="4546600" y="186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1650</xdr:rowOff>
    </xdr:from>
    <xdr:ext cx="340478" cy="259045"/>
    <xdr:sp macro="" textlink="">
      <xdr:nvSpPr>
        <xdr:cNvPr id="407" name="【市民会館】&#10;有形固定資産減価償却率最大値テキスト"/>
        <xdr:cNvSpPr txBox="1"/>
      </xdr:nvSpPr>
      <xdr:spPr>
        <a:xfrm>
          <a:off x="4673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54973</xdr:rowOff>
    </xdr:from>
    <xdr:to>
      <xdr:col>24</xdr:col>
      <xdr:colOff>152400</xdr:colOff>
      <xdr:row>100</xdr:row>
      <xdr:rowOff>54973</xdr:rowOff>
    </xdr:to>
    <xdr:cxnSp macro="">
      <xdr:nvCxnSpPr>
        <xdr:cNvPr id="408" name="直線コネクタ 407"/>
        <xdr:cNvCxnSpPr/>
      </xdr:nvCxnSpPr>
      <xdr:spPr>
        <a:xfrm>
          <a:off x="4546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105427</xdr:rowOff>
    </xdr:from>
    <xdr:ext cx="405111" cy="259045"/>
    <xdr:sp macro="" textlink="">
      <xdr:nvSpPr>
        <xdr:cNvPr id="409" name="【市民会館】&#10;有形固定資産減価償却率平均値テキスト"/>
        <xdr:cNvSpPr txBox="1"/>
      </xdr:nvSpPr>
      <xdr:spPr>
        <a:xfrm>
          <a:off x="4673600" y="1776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82550</xdr:rowOff>
    </xdr:from>
    <xdr:to>
      <xdr:col>24</xdr:col>
      <xdr:colOff>114300</xdr:colOff>
      <xdr:row>105</xdr:row>
      <xdr:rowOff>12700</xdr:rowOff>
    </xdr:to>
    <xdr:sp macro="" textlink="">
      <xdr:nvSpPr>
        <xdr:cNvPr id="410" name="フローチャート: 判断 409"/>
        <xdr:cNvSpPr/>
      </xdr:nvSpPr>
      <xdr:spPr>
        <a:xfrm>
          <a:off x="45847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49893</xdr:rowOff>
    </xdr:from>
    <xdr:to>
      <xdr:col>20</xdr:col>
      <xdr:colOff>38100</xdr:colOff>
      <xdr:row>104</xdr:row>
      <xdr:rowOff>151493</xdr:rowOff>
    </xdr:to>
    <xdr:sp macro="" textlink="">
      <xdr:nvSpPr>
        <xdr:cNvPr id="411" name="フローチャート: 判断 410"/>
        <xdr:cNvSpPr/>
      </xdr:nvSpPr>
      <xdr:spPr>
        <a:xfrm>
          <a:off x="3746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40095</xdr:rowOff>
    </xdr:from>
    <xdr:to>
      <xdr:col>15</xdr:col>
      <xdr:colOff>101600</xdr:colOff>
      <xdr:row>104</xdr:row>
      <xdr:rowOff>141695</xdr:rowOff>
    </xdr:to>
    <xdr:sp macro="" textlink="">
      <xdr:nvSpPr>
        <xdr:cNvPr id="412" name="フローチャート: 判断 411"/>
        <xdr:cNvSpPr/>
      </xdr:nvSpPr>
      <xdr:spPr>
        <a:xfrm>
          <a:off x="2857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13" name="フローチャート: 判断 412"/>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113574</xdr:rowOff>
    </xdr:from>
    <xdr:to>
      <xdr:col>6</xdr:col>
      <xdr:colOff>38100</xdr:colOff>
      <xdr:row>105</xdr:row>
      <xdr:rowOff>43724</xdr:rowOff>
    </xdr:to>
    <xdr:sp macro="" textlink="">
      <xdr:nvSpPr>
        <xdr:cNvPr id="414" name="フローチャート: 判断 413"/>
        <xdr:cNvSpPr/>
      </xdr:nvSpPr>
      <xdr:spPr>
        <a:xfrm>
          <a:off x="1079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44994</xdr:rowOff>
    </xdr:from>
    <xdr:to>
      <xdr:col>24</xdr:col>
      <xdr:colOff>114300</xdr:colOff>
      <xdr:row>107</xdr:row>
      <xdr:rowOff>146594</xdr:rowOff>
    </xdr:to>
    <xdr:sp macro="" textlink="">
      <xdr:nvSpPr>
        <xdr:cNvPr id="420" name="楕円 419"/>
        <xdr:cNvSpPr/>
      </xdr:nvSpPr>
      <xdr:spPr>
        <a:xfrm>
          <a:off x="45847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23421</xdr:rowOff>
    </xdr:from>
    <xdr:ext cx="405111" cy="259045"/>
    <xdr:sp macro="" textlink="">
      <xdr:nvSpPr>
        <xdr:cNvPr id="421" name="【市民会館】&#10;有形固定資産減価償却率該当値テキスト"/>
        <xdr:cNvSpPr txBox="1"/>
      </xdr:nvSpPr>
      <xdr:spPr>
        <a:xfrm>
          <a:off x="4673600" y="1836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9071</xdr:rowOff>
    </xdr:from>
    <xdr:to>
      <xdr:col>20</xdr:col>
      <xdr:colOff>38100</xdr:colOff>
      <xdr:row>107</xdr:row>
      <xdr:rowOff>110671</xdr:rowOff>
    </xdr:to>
    <xdr:sp macro="" textlink="">
      <xdr:nvSpPr>
        <xdr:cNvPr id="422" name="楕円 421"/>
        <xdr:cNvSpPr/>
      </xdr:nvSpPr>
      <xdr:spPr>
        <a:xfrm>
          <a:off x="3746500" y="1835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59871</xdr:rowOff>
    </xdr:from>
    <xdr:to>
      <xdr:col>24</xdr:col>
      <xdr:colOff>63500</xdr:colOff>
      <xdr:row>107</xdr:row>
      <xdr:rowOff>95794</xdr:rowOff>
    </xdr:to>
    <xdr:cxnSp macro="">
      <xdr:nvCxnSpPr>
        <xdr:cNvPr id="423" name="直線コネクタ 422"/>
        <xdr:cNvCxnSpPr/>
      </xdr:nvCxnSpPr>
      <xdr:spPr>
        <a:xfrm>
          <a:off x="3797300" y="1840502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144599</xdr:rowOff>
    </xdr:from>
    <xdr:to>
      <xdr:col>15</xdr:col>
      <xdr:colOff>101600</xdr:colOff>
      <xdr:row>107</xdr:row>
      <xdr:rowOff>74749</xdr:rowOff>
    </xdr:to>
    <xdr:sp macro="" textlink="">
      <xdr:nvSpPr>
        <xdr:cNvPr id="424" name="楕円 423"/>
        <xdr:cNvSpPr/>
      </xdr:nvSpPr>
      <xdr:spPr>
        <a:xfrm>
          <a:off x="2857500" y="183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23949</xdr:rowOff>
    </xdr:from>
    <xdr:to>
      <xdr:col>19</xdr:col>
      <xdr:colOff>177800</xdr:colOff>
      <xdr:row>107</xdr:row>
      <xdr:rowOff>59871</xdr:rowOff>
    </xdr:to>
    <xdr:cxnSp macro="">
      <xdr:nvCxnSpPr>
        <xdr:cNvPr id="425" name="直線コネクタ 424"/>
        <xdr:cNvCxnSpPr/>
      </xdr:nvCxnSpPr>
      <xdr:spPr>
        <a:xfrm>
          <a:off x="2908300" y="1836909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108676</xdr:rowOff>
    </xdr:from>
    <xdr:to>
      <xdr:col>10</xdr:col>
      <xdr:colOff>165100</xdr:colOff>
      <xdr:row>107</xdr:row>
      <xdr:rowOff>38826</xdr:rowOff>
    </xdr:to>
    <xdr:sp macro="" textlink="">
      <xdr:nvSpPr>
        <xdr:cNvPr id="426" name="楕円 425"/>
        <xdr:cNvSpPr/>
      </xdr:nvSpPr>
      <xdr:spPr>
        <a:xfrm>
          <a:off x="1968500" y="182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159476</xdr:rowOff>
    </xdr:from>
    <xdr:to>
      <xdr:col>15</xdr:col>
      <xdr:colOff>50800</xdr:colOff>
      <xdr:row>107</xdr:row>
      <xdr:rowOff>23949</xdr:rowOff>
    </xdr:to>
    <xdr:cxnSp macro="">
      <xdr:nvCxnSpPr>
        <xdr:cNvPr id="427" name="直線コネクタ 426"/>
        <xdr:cNvCxnSpPr/>
      </xdr:nvCxnSpPr>
      <xdr:spPr>
        <a:xfrm>
          <a:off x="2019300" y="1833317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74386</xdr:rowOff>
    </xdr:from>
    <xdr:to>
      <xdr:col>6</xdr:col>
      <xdr:colOff>38100</xdr:colOff>
      <xdr:row>107</xdr:row>
      <xdr:rowOff>4536</xdr:rowOff>
    </xdr:to>
    <xdr:sp macro="" textlink="">
      <xdr:nvSpPr>
        <xdr:cNvPr id="428" name="楕円 427"/>
        <xdr:cNvSpPr/>
      </xdr:nvSpPr>
      <xdr:spPr>
        <a:xfrm>
          <a:off x="1079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125186</xdr:rowOff>
    </xdr:from>
    <xdr:to>
      <xdr:col>10</xdr:col>
      <xdr:colOff>114300</xdr:colOff>
      <xdr:row>106</xdr:row>
      <xdr:rowOff>159476</xdr:rowOff>
    </xdr:to>
    <xdr:cxnSp macro="">
      <xdr:nvCxnSpPr>
        <xdr:cNvPr id="429" name="直線コネクタ 428"/>
        <xdr:cNvCxnSpPr/>
      </xdr:nvCxnSpPr>
      <xdr:spPr>
        <a:xfrm>
          <a:off x="1130300" y="1829888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168020</xdr:rowOff>
    </xdr:from>
    <xdr:ext cx="405111" cy="259045"/>
    <xdr:sp macro="" textlink="">
      <xdr:nvSpPr>
        <xdr:cNvPr id="430" name="n_1aveValue【市民会館】&#10;有形固定資産減価償却率"/>
        <xdr:cNvSpPr txBox="1"/>
      </xdr:nvSpPr>
      <xdr:spPr>
        <a:xfrm>
          <a:off x="35820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158222</xdr:rowOff>
    </xdr:from>
    <xdr:ext cx="405111" cy="259045"/>
    <xdr:sp macro="" textlink="">
      <xdr:nvSpPr>
        <xdr:cNvPr id="431" name="n_2aveValue【市民会館】&#10;有形固定資産減価償却率"/>
        <xdr:cNvSpPr txBox="1"/>
      </xdr:nvSpPr>
      <xdr:spPr>
        <a:xfrm>
          <a:off x="2705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12898</xdr:rowOff>
    </xdr:from>
    <xdr:ext cx="405111" cy="259045"/>
    <xdr:sp macro="" textlink="">
      <xdr:nvSpPr>
        <xdr:cNvPr id="432" name="n_3aveValue【市民会館】&#10;有形固定資産減価償却率"/>
        <xdr:cNvSpPr txBox="1"/>
      </xdr:nvSpPr>
      <xdr:spPr>
        <a:xfrm>
          <a:off x="1816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60251</xdr:rowOff>
    </xdr:from>
    <xdr:ext cx="405111" cy="259045"/>
    <xdr:sp macro="" textlink="">
      <xdr:nvSpPr>
        <xdr:cNvPr id="433" name="n_4aveValue【市民会館】&#10;有形固定資産減価償却率"/>
        <xdr:cNvSpPr txBox="1"/>
      </xdr:nvSpPr>
      <xdr:spPr>
        <a:xfrm>
          <a:off x="927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101798</xdr:rowOff>
    </xdr:from>
    <xdr:ext cx="405111" cy="259045"/>
    <xdr:sp macro="" textlink="">
      <xdr:nvSpPr>
        <xdr:cNvPr id="434" name="n_1mainValue【市民会館】&#10;有形固定資産減価償却率"/>
        <xdr:cNvSpPr txBox="1"/>
      </xdr:nvSpPr>
      <xdr:spPr>
        <a:xfrm>
          <a:off x="3582044" y="18446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65876</xdr:rowOff>
    </xdr:from>
    <xdr:ext cx="405111" cy="259045"/>
    <xdr:sp macro="" textlink="">
      <xdr:nvSpPr>
        <xdr:cNvPr id="435" name="n_2mainValue【市民会館】&#10;有形固定資産減価償却率"/>
        <xdr:cNvSpPr txBox="1"/>
      </xdr:nvSpPr>
      <xdr:spPr>
        <a:xfrm>
          <a:off x="2705744" y="1841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29953</xdr:rowOff>
    </xdr:from>
    <xdr:ext cx="405111" cy="259045"/>
    <xdr:sp macro="" textlink="">
      <xdr:nvSpPr>
        <xdr:cNvPr id="436" name="n_3mainValue【市民会館】&#10;有形固定資産減価償却率"/>
        <xdr:cNvSpPr txBox="1"/>
      </xdr:nvSpPr>
      <xdr:spPr>
        <a:xfrm>
          <a:off x="1816744" y="1837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167113</xdr:rowOff>
    </xdr:from>
    <xdr:ext cx="405111" cy="259045"/>
    <xdr:sp macro="" textlink="">
      <xdr:nvSpPr>
        <xdr:cNvPr id="437" name="n_4mainValue【市民会館】&#10;有形固定資産減価償却率"/>
        <xdr:cNvSpPr txBox="1"/>
      </xdr:nvSpPr>
      <xdr:spPr>
        <a:xfrm>
          <a:off x="927744" y="1834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34289</xdr:rowOff>
    </xdr:from>
    <xdr:to>
      <xdr:col>54</xdr:col>
      <xdr:colOff>189865</xdr:colOff>
      <xdr:row>108</xdr:row>
      <xdr:rowOff>121920</xdr:rowOff>
    </xdr:to>
    <xdr:cxnSp macro="">
      <xdr:nvCxnSpPr>
        <xdr:cNvPr id="461" name="直線コネクタ 460"/>
        <xdr:cNvCxnSpPr/>
      </xdr:nvCxnSpPr>
      <xdr:spPr>
        <a:xfrm flipV="1">
          <a:off x="10476865" y="17350739"/>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462" name="【市民会館】&#10;一人当たり面積最小値テキスト"/>
        <xdr:cNvSpPr txBox="1"/>
      </xdr:nvSpPr>
      <xdr:spPr>
        <a:xfrm>
          <a:off x="10515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463" name="直線コネクタ 462"/>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152416</xdr:rowOff>
    </xdr:from>
    <xdr:ext cx="469744" cy="259045"/>
    <xdr:sp macro="" textlink="">
      <xdr:nvSpPr>
        <xdr:cNvPr id="464" name="【市民会館】&#10;一人当たり面積最大値テキスト"/>
        <xdr:cNvSpPr txBox="1"/>
      </xdr:nvSpPr>
      <xdr:spPr>
        <a:xfrm>
          <a:off x="10515600" y="1712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34289</xdr:rowOff>
    </xdr:from>
    <xdr:to>
      <xdr:col>55</xdr:col>
      <xdr:colOff>88900</xdr:colOff>
      <xdr:row>101</xdr:row>
      <xdr:rowOff>34289</xdr:rowOff>
    </xdr:to>
    <xdr:cxnSp macro="">
      <xdr:nvCxnSpPr>
        <xdr:cNvPr id="465" name="直線コネクタ 464"/>
        <xdr:cNvCxnSpPr/>
      </xdr:nvCxnSpPr>
      <xdr:spPr>
        <a:xfrm>
          <a:off x="10388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82566</xdr:rowOff>
    </xdr:from>
    <xdr:ext cx="469744" cy="259045"/>
    <xdr:sp macro="" textlink="">
      <xdr:nvSpPr>
        <xdr:cNvPr id="466" name="【市民会館】&#10;一人当たり面積平均値テキスト"/>
        <xdr:cNvSpPr txBox="1"/>
      </xdr:nvSpPr>
      <xdr:spPr>
        <a:xfrm>
          <a:off x="10515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59689</xdr:rowOff>
    </xdr:from>
    <xdr:to>
      <xdr:col>55</xdr:col>
      <xdr:colOff>50800</xdr:colOff>
      <xdr:row>105</xdr:row>
      <xdr:rowOff>161289</xdr:rowOff>
    </xdr:to>
    <xdr:sp macro="" textlink="">
      <xdr:nvSpPr>
        <xdr:cNvPr id="467" name="フローチャート: 判断 466"/>
        <xdr:cNvSpPr/>
      </xdr:nvSpPr>
      <xdr:spPr>
        <a:xfrm>
          <a:off x="10426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90170</xdr:rowOff>
    </xdr:from>
    <xdr:to>
      <xdr:col>50</xdr:col>
      <xdr:colOff>165100</xdr:colOff>
      <xdr:row>106</xdr:row>
      <xdr:rowOff>20320</xdr:rowOff>
    </xdr:to>
    <xdr:sp macro="" textlink="">
      <xdr:nvSpPr>
        <xdr:cNvPr id="468" name="フローチャート: 判断 467"/>
        <xdr:cNvSpPr/>
      </xdr:nvSpPr>
      <xdr:spPr>
        <a:xfrm>
          <a:off x="9588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113030</xdr:rowOff>
    </xdr:from>
    <xdr:to>
      <xdr:col>46</xdr:col>
      <xdr:colOff>38100</xdr:colOff>
      <xdr:row>106</xdr:row>
      <xdr:rowOff>43180</xdr:rowOff>
    </xdr:to>
    <xdr:sp macro="" textlink="">
      <xdr:nvSpPr>
        <xdr:cNvPr id="469" name="フローチャート: 判断 468"/>
        <xdr:cNvSpPr/>
      </xdr:nvSpPr>
      <xdr:spPr>
        <a:xfrm>
          <a:off x="8699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135889</xdr:rowOff>
    </xdr:from>
    <xdr:to>
      <xdr:col>41</xdr:col>
      <xdr:colOff>101600</xdr:colOff>
      <xdr:row>106</xdr:row>
      <xdr:rowOff>66039</xdr:rowOff>
    </xdr:to>
    <xdr:sp macro="" textlink="">
      <xdr:nvSpPr>
        <xdr:cNvPr id="470" name="フローチャート: 判断 469"/>
        <xdr:cNvSpPr/>
      </xdr:nvSpPr>
      <xdr:spPr>
        <a:xfrm>
          <a:off x="7810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143511</xdr:rowOff>
    </xdr:from>
    <xdr:to>
      <xdr:col>36</xdr:col>
      <xdr:colOff>165100</xdr:colOff>
      <xdr:row>106</xdr:row>
      <xdr:rowOff>73661</xdr:rowOff>
    </xdr:to>
    <xdr:sp macro="" textlink="">
      <xdr:nvSpPr>
        <xdr:cNvPr id="471" name="フローチャート: 判断 470"/>
        <xdr:cNvSpPr/>
      </xdr:nvSpPr>
      <xdr:spPr>
        <a:xfrm>
          <a:off x="6921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158750</xdr:rowOff>
    </xdr:from>
    <xdr:to>
      <xdr:col>55</xdr:col>
      <xdr:colOff>50800</xdr:colOff>
      <xdr:row>108</xdr:row>
      <xdr:rowOff>88900</xdr:rowOff>
    </xdr:to>
    <xdr:sp macro="" textlink="">
      <xdr:nvSpPr>
        <xdr:cNvPr id="477" name="楕円 476"/>
        <xdr:cNvSpPr/>
      </xdr:nvSpPr>
      <xdr:spPr>
        <a:xfrm>
          <a:off x="104267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73677</xdr:rowOff>
    </xdr:from>
    <xdr:ext cx="469744" cy="259045"/>
    <xdr:sp macro="" textlink="">
      <xdr:nvSpPr>
        <xdr:cNvPr id="478" name="【市民会館】&#10;一人当たり面積該当値テキスト"/>
        <xdr:cNvSpPr txBox="1"/>
      </xdr:nvSpPr>
      <xdr:spPr>
        <a:xfrm>
          <a:off x="10515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158750</xdr:rowOff>
    </xdr:from>
    <xdr:to>
      <xdr:col>50</xdr:col>
      <xdr:colOff>165100</xdr:colOff>
      <xdr:row>108</xdr:row>
      <xdr:rowOff>88900</xdr:rowOff>
    </xdr:to>
    <xdr:sp macro="" textlink="">
      <xdr:nvSpPr>
        <xdr:cNvPr id="479" name="楕円 478"/>
        <xdr:cNvSpPr/>
      </xdr:nvSpPr>
      <xdr:spPr>
        <a:xfrm>
          <a:off x="9588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38100</xdr:rowOff>
    </xdr:from>
    <xdr:to>
      <xdr:col>55</xdr:col>
      <xdr:colOff>0</xdr:colOff>
      <xdr:row>108</xdr:row>
      <xdr:rowOff>38100</xdr:rowOff>
    </xdr:to>
    <xdr:cxnSp macro="">
      <xdr:nvCxnSpPr>
        <xdr:cNvPr id="480" name="直線コネクタ 479"/>
        <xdr:cNvCxnSpPr/>
      </xdr:nvCxnSpPr>
      <xdr:spPr>
        <a:xfrm>
          <a:off x="9639300" y="1855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158750</xdr:rowOff>
    </xdr:from>
    <xdr:to>
      <xdr:col>46</xdr:col>
      <xdr:colOff>38100</xdr:colOff>
      <xdr:row>108</xdr:row>
      <xdr:rowOff>88900</xdr:rowOff>
    </xdr:to>
    <xdr:sp macro="" textlink="">
      <xdr:nvSpPr>
        <xdr:cNvPr id="481" name="楕円 480"/>
        <xdr:cNvSpPr/>
      </xdr:nvSpPr>
      <xdr:spPr>
        <a:xfrm>
          <a:off x="8699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38100</xdr:rowOff>
    </xdr:from>
    <xdr:to>
      <xdr:col>50</xdr:col>
      <xdr:colOff>114300</xdr:colOff>
      <xdr:row>108</xdr:row>
      <xdr:rowOff>38100</xdr:rowOff>
    </xdr:to>
    <xdr:cxnSp macro="">
      <xdr:nvCxnSpPr>
        <xdr:cNvPr id="482" name="直線コネクタ 481"/>
        <xdr:cNvCxnSpPr/>
      </xdr:nvCxnSpPr>
      <xdr:spPr>
        <a:xfrm>
          <a:off x="8750300" y="1855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158750</xdr:rowOff>
    </xdr:from>
    <xdr:to>
      <xdr:col>41</xdr:col>
      <xdr:colOff>101600</xdr:colOff>
      <xdr:row>108</xdr:row>
      <xdr:rowOff>88900</xdr:rowOff>
    </xdr:to>
    <xdr:sp macro="" textlink="">
      <xdr:nvSpPr>
        <xdr:cNvPr id="483" name="楕円 482"/>
        <xdr:cNvSpPr/>
      </xdr:nvSpPr>
      <xdr:spPr>
        <a:xfrm>
          <a:off x="7810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38100</xdr:rowOff>
    </xdr:from>
    <xdr:to>
      <xdr:col>45</xdr:col>
      <xdr:colOff>177800</xdr:colOff>
      <xdr:row>108</xdr:row>
      <xdr:rowOff>38100</xdr:rowOff>
    </xdr:to>
    <xdr:cxnSp macro="">
      <xdr:nvCxnSpPr>
        <xdr:cNvPr id="484" name="直線コネクタ 483"/>
        <xdr:cNvCxnSpPr/>
      </xdr:nvCxnSpPr>
      <xdr:spPr>
        <a:xfrm>
          <a:off x="7861300" y="1855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143511</xdr:rowOff>
    </xdr:from>
    <xdr:to>
      <xdr:col>36</xdr:col>
      <xdr:colOff>165100</xdr:colOff>
      <xdr:row>108</xdr:row>
      <xdr:rowOff>73661</xdr:rowOff>
    </xdr:to>
    <xdr:sp macro="" textlink="">
      <xdr:nvSpPr>
        <xdr:cNvPr id="485" name="楕円 484"/>
        <xdr:cNvSpPr/>
      </xdr:nvSpPr>
      <xdr:spPr>
        <a:xfrm>
          <a:off x="6921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22861</xdr:rowOff>
    </xdr:from>
    <xdr:to>
      <xdr:col>41</xdr:col>
      <xdr:colOff>50800</xdr:colOff>
      <xdr:row>108</xdr:row>
      <xdr:rowOff>38100</xdr:rowOff>
    </xdr:to>
    <xdr:cxnSp macro="">
      <xdr:nvCxnSpPr>
        <xdr:cNvPr id="486" name="直線コネクタ 485"/>
        <xdr:cNvCxnSpPr/>
      </xdr:nvCxnSpPr>
      <xdr:spPr>
        <a:xfrm>
          <a:off x="6972300" y="185394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36847</xdr:rowOff>
    </xdr:from>
    <xdr:ext cx="469744" cy="259045"/>
    <xdr:sp macro="" textlink="">
      <xdr:nvSpPr>
        <xdr:cNvPr id="487" name="n_1aveValue【市民会館】&#10;一人当たり面積"/>
        <xdr:cNvSpPr txBox="1"/>
      </xdr:nvSpPr>
      <xdr:spPr>
        <a:xfrm>
          <a:off x="9391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59707</xdr:rowOff>
    </xdr:from>
    <xdr:ext cx="469744" cy="259045"/>
    <xdr:sp macro="" textlink="">
      <xdr:nvSpPr>
        <xdr:cNvPr id="488" name="n_2aveValue【市民会館】&#10;一人当たり面積"/>
        <xdr:cNvSpPr txBox="1"/>
      </xdr:nvSpPr>
      <xdr:spPr>
        <a:xfrm>
          <a:off x="85154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82566</xdr:rowOff>
    </xdr:from>
    <xdr:ext cx="469744" cy="259045"/>
    <xdr:sp macro="" textlink="">
      <xdr:nvSpPr>
        <xdr:cNvPr id="489" name="n_3aveValue【市民会館】&#10;一人当たり面積"/>
        <xdr:cNvSpPr txBox="1"/>
      </xdr:nvSpPr>
      <xdr:spPr>
        <a:xfrm>
          <a:off x="7626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90188</xdr:rowOff>
    </xdr:from>
    <xdr:ext cx="469744" cy="259045"/>
    <xdr:sp macro="" textlink="">
      <xdr:nvSpPr>
        <xdr:cNvPr id="490" name="n_4aveValue【市民会館】&#10;一人当たり面積"/>
        <xdr:cNvSpPr txBox="1"/>
      </xdr:nvSpPr>
      <xdr:spPr>
        <a:xfrm>
          <a:off x="6737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80027</xdr:rowOff>
    </xdr:from>
    <xdr:ext cx="469744" cy="259045"/>
    <xdr:sp macro="" textlink="">
      <xdr:nvSpPr>
        <xdr:cNvPr id="491" name="n_1mainValue【市民会館】&#10;一人当たり面積"/>
        <xdr:cNvSpPr txBox="1"/>
      </xdr:nvSpPr>
      <xdr:spPr>
        <a:xfrm>
          <a:off x="9391727"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80027</xdr:rowOff>
    </xdr:from>
    <xdr:ext cx="469744" cy="259045"/>
    <xdr:sp macro="" textlink="">
      <xdr:nvSpPr>
        <xdr:cNvPr id="492" name="n_2mainValue【市民会館】&#10;一人当たり面積"/>
        <xdr:cNvSpPr txBox="1"/>
      </xdr:nvSpPr>
      <xdr:spPr>
        <a:xfrm>
          <a:off x="8515427"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80027</xdr:rowOff>
    </xdr:from>
    <xdr:ext cx="469744" cy="259045"/>
    <xdr:sp macro="" textlink="">
      <xdr:nvSpPr>
        <xdr:cNvPr id="493" name="n_3mainValue【市民会館】&#10;一人当たり面積"/>
        <xdr:cNvSpPr txBox="1"/>
      </xdr:nvSpPr>
      <xdr:spPr>
        <a:xfrm>
          <a:off x="7626427"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64788</xdr:rowOff>
    </xdr:from>
    <xdr:ext cx="469744" cy="259045"/>
    <xdr:sp macro="" textlink="">
      <xdr:nvSpPr>
        <xdr:cNvPr id="494" name="n_4mainValue【市民会館】&#10;一人当たり面積"/>
        <xdr:cNvSpPr txBox="1"/>
      </xdr:nvSpPr>
      <xdr:spPr>
        <a:xfrm>
          <a:off x="6737427" y="1858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121920</xdr:rowOff>
    </xdr:from>
    <xdr:to>
      <xdr:col>85</xdr:col>
      <xdr:colOff>126364</xdr:colOff>
      <xdr:row>41</xdr:row>
      <xdr:rowOff>161925</xdr:rowOff>
    </xdr:to>
    <xdr:cxnSp macro="">
      <xdr:nvCxnSpPr>
        <xdr:cNvPr id="519" name="直線コネクタ 518"/>
        <xdr:cNvCxnSpPr/>
      </xdr:nvCxnSpPr>
      <xdr:spPr>
        <a:xfrm flipV="1">
          <a:off x="16318864" y="560832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165752</xdr:rowOff>
    </xdr:from>
    <xdr:ext cx="405111" cy="259045"/>
    <xdr:sp macro="" textlink="">
      <xdr:nvSpPr>
        <xdr:cNvPr id="520" name="【一般廃棄物処理施設】&#10;有形固定資産減価償却率最小値テキスト"/>
        <xdr:cNvSpPr txBox="1"/>
      </xdr:nvSpPr>
      <xdr:spPr>
        <a:xfrm>
          <a:off x="16357600" y="719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161925</xdr:rowOff>
    </xdr:from>
    <xdr:to>
      <xdr:col>86</xdr:col>
      <xdr:colOff>25400</xdr:colOff>
      <xdr:row>41</xdr:row>
      <xdr:rowOff>161925</xdr:rowOff>
    </xdr:to>
    <xdr:cxnSp macro="">
      <xdr:nvCxnSpPr>
        <xdr:cNvPr id="521" name="直線コネクタ 520"/>
        <xdr:cNvCxnSpPr/>
      </xdr:nvCxnSpPr>
      <xdr:spPr>
        <a:xfrm>
          <a:off x="16230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68597</xdr:rowOff>
    </xdr:from>
    <xdr:ext cx="405111" cy="259045"/>
    <xdr:sp macro="" textlink="">
      <xdr:nvSpPr>
        <xdr:cNvPr id="522" name="【一般廃棄物処理施設】&#10;有形固定資産減価償却率最大値テキスト"/>
        <xdr:cNvSpPr txBox="1"/>
      </xdr:nvSpPr>
      <xdr:spPr>
        <a:xfrm>
          <a:off x="16357600" y="538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121920</xdr:rowOff>
    </xdr:from>
    <xdr:to>
      <xdr:col>86</xdr:col>
      <xdr:colOff>25400</xdr:colOff>
      <xdr:row>32</xdr:row>
      <xdr:rowOff>121920</xdr:rowOff>
    </xdr:to>
    <xdr:cxnSp macro="">
      <xdr:nvCxnSpPr>
        <xdr:cNvPr id="523" name="直線コネクタ 522"/>
        <xdr:cNvCxnSpPr/>
      </xdr:nvCxnSpPr>
      <xdr:spPr>
        <a:xfrm>
          <a:off x="16230600" y="560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6367</xdr:rowOff>
    </xdr:from>
    <xdr:ext cx="405111" cy="259045"/>
    <xdr:sp macro="" textlink="">
      <xdr:nvSpPr>
        <xdr:cNvPr id="524" name="【一般廃棄物処理施設】&#10;有形固定資産減価償却率平均値テキスト"/>
        <xdr:cNvSpPr txBox="1"/>
      </xdr:nvSpPr>
      <xdr:spPr>
        <a:xfrm>
          <a:off x="16357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525" name="フローチャート: 判断 524"/>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34925</xdr:rowOff>
    </xdr:from>
    <xdr:to>
      <xdr:col>81</xdr:col>
      <xdr:colOff>101600</xdr:colOff>
      <xdr:row>38</xdr:row>
      <xdr:rowOff>136525</xdr:rowOff>
    </xdr:to>
    <xdr:sp macro="" textlink="">
      <xdr:nvSpPr>
        <xdr:cNvPr id="526" name="フローチャート: 判断 525"/>
        <xdr:cNvSpPr/>
      </xdr:nvSpPr>
      <xdr:spPr>
        <a:xfrm>
          <a:off x="15430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27" name="フローチャート: 判断 526"/>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61595</xdr:rowOff>
    </xdr:from>
    <xdr:to>
      <xdr:col>72</xdr:col>
      <xdr:colOff>38100</xdr:colOff>
      <xdr:row>38</xdr:row>
      <xdr:rowOff>163195</xdr:rowOff>
    </xdr:to>
    <xdr:sp macro="" textlink="">
      <xdr:nvSpPr>
        <xdr:cNvPr id="528" name="フローチャート: 判断 527"/>
        <xdr:cNvSpPr/>
      </xdr:nvSpPr>
      <xdr:spPr>
        <a:xfrm>
          <a:off x="13652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71120</xdr:rowOff>
    </xdr:from>
    <xdr:to>
      <xdr:col>67</xdr:col>
      <xdr:colOff>101600</xdr:colOff>
      <xdr:row>39</xdr:row>
      <xdr:rowOff>1270</xdr:rowOff>
    </xdr:to>
    <xdr:sp macro="" textlink="">
      <xdr:nvSpPr>
        <xdr:cNvPr id="529" name="フローチャート: 判断 528"/>
        <xdr:cNvSpPr/>
      </xdr:nvSpPr>
      <xdr:spPr>
        <a:xfrm>
          <a:off x="12763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55880</xdr:rowOff>
    </xdr:from>
    <xdr:to>
      <xdr:col>85</xdr:col>
      <xdr:colOff>177800</xdr:colOff>
      <xdr:row>39</xdr:row>
      <xdr:rowOff>157480</xdr:rowOff>
    </xdr:to>
    <xdr:sp macro="" textlink="">
      <xdr:nvSpPr>
        <xdr:cNvPr id="535" name="楕円 534"/>
        <xdr:cNvSpPr/>
      </xdr:nvSpPr>
      <xdr:spPr>
        <a:xfrm>
          <a:off x="162687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34307</xdr:rowOff>
    </xdr:from>
    <xdr:ext cx="405111" cy="259045"/>
    <xdr:sp macro="" textlink="">
      <xdr:nvSpPr>
        <xdr:cNvPr id="536" name="【一般廃棄物処理施設】&#10;有形固定資産減価償却率該当値テキスト"/>
        <xdr:cNvSpPr txBox="1"/>
      </xdr:nvSpPr>
      <xdr:spPr>
        <a:xfrm>
          <a:off x="16357600" y="672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19685</xdr:rowOff>
    </xdr:from>
    <xdr:to>
      <xdr:col>81</xdr:col>
      <xdr:colOff>101600</xdr:colOff>
      <xdr:row>39</xdr:row>
      <xdr:rowOff>121285</xdr:rowOff>
    </xdr:to>
    <xdr:sp macro="" textlink="">
      <xdr:nvSpPr>
        <xdr:cNvPr id="537" name="楕円 536"/>
        <xdr:cNvSpPr/>
      </xdr:nvSpPr>
      <xdr:spPr>
        <a:xfrm>
          <a:off x="15430500" y="67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70485</xdr:rowOff>
    </xdr:from>
    <xdr:to>
      <xdr:col>85</xdr:col>
      <xdr:colOff>127000</xdr:colOff>
      <xdr:row>39</xdr:row>
      <xdr:rowOff>106680</xdr:rowOff>
    </xdr:to>
    <xdr:cxnSp macro="">
      <xdr:nvCxnSpPr>
        <xdr:cNvPr id="538" name="直線コネクタ 537"/>
        <xdr:cNvCxnSpPr/>
      </xdr:nvCxnSpPr>
      <xdr:spPr>
        <a:xfrm>
          <a:off x="15481300" y="675703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139700</xdr:rowOff>
    </xdr:from>
    <xdr:to>
      <xdr:col>76</xdr:col>
      <xdr:colOff>165100</xdr:colOff>
      <xdr:row>39</xdr:row>
      <xdr:rowOff>69850</xdr:rowOff>
    </xdr:to>
    <xdr:sp macro="" textlink="">
      <xdr:nvSpPr>
        <xdr:cNvPr id="539" name="楕円 538"/>
        <xdr:cNvSpPr/>
      </xdr:nvSpPr>
      <xdr:spPr>
        <a:xfrm>
          <a:off x="14541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19050</xdr:rowOff>
    </xdr:from>
    <xdr:to>
      <xdr:col>81</xdr:col>
      <xdr:colOff>50800</xdr:colOff>
      <xdr:row>39</xdr:row>
      <xdr:rowOff>70485</xdr:rowOff>
    </xdr:to>
    <xdr:cxnSp macro="">
      <xdr:nvCxnSpPr>
        <xdr:cNvPr id="540" name="直線コネクタ 539"/>
        <xdr:cNvCxnSpPr/>
      </xdr:nvCxnSpPr>
      <xdr:spPr>
        <a:xfrm>
          <a:off x="14592300" y="670560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124460</xdr:rowOff>
    </xdr:from>
    <xdr:to>
      <xdr:col>72</xdr:col>
      <xdr:colOff>38100</xdr:colOff>
      <xdr:row>39</xdr:row>
      <xdr:rowOff>54610</xdr:rowOff>
    </xdr:to>
    <xdr:sp macro="" textlink="">
      <xdr:nvSpPr>
        <xdr:cNvPr id="541" name="楕円 540"/>
        <xdr:cNvSpPr/>
      </xdr:nvSpPr>
      <xdr:spPr>
        <a:xfrm>
          <a:off x="13652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3810</xdr:rowOff>
    </xdr:from>
    <xdr:to>
      <xdr:col>76</xdr:col>
      <xdr:colOff>114300</xdr:colOff>
      <xdr:row>39</xdr:row>
      <xdr:rowOff>19050</xdr:rowOff>
    </xdr:to>
    <xdr:cxnSp macro="">
      <xdr:nvCxnSpPr>
        <xdr:cNvPr id="542" name="直線コネクタ 541"/>
        <xdr:cNvCxnSpPr/>
      </xdr:nvCxnSpPr>
      <xdr:spPr>
        <a:xfrm>
          <a:off x="13703300" y="6690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65405</xdr:rowOff>
    </xdr:from>
    <xdr:to>
      <xdr:col>67</xdr:col>
      <xdr:colOff>101600</xdr:colOff>
      <xdr:row>38</xdr:row>
      <xdr:rowOff>167005</xdr:rowOff>
    </xdr:to>
    <xdr:sp macro="" textlink="">
      <xdr:nvSpPr>
        <xdr:cNvPr id="543" name="楕円 542"/>
        <xdr:cNvSpPr/>
      </xdr:nvSpPr>
      <xdr:spPr>
        <a:xfrm>
          <a:off x="127635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116205</xdr:rowOff>
    </xdr:from>
    <xdr:to>
      <xdr:col>71</xdr:col>
      <xdr:colOff>177800</xdr:colOff>
      <xdr:row>39</xdr:row>
      <xdr:rowOff>3810</xdr:rowOff>
    </xdr:to>
    <xdr:cxnSp macro="">
      <xdr:nvCxnSpPr>
        <xdr:cNvPr id="544" name="直線コネクタ 543"/>
        <xdr:cNvCxnSpPr/>
      </xdr:nvCxnSpPr>
      <xdr:spPr>
        <a:xfrm>
          <a:off x="12814300" y="663130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153052</xdr:rowOff>
    </xdr:from>
    <xdr:ext cx="405111" cy="259045"/>
    <xdr:sp macro="" textlink="">
      <xdr:nvSpPr>
        <xdr:cNvPr id="545" name="n_1aveValue【一般廃棄物処理施設】&#10;有形固定資産減価償却率"/>
        <xdr:cNvSpPr txBox="1"/>
      </xdr:nvSpPr>
      <xdr:spPr>
        <a:xfrm>
          <a:off x="152660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166387</xdr:rowOff>
    </xdr:from>
    <xdr:ext cx="405111" cy="259045"/>
    <xdr:sp macro="" textlink="">
      <xdr:nvSpPr>
        <xdr:cNvPr id="546" name="n_2aveValue【一般廃棄物処理施設】&#10;有形固定資産減価償却率"/>
        <xdr:cNvSpPr txBox="1"/>
      </xdr:nvSpPr>
      <xdr:spPr>
        <a:xfrm>
          <a:off x="14389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8272</xdr:rowOff>
    </xdr:from>
    <xdr:ext cx="405111" cy="259045"/>
    <xdr:sp macro="" textlink="">
      <xdr:nvSpPr>
        <xdr:cNvPr id="547" name="n_3aveValue【一般廃棄物処理施設】&#10;有形固定資産減価償却率"/>
        <xdr:cNvSpPr txBox="1"/>
      </xdr:nvSpPr>
      <xdr:spPr>
        <a:xfrm>
          <a:off x="135007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163847</xdr:rowOff>
    </xdr:from>
    <xdr:ext cx="405111" cy="259045"/>
    <xdr:sp macro="" textlink="">
      <xdr:nvSpPr>
        <xdr:cNvPr id="548" name="n_4aveValue【一般廃棄物処理施設】&#10;有形固定資産減価償却率"/>
        <xdr:cNvSpPr txBox="1"/>
      </xdr:nvSpPr>
      <xdr:spPr>
        <a:xfrm>
          <a:off x="12611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112412</xdr:rowOff>
    </xdr:from>
    <xdr:ext cx="405111" cy="259045"/>
    <xdr:sp macro="" textlink="">
      <xdr:nvSpPr>
        <xdr:cNvPr id="549" name="n_1mainValue【一般廃棄物処理施設】&#10;有形固定資産減価償却率"/>
        <xdr:cNvSpPr txBox="1"/>
      </xdr:nvSpPr>
      <xdr:spPr>
        <a:xfrm>
          <a:off x="15266044" y="679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60977</xdr:rowOff>
    </xdr:from>
    <xdr:ext cx="405111" cy="259045"/>
    <xdr:sp macro="" textlink="">
      <xdr:nvSpPr>
        <xdr:cNvPr id="550" name="n_2mainValue【一般廃棄物処理施設】&#10;有形固定資産減価償却率"/>
        <xdr:cNvSpPr txBox="1"/>
      </xdr:nvSpPr>
      <xdr:spPr>
        <a:xfrm>
          <a:off x="14389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45737</xdr:rowOff>
    </xdr:from>
    <xdr:ext cx="405111" cy="259045"/>
    <xdr:sp macro="" textlink="">
      <xdr:nvSpPr>
        <xdr:cNvPr id="551" name="n_3mainValue【一般廃棄物処理施設】&#10;有形固定資産減価償却率"/>
        <xdr:cNvSpPr txBox="1"/>
      </xdr:nvSpPr>
      <xdr:spPr>
        <a:xfrm>
          <a:off x="135007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12082</xdr:rowOff>
    </xdr:from>
    <xdr:ext cx="405111" cy="259045"/>
    <xdr:sp macro="" textlink="">
      <xdr:nvSpPr>
        <xdr:cNvPr id="552" name="n_4mainValue【一般廃棄物処理施設】&#10;有形固定資産減価償却率"/>
        <xdr:cNvSpPr txBox="1"/>
      </xdr:nvSpPr>
      <xdr:spPr>
        <a:xfrm>
          <a:off x="12611744" y="635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3" name="直線コネクタ 56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4" name="テキスト ボックス 563"/>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5" name="直線コネクタ 56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6" name="テキスト ボックス 565"/>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7" name="直線コネクタ 56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8" name="テキスト ボックス 567"/>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9" name="直線コネクタ 56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70" name="テキスト ボックス 569"/>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1" name="直線コネクタ 57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2" name="テキスト ボックス 571"/>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3" name="直線コネクタ 57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4" name="テキスト ボックス 573"/>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100758</xdr:rowOff>
    </xdr:from>
    <xdr:to>
      <xdr:col>116</xdr:col>
      <xdr:colOff>62864</xdr:colOff>
      <xdr:row>42</xdr:row>
      <xdr:rowOff>46755</xdr:rowOff>
    </xdr:to>
    <xdr:cxnSp macro="">
      <xdr:nvCxnSpPr>
        <xdr:cNvPr id="578" name="直線コネクタ 577"/>
        <xdr:cNvCxnSpPr/>
      </xdr:nvCxnSpPr>
      <xdr:spPr>
        <a:xfrm flipV="1">
          <a:off x="22160864" y="5758608"/>
          <a:ext cx="0" cy="1489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50582</xdr:rowOff>
    </xdr:from>
    <xdr:ext cx="469744" cy="259045"/>
    <xdr:sp macro="" textlink="">
      <xdr:nvSpPr>
        <xdr:cNvPr id="579" name="【一般廃棄物処理施設】&#10;一人当たり有形固定資産（償却資産）額最小値テキスト"/>
        <xdr:cNvSpPr txBox="1"/>
      </xdr:nvSpPr>
      <xdr:spPr>
        <a:xfrm>
          <a:off x="22199600" y="72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46755</xdr:rowOff>
    </xdr:from>
    <xdr:to>
      <xdr:col>116</xdr:col>
      <xdr:colOff>152400</xdr:colOff>
      <xdr:row>42</xdr:row>
      <xdr:rowOff>46755</xdr:rowOff>
    </xdr:to>
    <xdr:cxnSp macro="">
      <xdr:nvCxnSpPr>
        <xdr:cNvPr id="580" name="直線コネクタ 579"/>
        <xdr:cNvCxnSpPr/>
      </xdr:nvCxnSpPr>
      <xdr:spPr>
        <a:xfrm>
          <a:off x="22072600" y="7247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47435</xdr:rowOff>
    </xdr:from>
    <xdr:ext cx="599010" cy="259045"/>
    <xdr:sp macro="" textlink="">
      <xdr:nvSpPr>
        <xdr:cNvPr id="581" name="【一般廃棄物処理施設】&#10;一人当たり有形固定資産（償却資産）額最大値テキスト"/>
        <xdr:cNvSpPr txBox="1"/>
      </xdr:nvSpPr>
      <xdr:spPr>
        <a:xfrm>
          <a:off x="22199600" y="553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100758</xdr:rowOff>
    </xdr:from>
    <xdr:to>
      <xdr:col>116</xdr:col>
      <xdr:colOff>152400</xdr:colOff>
      <xdr:row>33</xdr:row>
      <xdr:rowOff>100758</xdr:rowOff>
    </xdr:to>
    <xdr:cxnSp macro="">
      <xdr:nvCxnSpPr>
        <xdr:cNvPr id="582" name="直線コネクタ 581"/>
        <xdr:cNvCxnSpPr/>
      </xdr:nvCxnSpPr>
      <xdr:spPr>
        <a:xfrm>
          <a:off x="22072600" y="57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154652</xdr:rowOff>
    </xdr:from>
    <xdr:ext cx="534377" cy="259045"/>
    <xdr:sp macro="" textlink="">
      <xdr:nvSpPr>
        <xdr:cNvPr id="583" name="【一般廃棄物処理施設】&#10;一人当たり有形固定資産（償却資産）額平均値テキスト"/>
        <xdr:cNvSpPr txBox="1"/>
      </xdr:nvSpPr>
      <xdr:spPr>
        <a:xfrm>
          <a:off x="22199600" y="6498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131775</xdr:rowOff>
    </xdr:from>
    <xdr:to>
      <xdr:col>116</xdr:col>
      <xdr:colOff>114300</xdr:colOff>
      <xdr:row>39</xdr:row>
      <xdr:rowOff>61925</xdr:rowOff>
    </xdr:to>
    <xdr:sp macro="" textlink="">
      <xdr:nvSpPr>
        <xdr:cNvPr id="584" name="フローチャート: 判断 583"/>
        <xdr:cNvSpPr/>
      </xdr:nvSpPr>
      <xdr:spPr>
        <a:xfrm>
          <a:off x="22110700" y="664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159719</xdr:rowOff>
    </xdr:from>
    <xdr:to>
      <xdr:col>112</xdr:col>
      <xdr:colOff>38100</xdr:colOff>
      <xdr:row>39</xdr:row>
      <xdr:rowOff>89869</xdr:rowOff>
    </xdr:to>
    <xdr:sp macro="" textlink="">
      <xdr:nvSpPr>
        <xdr:cNvPr id="585" name="フローチャート: 判断 584"/>
        <xdr:cNvSpPr/>
      </xdr:nvSpPr>
      <xdr:spPr>
        <a:xfrm>
          <a:off x="21272500" y="667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131699</xdr:rowOff>
    </xdr:from>
    <xdr:to>
      <xdr:col>107</xdr:col>
      <xdr:colOff>101600</xdr:colOff>
      <xdr:row>39</xdr:row>
      <xdr:rowOff>61849</xdr:rowOff>
    </xdr:to>
    <xdr:sp macro="" textlink="">
      <xdr:nvSpPr>
        <xdr:cNvPr id="586" name="フローチャート: 判断 585"/>
        <xdr:cNvSpPr/>
      </xdr:nvSpPr>
      <xdr:spPr>
        <a:xfrm>
          <a:off x="20383500" y="66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147124</xdr:rowOff>
    </xdr:from>
    <xdr:to>
      <xdr:col>102</xdr:col>
      <xdr:colOff>165100</xdr:colOff>
      <xdr:row>39</xdr:row>
      <xdr:rowOff>77274</xdr:rowOff>
    </xdr:to>
    <xdr:sp macro="" textlink="">
      <xdr:nvSpPr>
        <xdr:cNvPr id="587" name="フローチャート: 判断 586"/>
        <xdr:cNvSpPr/>
      </xdr:nvSpPr>
      <xdr:spPr>
        <a:xfrm>
          <a:off x="19494500" y="666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72764</xdr:rowOff>
    </xdr:from>
    <xdr:to>
      <xdr:col>98</xdr:col>
      <xdr:colOff>38100</xdr:colOff>
      <xdr:row>39</xdr:row>
      <xdr:rowOff>2914</xdr:rowOff>
    </xdr:to>
    <xdr:sp macro="" textlink="">
      <xdr:nvSpPr>
        <xdr:cNvPr id="588" name="フローチャート: 判断 587"/>
        <xdr:cNvSpPr/>
      </xdr:nvSpPr>
      <xdr:spPr>
        <a:xfrm>
          <a:off x="18605500" y="658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22493</xdr:rowOff>
    </xdr:from>
    <xdr:to>
      <xdr:col>116</xdr:col>
      <xdr:colOff>114300</xdr:colOff>
      <xdr:row>39</xdr:row>
      <xdr:rowOff>124093</xdr:rowOff>
    </xdr:to>
    <xdr:sp macro="" textlink="">
      <xdr:nvSpPr>
        <xdr:cNvPr id="594" name="楕円 593"/>
        <xdr:cNvSpPr/>
      </xdr:nvSpPr>
      <xdr:spPr>
        <a:xfrm>
          <a:off x="22110700" y="670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920</xdr:rowOff>
    </xdr:from>
    <xdr:ext cx="534377" cy="259045"/>
    <xdr:sp macro="" textlink="">
      <xdr:nvSpPr>
        <xdr:cNvPr id="595" name="【一般廃棄物処理施設】&#10;一人当たり有形固定資産（償却資産）額該当値テキスト"/>
        <xdr:cNvSpPr txBox="1"/>
      </xdr:nvSpPr>
      <xdr:spPr>
        <a:xfrm>
          <a:off x="22199600" y="668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29602</xdr:rowOff>
    </xdr:from>
    <xdr:to>
      <xdr:col>112</xdr:col>
      <xdr:colOff>38100</xdr:colOff>
      <xdr:row>39</xdr:row>
      <xdr:rowOff>131202</xdr:rowOff>
    </xdr:to>
    <xdr:sp macro="" textlink="">
      <xdr:nvSpPr>
        <xdr:cNvPr id="596" name="楕円 595"/>
        <xdr:cNvSpPr/>
      </xdr:nvSpPr>
      <xdr:spPr>
        <a:xfrm>
          <a:off x="21272500" y="671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73293</xdr:rowOff>
    </xdr:from>
    <xdr:to>
      <xdr:col>116</xdr:col>
      <xdr:colOff>63500</xdr:colOff>
      <xdr:row>39</xdr:row>
      <xdr:rowOff>80402</xdr:rowOff>
    </xdr:to>
    <xdr:cxnSp macro="">
      <xdr:nvCxnSpPr>
        <xdr:cNvPr id="597" name="直線コネクタ 596"/>
        <xdr:cNvCxnSpPr/>
      </xdr:nvCxnSpPr>
      <xdr:spPr>
        <a:xfrm flipV="1">
          <a:off x="21323300" y="6759843"/>
          <a:ext cx="838200" cy="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31605</xdr:rowOff>
    </xdr:from>
    <xdr:to>
      <xdr:col>107</xdr:col>
      <xdr:colOff>101600</xdr:colOff>
      <xdr:row>39</xdr:row>
      <xdr:rowOff>133205</xdr:rowOff>
    </xdr:to>
    <xdr:sp macro="" textlink="">
      <xdr:nvSpPr>
        <xdr:cNvPr id="598" name="楕円 597"/>
        <xdr:cNvSpPr/>
      </xdr:nvSpPr>
      <xdr:spPr>
        <a:xfrm>
          <a:off x="20383500" y="671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80402</xdr:rowOff>
    </xdr:from>
    <xdr:to>
      <xdr:col>111</xdr:col>
      <xdr:colOff>177800</xdr:colOff>
      <xdr:row>39</xdr:row>
      <xdr:rowOff>82405</xdr:rowOff>
    </xdr:to>
    <xdr:cxnSp macro="">
      <xdr:nvCxnSpPr>
        <xdr:cNvPr id="599" name="直線コネクタ 598"/>
        <xdr:cNvCxnSpPr/>
      </xdr:nvCxnSpPr>
      <xdr:spPr>
        <a:xfrm flipV="1">
          <a:off x="20434300" y="6766952"/>
          <a:ext cx="889000" cy="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48467</xdr:rowOff>
    </xdr:from>
    <xdr:to>
      <xdr:col>102</xdr:col>
      <xdr:colOff>165100</xdr:colOff>
      <xdr:row>39</xdr:row>
      <xdr:rowOff>150067</xdr:rowOff>
    </xdr:to>
    <xdr:sp macro="" textlink="">
      <xdr:nvSpPr>
        <xdr:cNvPr id="600" name="楕円 599"/>
        <xdr:cNvSpPr/>
      </xdr:nvSpPr>
      <xdr:spPr>
        <a:xfrm>
          <a:off x="19494500" y="673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82405</xdr:rowOff>
    </xdr:from>
    <xdr:to>
      <xdr:col>107</xdr:col>
      <xdr:colOff>50800</xdr:colOff>
      <xdr:row>39</xdr:row>
      <xdr:rowOff>99267</xdr:rowOff>
    </xdr:to>
    <xdr:cxnSp macro="">
      <xdr:nvCxnSpPr>
        <xdr:cNvPr id="601" name="直線コネクタ 600"/>
        <xdr:cNvCxnSpPr/>
      </xdr:nvCxnSpPr>
      <xdr:spPr>
        <a:xfrm flipV="1">
          <a:off x="19545300" y="6768955"/>
          <a:ext cx="889000" cy="1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50241</xdr:rowOff>
    </xdr:from>
    <xdr:to>
      <xdr:col>98</xdr:col>
      <xdr:colOff>38100</xdr:colOff>
      <xdr:row>39</xdr:row>
      <xdr:rowOff>151841</xdr:rowOff>
    </xdr:to>
    <xdr:sp macro="" textlink="">
      <xdr:nvSpPr>
        <xdr:cNvPr id="602" name="楕円 601"/>
        <xdr:cNvSpPr/>
      </xdr:nvSpPr>
      <xdr:spPr>
        <a:xfrm>
          <a:off x="18605500" y="673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99267</xdr:rowOff>
    </xdr:from>
    <xdr:to>
      <xdr:col>102</xdr:col>
      <xdr:colOff>114300</xdr:colOff>
      <xdr:row>39</xdr:row>
      <xdr:rowOff>101041</xdr:rowOff>
    </xdr:to>
    <xdr:cxnSp macro="">
      <xdr:nvCxnSpPr>
        <xdr:cNvPr id="603" name="直線コネクタ 602"/>
        <xdr:cNvCxnSpPr/>
      </xdr:nvCxnSpPr>
      <xdr:spPr>
        <a:xfrm flipV="1">
          <a:off x="18656300" y="6785817"/>
          <a:ext cx="889000" cy="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106396</xdr:rowOff>
    </xdr:from>
    <xdr:ext cx="534377" cy="259045"/>
    <xdr:sp macro="" textlink="">
      <xdr:nvSpPr>
        <xdr:cNvPr id="604" name="n_1aveValue【一般廃棄物処理施設】&#10;一人当たり有形固定資産（償却資産）額"/>
        <xdr:cNvSpPr txBox="1"/>
      </xdr:nvSpPr>
      <xdr:spPr>
        <a:xfrm>
          <a:off x="21043411" y="645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78376</xdr:rowOff>
    </xdr:from>
    <xdr:ext cx="534377" cy="259045"/>
    <xdr:sp macro="" textlink="">
      <xdr:nvSpPr>
        <xdr:cNvPr id="605" name="n_2aveValue【一般廃棄物処理施設】&#10;一人当たり有形固定資産（償却資産）額"/>
        <xdr:cNvSpPr txBox="1"/>
      </xdr:nvSpPr>
      <xdr:spPr>
        <a:xfrm>
          <a:off x="20167111" y="642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93801</xdr:rowOff>
    </xdr:from>
    <xdr:ext cx="534377" cy="259045"/>
    <xdr:sp macro="" textlink="">
      <xdr:nvSpPr>
        <xdr:cNvPr id="606" name="n_3aveValue【一般廃棄物処理施設】&#10;一人当たり有形固定資産（償却資産）額"/>
        <xdr:cNvSpPr txBox="1"/>
      </xdr:nvSpPr>
      <xdr:spPr>
        <a:xfrm>
          <a:off x="19278111" y="643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19441</xdr:rowOff>
    </xdr:from>
    <xdr:ext cx="534377" cy="259045"/>
    <xdr:sp macro="" textlink="">
      <xdr:nvSpPr>
        <xdr:cNvPr id="607" name="n_4aveValue【一般廃棄物処理施設】&#10;一人当たり有形固定資産（償却資産）額"/>
        <xdr:cNvSpPr txBox="1"/>
      </xdr:nvSpPr>
      <xdr:spPr>
        <a:xfrm>
          <a:off x="18389111" y="636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122329</xdr:rowOff>
    </xdr:from>
    <xdr:ext cx="534377" cy="259045"/>
    <xdr:sp macro="" textlink="">
      <xdr:nvSpPr>
        <xdr:cNvPr id="608" name="n_1mainValue【一般廃棄物処理施設】&#10;一人当たり有形固定資産（償却資産）額"/>
        <xdr:cNvSpPr txBox="1"/>
      </xdr:nvSpPr>
      <xdr:spPr>
        <a:xfrm>
          <a:off x="21043411" y="680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124332</xdr:rowOff>
    </xdr:from>
    <xdr:ext cx="534377" cy="259045"/>
    <xdr:sp macro="" textlink="">
      <xdr:nvSpPr>
        <xdr:cNvPr id="609" name="n_2mainValue【一般廃棄物処理施設】&#10;一人当たり有形固定資産（償却資産）額"/>
        <xdr:cNvSpPr txBox="1"/>
      </xdr:nvSpPr>
      <xdr:spPr>
        <a:xfrm>
          <a:off x="20167111" y="681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141194</xdr:rowOff>
    </xdr:from>
    <xdr:ext cx="534377" cy="259045"/>
    <xdr:sp macro="" textlink="">
      <xdr:nvSpPr>
        <xdr:cNvPr id="610" name="n_3mainValue【一般廃棄物処理施設】&#10;一人当たり有形固定資産（償却資産）額"/>
        <xdr:cNvSpPr txBox="1"/>
      </xdr:nvSpPr>
      <xdr:spPr>
        <a:xfrm>
          <a:off x="19278111" y="682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142968</xdr:rowOff>
    </xdr:from>
    <xdr:ext cx="534377" cy="259045"/>
    <xdr:sp macro="" textlink="">
      <xdr:nvSpPr>
        <xdr:cNvPr id="611" name="n_4mainValue【一般廃棄物処理施設】&#10;一人当たり有形固定資産（償却資産）額"/>
        <xdr:cNvSpPr txBox="1"/>
      </xdr:nvSpPr>
      <xdr:spPr>
        <a:xfrm>
          <a:off x="18389111" y="682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40822</xdr:rowOff>
    </xdr:from>
    <xdr:to>
      <xdr:col>85</xdr:col>
      <xdr:colOff>126364</xdr:colOff>
      <xdr:row>63</xdr:row>
      <xdr:rowOff>128996</xdr:rowOff>
    </xdr:to>
    <xdr:cxnSp macro="">
      <xdr:nvCxnSpPr>
        <xdr:cNvPr id="637" name="直線コネクタ 636"/>
        <xdr:cNvCxnSpPr/>
      </xdr:nvCxnSpPr>
      <xdr:spPr>
        <a:xfrm flipV="1">
          <a:off x="16318864" y="9642022"/>
          <a:ext cx="0" cy="128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132823</xdr:rowOff>
    </xdr:from>
    <xdr:ext cx="405111" cy="259045"/>
    <xdr:sp macro="" textlink="">
      <xdr:nvSpPr>
        <xdr:cNvPr id="638" name="【保健センター・保健所】&#10;有形固定資産減価償却率最小値テキスト"/>
        <xdr:cNvSpPr txBox="1"/>
      </xdr:nvSpPr>
      <xdr:spPr>
        <a:xfrm>
          <a:off x="16357600" y="1093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128996</xdr:rowOff>
    </xdr:from>
    <xdr:to>
      <xdr:col>86</xdr:col>
      <xdr:colOff>25400</xdr:colOff>
      <xdr:row>63</xdr:row>
      <xdr:rowOff>128996</xdr:rowOff>
    </xdr:to>
    <xdr:cxnSp macro="">
      <xdr:nvCxnSpPr>
        <xdr:cNvPr id="639" name="直線コネクタ 638"/>
        <xdr:cNvCxnSpPr/>
      </xdr:nvCxnSpPr>
      <xdr:spPr>
        <a:xfrm>
          <a:off x="16230600" y="1093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158949</xdr:rowOff>
    </xdr:from>
    <xdr:ext cx="405111" cy="259045"/>
    <xdr:sp macro="" textlink="">
      <xdr:nvSpPr>
        <xdr:cNvPr id="640" name="【保健センター・保健所】&#10;有形固定資産減価償却率最大値テキスト"/>
        <xdr:cNvSpPr txBox="1"/>
      </xdr:nvSpPr>
      <xdr:spPr>
        <a:xfrm>
          <a:off x="16357600" y="9417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40822</xdr:rowOff>
    </xdr:from>
    <xdr:to>
      <xdr:col>86</xdr:col>
      <xdr:colOff>25400</xdr:colOff>
      <xdr:row>56</xdr:row>
      <xdr:rowOff>40822</xdr:rowOff>
    </xdr:to>
    <xdr:cxnSp macro="">
      <xdr:nvCxnSpPr>
        <xdr:cNvPr id="641" name="直線コネクタ 640"/>
        <xdr:cNvCxnSpPr/>
      </xdr:nvCxnSpPr>
      <xdr:spPr>
        <a:xfrm>
          <a:off x="16230600" y="964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10903</xdr:rowOff>
    </xdr:from>
    <xdr:ext cx="405111" cy="259045"/>
    <xdr:sp macro="" textlink="">
      <xdr:nvSpPr>
        <xdr:cNvPr id="642" name="【保健センター・保健所】&#10;有形固定資産減価償却率平均値テキスト"/>
        <xdr:cNvSpPr txBox="1"/>
      </xdr:nvSpPr>
      <xdr:spPr>
        <a:xfrm>
          <a:off x="16357600" y="1029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32476</xdr:rowOff>
    </xdr:from>
    <xdr:to>
      <xdr:col>85</xdr:col>
      <xdr:colOff>177800</xdr:colOff>
      <xdr:row>60</xdr:row>
      <xdr:rowOff>134076</xdr:rowOff>
    </xdr:to>
    <xdr:sp macro="" textlink="">
      <xdr:nvSpPr>
        <xdr:cNvPr id="643" name="フローチャート: 判断 642"/>
        <xdr:cNvSpPr/>
      </xdr:nvSpPr>
      <xdr:spPr>
        <a:xfrm>
          <a:off x="162687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164737</xdr:rowOff>
    </xdr:from>
    <xdr:to>
      <xdr:col>81</xdr:col>
      <xdr:colOff>101600</xdr:colOff>
      <xdr:row>60</xdr:row>
      <xdr:rowOff>94887</xdr:rowOff>
    </xdr:to>
    <xdr:sp macro="" textlink="">
      <xdr:nvSpPr>
        <xdr:cNvPr id="644" name="フローチャート: 判断 643"/>
        <xdr:cNvSpPr/>
      </xdr:nvSpPr>
      <xdr:spPr>
        <a:xfrm>
          <a:off x="15430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645" name="フローチャート: 判断 644"/>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132080</xdr:rowOff>
    </xdr:from>
    <xdr:to>
      <xdr:col>72</xdr:col>
      <xdr:colOff>38100</xdr:colOff>
      <xdr:row>60</xdr:row>
      <xdr:rowOff>62230</xdr:rowOff>
    </xdr:to>
    <xdr:sp macro="" textlink="">
      <xdr:nvSpPr>
        <xdr:cNvPr id="646" name="フローチャート: 判断 645"/>
        <xdr:cNvSpPr/>
      </xdr:nvSpPr>
      <xdr:spPr>
        <a:xfrm>
          <a:off x="13652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117384</xdr:rowOff>
    </xdr:from>
    <xdr:to>
      <xdr:col>67</xdr:col>
      <xdr:colOff>101600</xdr:colOff>
      <xdr:row>60</xdr:row>
      <xdr:rowOff>47534</xdr:rowOff>
    </xdr:to>
    <xdr:sp macro="" textlink="">
      <xdr:nvSpPr>
        <xdr:cNvPr id="647" name="フローチャート: 判断 646"/>
        <xdr:cNvSpPr/>
      </xdr:nvSpPr>
      <xdr:spPr>
        <a:xfrm>
          <a:off x="12763500" y="1023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128815</xdr:rowOff>
    </xdr:from>
    <xdr:to>
      <xdr:col>85</xdr:col>
      <xdr:colOff>177800</xdr:colOff>
      <xdr:row>59</xdr:row>
      <xdr:rowOff>58965</xdr:rowOff>
    </xdr:to>
    <xdr:sp macro="" textlink="">
      <xdr:nvSpPr>
        <xdr:cNvPr id="653" name="楕円 652"/>
        <xdr:cNvSpPr/>
      </xdr:nvSpPr>
      <xdr:spPr>
        <a:xfrm>
          <a:off x="162687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151692</xdr:rowOff>
    </xdr:from>
    <xdr:ext cx="405111" cy="259045"/>
    <xdr:sp macro="" textlink="">
      <xdr:nvSpPr>
        <xdr:cNvPr id="654" name="【保健センター・保健所】&#10;有形固定資産減価償却率該当値テキスト"/>
        <xdr:cNvSpPr txBox="1"/>
      </xdr:nvSpPr>
      <xdr:spPr>
        <a:xfrm>
          <a:off x="16357600" y="9924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96157</xdr:rowOff>
    </xdr:from>
    <xdr:to>
      <xdr:col>81</xdr:col>
      <xdr:colOff>101600</xdr:colOff>
      <xdr:row>59</xdr:row>
      <xdr:rowOff>26307</xdr:rowOff>
    </xdr:to>
    <xdr:sp macro="" textlink="">
      <xdr:nvSpPr>
        <xdr:cNvPr id="655" name="楕円 654"/>
        <xdr:cNvSpPr/>
      </xdr:nvSpPr>
      <xdr:spPr>
        <a:xfrm>
          <a:off x="15430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146957</xdr:rowOff>
    </xdr:from>
    <xdr:to>
      <xdr:col>85</xdr:col>
      <xdr:colOff>127000</xdr:colOff>
      <xdr:row>59</xdr:row>
      <xdr:rowOff>8165</xdr:rowOff>
    </xdr:to>
    <xdr:cxnSp macro="">
      <xdr:nvCxnSpPr>
        <xdr:cNvPr id="656" name="直線コネクタ 655"/>
        <xdr:cNvCxnSpPr/>
      </xdr:nvCxnSpPr>
      <xdr:spPr>
        <a:xfrm>
          <a:off x="15481300" y="100910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63500</xdr:rowOff>
    </xdr:from>
    <xdr:to>
      <xdr:col>76</xdr:col>
      <xdr:colOff>165100</xdr:colOff>
      <xdr:row>58</xdr:row>
      <xdr:rowOff>165100</xdr:rowOff>
    </xdr:to>
    <xdr:sp macro="" textlink="">
      <xdr:nvSpPr>
        <xdr:cNvPr id="657" name="楕円 656"/>
        <xdr:cNvSpPr/>
      </xdr:nvSpPr>
      <xdr:spPr>
        <a:xfrm>
          <a:off x="14541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114300</xdr:rowOff>
    </xdr:from>
    <xdr:to>
      <xdr:col>81</xdr:col>
      <xdr:colOff>50800</xdr:colOff>
      <xdr:row>58</xdr:row>
      <xdr:rowOff>146957</xdr:rowOff>
    </xdr:to>
    <xdr:cxnSp macro="">
      <xdr:nvCxnSpPr>
        <xdr:cNvPr id="658" name="直線コネクタ 657"/>
        <xdr:cNvCxnSpPr/>
      </xdr:nvCxnSpPr>
      <xdr:spPr>
        <a:xfrm>
          <a:off x="14592300" y="1005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30843</xdr:rowOff>
    </xdr:from>
    <xdr:to>
      <xdr:col>72</xdr:col>
      <xdr:colOff>38100</xdr:colOff>
      <xdr:row>58</xdr:row>
      <xdr:rowOff>132443</xdr:rowOff>
    </xdr:to>
    <xdr:sp macro="" textlink="">
      <xdr:nvSpPr>
        <xdr:cNvPr id="659" name="楕円 658"/>
        <xdr:cNvSpPr/>
      </xdr:nvSpPr>
      <xdr:spPr>
        <a:xfrm>
          <a:off x="13652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81643</xdr:rowOff>
    </xdr:from>
    <xdr:to>
      <xdr:col>76</xdr:col>
      <xdr:colOff>114300</xdr:colOff>
      <xdr:row>58</xdr:row>
      <xdr:rowOff>114300</xdr:rowOff>
    </xdr:to>
    <xdr:cxnSp macro="">
      <xdr:nvCxnSpPr>
        <xdr:cNvPr id="660" name="直線コネクタ 659"/>
        <xdr:cNvCxnSpPr/>
      </xdr:nvCxnSpPr>
      <xdr:spPr>
        <a:xfrm>
          <a:off x="13703300" y="1002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169635</xdr:rowOff>
    </xdr:from>
    <xdr:to>
      <xdr:col>67</xdr:col>
      <xdr:colOff>101600</xdr:colOff>
      <xdr:row>58</xdr:row>
      <xdr:rowOff>99785</xdr:rowOff>
    </xdr:to>
    <xdr:sp macro="" textlink="">
      <xdr:nvSpPr>
        <xdr:cNvPr id="661" name="楕円 660"/>
        <xdr:cNvSpPr/>
      </xdr:nvSpPr>
      <xdr:spPr>
        <a:xfrm>
          <a:off x="12763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48985</xdr:rowOff>
    </xdr:from>
    <xdr:to>
      <xdr:col>71</xdr:col>
      <xdr:colOff>177800</xdr:colOff>
      <xdr:row>58</xdr:row>
      <xdr:rowOff>81643</xdr:rowOff>
    </xdr:to>
    <xdr:cxnSp macro="">
      <xdr:nvCxnSpPr>
        <xdr:cNvPr id="662" name="直線コネクタ 661"/>
        <xdr:cNvCxnSpPr/>
      </xdr:nvCxnSpPr>
      <xdr:spPr>
        <a:xfrm>
          <a:off x="12814300" y="99930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86014</xdr:rowOff>
    </xdr:from>
    <xdr:ext cx="405111" cy="259045"/>
    <xdr:sp macro="" textlink="">
      <xdr:nvSpPr>
        <xdr:cNvPr id="663" name="n_1aveValue【保健センター・保健所】&#10;有形固定資産減価償却率"/>
        <xdr:cNvSpPr txBox="1"/>
      </xdr:nvSpPr>
      <xdr:spPr>
        <a:xfrm>
          <a:off x="15266044"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48458</xdr:rowOff>
    </xdr:from>
    <xdr:ext cx="405111" cy="259045"/>
    <xdr:sp macro="" textlink="">
      <xdr:nvSpPr>
        <xdr:cNvPr id="664" name="n_2aveValue【保健センター・保健所】&#10;有形固定資産減価償却率"/>
        <xdr:cNvSpPr txBox="1"/>
      </xdr:nvSpPr>
      <xdr:spPr>
        <a:xfrm>
          <a:off x="14389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53357</xdr:rowOff>
    </xdr:from>
    <xdr:ext cx="405111" cy="259045"/>
    <xdr:sp macro="" textlink="">
      <xdr:nvSpPr>
        <xdr:cNvPr id="665" name="n_3aveValue【保健センター・保健所】&#10;有形固定資産減価償却率"/>
        <xdr:cNvSpPr txBox="1"/>
      </xdr:nvSpPr>
      <xdr:spPr>
        <a:xfrm>
          <a:off x="13500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38661</xdr:rowOff>
    </xdr:from>
    <xdr:ext cx="405111" cy="259045"/>
    <xdr:sp macro="" textlink="">
      <xdr:nvSpPr>
        <xdr:cNvPr id="666" name="n_4aveValue【保健センター・保健所】&#10;有形固定資産減価償却率"/>
        <xdr:cNvSpPr txBox="1"/>
      </xdr:nvSpPr>
      <xdr:spPr>
        <a:xfrm>
          <a:off x="12611744" y="1032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42834</xdr:rowOff>
    </xdr:from>
    <xdr:ext cx="405111" cy="259045"/>
    <xdr:sp macro="" textlink="">
      <xdr:nvSpPr>
        <xdr:cNvPr id="667" name="n_1mainValue【保健センター・保健所】&#10;有形固定資産減価償却率"/>
        <xdr:cNvSpPr txBox="1"/>
      </xdr:nvSpPr>
      <xdr:spPr>
        <a:xfrm>
          <a:off x="152660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10177</xdr:rowOff>
    </xdr:from>
    <xdr:ext cx="405111" cy="259045"/>
    <xdr:sp macro="" textlink="">
      <xdr:nvSpPr>
        <xdr:cNvPr id="668" name="n_2mainValue【保健センター・保健所】&#10;有形固定資産減価償却率"/>
        <xdr:cNvSpPr txBox="1"/>
      </xdr:nvSpPr>
      <xdr:spPr>
        <a:xfrm>
          <a:off x="14389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148970</xdr:rowOff>
    </xdr:from>
    <xdr:ext cx="405111" cy="259045"/>
    <xdr:sp macro="" textlink="">
      <xdr:nvSpPr>
        <xdr:cNvPr id="669" name="n_3mainValue【保健センター・保健所】&#10;有形固定資産減価償却率"/>
        <xdr:cNvSpPr txBox="1"/>
      </xdr:nvSpPr>
      <xdr:spPr>
        <a:xfrm>
          <a:off x="135007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116312</xdr:rowOff>
    </xdr:from>
    <xdr:ext cx="405111" cy="259045"/>
    <xdr:sp macro="" textlink="">
      <xdr:nvSpPr>
        <xdr:cNvPr id="670" name="n_4mainValue【保健センター・保健所】&#10;有形固定資産減価償却率"/>
        <xdr:cNvSpPr txBox="1"/>
      </xdr:nvSpPr>
      <xdr:spPr>
        <a:xfrm>
          <a:off x="12611744" y="971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81" name="直線コネクタ 68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2" name="テキスト ボックス 68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3" name="直線コネクタ 68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4" name="テキスト ボックス 68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5" name="直線コネクタ 68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6" name="テキスト ボックス 68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7" name="直線コネクタ 68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8" name="テキスト ボックス 68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92" name="直線コネクタ 691"/>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93" name="【保健センター・保健所】&#10;一人当たり面積最小値テキスト"/>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94" name="直線コネクタ 693"/>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95" name="【保健センター・保健所】&#10;一人当たり面積最大値テキスト"/>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96" name="直線コネクタ 695"/>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76217</xdr:rowOff>
    </xdr:from>
    <xdr:ext cx="469744" cy="259045"/>
    <xdr:sp macro="" textlink="">
      <xdr:nvSpPr>
        <xdr:cNvPr id="697" name="【保健センター・保健所】&#10;一人当たり面積平均値テキスト"/>
        <xdr:cNvSpPr txBox="1"/>
      </xdr:nvSpPr>
      <xdr:spPr>
        <a:xfrm>
          <a:off x="22199600" y="1053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98" name="フローチャート: 判断 697"/>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97790</xdr:rowOff>
    </xdr:from>
    <xdr:to>
      <xdr:col>112</xdr:col>
      <xdr:colOff>38100</xdr:colOff>
      <xdr:row>62</xdr:row>
      <xdr:rowOff>27940</xdr:rowOff>
    </xdr:to>
    <xdr:sp macro="" textlink="">
      <xdr:nvSpPr>
        <xdr:cNvPr id="699" name="フローチャート: 判断 698"/>
        <xdr:cNvSpPr/>
      </xdr:nvSpPr>
      <xdr:spPr>
        <a:xfrm>
          <a:off x="21272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700" name="フローチャート: 判断 699"/>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701" name="フローチャート: 判断 700"/>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702" name="フローチャート: 判断 701"/>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40640</xdr:rowOff>
    </xdr:from>
    <xdr:to>
      <xdr:col>116</xdr:col>
      <xdr:colOff>114300</xdr:colOff>
      <xdr:row>58</xdr:row>
      <xdr:rowOff>142240</xdr:rowOff>
    </xdr:to>
    <xdr:sp macro="" textlink="">
      <xdr:nvSpPr>
        <xdr:cNvPr id="708" name="楕円 707"/>
        <xdr:cNvSpPr/>
      </xdr:nvSpPr>
      <xdr:spPr>
        <a:xfrm>
          <a:off x="221107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63517</xdr:rowOff>
    </xdr:from>
    <xdr:ext cx="469744" cy="259045"/>
    <xdr:sp macro="" textlink="">
      <xdr:nvSpPr>
        <xdr:cNvPr id="709" name="【保健センター・保健所】&#10;一人当たり面積該当値テキスト"/>
        <xdr:cNvSpPr txBox="1"/>
      </xdr:nvSpPr>
      <xdr:spPr>
        <a:xfrm>
          <a:off x="22199600" y="98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40640</xdr:rowOff>
    </xdr:from>
    <xdr:to>
      <xdr:col>112</xdr:col>
      <xdr:colOff>38100</xdr:colOff>
      <xdr:row>58</xdr:row>
      <xdr:rowOff>142240</xdr:rowOff>
    </xdr:to>
    <xdr:sp macro="" textlink="">
      <xdr:nvSpPr>
        <xdr:cNvPr id="710" name="楕円 709"/>
        <xdr:cNvSpPr/>
      </xdr:nvSpPr>
      <xdr:spPr>
        <a:xfrm>
          <a:off x="21272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91440</xdr:rowOff>
    </xdr:from>
    <xdr:to>
      <xdr:col>116</xdr:col>
      <xdr:colOff>63500</xdr:colOff>
      <xdr:row>58</xdr:row>
      <xdr:rowOff>91440</xdr:rowOff>
    </xdr:to>
    <xdr:cxnSp macro="">
      <xdr:nvCxnSpPr>
        <xdr:cNvPr id="711" name="直線コネクタ 710"/>
        <xdr:cNvCxnSpPr/>
      </xdr:nvCxnSpPr>
      <xdr:spPr>
        <a:xfrm>
          <a:off x="21323300" y="100355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40640</xdr:rowOff>
    </xdr:from>
    <xdr:to>
      <xdr:col>107</xdr:col>
      <xdr:colOff>101600</xdr:colOff>
      <xdr:row>58</xdr:row>
      <xdr:rowOff>142240</xdr:rowOff>
    </xdr:to>
    <xdr:sp macro="" textlink="">
      <xdr:nvSpPr>
        <xdr:cNvPr id="712" name="楕円 711"/>
        <xdr:cNvSpPr/>
      </xdr:nvSpPr>
      <xdr:spPr>
        <a:xfrm>
          <a:off x="20383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91440</xdr:rowOff>
    </xdr:from>
    <xdr:to>
      <xdr:col>111</xdr:col>
      <xdr:colOff>177800</xdr:colOff>
      <xdr:row>58</xdr:row>
      <xdr:rowOff>91440</xdr:rowOff>
    </xdr:to>
    <xdr:cxnSp macro="">
      <xdr:nvCxnSpPr>
        <xdr:cNvPr id="713" name="直線コネクタ 712"/>
        <xdr:cNvCxnSpPr/>
      </xdr:nvCxnSpPr>
      <xdr:spPr>
        <a:xfrm>
          <a:off x="20434300" y="10035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40640</xdr:rowOff>
    </xdr:from>
    <xdr:to>
      <xdr:col>102</xdr:col>
      <xdr:colOff>165100</xdr:colOff>
      <xdr:row>58</xdr:row>
      <xdr:rowOff>142240</xdr:rowOff>
    </xdr:to>
    <xdr:sp macro="" textlink="">
      <xdr:nvSpPr>
        <xdr:cNvPr id="714" name="楕円 713"/>
        <xdr:cNvSpPr/>
      </xdr:nvSpPr>
      <xdr:spPr>
        <a:xfrm>
          <a:off x="19494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91440</xdr:rowOff>
    </xdr:from>
    <xdr:to>
      <xdr:col>107</xdr:col>
      <xdr:colOff>50800</xdr:colOff>
      <xdr:row>58</xdr:row>
      <xdr:rowOff>91440</xdr:rowOff>
    </xdr:to>
    <xdr:cxnSp macro="">
      <xdr:nvCxnSpPr>
        <xdr:cNvPr id="715" name="直線コネクタ 714"/>
        <xdr:cNvCxnSpPr/>
      </xdr:nvCxnSpPr>
      <xdr:spPr>
        <a:xfrm>
          <a:off x="19545300" y="10035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40640</xdr:rowOff>
    </xdr:from>
    <xdr:to>
      <xdr:col>98</xdr:col>
      <xdr:colOff>38100</xdr:colOff>
      <xdr:row>58</xdr:row>
      <xdr:rowOff>142240</xdr:rowOff>
    </xdr:to>
    <xdr:sp macro="" textlink="">
      <xdr:nvSpPr>
        <xdr:cNvPr id="716" name="楕円 715"/>
        <xdr:cNvSpPr/>
      </xdr:nvSpPr>
      <xdr:spPr>
        <a:xfrm>
          <a:off x="18605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91440</xdr:rowOff>
    </xdr:from>
    <xdr:to>
      <xdr:col>102</xdr:col>
      <xdr:colOff>114300</xdr:colOff>
      <xdr:row>58</xdr:row>
      <xdr:rowOff>91440</xdr:rowOff>
    </xdr:to>
    <xdr:cxnSp macro="">
      <xdr:nvCxnSpPr>
        <xdr:cNvPr id="717" name="直線コネクタ 716"/>
        <xdr:cNvCxnSpPr/>
      </xdr:nvCxnSpPr>
      <xdr:spPr>
        <a:xfrm>
          <a:off x="18656300" y="10035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19067</xdr:rowOff>
    </xdr:from>
    <xdr:ext cx="469744" cy="259045"/>
    <xdr:sp macro="" textlink="">
      <xdr:nvSpPr>
        <xdr:cNvPr id="718" name="n_1aveValue【保健センター・保健所】&#10;一人当たり面積"/>
        <xdr:cNvSpPr txBox="1"/>
      </xdr:nvSpPr>
      <xdr:spPr>
        <a:xfrm>
          <a:off x="210757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19067</xdr:rowOff>
    </xdr:from>
    <xdr:ext cx="469744" cy="259045"/>
    <xdr:sp macro="" textlink="">
      <xdr:nvSpPr>
        <xdr:cNvPr id="719" name="n_2aveValue【保健センター・保健所】&#10;一人当たり面積"/>
        <xdr:cNvSpPr txBox="1"/>
      </xdr:nvSpPr>
      <xdr:spPr>
        <a:xfrm>
          <a:off x="20199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41927</xdr:rowOff>
    </xdr:from>
    <xdr:ext cx="469744" cy="259045"/>
    <xdr:sp macro="" textlink="">
      <xdr:nvSpPr>
        <xdr:cNvPr id="720" name="n_3aveValue【保健センター・保健所】&#10;一人当たり面積"/>
        <xdr:cNvSpPr txBox="1"/>
      </xdr:nvSpPr>
      <xdr:spPr>
        <a:xfrm>
          <a:off x="19310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19067</xdr:rowOff>
    </xdr:from>
    <xdr:ext cx="469744" cy="259045"/>
    <xdr:sp macro="" textlink="">
      <xdr:nvSpPr>
        <xdr:cNvPr id="721" name="n_4aveValue【保健センター・保健所】&#10;一人当たり面積"/>
        <xdr:cNvSpPr txBox="1"/>
      </xdr:nvSpPr>
      <xdr:spPr>
        <a:xfrm>
          <a:off x="18421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158767</xdr:rowOff>
    </xdr:from>
    <xdr:ext cx="469744" cy="259045"/>
    <xdr:sp macro="" textlink="">
      <xdr:nvSpPr>
        <xdr:cNvPr id="722" name="n_1mainValue【保健センター・保健所】&#10;一人当たり面積"/>
        <xdr:cNvSpPr txBox="1"/>
      </xdr:nvSpPr>
      <xdr:spPr>
        <a:xfrm>
          <a:off x="21075727" y="975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158767</xdr:rowOff>
    </xdr:from>
    <xdr:ext cx="469744" cy="259045"/>
    <xdr:sp macro="" textlink="">
      <xdr:nvSpPr>
        <xdr:cNvPr id="723" name="n_2mainValue【保健センター・保健所】&#10;一人当たり面積"/>
        <xdr:cNvSpPr txBox="1"/>
      </xdr:nvSpPr>
      <xdr:spPr>
        <a:xfrm>
          <a:off x="20199427" y="975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158767</xdr:rowOff>
    </xdr:from>
    <xdr:ext cx="469744" cy="259045"/>
    <xdr:sp macro="" textlink="">
      <xdr:nvSpPr>
        <xdr:cNvPr id="724" name="n_3mainValue【保健センター・保健所】&#10;一人当たり面積"/>
        <xdr:cNvSpPr txBox="1"/>
      </xdr:nvSpPr>
      <xdr:spPr>
        <a:xfrm>
          <a:off x="19310427" y="975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158767</xdr:rowOff>
    </xdr:from>
    <xdr:ext cx="469744" cy="259045"/>
    <xdr:sp macro="" textlink="">
      <xdr:nvSpPr>
        <xdr:cNvPr id="725" name="n_4mainValue【保健センター・保健所】&#10;一人当たり面積"/>
        <xdr:cNvSpPr txBox="1"/>
      </xdr:nvSpPr>
      <xdr:spPr>
        <a:xfrm>
          <a:off x="18421427" y="975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6" name="テキスト ボックス 74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8" name="テキスト ボックス 74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59055</xdr:rowOff>
    </xdr:from>
    <xdr:to>
      <xdr:col>85</xdr:col>
      <xdr:colOff>126364</xdr:colOff>
      <xdr:row>85</xdr:row>
      <xdr:rowOff>154305</xdr:rowOff>
    </xdr:to>
    <xdr:cxnSp macro="">
      <xdr:nvCxnSpPr>
        <xdr:cNvPr id="750" name="直線コネクタ 749"/>
        <xdr:cNvCxnSpPr/>
      </xdr:nvCxnSpPr>
      <xdr:spPr>
        <a:xfrm flipV="1">
          <a:off x="16318864" y="1343215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158132</xdr:rowOff>
    </xdr:from>
    <xdr:ext cx="405111" cy="259045"/>
    <xdr:sp macro="" textlink="">
      <xdr:nvSpPr>
        <xdr:cNvPr id="751" name="【消防施設】&#10;有形固定資産減価償却率最小値テキスト"/>
        <xdr:cNvSpPr txBox="1"/>
      </xdr:nvSpPr>
      <xdr:spPr>
        <a:xfrm>
          <a:off x="16357600" y="1473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154305</xdr:rowOff>
    </xdr:from>
    <xdr:to>
      <xdr:col>86</xdr:col>
      <xdr:colOff>25400</xdr:colOff>
      <xdr:row>85</xdr:row>
      <xdr:rowOff>154305</xdr:rowOff>
    </xdr:to>
    <xdr:cxnSp macro="">
      <xdr:nvCxnSpPr>
        <xdr:cNvPr id="752" name="直線コネクタ 751"/>
        <xdr:cNvCxnSpPr/>
      </xdr:nvCxnSpPr>
      <xdr:spPr>
        <a:xfrm>
          <a:off x="16230600" y="1472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5732</xdr:rowOff>
    </xdr:from>
    <xdr:ext cx="405111" cy="259045"/>
    <xdr:sp macro="" textlink="">
      <xdr:nvSpPr>
        <xdr:cNvPr id="753" name="【消防施設】&#10;有形固定資産減価償却率最大値テキスト"/>
        <xdr:cNvSpPr txBox="1"/>
      </xdr:nvSpPr>
      <xdr:spPr>
        <a:xfrm>
          <a:off x="16357600" y="1320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59055</xdr:rowOff>
    </xdr:from>
    <xdr:to>
      <xdr:col>86</xdr:col>
      <xdr:colOff>25400</xdr:colOff>
      <xdr:row>78</xdr:row>
      <xdr:rowOff>59055</xdr:rowOff>
    </xdr:to>
    <xdr:cxnSp macro="">
      <xdr:nvCxnSpPr>
        <xdr:cNvPr id="754" name="直線コネクタ 753"/>
        <xdr:cNvCxnSpPr/>
      </xdr:nvCxnSpPr>
      <xdr:spPr>
        <a:xfrm>
          <a:off x="16230600" y="1343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151147</xdr:rowOff>
    </xdr:from>
    <xdr:ext cx="405111" cy="259045"/>
    <xdr:sp macro="" textlink="">
      <xdr:nvSpPr>
        <xdr:cNvPr id="755" name="【消防施設】&#10;有形固定資産減価償却率平均値テキスト"/>
        <xdr:cNvSpPr txBox="1"/>
      </xdr:nvSpPr>
      <xdr:spPr>
        <a:xfrm>
          <a:off x="16357600" y="1386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128270</xdr:rowOff>
    </xdr:from>
    <xdr:to>
      <xdr:col>85</xdr:col>
      <xdr:colOff>177800</xdr:colOff>
      <xdr:row>82</xdr:row>
      <xdr:rowOff>58420</xdr:rowOff>
    </xdr:to>
    <xdr:sp macro="" textlink="">
      <xdr:nvSpPr>
        <xdr:cNvPr id="756" name="フローチャート: 判断 755"/>
        <xdr:cNvSpPr/>
      </xdr:nvSpPr>
      <xdr:spPr>
        <a:xfrm>
          <a:off x="16268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757" name="フローチャート: 判断 756"/>
        <xdr:cNvSpPr/>
      </xdr:nvSpPr>
      <xdr:spPr>
        <a:xfrm>
          <a:off x="15430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114936</xdr:rowOff>
    </xdr:from>
    <xdr:to>
      <xdr:col>76</xdr:col>
      <xdr:colOff>165100</xdr:colOff>
      <xdr:row>82</xdr:row>
      <xdr:rowOff>45086</xdr:rowOff>
    </xdr:to>
    <xdr:sp macro="" textlink="">
      <xdr:nvSpPr>
        <xdr:cNvPr id="758" name="フローチャート: 判断 757"/>
        <xdr:cNvSpPr/>
      </xdr:nvSpPr>
      <xdr:spPr>
        <a:xfrm>
          <a:off x="14541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122555</xdr:rowOff>
    </xdr:from>
    <xdr:to>
      <xdr:col>72</xdr:col>
      <xdr:colOff>38100</xdr:colOff>
      <xdr:row>82</xdr:row>
      <xdr:rowOff>52705</xdr:rowOff>
    </xdr:to>
    <xdr:sp macro="" textlink="">
      <xdr:nvSpPr>
        <xdr:cNvPr id="759" name="フローチャート: 判断 758"/>
        <xdr:cNvSpPr/>
      </xdr:nvSpPr>
      <xdr:spPr>
        <a:xfrm>
          <a:off x="13652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124461</xdr:rowOff>
    </xdr:from>
    <xdr:to>
      <xdr:col>67</xdr:col>
      <xdr:colOff>101600</xdr:colOff>
      <xdr:row>82</xdr:row>
      <xdr:rowOff>54611</xdr:rowOff>
    </xdr:to>
    <xdr:sp macro="" textlink="">
      <xdr:nvSpPr>
        <xdr:cNvPr id="760" name="フローチャート: 判断 759"/>
        <xdr:cNvSpPr/>
      </xdr:nvSpPr>
      <xdr:spPr>
        <a:xfrm>
          <a:off x="12763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92075</xdr:rowOff>
    </xdr:from>
    <xdr:to>
      <xdr:col>85</xdr:col>
      <xdr:colOff>177800</xdr:colOff>
      <xdr:row>83</xdr:row>
      <xdr:rowOff>22225</xdr:rowOff>
    </xdr:to>
    <xdr:sp macro="" textlink="">
      <xdr:nvSpPr>
        <xdr:cNvPr id="766" name="楕円 765"/>
        <xdr:cNvSpPr/>
      </xdr:nvSpPr>
      <xdr:spPr>
        <a:xfrm>
          <a:off x="1626870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70502</xdr:rowOff>
    </xdr:from>
    <xdr:ext cx="405111" cy="259045"/>
    <xdr:sp macro="" textlink="">
      <xdr:nvSpPr>
        <xdr:cNvPr id="767" name="【消防施設】&#10;有形固定資産減価償却率該当値テキスト"/>
        <xdr:cNvSpPr txBox="1"/>
      </xdr:nvSpPr>
      <xdr:spPr>
        <a:xfrm>
          <a:off x="16357600"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52070</xdr:rowOff>
    </xdr:from>
    <xdr:to>
      <xdr:col>81</xdr:col>
      <xdr:colOff>101600</xdr:colOff>
      <xdr:row>82</xdr:row>
      <xdr:rowOff>153670</xdr:rowOff>
    </xdr:to>
    <xdr:sp macro="" textlink="">
      <xdr:nvSpPr>
        <xdr:cNvPr id="768" name="楕円 767"/>
        <xdr:cNvSpPr/>
      </xdr:nvSpPr>
      <xdr:spPr>
        <a:xfrm>
          <a:off x="154305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102870</xdr:rowOff>
    </xdr:from>
    <xdr:to>
      <xdr:col>85</xdr:col>
      <xdr:colOff>127000</xdr:colOff>
      <xdr:row>82</xdr:row>
      <xdr:rowOff>142875</xdr:rowOff>
    </xdr:to>
    <xdr:cxnSp macro="">
      <xdr:nvCxnSpPr>
        <xdr:cNvPr id="769" name="直線コネクタ 768"/>
        <xdr:cNvCxnSpPr/>
      </xdr:nvCxnSpPr>
      <xdr:spPr>
        <a:xfrm>
          <a:off x="15481300" y="141617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53975</xdr:rowOff>
    </xdr:from>
    <xdr:to>
      <xdr:col>76</xdr:col>
      <xdr:colOff>165100</xdr:colOff>
      <xdr:row>82</xdr:row>
      <xdr:rowOff>155575</xdr:rowOff>
    </xdr:to>
    <xdr:sp macro="" textlink="">
      <xdr:nvSpPr>
        <xdr:cNvPr id="770" name="楕円 769"/>
        <xdr:cNvSpPr/>
      </xdr:nvSpPr>
      <xdr:spPr>
        <a:xfrm>
          <a:off x="14541500" y="1411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102870</xdr:rowOff>
    </xdr:from>
    <xdr:to>
      <xdr:col>81</xdr:col>
      <xdr:colOff>50800</xdr:colOff>
      <xdr:row>82</xdr:row>
      <xdr:rowOff>104775</xdr:rowOff>
    </xdr:to>
    <xdr:cxnSp macro="">
      <xdr:nvCxnSpPr>
        <xdr:cNvPr id="771" name="直線コネクタ 770"/>
        <xdr:cNvCxnSpPr/>
      </xdr:nvCxnSpPr>
      <xdr:spPr>
        <a:xfrm flipV="1">
          <a:off x="14592300" y="141617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133986</xdr:rowOff>
    </xdr:from>
    <xdr:to>
      <xdr:col>72</xdr:col>
      <xdr:colOff>38100</xdr:colOff>
      <xdr:row>82</xdr:row>
      <xdr:rowOff>64136</xdr:rowOff>
    </xdr:to>
    <xdr:sp macro="" textlink="">
      <xdr:nvSpPr>
        <xdr:cNvPr id="772" name="楕円 771"/>
        <xdr:cNvSpPr/>
      </xdr:nvSpPr>
      <xdr:spPr>
        <a:xfrm>
          <a:off x="13652500" y="1402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13336</xdr:rowOff>
    </xdr:from>
    <xdr:to>
      <xdr:col>76</xdr:col>
      <xdr:colOff>114300</xdr:colOff>
      <xdr:row>82</xdr:row>
      <xdr:rowOff>104775</xdr:rowOff>
    </xdr:to>
    <xdr:cxnSp macro="">
      <xdr:nvCxnSpPr>
        <xdr:cNvPr id="773" name="直線コネクタ 772"/>
        <xdr:cNvCxnSpPr/>
      </xdr:nvCxnSpPr>
      <xdr:spPr>
        <a:xfrm>
          <a:off x="13703300" y="14072236"/>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103505</xdr:rowOff>
    </xdr:from>
    <xdr:to>
      <xdr:col>67</xdr:col>
      <xdr:colOff>101600</xdr:colOff>
      <xdr:row>82</xdr:row>
      <xdr:rowOff>33655</xdr:rowOff>
    </xdr:to>
    <xdr:sp macro="" textlink="">
      <xdr:nvSpPr>
        <xdr:cNvPr id="774" name="楕円 773"/>
        <xdr:cNvSpPr/>
      </xdr:nvSpPr>
      <xdr:spPr>
        <a:xfrm>
          <a:off x="12763500" y="139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154305</xdr:rowOff>
    </xdr:from>
    <xdr:to>
      <xdr:col>71</xdr:col>
      <xdr:colOff>177800</xdr:colOff>
      <xdr:row>82</xdr:row>
      <xdr:rowOff>13336</xdr:rowOff>
    </xdr:to>
    <xdr:cxnSp macro="">
      <xdr:nvCxnSpPr>
        <xdr:cNvPr id="775" name="直線コネクタ 774"/>
        <xdr:cNvCxnSpPr/>
      </xdr:nvCxnSpPr>
      <xdr:spPr>
        <a:xfrm>
          <a:off x="12814300" y="1404175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52088</xdr:rowOff>
    </xdr:from>
    <xdr:ext cx="405111" cy="259045"/>
    <xdr:sp macro="" textlink="">
      <xdr:nvSpPr>
        <xdr:cNvPr id="776" name="n_1aveValue【消防施設】&#10;有形固定資産減価償却率"/>
        <xdr:cNvSpPr txBox="1"/>
      </xdr:nvSpPr>
      <xdr:spPr>
        <a:xfrm>
          <a:off x="15266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61613</xdr:rowOff>
    </xdr:from>
    <xdr:ext cx="405111" cy="259045"/>
    <xdr:sp macro="" textlink="">
      <xdr:nvSpPr>
        <xdr:cNvPr id="777" name="n_2aveValue【消防施設】&#10;有形固定資産減価償却率"/>
        <xdr:cNvSpPr txBox="1"/>
      </xdr:nvSpPr>
      <xdr:spPr>
        <a:xfrm>
          <a:off x="14389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69232</xdr:rowOff>
    </xdr:from>
    <xdr:ext cx="405111" cy="259045"/>
    <xdr:sp macro="" textlink="">
      <xdr:nvSpPr>
        <xdr:cNvPr id="778" name="n_3aveValue【消防施設】&#10;有形固定資産減価償却率"/>
        <xdr:cNvSpPr txBox="1"/>
      </xdr:nvSpPr>
      <xdr:spPr>
        <a:xfrm>
          <a:off x="135007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45738</xdr:rowOff>
    </xdr:from>
    <xdr:ext cx="405111" cy="259045"/>
    <xdr:sp macro="" textlink="">
      <xdr:nvSpPr>
        <xdr:cNvPr id="779" name="n_4aveValue【消防施設】&#10;有形固定資産減価償却率"/>
        <xdr:cNvSpPr txBox="1"/>
      </xdr:nvSpPr>
      <xdr:spPr>
        <a:xfrm>
          <a:off x="12611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144797</xdr:rowOff>
    </xdr:from>
    <xdr:ext cx="405111" cy="259045"/>
    <xdr:sp macro="" textlink="">
      <xdr:nvSpPr>
        <xdr:cNvPr id="780" name="n_1mainValue【消防施設】&#10;有形固定資産減価償却率"/>
        <xdr:cNvSpPr txBox="1"/>
      </xdr:nvSpPr>
      <xdr:spPr>
        <a:xfrm>
          <a:off x="15266044"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146702</xdr:rowOff>
    </xdr:from>
    <xdr:ext cx="405111" cy="259045"/>
    <xdr:sp macro="" textlink="">
      <xdr:nvSpPr>
        <xdr:cNvPr id="781" name="n_2mainValue【消防施設】&#10;有形固定資産減価償却率"/>
        <xdr:cNvSpPr txBox="1"/>
      </xdr:nvSpPr>
      <xdr:spPr>
        <a:xfrm>
          <a:off x="14389744" y="1420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55263</xdr:rowOff>
    </xdr:from>
    <xdr:ext cx="405111" cy="259045"/>
    <xdr:sp macro="" textlink="">
      <xdr:nvSpPr>
        <xdr:cNvPr id="782" name="n_3mainValue【消防施設】&#10;有形固定資産減価償却率"/>
        <xdr:cNvSpPr txBox="1"/>
      </xdr:nvSpPr>
      <xdr:spPr>
        <a:xfrm>
          <a:off x="135007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50182</xdr:rowOff>
    </xdr:from>
    <xdr:ext cx="405111" cy="259045"/>
    <xdr:sp macro="" textlink="">
      <xdr:nvSpPr>
        <xdr:cNvPr id="783" name="n_4mainValue【消防施設】&#10;有形固定資産減価償却率"/>
        <xdr:cNvSpPr txBox="1"/>
      </xdr:nvSpPr>
      <xdr:spPr>
        <a:xfrm>
          <a:off x="12611744" y="1376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4" name="直線コネクタ 7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5" name="テキスト ボックス 7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6" name="直線コネクタ 7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7" name="テキスト ボックス 7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8" name="直線コネクタ 7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9" name="テキスト ボックス 7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0" name="直線コネクタ 7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1" name="テキスト ボックス 8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2" name="直線コネクタ 8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3" name="テキスト ボックス 8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63500</xdr:rowOff>
    </xdr:to>
    <xdr:cxnSp macro="">
      <xdr:nvCxnSpPr>
        <xdr:cNvPr id="807" name="直線コネクタ 806"/>
        <xdr:cNvCxnSpPr/>
      </xdr:nvCxnSpPr>
      <xdr:spPr>
        <a:xfrm flipV="1">
          <a:off x="22160864" y="133731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808" name="【消防施設】&#10;一人当たり面積最小値テキスト"/>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809" name="直線コネクタ 808"/>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810"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811" name="直線コネクタ 810"/>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111777</xdr:rowOff>
    </xdr:from>
    <xdr:ext cx="469744" cy="259045"/>
    <xdr:sp macro="" textlink="">
      <xdr:nvSpPr>
        <xdr:cNvPr id="812" name="【消防施設】&#10;一人当たり面積平均値テキスト"/>
        <xdr:cNvSpPr txBox="1"/>
      </xdr:nvSpPr>
      <xdr:spPr>
        <a:xfrm>
          <a:off x="22199600" y="1434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813" name="フローチャート: 判断 812"/>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14" name="フローチャート: 判断 813"/>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57150</xdr:rowOff>
    </xdr:from>
    <xdr:to>
      <xdr:col>107</xdr:col>
      <xdr:colOff>101600</xdr:colOff>
      <xdr:row>83</xdr:row>
      <xdr:rowOff>158750</xdr:rowOff>
    </xdr:to>
    <xdr:sp macro="" textlink="">
      <xdr:nvSpPr>
        <xdr:cNvPr id="815" name="フローチャート: 判断 814"/>
        <xdr:cNvSpPr/>
      </xdr:nvSpPr>
      <xdr:spPr>
        <a:xfrm>
          <a:off x="20383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816" name="フローチャート: 判断 815"/>
        <xdr:cNvSpPr/>
      </xdr:nvSpPr>
      <xdr:spPr>
        <a:xfrm>
          <a:off x="19494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817" name="フローチャート: 判断 816"/>
        <xdr:cNvSpPr/>
      </xdr:nvSpPr>
      <xdr:spPr>
        <a:xfrm>
          <a:off x="18605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57150</xdr:rowOff>
    </xdr:from>
    <xdr:to>
      <xdr:col>116</xdr:col>
      <xdr:colOff>114300</xdr:colOff>
      <xdr:row>83</xdr:row>
      <xdr:rowOff>158750</xdr:rowOff>
    </xdr:to>
    <xdr:sp macro="" textlink="">
      <xdr:nvSpPr>
        <xdr:cNvPr id="823" name="楕円 822"/>
        <xdr:cNvSpPr/>
      </xdr:nvSpPr>
      <xdr:spPr>
        <a:xfrm>
          <a:off x="22110700" y="1428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80027</xdr:rowOff>
    </xdr:from>
    <xdr:ext cx="469744" cy="259045"/>
    <xdr:sp macro="" textlink="">
      <xdr:nvSpPr>
        <xdr:cNvPr id="824" name="【消防施設】&#10;一人当たり面積該当値テキスト"/>
        <xdr:cNvSpPr txBox="1"/>
      </xdr:nvSpPr>
      <xdr:spPr>
        <a:xfrm>
          <a:off x="22199600"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57150</xdr:rowOff>
    </xdr:from>
    <xdr:to>
      <xdr:col>112</xdr:col>
      <xdr:colOff>38100</xdr:colOff>
      <xdr:row>83</xdr:row>
      <xdr:rowOff>158750</xdr:rowOff>
    </xdr:to>
    <xdr:sp macro="" textlink="">
      <xdr:nvSpPr>
        <xdr:cNvPr id="825" name="楕円 824"/>
        <xdr:cNvSpPr/>
      </xdr:nvSpPr>
      <xdr:spPr>
        <a:xfrm>
          <a:off x="21272500" y="1428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107950</xdr:rowOff>
    </xdr:from>
    <xdr:to>
      <xdr:col>116</xdr:col>
      <xdr:colOff>63500</xdr:colOff>
      <xdr:row>83</xdr:row>
      <xdr:rowOff>107950</xdr:rowOff>
    </xdr:to>
    <xdr:cxnSp macro="">
      <xdr:nvCxnSpPr>
        <xdr:cNvPr id="826" name="直線コネクタ 825"/>
        <xdr:cNvCxnSpPr/>
      </xdr:nvCxnSpPr>
      <xdr:spPr>
        <a:xfrm>
          <a:off x="21323300" y="14338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50800</xdr:rowOff>
    </xdr:from>
    <xdr:to>
      <xdr:col>107</xdr:col>
      <xdr:colOff>101600</xdr:colOff>
      <xdr:row>82</xdr:row>
      <xdr:rowOff>152400</xdr:rowOff>
    </xdr:to>
    <xdr:sp macro="" textlink="">
      <xdr:nvSpPr>
        <xdr:cNvPr id="827" name="楕円 826"/>
        <xdr:cNvSpPr/>
      </xdr:nvSpPr>
      <xdr:spPr>
        <a:xfrm>
          <a:off x="20383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101600</xdr:rowOff>
    </xdr:from>
    <xdr:to>
      <xdr:col>111</xdr:col>
      <xdr:colOff>177800</xdr:colOff>
      <xdr:row>83</xdr:row>
      <xdr:rowOff>107950</xdr:rowOff>
    </xdr:to>
    <xdr:cxnSp macro="">
      <xdr:nvCxnSpPr>
        <xdr:cNvPr id="828" name="直線コネクタ 827"/>
        <xdr:cNvCxnSpPr/>
      </xdr:nvCxnSpPr>
      <xdr:spPr>
        <a:xfrm>
          <a:off x="20434300" y="141605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25400</xdr:rowOff>
    </xdr:from>
    <xdr:to>
      <xdr:col>102</xdr:col>
      <xdr:colOff>165100</xdr:colOff>
      <xdr:row>82</xdr:row>
      <xdr:rowOff>127000</xdr:rowOff>
    </xdr:to>
    <xdr:sp macro="" textlink="">
      <xdr:nvSpPr>
        <xdr:cNvPr id="829" name="楕円 828"/>
        <xdr:cNvSpPr/>
      </xdr:nvSpPr>
      <xdr:spPr>
        <a:xfrm>
          <a:off x="19494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76200</xdr:rowOff>
    </xdr:from>
    <xdr:to>
      <xdr:col>107</xdr:col>
      <xdr:colOff>50800</xdr:colOff>
      <xdr:row>82</xdr:row>
      <xdr:rowOff>101600</xdr:rowOff>
    </xdr:to>
    <xdr:cxnSp macro="">
      <xdr:nvCxnSpPr>
        <xdr:cNvPr id="830" name="直線コネクタ 829"/>
        <xdr:cNvCxnSpPr/>
      </xdr:nvCxnSpPr>
      <xdr:spPr>
        <a:xfrm>
          <a:off x="19545300" y="14135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101600</xdr:rowOff>
    </xdr:from>
    <xdr:to>
      <xdr:col>98</xdr:col>
      <xdr:colOff>38100</xdr:colOff>
      <xdr:row>83</xdr:row>
      <xdr:rowOff>31750</xdr:rowOff>
    </xdr:to>
    <xdr:sp macro="" textlink="">
      <xdr:nvSpPr>
        <xdr:cNvPr id="831" name="楕円 830"/>
        <xdr:cNvSpPr/>
      </xdr:nvSpPr>
      <xdr:spPr>
        <a:xfrm>
          <a:off x="18605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76200</xdr:rowOff>
    </xdr:from>
    <xdr:to>
      <xdr:col>102</xdr:col>
      <xdr:colOff>114300</xdr:colOff>
      <xdr:row>82</xdr:row>
      <xdr:rowOff>152400</xdr:rowOff>
    </xdr:to>
    <xdr:cxnSp macro="">
      <xdr:nvCxnSpPr>
        <xdr:cNvPr id="832" name="直線コネクタ 831"/>
        <xdr:cNvCxnSpPr/>
      </xdr:nvCxnSpPr>
      <xdr:spPr>
        <a:xfrm flipV="1">
          <a:off x="18656300" y="14135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833" name="n_1aveValue【消防施設】&#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149877</xdr:rowOff>
    </xdr:from>
    <xdr:ext cx="469744" cy="259045"/>
    <xdr:sp macro="" textlink="">
      <xdr:nvSpPr>
        <xdr:cNvPr id="834" name="n_2aveValue【消防施設】&#10;一人当たり面積"/>
        <xdr:cNvSpPr txBox="1"/>
      </xdr:nvSpPr>
      <xdr:spPr>
        <a:xfrm>
          <a:off x="201994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3827</xdr:rowOff>
    </xdr:from>
    <xdr:ext cx="469744" cy="259045"/>
    <xdr:sp macro="" textlink="">
      <xdr:nvSpPr>
        <xdr:cNvPr id="835" name="n_3aveValue【消防施設】&#10;一人当たり面積"/>
        <xdr:cNvSpPr txBox="1"/>
      </xdr:nvSpPr>
      <xdr:spPr>
        <a:xfrm>
          <a:off x="19310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3827</xdr:rowOff>
    </xdr:from>
    <xdr:ext cx="469744" cy="259045"/>
    <xdr:sp macro="" textlink="">
      <xdr:nvSpPr>
        <xdr:cNvPr id="836" name="n_4aveValue【消防施設】&#10;一人当たり面積"/>
        <xdr:cNvSpPr txBox="1"/>
      </xdr:nvSpPr>
      <xdr:spPr>
        <a:xfrm>
          <a:off x="18421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3827</xdr:rowOff>
    </xdr:from>
    <xdr:ext cx="469744" cy="259045"/>
    <xdr:sp macro="" textlink="">
      <xdr:nvSpPr>
        <xdr:cNvPr id="837" name="n_1mainValue【消防施設】&#10;一人当たり面積"/>
        <xdr:cNvSpPr txBox="1"/>
      </xdr:nvSpPr>
      <xdr:spPr>
        <a:xfrm>
          <a:off x="210757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168927</xdr:rowOff>
    </xdr:from>
    <xdr:ext cx="469744" cy="259045"/>
    <xdr:sp macro="" textlink="">
      <xdr:nvSpPr>
        <xdr:cNvPr id="838" name="n_2mainValue【消防施設】&#10;一人当たり面積"/>
        <xdr:cNvSpPr txBox="1"/>
      </xdr:nvSpPr>
      <xdr:spPr>
        <a:xfrm>
          <a:off x="20199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143527</xdr:rowOff>
    </xdr:from>
    <xdr:ext cx="469744" cy="259045"/>
    <xdr:sp macro="" textlink="">
      <xdr:nvSpPr>
        <xdr:cNvPr id="839" name="n_3mainValue【消防施設】&#10;一人当たり面積"/>
        <xdr:cNvSpPr txBox="1"/>
      </xdr:nvSpPr>
      <xdr:spPr>
        <a:xfrm>
          <a:off x="19310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48277</xdr:rowOff>
    </xdr:from>
    <xdr:ext cx="469744" cy="259045"/>
    <xdr:sp macro="" textlink="">
      <xdr:nvSpPr>
        <xdr:cNvPr id="840" name="n_4mainValue【消防施設】&#10;一人当たり面積"/>
        <xdr:cNvSpPr txBox="1"/>
      </xdr:nvSpPr>
      <xdr:spPr>
        <a:xfrm>
          <a:off x="18421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2" name="直線コネクタ 8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3" name="テキスト ボックス 85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4" name="直線コネクタ 8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5" name="テキスト ボックス 8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6" name="直線コネクタ 8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7" name="テキスト ボックス 8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8" name="直線コネクタ 8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9" name="テキスト ボックス 8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0" name="直線コネクタ 8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1" name="テキスト ボックス 8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2" name="直線コネクタ 8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3" name="テキスト ボックス 86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4" name="直線コネクタ 8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79466</xdr:rowOff>
    </xdr:from>
    <xdr:to>
      <xdr:col>85</xdr:col>
      <xdr:colOff>126364</xdr:colOff>
      <xdr:row>107</xdr:row>
      <xdr:rowOff>164374</xdr:rowOff>
    </xdr:to>
    <xdr:cxnSp macro="">
      <xdr:nvCxnSpPr>
        <xdr:cNvPr id="866" name="直線コネクタ 865"/>
        <xdr:cNvCxnSpPr/>
      </xdr:nvCxnSpPr>
      <xdr:spPr>
        <a:xfrm flipV="1">
          <a:off x="16318864" y="17224466"/>
          <a:ext cx="0" cy="128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168201</xdr:rowOff>
    </xdr:from>
    <xdr:ext cx="405111" cy="259045"/>
    <xdr:sp macro="" textlink="">
      <xdr:nvSpPr>
        <xdr:cNvPr id="867" name="【庁舎】&#10;有形固定資産減価償却率最小値テキスト"/>
        <xdr:cNvSpPr txBox="1"/>
      </xdr:nvSpPr>
      <xdr:spPr>
        <a:xfrm>
          <a:off x="16357600" y="1851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164374</xdr:rowOff>
    </xdr:from>
    <xdr:to>
      <xdr:col>86</xdr:col>
      <xdr:colOff>25400</xdr:colOff>
      <xdr:row>107</xdr:row>
      <xdr:rowOff>164374</xdr:rowOff>
    </xdr:to>
    <xdr:cxnSp macro="">
      <xdr:nvCxnSpPr>
        <xdr:cNvPr id="868" name="直線コネクタ 867"/>
        <xdr:cNvCxnSpPr/>
      </xdr:nvCxnSpPr>
      <xdr:spPr>
        <a:xfrm>
          <a:off x="16230600" y="1850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26143</xdr:rowOff>
    </xdr:from>
    <xdr:ext cx="340478" cy="259045"/>
    <xdr:sp macro="" textlink="">
      <xdr:nvSpPr>
        <xdr:cNvPr id="869" name="【庁舎】&#10;有形固定資産減価償却率最大値テキスト"/>
        <xdr:cNvSpPr txBox="1"/>
      </xdr:nvSpPr>
      <xdr:spPr>
        <a:xfrm>
          <a:off x="16357600" y="169996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79466</xdr:rowOff>
    </xdr:from>
    <xdr:to>
      <xdr:col>86</xdr:col>
      <xdr:colOff>25400</xdr:colOff>
      <xdr:row>100</xdr:row>
      <xdr:rowOff>79466</xdr:rowOff>
    </xdr:to>
    <xdr:cxnSp macro="">
      <xdr:nvCxnSpPr>
        <xdr:cNvPr id="870" name="直線コネクタ 869"/>
        <xdr:cNvCxnSpPr/>
      </xdr:nvCxnSpPr>
      <xdr:spPr>
        <a:xfrm>
          <a:off x="16230600" y="1722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139716</xdr:rowOff>
    </xdr:from>
    <xdr:ext cx="405111" cy="259045"/>
    <xdr:sp macro="" textlink="">
      <xdr:nvSpPr>
        <xdr:cNvPr id="871" name="【庁舎】&#10;有形固定資産減価償却率平均値テキスト"/>
        <xdr:cNvSpPr txBox="1"/>
      </xdr:nvSpPr>
      <xdr:spPr>
        <a:xfrm>
          <a:off x="16357600" y="1762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872" name="フローチャート: 判断 871"/>
        <xdr:cNvSpPr/>
      </xdr:nvSpPr>
      <xdr:spPr>
        <a:xfrm>
          <a:off x="16268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121738</xdr:rowOff>
    </xdr:from>
    <xdr:to>
      <xdr:col>81</xdr:col>
      <xdr:colOff>101600</xdr:colOff>
      <xdr:row>104</xdr:row>
      <xdr:rowOff>51888</xdr:rowOff>
    </xdr:to>
    <xdr:sp macro="" textlink="">
      <xdr:nvSpPr>
        <xdr:cNvPr id="873" name="フローチャート: 判断 872"/>
        <xdr:cNvSpPr/>
      </xdr:nvSpPr>
      <xdr:spPr>
        <a:xfrm>
          <a:off x="15430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874" name="フローチャート: 判断 873"/>
        <xdr:cNvSpPr/>
      </xdr:nvSpPr>
      <xdr:spPr>
        <a:xfrm>
          <a:off x="14541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162561</xdr:rowOff>
    </xdr:from>
    <xdr:to>
      <xdr:col>72</xdr:col>
      <xdr:colOff>38100</xdr:colOff>
      <xdr:row>104</xdr:row>
      <xdr:rowOff>92711</xdr:rowOff>
    </xdr:to>
    <xdr:sp macro="" textlink="">
      <xdr:nvSpPr>
        <xdr:cNvPr id="875" name="フローチャート: 判断 874"/>
        <xdr:cNvSpPr/>
      </xdr:nvSpPr>
      <xdr:spPr>
        <a:xfrm>
          <a:off x="13652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95613</xdr:rowOff>
    </xdr:from>
    <xdr:to>
      <xdr:col>67</xdr:col>
      <xdr:colOff>101600</xdr:colOff>
      <xdr:row>104</xdr:row>
      <xdr:rowOff>25763</xdr:rowOff>
    </xdr:to>
    <xdr:sp macro="" textlink="">
      <xdr:nvSpPr>
        <xdr:cNvPr id="876" name="フローチャート: 判断 875"/>
        <xdr:cNvSpPr/>
      </xdr:nvSpPr>
      <xdr:spPr>
        <a:xfrm>
          <a:off x="12763500" y="177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7" name="テキスト ボックス 8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8" name="テキスト ボックス 8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9" name="テキスト ボックス 8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0" name="テキスト ボックス 8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1" name="テキスト ボックス 8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40095</xdr:rowOff>
    </xdr:from>
    <xdr:to>
      <xdr:col>85</xdr:col>
      <xdr:colOff>177800</xdr:colOff>
      <xdr:row>107</xdr:row>
      <xdr:rowOff>141695</xdr:rowOff>
    </xdr:to>
    <xdr:sp macro="" textlink="">
      <xdr:nvSpPr>
        <xdr:cNvPr id="882" name="楕円 881"/>
        <xdr:cNvSpPr/>
      </xdr:nvSpPr>
      <xdr:spPr>
        <a:xfrm>
          <a:off x="162687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126472</xdr:rowOff>
    </xdr:from>
    <xdr:ext cx="405111" cy="259045"/>
    <xdr:sp macro="" textlink="">
      <xdr:nvSpPr>
        <xdr:cNvPr id="883" name="【庁舎】&#10;有形固定資産減価償却率該当値テキスト"/>
        <xdr:cNvSpPr txBox="1"/>
      </xdr:nvSpPr>
      <xdr:spPr>
        <a:xfrm>
          <a:off x="16357600" y="18300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20501</xdr:rowOff>
    </xdr:from>
    <xdr:to>
      <xdr:col>81</xdr:col>
      <xdr:colOff>101600</xdr:colOff>
      <xdr:row>107</xdr:row>
      <xdr:rowOff>122101</xdr:rowOff>
    </xdr:to>
    <xdr:sp macro="" textlink="">
      <xdr:nvSpPr>
        <xdr:cNvPr id="884" name="楕円 883"/>
        <xdr:cNvSpPr/>
      </xdr:nvSpPr>
      <xdr:spPr>
        <a:xfrm>
          <a:off x="15430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71301</xdr:rowOff>
    </xdr:from>
    <xdr:to>
      <xdr:col>85</xdr:col>
      <xdr:colOff>127000</xdr:colOff>
      <xdr:row>107</xdr:row>
      <xdr:rowOff>90895</xdr:rowOff>
    </xdr:to>
    <xdr:cxnSp macro="">
      <xdr:nvCxnSpPr>
        <xdr:cNvPr id="885" name="直線コネクタ 884"/>
        <xdr:cNvCxnSpPr/>
      </xdr:nvCxnSpPr>
      <xdr:spPr>
        <a:xfrm>
          <a:off x="15481300" y="18416451"/>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149498</xdr:rowOff>
    </xdr:from>
    <xdr:to>
      <xdr:col>76</xdr:col>
      <xdr:colOff>165100</xdr:colOff>
      <xdr:row>107</xdr:row>
      <xdr:rowOff>79648</xdr:rowOff>
    </xdr:to>
    <xdr:sp macro="" textlink="">
      <xdr:nvSpPr>
        <xdr:cNvPr id="886" name="楕円 885"/>
        <xdr:cNvSpPr/>
      </xdr:nvSpPr>
      <xdr:spPr>
        <a:xfrm>
          <a:off x="14541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28848</xdr:rowOff>
    </xdr:from>
    <xdr:to>
      <xdr:col>81</xdr:col>
      <xdr:colOff>50800</xdr:colOff>
      <xdr:row>107</xdr:row>
      <xdr:rowOff>71301</xdr:rowOff>
    </xdr:to>
    <xdr:cxnSp macro="">
      <xdr:nvCxnSpPr>
        <xdr:cNvPr id="887" name="直線コネクタ 886"/>
        <xdr:cNvCxnSpPr/>
      </xdr:nvCxnSpPr>
      <xdr:spPr>
        <a:xfrm>
          <a:off x="14592300" y="18373998"/>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25400</xdr:rowOff>
    </xdr:from>
    <xdr:to>
      <xdr:col>72</xdr:col>
      <xdr:colOff>38100</xdr:colOff>
      <xdr:row>107</xdr:row>
      <xdr:rowOff>127000</xdr:rowOff>
    </xdr:to>
    <xdr:sp macro="" textlink="">
      <xdr:nvSpPr>
        <xdr:cNvPr id="888" name="楕円 887"/>
        <xdr:cNvSpPr/>
      </xdr:nvSpPr>
      <xdr:spPr>
        <a:xfrm>
          <a:off x="13652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28848</xdr:rowOff>
    </xdr:from>
    <xdr:to>
      <xdr:col>76</xdr:col>
      <xdr:colOff>114300</xdr:colOff>
      <xdr:row>107</xdr:row>
      <xdr:rowOff>76200</xdr:rowOff>
    </xdr:to>
    <xdr:cxnSp macro="">
      <xdr:nvCxnSpPr>
        <xdr:cNvPr id="889" name="直線コネクタ 888"/>
        <xdr:cNvCxnSpPr/>
      </xdr:nvCxnSpPr>
      <xdr:spPr>
        <a:xfrm flipV="1">
          <a:off x="13703300" y="18373998"/>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156029</xdr:rowOff>
    </xdr:from>
    <xdr:to>
      <xdr:col>67</xdr:col>
      <xdr:colOff>101600</xdr:colOff>
      <xdr:row>107</xdr:row>
      <xdr:rowOff>86179</xdr:rowOff>
    </xdr:to>
    <xdr:sp macro="" textlink="">
      <xdr:nvSpPr>
        <xdr:cNvPr id="890" name="楕円 889"/>
        <xdr:cNvSpPr/>
      </xdr:nvSpPr>
      <xdr:spPr>
        <a:xfrm>
          <a:off x="12763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35379</xdr:rowOff>
    </xdr:from>
    <xdr:to>
      <xdr:col>71</xdr:col>
      <xdr:colOff>177800</xdr:colOff>
      <xdr:row>107</xdr:row>
      <xdr:rowOff>76200</xdr:rowOff>
    </xdr:to>
    <xdr:cxnSp macro="">
      <xdr:nvCxnSpPr>
        <xdr:cNvPr id="891" name="直線コネクタ 890"/>
        <xdr:cNvCxnSpPr/>
      </xdr:nvCxnSpPr>
      <xdr:spPr>
        <a:xfrm>
          <a:off x="12814300" y="1838052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68415</xdr:rowOff>
    </xdr:from>
    <xdr:ext cx="405111" cy="259045"/>
    <xdr:sp macro="" textlink="">
      <xdr:nvSpPr>
        <xdr:cNvPr id="892" name="n_1aveValue【庁舎】&#10;有形固定資産減価償却率"/>
        <xdr:cNvSpPr txBox="1"/>
      </xdr:nvSpPr>
      <xdr:spPr>
        <a:xfrm>
          <a:off x="152660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123933</xdr:rowOff>
    </xdr:from>
    <xdr:ext cx="405111" cy="259045"/>
    <xdr:sp macro="" textlink="">
      <xdr:nvSpPr>
        <xdr:cNvPr id="893" name="n_2aveValue【庁舎】&#10;有形固定資産減価償却率"/>
        <xdr:cNvSpPr txBox="1"/>
      </xdr:nvSpPr>
      <xdr:spPr>
        <a:xfrm>
          <a:off x="14389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109238</xdr:rowOff>
    </xdr:from>
    <xdr:ext cx="405111" cy="259045"/>
    <xdr:sp macro="" textlink="">
      <xdr:nvSpPr>
        <xdr:cNvPr id="894" name="n_3aveValue【庁舎】&#10;有形固定資産減価償却率"/>
        <xdr:cNvSpPr txBox="1"/>
      </xdr:nvSpPr>
      <xdr:spPr>
        <a:xfrm>
          <a:off x="13500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42290</xdr:rowOff>
    </xdr:from>
    <xdr:ext cx="405111" cy="259045"/>
    <xdr:sp macro="" textlink="">
      <xdr:nvSpPr>
        <xdr:cNvPr id="895" name="n_4aveValue【庁舎】&#10;有形固定資産減価償却率"/>
        <xdr:cNvSpPr txBox="1"/>
      </xdr:nvSpPr>
      <xdr:spPr>
        <a:xfrm>
          <a:off x="12611744" y="175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113228</xdr:rowOff>
    </xdr:from>
    <xdr:ext cx="405111" cy="259045"/>
    <xdr:sp macro="" textlink="">
      <xdr:nvSpPr>
        <xdr:cNvPr id="896" name="n_1mainValue【庁舎】&#10;有形固定資産減価償却率"/>
        <xdr:cNvSpPr txBox="1"/>
      </xdr:nvSpPr>
      <xdr:spPr>
        <a:xfrm>
          <a:off x="15266044" y="1845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70775</xdr:rowOff>
    </xdr:from>
    <xdr:ext cx="405111" cy="259045"/>
    <xdr:sp macro="" textlink="">
      <xdr:nvSpPr>
        <xdr:cNvPr id="897" name="n_2mainValue【庁舎】&#10;有形固定資産減価償却率"/>
        <xdr:cNvSpPr txBox="1"/>
      </xdr:nvSpPr>
      <xdr:spPr>
        <a:xfrm>
          <a:off x="14389744" y="1841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118127</xdr:rowOff>
    </xdr:from>
    <xdr:ext cx="405111" cy="259045"/>
    <xdr:sp macro="" textlink="">
      <xdr:nvSpPr>
        <xdr:cNvPr id="898" name="n_3mainValue【庁舎】&#10;有形固定資産減価償却率"/>
        <xdr:cNvSpPr txBox="1"/>
      </xdr:nvSpPr>
      <xdr:spPr>
        <a:xfrm>
          <a:off x="13500744"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77306</xdr:rowOff>
    </xdr:from>
    <xdr:ext cx="405111" cy="259045"/>
    <xdr:sp macro="" textlink="">
      <xdr:nvSpPr>
        <xdr:cNvPr id="899" name="n_4mainValue【庁舎】&#10;有形固定資産減価償却率"/>
        <xdr:cNvSpPr txBox="1"/>
      </xdr:nvSpPr>
      <xdr:spPr>
        <a:xfrm>
          <a:off x="12611744" y="1842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0" name="正方形/長方形 8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1" name="正方形/長方形 9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2" name="正方形/長方形 9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3" name="正方形/長方形 9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4" name="正方形/長方形 9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5" name="正方形/長方形 9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6" name="正方形/長方形 9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7" name="正方形/長方形 9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8" name="テキスト ボックス 9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9" name="直線コネクタ 9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0" name="直線コネクタ 90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1" name="テキスト ボックス 91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2" name="直線コネクタ 91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3" name="テキスト ボックス 91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4" name="直線コネクタ 9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5" name="テキスト ボックス 9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6" name="直線コネクタ 91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7" name="テキスト ボックス 91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8" name="直線コネクタ 91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9" name="テキスト ボックス 91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107</xdr:row>
      <xdr:rowOff>91439</xdr:rowOff>
    </xdr:to>
    <xdr:cxnSp macro="">
      <xdr:nvCxnSpPr>
        <xdr:cNvPr id="923" name="直線コネクタ 922"/>
        <xdr:cNvCxnSpPr/>
      </xdr:nvCxnSpPr>
      <xdr:spPr>
        <a:xfrm flipV="1">
          <a:off x="22160864" y="17377411"/>
          <a:ext cx="0" cy="1059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95266</xdr:rowOff>
    </xdr:from>
    <xdr:ext cx="469744" cy="259045"/>
    <xdr:sp macro="" textlink="">
      <xdr:nvSpPr>
        <xdr:cNvPr id="924" name="【庁舎】&#10;一人当たり面積最小値テキスト"/>
        <xdr:cNvSpPr txBox="1"/>
      </xdr:nvSpPr>
      <xdr:spPr>
        <a:xfrm>
          <a:off x="22199600"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91439</xdr:rowOff>
    </xdr:from>
    <xdr:to>
      <xdr:col>116</xdr:col>
      <xdr:colOff>152400</xdr:colOff>
      <xdr:row>107</xdr:row>
      <xdr:rowOff>91439</xdr:rowOff>
    </xdr:to>
    <xdr:cxnSp macro="">
      <xdr:nvCxnSpPr>
        <xdr:cNvPr id="925" name="直線コネクタ 924"/>
        <xdr:cNvCxnSpPr/>
      </xdr:nvCxnSpPr>
      <xdr:spPr>
        <a:xfrm>
          <a:off x="22072600" y="1843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926" name="【庁舎】&#10;一人当たり面積最大値テキスト"/>
        <xdr:cNvSpPr txBox="1"/>
      </xdr:nvSpPr>
      <xdr:spPr>
        <a:xfrm>
          <a:off x="221996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927" name="直線コネクタ 926"/>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64788</xdr:rowOff>
    </xdr:from>
    <xdr:ext cx="469744" cy="259045"/>
    <xdr:sp macro="" textlink="">
      <xdr:nvSpPr>
        <xdr:cNvPr id="928" name="【庁舎】&#10;一人当たり面積平均値テキスト"/>
        <xdr:cNvSpPr txBox="1"/>
      </xdr:nvSpPr>
      <xdr:spPr>
        <a:xfrm>
          <a:off x="22199600" y="18067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86361</xdr:rowOff>
    </xdr:from>
    <xdr:to>
      <xdr:col>116</xdr:col>
      <xdr:colOff>114300</xdr:colOff>
      <xdr:row>106</xdr:row>
      <xdr:rowOff>16511</xdr:rowOff>
    </xdr:to>
    <xdr:sp macro="" textlink="">
      <xdr:nvSpPr>
        <xdr:cNvPr id="929" name="フローチャート: 判断 928"/>
        <xdr:cNvSpPr/>
      </xdr:nvSpPr>
      <xdr:spPr>
        <a:xfrm>
          <a:off x="221107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86361</xdr:rowOff>
    </xdr:from>
    <xdr:to>
      <xdr:col>112</xdr:col>
      <xdr:colOff>38100</xdr:colOff>
      <xdr:row>106</xdr:row>
      <xdr:rowOff>16511</xdr:rowOff>
    </xdr:to>
    <xdr:sp macro="" textlink="">
      <xdr:nvSpPr>
        <xdr:cNvPr id="930" name="フローチャート: 判断 929"/>
        <xdr:cNvSpPr/>
      </xdr:nvSpPr>
      <xdr:spPr>
        <a:xfrm>
          <a:off x="21272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124461</xdr:rowOff>
    </xdr:from>
    <xdr:to>
      <xdr:col>107</xdr:col>
      <xdr:colOff>101600</xdr:colOff>
      <xdr:row>106</xdr:row>
      <xdr:rowOff>54611</xdr:rowOff>
    </xdr:to>
    <xdr:sp macro="" textlink="">
      <xdr:nvSpPr>
        <xdr:cNvPr id="931" name="フローチャート: 判断 930"/>
        <xdr:cNvSpPr/>
      </xdr:nvSpPr>
      <xdr:spPr>
        <a:xfrm>
          <a:off x="20383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932" name="フローチャート: 判断 931"/>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90170</xdr:rowOff>
    </xdr:from>
    <xdr:to>
      <xdr:col>98</xdr:col>
      <xdr:colOff>38100</xdr:colOff>
      <xdr:row>106</xdr:row>
      <xdr:rowOff>20320</xdr:rowOff>
    </xdr:to>
    <xdr:sp macro="" textlink="">
      <xdr:nvSpPr>
        <xdr:cNvPr id="933" name="フローチャート: 判断 932"/>
        <xdr:cNvSpPr/>
      </xdr:nvSpPr>
      <xdr:spPr>
        <a:xfrm>
          <a:off x="18605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162561</xdr:rowOff>
    </xdr:from>
    <xdr:to>
      <xdr:col>116</xdr:col>
      <xdr:colOff>114300</xdr:colOff>
      <xdr:row>105</xdr:row>
      <xdr:rowOff>92711</xdr:rowOff>
    </xdr:to>
    <xdr:sp macro="" textlink="">
      <xdr:nvSpPr>
        <xdr:cNvPr id="939" name="楕円 938"/>
        <xdr:cNvSpPr/>
      </xdr:nvSpPr>
      <xdr:spPr>
        <a:xfrm>
          <a:off x="221107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13988</xdr:rowOff>
    </xdr:from>
    <xdr:ext cx="469744" cy="259045"/>
    <xdr:sp macro="" textlink="">
      <xdr:nvSpPr>
        <xdr:cNvPr id="940" name="【庁舎】&#10;一人当たり面積該当値テキスト"/>
        <xdr:cNvSpPr txBox="1"/>
      </xdr:nvSpPr>
      <xdr:spPr>
        <a:xfrm>
          <a:off x="22199600"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166370</xdr:rowOff>
    </xdr:from>
    <xdr:to>
      <xdr:col>112</xdr:col>
      <xdr:colOff>38100</xdr:colOff>
      <xdr:row>105</xdr:row>
      <xdr:rowOff>96520</xdr:rowOff>
    </xdr:to>
    <xdr:sp macro="" textlink="">
      <xdr:nvSpPr>
        <xdr:cNvPr id="941" name="楕円 940"/>
        <xdr:cNvSpPr/>
      </xdr:nvSpPr>
      <xdr:spPr>
        <a:xfrm>
          <a:off x="21272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41911</xdr:rowOff>
    </xdr:from>
    <xdr:to>
      <xdr:col>116</xdr:col>
      <xdr:colOff>63500</xdr:colOff>
      <xdr:row>105</xdr:row>
      <xdr:rowOff>45720</xdr:rowOff>
    </xdr:to>
    <xdr:cxnSp macro="">
      <xdr:nvCxnSpPr>
        <xdr:cNvPr id="942" name="直線コネクタ 941"/>
        <xdr:cNvCxnSpPr/>
      </xdr:nvCxnSpPr>
      <xdr:spPr>
        <a:xfrm flipV="1">
          <a:off x="21323300" y="180441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170180</xdr:rowOff>
    </xdr:from>
    <xdr:to>
      <xdr:col>107</xdr:col>
      <xdr:colOff>101600</xdr:colOff>
      <xdr:row>105</xdr:row>
      <xdr:rowOff>100330</xdr:rowOff>
    </xdr:to>
    <xdr:sp macro="" textlink="">
      <xdr:nvSpPr>
        <xdr:cNvPr id="943" name="楕円 942"/>
        <xdr:cNvSpPr/>
      </xdr:nvSpPr>
      <xdr:spPr>
        <a:xfrm>
          <a:off x="20383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45720</xdr:rowOff>
    </xdr:from>
    <xdr:to>
      <xdr:col>111</xdr:col>
      <xdr:colOff>177800</xdr:colOff>
      <xdr:row>105</xdr:row>
      <xdr:rowOff>49530</xdr:rowOff>
    </xdr:to>
    <xdr:cxnSp macro="">
      <xdr:nvCxnSpPr>
        <xdr:cNvPr id="944" name="直線コネクタ 943"/>
        <xdr:cNvCxnSpPr/>
      </xdr:nvCxnSpPr>
      <xdr:spPr>
        <a:xfrm flipV="1">
          <a:off x="20434300" y="18047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166370</xdr:rowOff>
    </xdr:from>
    <xdr:to>
      <xdr:col>102</xdr:col>
      <xdr:colOff>165100</xdr:colOff>
      <xdr:row>105</xdr:row>
      <xdr:rowOff>96520</xdr:rowOff>
    </xdr:to>
    <xdr:sp macro="" textlink="">
      <xdr:nvSpPr>
        <xdr:cNvPr id="945" name="楕円 944"/>
        <xdr:cNvSpPr/>
      </xdr:nvSpPr>
      <xdr:spPr>
        <a:xfrm>
          <a:off x="19494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45720</xdr:rowOff>
    </xdr:from>
    <xdr:to>
      <xdr:col>107</xdr:col>
      <xdr:colOff>50800</xdr:colOff>
      <xdr:row>105</xdr:row>
      <xdr:rowOff>49530</xdr:rowOff>
    </xdr:to>
    <xdr:cxnSp macro="">
      <xdr:nvCxnSpPr>
        <xdr:cNvPr id="946" name="直線コネクタ 945"/>
        <xdr:cNvCxnSpPr/>
      </xdr:nvCxnSpPr>
      <xdr:spPr>
        <a:xfrm>
          <a:off x="19545300" y="18047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170180</xdr:rowOff>
    </xdr:from>
    <xdr:to>
      <xdr:col>98</xdr:col>
      <xdr:colOff>38100</xdr:colOff>
      <xdr:row>105</xdr:row>
      <xdr:rowOff>100330</xdr:rowOff>
    </xdr:to>
    <xdr:sp macro="" textlink="">
      <xdr:nvSpPr>
        <xdr:cNvPr id="947" name="楕円 946"/>
        <xdr:cNvSpPr/>
      </xdr:nvSpPr>
      <xdr:spPr>
        <a:xfrm>
          <a:off x="18605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45720</xdr:rowOff>
    </xdr:from>
    <xdr:to>
      <xdr:col>102</xdr:col>
      <xdr:colOff>114300</xdr:colOff>
      <xdr:row>105</xdr:row>
      <xdr:rowOff>49530</xdr:rowOff>
    </xdr:to>
    <xdr:cxnSp macro="">
      <xdr:nvCxnSpPr>
        <xdr:cNvPr id="948" name="直線コネクタ 947"/>
        <xdr:cNvCxnSpPr/>
      </xdr:nvCxnSpPr>
      <xdr:spPr>
        <a:xfrm flipV="1">
          <a:off x="18656300" y="18047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7638</xdr:rowOff>
    </xdr:from>
    <xdr:ext cx="469744" cy="259045"/>
    <xdr:sp macro="" textlink="">
      <xdr:nvSpPr>
        <xdr:cNvPr id="949" name="n_1aveValue【庁舎】&#10;一人当たり面積"/>
        <xdr:cNvSpPr txBox="1"/>
      </xdr:nvSpPr>
      <xdr:spPr>
        <a:xfrm>
          <a:off x="210757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45738</xdr:rowOff>
    </xdr:from>
    <xdr:ext cx="469744" cy="259045"/>
    <xdr:sp macro="" textlink="">
      <xdr:nvSpPr>
        <xdr:cNvPr id="950" name="n_2aveValue【庁舎】&#10;一人当たり面積"/>
        <xdr:cNvSpPr txBox="1"/>
      </xdr:nvSpPr>
      <xdr:spPr>
        <a:xfrm>
          <a:off x="20199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26688</xdr:rowOff>
    </xdr:from>
    <xdr:ext cx="469744" cy="259045"/>
    <xdr:sp macro="" textlink="">
      <xdr:nvSpPr>
        <xdr:cNvPr id="951" name="n_3aveValue【庁舎】&#10;一人当たり面積"/>
        <xdr:cNvSpPr txBox="1"/>
      </xdr:nvSpPr>
      <xdr:spPr>
        <a:xfrm>
          <a:off x="19310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11447</xdr:rowOff>
    </xdr:from>
    <xdr:ext cx="469744" cy="259045"/>
    <xdr:sp macro="" textlink="">
      <xdr:nvSpPr>
        <xdr:cNvPr id="952" name="n_4aveValue【庁舎】&#10;一人当たり面積"/>
        <xdr:cNvSpPr txBox="1"/>
      </xdr:nvSpPr>
      <xdr:spPr>
        <a:xfrm>
          <a:off x="184214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113047</xdr:rowOff>
    </xdr:from>
    <xdr:ext cx="469744" cy="259045"/>
    <xdr:sp macro="" textlink="">
      <xdr:nvSpPr>
        <xdr:cNvPr id="953" name="n_1mainValue【庁舎】&#10;一人当たり面積"/>
        <xdr:cNvSpPr txBox="1"/>
      </xdr:nvSpPr>
      <xdr:spPr>
        <a:xfrm>
          <a:off x="210757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116857</xdr:rowOff>
    </xdr:from>
    <xdr:ext cx="469744" cy="259045"/>
    <xdr:sp macro="" textlink="">
      <xdr:nvSpPr>
        <xdr:cNvPr id="954" name="n_2mainValue【庁舎】&#10;一人当たり面積"/>
        <xdr:cNvSpPr txBox="1"/>
      </xdr:nvSpPr>
      <xdr:spPr>
        <a:xfrm>
          <a:off x="201994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113047</xdr:rowOff>
    </xdr:from>
    <xdr:ext cx="469744" cy="259045"/>
    <xdr:sp macro="" textlink="">
      <xdr:nvSpPr>
        <xdr:cNvPr id="955" name="n_3mainValue【庁舎】&#10;一人当たり面積"/>
        <xdr:cNvSpPr txBox="1"/>
      </xdr:nvSpPr>
      <xdr:spPr>
        <a:xfrm>
          <a:off x="193104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116857</xdr:rowOff>
    </xdr:from>
    <xdr:ext cx="469744" cy="259045"/>
    <xdr:sp macro="" textlink="">
      <xdr:nvSpPr>
        <xdr:cNvPr id="956" name="n_4mainValue【庁舎】&#10;一人当たり面積"/>
        <xdr:cNvSpPr txBox="1"/>
      </xdr:nvSpPr>
      <xdr:spPr>
        <a:xfrm>
          <a:off x="184214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上記施設は、類似団体内平均値と比較して、有形固定資産減価償却率は高いものが多く、一人当たり面積は狭いものが多い状況である。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有形固定資産減価償却率が特に高い施設は「体育館・プール」や「庁舎」であり、一人当たり面積が特に広い施設は「保健センター・保健所」や「庁舎」となっている。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引き続き、公共施設総合管理計画（令和４年度改定）や施設分類ごとに策定している個別施設計画に基づき、適切な更新・統廃合・長寿命化の実施に努める。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徳島県徳島市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250,723
248,619
191.52
116,536,273
111,981,451
4,102,425
58,188,818
103,365,346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aseline="0">
              <a:solidFill>
                <a:schemeClr val="dk1"/>
              </a:solidFill>
              <a:effectLst/>
              <a:latin typeface="+mn-lt"/>
              <a:ea typeface="+mn-ea"/>
              <a:cs typeface="+mn-cs"/>
            </a:rPr>
            <a:t>本市の財政力指数は</a:t>
          </a:r>
          <a:r>
            <a:rPr kumimoji="1" lang="en-US" altLang="ja-JP" sz="1200" baseline="0">
              <a:solidFill>
                <a:schemeClr val="dk1"/>
              </a:solidFill>
              <a:effectLst/>
              <a:latin typeface="+mn-lt"/>
              <a:ea typeface="+mn-ea"/>
              <a:cs typeface="+mn-cs"/>
            </a:rPr>
            <a:t>0.8</a:t>
          </a:r>
          <a:r>
            <a:rPr kumimoji="1" lang="ja-JP" altLang="en-US" sz="1200" baseline="0">
              <a:solidFill>
                <a:schemeClr val="dk1"/>
              </a:solidFill>
              <a:effectLst/>
              <a:latin typeface="+mn-lt"/>
              <a:ea typeface="+mn-ea"/>
              <a:cs typeface="+mn-cs"/>
            </a:rPr>
            <a:t>と近年ほぼ横ばいであるが、</a:t>
          </a:r>
          <a:r>
            <a:rPr kumimoji="1" lang="ja-JP" altLang="ja-JP" sz="1200" baseline="0">
              <a:solidFill>
                <a:schemeClr val="dk1"/>
              </a:solidFill>
              <a:effectLst/>
              <a:latin typeface="+mn-lt"/>
              <a:ea typeface="+mn-ea"/>
              <a:cs typeface="+mn-cs"/>
            </a:rPr>
            <a:t>類似団体平均</a:t>
          </a:r>
          <a:r>
            <a:rPr kumimoji="1" lang="ja-JP" altLang="en-US" sz="1200" baseline="0">
              <a:solidFill>
                <a:schemeClr val="dk1"/>
              </a:solidFill>
              <a:effectLst/>
              <a:latin typeface="+mn-lt"/>
              <a:ea typeface="+mn-ea"/>
              <a:cs typeface="+mn-cs"/>
            </a:rPr>
            <a:t>値より低く、財源に余裕がない状況である。</a:t>
          </a:r>
          <a:r>
            <a:rPr kumimoji="1" lang="ja-JP" altLang="ja-JP" sz="1200" baseline="0">
              <a:solidFill>
                <a:schemeClr val="dk1"/>
              </a:solidFill>
              <a:effectLst/>
              <a:latin typeface="+mn-lt"/>
              <a:ea typeface="+mn-ea"/>
              <a:cs typeface="+mn-cs"/>
            </a:rPr>
            <a:t>これまで以上に歳入の確保が重要であるため、行財政力の強化に向けた取り組みを中心に財政基盤の一層の強化に努める。</a:t>
          </a:r>
          <a:endParaRPr lang="ja-JP" altLang="ja-JP" sz="12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xdr:cNvCxnSpPr/>
      </xdr:nvCxnSpPr>
      <xdr:spPr>
        <a:xfrm flipV="1">
          <a:off x="4953000" y="6207478"/>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62795</xdr:rowOff>
    </xdr:from>
    <xdr:to>
      <xdr:col>23</xdr:col>
      <xdr:colOff>133350</xdr:colOff>
      <xdr:row>41</xdr:row>
      <xdr:rowOff>89605</xdr:rowOff>
    </xdr:to>
    <xdr:cxnSp macro="">
      <xdr:nvCxnSpPr>
        <xdr:cNvPr id="69" name="直線コネクタ 68"/>
        <xdr:cNvCxnSpPr/>
      </xdr:nvCxnSpPr>
      <xdr:spPr>
        <a:xfrm>
          <a:off x="4114800" y="7092245"/>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65916</xdr:rowOff>
    </xdr:from>
    <xdr:ext cx="762000" cy="259045"/>
    <xdr:sp macro="" textlink="">
      <xdr:nvSpPr>
        <xdr:cNvPr id="70" name="財政力平均値テキスト"/>
        <xdr:cNvSpPr txBox="1"/>
      </xdr:nvSpPr>
      <xdr:spPr>
        <a:xfrm>
          <a:off x="5041900" y="6752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49389</xdr:rowOff>
    </xdr:from>
    <xdr:to>
      <xdr:col>23</xdr:col>
      <xdr:colOff>184150</xdr:colOff>
      <xdr:row>40</xdr:row>
      <xdr:rowOff>150989</xdr:rowOff>
    </xdr:to>
    <xdr:sp macro="" textlink="">
      <xdr:nvSpPr>
        <xdr:cNvPr id="71" name="フローチャート: 判断 70"/>
        <xdr:cNvSpPr/>
      </xdr:nvSpPr>
      <xdr:spPr>
        <a:xfrm>
          <a:off x="49022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62795</xdr:rowOff>
    </xdr:from>
    <xdr:to>
      <xdr:col>19</xdr:col>
      <xdr:colOff>133350</xdr:colOff>
      <xdr:row>41</xdr:row>
      <xdr:rowOff>62795</xdr:rowOff>
    </xdr:to>
    <xdr:cxnSp macro="">
      <xdr:nvCxnSpPr>
        <xdr:cNvPr id="72" name="直線コネクタ 71"/>
        <xdr:cNvCxnSpPr/>
      </xdr:nvCxnSpPr>
      <xdr:spPr>
        <a:xfrm>
          <a:off x="3225800" y="70922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62795</xdr:rowOff>
    </xdr:from>
    <xdr:to>
      <xdr:col>19</xdr:col>
      <xdr:colOff>184150</xdr:colOff>
      <xdr:row>40</xdr:row>
      <xdr:rowOff>164395</xdr:rowOff>
    </xdr:to>
    <xdr:sp macro="" textlink="">
      <xdr:nvSpPr>
        <xdr:cNvPr id="73" name="フローチャート: 判断 72"/>
        <xdr:cNvSpPr/>
      </xdr:nvSpPr>
      <xdr:spPr>
        <a:xfrm>
          <a:off x="4064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3122</xdr:rowOff>
    </xdr:from>
    <xdr:ext cx="736600" cy="259045"/>
    <xdr:sp macro="" textlink="">
      <xdr:nvSpPr>
        <xdr:cNvPr id="74" name="テキスト ボックス 73"/>
        <xdr:cNvSpPr txBox="1"/>
      </xdr:nvSpPr>
      <xdr:spPr>
        <a:xfrm>
          <a:off x="3733800" y="668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62795</xdr:rowOff>
    </xdr:from>
    <xdr:to>
      <xdr:col>15</xdr:col>
      <xdr:colOff>82550</xdr:colOff>
      <xdr:row>41</xdr:row>
      <xdr:rowOff>62795</xdr:rowOff>
    </xdr:to>
    <xdr:cxnSp macro="">
      <xdr:nvCxnSpPr>
        <xdr:cNvPr id="75" name="直線コネクタ 74"/>
        <xdr:cNvCxnSpPr/>
      </xdr:nvCxnSpPr>
      <xdr:spPr>
        <a:xfrm>
          <a:off x="2336800" y="70922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89605</xdr:rowOff>
    </xdr:from>
    <xdr:to>
      <xdr:col>15</xdr:col>
      <xdr:colOff>133350</xdr:colOff>
      <xdr:row>41</xdr:row>
      <xdr:rowOff>19755</xdr:rowOff>
    </xdr:to>
    <xdr:sp macro="" textlink="">
      <xdr:nvSpPr>
        <xdr:cNvPr id="76" name="フローチャート: 判断 75"/>
        <xdr:cNvSpPr/>
      </xdr:nvSpPr>
      <xdr:spPr>
        <a:xfrm>
          <a:off x="3175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29932</xdr:rowOff>
    </xdr:from>
    <xdr:ext cx="762000" cy="259045"/>
    <xdr:sp macro="" textlink="">
      <xdr:nvSpPr>
        <xdr:cNvPr id="77" name="テキスト ボックス 76"/>
        <xdr:cNvSpPr txBox="1"/>
      </xdr:nvSpPr>
      <xdr:spPr>
        <a:xfrm>
          <a:off x="2844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62795</xdr:rowOff>
    </xdr:from>
    <xdr:to>
      <xdr:col>11</xdr:col>
      <xdr:colOff>31750</xdr:colOff>
      <xdr:row>41</xdr:row>
      <xdr:rowOff>62795</xdr:rowOff>
    </xdr:to>
    <xdr:cxnSp macro="">
      <xdr:nvCxnSpPr>
        <xdr:cNvPr id="78" name="直線コネクタ 77"/>
        <xdr:cNvCxnSpPr/>
      </xdr:nvCxnSpPr>
      <xdr:spPr>
        <a:xfrm>
          <a:off x="1447800" y="70922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89605</xdr:rowOff>
    </xdr:from>
    <xdr:to>
      <xdr:col>11</xdr:col>
      <xdr:colOff>82550</xdr:colOff>
      <xdr:row>41</xdr:row>
      <xdr:rowOff>19755</xdr:rowOff>
    </xdr:to>
    <xdr:sp macro="" textlink="">
      <xdr:nvSpPr>
        <xdr:cNvPr id="79" name="フローチャート: 判断 78"/>
        <xdr:cNvSpPr/>
      </xdr:nvSpPr>
      <xdr:spPr>
        <a:xfrm>
          <a:off x="2286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29932</xdr:rowOff>
    </xdr:from>
    <xdr:ext cx="762000" cy="259045"/>
    <xdr:sp macro="" textlink="">
      <xdr:nvSpPr>
        <xdr:cNvPr id="80" name="テキスト ボックス 79"/>
        <xdr:cNvSpPr txBox="1"/>
      </xdr:nvSpPr>
      <xdr:spPr>
        <a:xfrm>
          <a:off x="1955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2" name="テキスト ボックス 81"/>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88" name="楕円 87"/>
        <xdr:cNvSpPr/>
      </xdr:nvSpPr>
      <xdr:spPr>
        <a:xfrm>
          <a:off x="49022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10882</xdr:rowOff>
    </xdr:from>
    <xdr:ext cx="762000" cy="259045"/>
    <xdr:sp macro="" textlink="">
      <xdr:nvSpPr>
        <xdr:cNvPr id="89" name="財政力該当値テキスト"/>
        <xdr:cNvSpPr txBox="1"/>
      </xdr:nvSpPr>
      <xdr:spPr>
        <a:xfrm>
          <a:off x="5041900" y="704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11995</xdr:rowOff>
    </xdr:from>
    <xdr:to>
      <xdr:col>19</xdr:col>
      <xdr:colOff>184150</xdr:colOff>
      <xdr:row>41</xdr:row>
      <xdr:rowOff>113595</xdr:rowOff>
    </xdr:to>
    <xdr:sp macro="" textlink="">
      <xdr:nvSpPr>
        <xdr:cNvPr id="90" name="楕円 89"/>
        <xdr:cNvSpPr/>
      </xdr:nvSpPr>
      <xdr:spPr>
        <a:xfrm>
          <a:off x="4064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98372</xdr:rowOff>
    </xdr:from>
    <xdr:ext cx="736600" cy="259045"/>
    <xdr:sp macro="" textlink="">
      <xdr:nvSpPr>
        <xdr:cNvPr id="91" name="テキスト ボックス 90"/>
        <xdr:cNvSpPr txBox="1"/>
      </xdr:nvSpPr>
      <xdr:spPr>
        <a:xfrm>
          <a:off x="3733800" y="712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11995</xdr:rowOff>
    </xdr:from>
    <xdr:to>
      <xdr:col>15</xdr:col>
      <xdr:colOff>133350</xdr:colOff>
      <xdr:row>41</xdr:row>
      <xdr:rowOff>113595</xdr:rowOff>
    </xdr:to>
    <xdr:sp macro="" textlink="">
      <xdr:nvSpPr>
        <xdr:cNvPr id="92" name="楕円 91"/>
        <xdr:cNvSpPr/>
      </xdr:nvSpPr>
      <xdr:spPr>
        <a:xfrm>
          <a:off x="3175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98372</xdr:rowOff>
    </xdr:from>
    <xdr:ext cx="762000" cy="259045"/>
    <xdr:sp macro="" textlink="">
      <xdr:nvSpPr>
        <xdr:cNvPr id="93" name="テキスト ボックス 92"/>
        <xdr:cNvSpPr txBox="1"/>
      </xdr:nvSpPr>
      <xdr:spPr>
        <a:xfrm>
          <a:off x="2844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11995</xdr:rowOff>
    </xdr:from>
    <xdr:to>
      <xdr:col>11</xdr:col>
      <xdr:colOff>82550</xdr:colOff>
      <xdr:row>41</xdr:row>
      <xdr:rowOff>113595</xdr:rowOff>
    </xdr:to>
    <xdr:sp macro="" textlink="">
      <xdr:nvSpPr>
        <xdr:cNvPr id="94" name="楕円 93"/>
        <xdr:cNvSpPr/>
      </xdr:nvSpPr>
      <xdr:spPr>
        <a:xfrm>
          <a:off x="2286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98372</xdr:rowOff>
    </xdr:from>
    <xdr:ext cx="762000" cy="259045"/>
    <xdr:sp macro="" textlink="">
      <xdr:nvSpPr>
        <xdr:cNvPr id="95" name="テキスト ボックス 94"/>
        <xdr:cNvSpPr txBox="1"/>
      </xdr:nvSpPr>
      <xdr:spPr>
        <a:xfrm>
          <a:off x="1955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96" name="楕円 95"/>
        <xdr:cNvSpPr/>
      </xdr:nvSpPr>
      <xdr:spPr>
        <a:xfrm>
          <a:off x="1397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98372</xdr:rowOff>
    </xdr:from>
    <xdr:ext cx="762000" cy="259045"/>
    <xdr:sp macro="" textlink="">
      <xdr:nvSpPr>
        <xdr:cNvPr id="97" name="テキスト ボックス 96"/>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歳出では、人件費が増加したものの、歳入では、地方消費税交付金</a:t>
          </a:r>
          <a:r>
            <a:rPr kumimoji="1" lang="ja-JP" altLang="en-US" sz="1200">
              <a:solidFill>
                <a:schemeClr val="dk1"/>
              </a:solidFill>
              <a:effectLst/>
              <a:latin typeface="+mn-lt"/>
              <a:ea typeface="+mn-ea"/>
              <a:cs typeface="+mn-cs"/>
            </a:rPr>
            <a:t>や地方特例交付金</a:t>
          </a:r>
          <a:r>
            <a:rPr kumimoji="1" lang="ja-JP" altLang="ja-JP" sz="1200">
              <a:solidFill>
                <a:schemeClr val="dk1"/>
              </a:solidFill>
              <a:effectLst/>
              <a:latin typeface="+mn-lt"/>
              <a:ea typeface="+mn-ea"/>
              <a:cs typeface="+mn-cs"/>
            </a:rPr>
            <a:t>、地方交付税などの増加に伴い、経常収支比率は前年度より</a:t>
          </a:r>
          <a:r>
            <a:rPr kumimoji="1" lang="en-US" altLang="ja-JP" sz="1200">
              <a:solidFill>
                <a:schemeClr val="dk1"/>
              </a:solidFill>
              <a:effectLst/>
              <a:latin typeface="+mn-lt"/>
              <a:ea typeface="+mn-ea"/>
              <a:cs typeface="+mn-cs"/>
            </a:rPr>
            <a:t>3.2</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改善</a:t>
          </a:r>
          <a:r>
            <a:rPr kumimoji="1" lang="ja-JP" altLang="ja-JP" sz="1200">
              <a:solidFill>
                <a:schemeClr val="dk1"/>
              </a:solidFill>
              <a:effectLst/>
              <a:latin typeface="+mn-lt"/>
              <a:ea typeface="+mn-ea"/>
              <a:cs typeface="+mn-cs"/>
            </a:rPr>
            <a:t>している。今後とも、扶助費の適正な認定給付を行</a:t>
          </a:r>
          <a:r>
            <a:rPr kumimoji="1" lang="ja-JP" altLang="en-US" sz="1200">
              <a:solidFill>
                <a:schemeClr val="dk1"/>
              </a:solidFill>
              <a:effectLst/>
              <a:latin typeface="+mn-lt"/>
              <a:ea typeface="+mn-ea"/>
              <a:cs typeface="+mn-cs"/>
            </a:rPr>
            <a:t>い歳出を抑制する</a:t>
          </a:r>
          <a:r>
            <a:rPr kumimoji="1" lang="ja-JP" altLang="ja-JP" sz="1200">
              <a:solidFill>
                <a:schemeClr val="dk1"/>
              </a:solidFill>
              <a:effectLst/>
              <a:latin typeface="+mn-lt"/>
              <a:ea typeface="+mn-ea"/>
              <a:cs typeface="+mn-cs"/>
            </a:rPr>
            <a:t>とともに、収入の確保・拡大につながる事業に取り組むなど、財政基盤の強化に努める。</a:t>
          </a:r>
          <a:endParaRPr lang="ja-JP" altLang="ja-JP" sz="12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67</xdr:row>
      <xdr:rowOff>104140</xdr:rowOff>
    </xdr:to>
    <xdr:cxnSp macro="">
      <xdr:nvCxnSpPr>
        <xdr:cNvPr id="127" name="直線コネクタ 126"/>
        <xdr:cNvCxnSpPr/>
      </xdr:nvCxnSpPr>
      <xdr:spPr>
        <a:xfrm flipV="1">
          <a:off x="4953000" y="10087187"/>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macro="" textlink="">
      <xdr:nvSpPr>
        <xdr:cNvPr id="130" name="財政構造の弾力性最大値テキスト"/>
        <xdr:cNvSpPr txBox="1"/>
      </xdr:nvSpPr>
      <xdr:spPr>
        <a:xfrm>
          <a:off x="5041900" y="983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xdr:cNvCxnSpPr/>
      </xdr:nvCxnSpPr>
      <xdr:spPr>
        <a:xfrm>
          <a:off x="4864100" y="1008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154517</xdr:rowOff>
    </xdr:from>
    <xdr:to>
      <xdr:col>23</xdr:col>
      <xdr:colOff>133350</xdr:colOff>
      <xdr:row>65</xdr:row>
      <xdr:rowOff>69004</xdr:rowOff>
    </xdr:to>
    <xdr:cxnSp macro="">
      <xdr:nvCxnSpPr>
        <xdr:cNvPr id="132" name="直線コネクタ 131"/>
        <xdr:cNvCxnSpPr/>
      </xdr:nvCxnSpPr>
      <xdr:spPr>
        <a:xfrm flipV="1">
          <a:off x="4114800" y="10955867"/>
          <a:ext cx="8382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82567</xdr:rowOff>
    </xdr:from>
    <xdr:ext cx="762000" cy="259045"/>
    <xdr:sp macro="" textlink="">
      <xdr:nvSpPr>
        <xdr:cNvPr id="133" name="財政構造の弾力性平均値テキスト"/>
        <xdr:cNvSpPr txBox="1"/>
      </xdr:nvSpPr>
      <xdr:spPr>
        <a:xfrm>
          <a:off x="5041900" y="1054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34" name="フローチャート: 判断 133"/>
        <xdr:cNvSpPr/>
      </xdr:nvSpPr>
      <xdr:spPr>
        <a:xfrm>
          <a:off x="49022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69004</xdr:rowOff>
    </xdr:from>
    <xdr:to>
      <xdr:col>19</xdr:col>
      <xdr:colOff>133350</xdr:colOff>
      <xdr:row>66</xdr:row>
      <xdr:rowOff>18204</xdr:rowOff>
    </xdr:to>
    <xdr:cxnSp macro="">
      <xdr:nvCxnSpPr>
        <xdr:cNvPr id="135" name="直線コネクタ 134"/>
        <xdr:cNvCxnSpPr/>
      </xdr:nvCxnSpPr>
      <xdr:spPr>
        <a:xfrm flipV="1">
          <a:off x="3225800" y="1121325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6" name="フローチャート: 判断 135"/>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148607</xdr:rowOff>
    </xdr:from>
    <xdr:ext cx="736600" cy="259045"/>
    <xdr:sp macro="" textlink="">
      <xdr:nvSpPr>
        <xdr:cNvPr id="137" name="テキスト ボックス 136"/>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141394</xdr:rowOff>
    </xdr:from>
    <xdr:to>
      <xdr:col>15</xdr:col>
      <xdr:colOff>82550</xdr:colOff>
      <xdr:row>66</xdr:row>
      <xdr:rowOff>18204</xdr:rowOff>
    </xdr:to>
    <xdr:cxnSp macro="">
      <xdr:nvCxnSpPr>
        <xdr:cNvPr id="138" name="直線コネクタ 137"/>
        <xdr:cNvCxnSpPr/>
      </xdr:nvCxnSpPr>
      <xdr:spPr>
        <a:xfrm>
          <a:off x="2336800" y="112856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117263</xdr:rowOff>
    </xdr:from>
    <xdr:to>
      <xdr:col>15</xdr:col>
      <xdr:colOff>133350</xdr:colOff>
      <xdr:row>65</xdr:row>
      <xdr:rowOff>47413</xdr:rowOff>
    </xdr:to>
    <xdr:sp macro="" textlink="">
      <xdr:nvSpPr>
        <xdr:cNvPr id="139" name="フローチャート: 判断 138"/>
        <xdr:cNvSpPr/>
      </xdr:nvSpPr>
      <xdr:spPr>
        <a:xfrm>
          <a:off x="3175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57590</xdr:rowOff>
    </xdr:from>
    <xdr:ext cx="762000" cy="259045"/>
    <xdr:sp macro="" textlink="">
      <xdr:nvSpPr>
        <xdr:cNvPr id="140" name="テキスト ボックス 139"/>
        <xdr:cNvSpPr txBox="1"/>
      </xdr:nvSpPr>
      <xdr:spPr>
        <a:xfrm>
          <a:off x="2844800" y="108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141394</xdr:rowOff>
    </xdr:from>
    <xdr:to>
      <xdr:col>11</xdr:col>
      <xdr:colOff>31750</xdr:colOff>
      <xdr:row>66</xdr:row>
      <xdr:rowOff>18204</xdr:rowOff>
    </xdr:to>
    <xdr:cxnSp macro="">
      <xdr:nvCxnSpPr>
        <xdr:cNvPr id="141" name="直線コネクタ 140"/>
        <xdr:cNvCxnSpPr/>
      </xdr:nvCxnSpPr>
      <xdr:spPr>
        <a:xfrm flipV="1">
          <a:off x="1447800" y="112856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52917</xdr:rowOff>
    </xdr:from>
    <xdr:to>
      <xdr:col>11</xdr:col>
      <xdr:colOff>82550</xdr:colOff>
      <xdr:row>64</xdr:row>
      <xdr:rowOff>154517</xdr:rowOff>
    </xdr:to>
    <xdr:sp macro="" textlink="">
      <xdr:nvSpPr>
        <xdr:cNvPr id="142" name="フローチャート: 判断 141"/>
        <xdr:cNvSpPr/>
      </xdr:nvSpPr>
      <xdr:spPr>
        <a:xfrm>
          <a:off x="2286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164694</xdr:rowOff>
    </xdr:from>
    <xdr:ext cx="762000" cy="259045"/>
    <xdr:sp macro="" textlink="">
      <xdr:nvSpPr>
        <xdr:cNvPr id="143" name="テキスト ボックス 142"/>
        <xdr:cNvSpPr txBox="1"/>
      </xdr:nvSpPr>
      <xdr:spPr>
        <a:xfrm>
          <a:off x="1955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151977</xdr:rowOff>
    </xdr:from>
    <xdr:to>
      <xdr:col>7</xdr:col>
      <xdr:colOff>31750</xdr:colOff>
      <xdr:row>64</xdr:row>
      <xdr:rowOff>82127</xdr:rowOff>
    </xdr:to>
    <xdr:sp macro="" textlink="">
      <xdr:nvSpPr>
        <xdr:cNvPr id="144" name="フローチャート: 判断 143"/>
        <xdr:cNvSpPr/>
      </xdr:nvSpPr>
      <xdr:spPr>
        <a:xfrm>
          <a:off x="1397000" y="1095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92304</xdr:rowOff>
    </xdr:from>
    <xdr:ext cx="762000" cy="259045"/>
    <xdr:sp macro="" textlink="">
      <xdr:nvSpPr>
        <xdr:cNvPr id="145" name="テキスト ボックス 144"/>
        <xdr:cNvSpPr txBox="1"/>
      </xdr:nvSpPr>
      <xdr:spPr>
        <a:xfrm>
          <a:off x="1066800" y="1072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51" name="楕円 150"/>
        <xdr:cNvSpPr/>
      </xdr:nvSpPr>
      <xdr:spPr>
        <a:xfrm>
          <a:off x="49022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75794</xdr:rowOff>
    </xdr:from>
    <xdr:ext cx="762000" cy="259045"/>
    <xdr:sp macro="" textlink="">
      <xdr:nvSpPr>
        <xdr:cNvPr id="152" name="財政構造の弾力性該当値テキスト"/>
        <xdr:cNvSpPr txBox="1"/>
      </xdr:nvSpPr>
      <xdr:spPr>
        <a:xfrm>
          <a:off x="5041900" y="1087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18204</xdr:rowOff>
    </xdr:from>
    <xdr:to>
      <xdr:col>19</xdr:col>
      <xdr:colOff>184150</xdr:colOff>
      <xdr:row>65</xdr:row>
      <xdr:rowOff>119804</xdr:rowOff>
    </xdr:to>
    <xdr:sp macro="" textlink="">
      <xdr:nvSpPr>
        <xdr:cNvPr id="153" name="楕円 152"/>
        <xdr:cNvSpPr/>
      </xdr:nvSpPr>
      <xdr:spPr>
        <a:xfrm>
          <a:off x="4064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104581</xdr:rowOff>
    </xdr:from>
    <xdr:ext cx="736600" cy="259045"/>
    <xdr:sp macro="" textlink="">
      <xdr:nvSpPr>
        <xdr:cNvPr id="154" name="テキスト ボックス 153"/>
        <xdr:cNvSpPr txBox="1"/>
      </xdr:nvSpPr>
      <xdr:spPr>
        <a:xfrm>
          <a:off x="3733800" y="1124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138854</xdr:rowOff>
    </xdr:from>
    <xdr:to>
      <xdr:col>15</xdr:col>
      <xdr:colOff>133350</xdr:colOff>
      <xdr:row>66</xdr:row>
      <xdr:rowOff>69004</xdr:rowOff>
    </xdr:to>
    <xdr:sp macro="" textlink="">
      <xdr:nvSpPr>
        <xdr:cNvPr id="155" name="楕円 154"/>
        <xdr:cNvSpPr/>
      </xdr:nvSpPr>
      <xdr:spPr>
        <a:xfrm>
          <a:off x="3175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53781</xdr:rowOff>
    </xdr:from>
    <xdr:ext cx="762000" cy="259045"/>
    <xdr:sp macro="" textlink="">
      <xdr:nvSpPr>
        <xdr:cNvPr id="156" name="テキスト ボックス 155"/>
        <xdr:cNvSpPr txBox="1"/>
      </xdr:nvSpPr>
      <xdr:spPr>
        <a:xfrm>
          <a:off x="2844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90594</xdr:rowOff>
    </xdr:from>
    <xdr:to>
      <xdr:col>11</xdr:col>
      <xdr:colOff>82550</xdr:colOff>
      <xdr:row>66</xdr:row>
      <xdr:rowOff>20744</xdr:rowOff>
    </xdr:to>
    <xdr:sp macro="" textlink="">
      <xdr:nvSpPr>
        <xdr:cNvPr id="157" name="楕円 156"/>
        <xdr:cNvSpPr/>
      </xdr:nvSpPr>
      <xdr:spPr>
        <a:xfrm>
          <a:off x="2286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5521</xdr:rowOff>
    </xdr:from>
    <xdr:ext cx="762000" cy="259045"/>
    <xdr:sp macro="" textlink="">
      <xdr:nvSpPr>
        <xdr:cNvPr id="158" name="テキスト ボックス 157"/>
        <xdr:cNvSpPr txBox="1"/>
      </xdr:nvSpPr>
      <xdr:spPr>
        <a:xfrm>
          <a:off x="1955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138854</xdr:rowOff>
    </xdr:from>
    <xdr:to>
      <xdr:col>7</xdr:col>
      <xdr:colOff>31750</xdr:colOff>
      <xdr:row>66</xdr:row>
      <xdr:rowOff>69004</xdr:rowOff>
    </xdr:to>
    <xdr:sp macro="" textlink="">
      <xdr:nvSpPr>
        <xdr:cNvPr id="159" name="楕円 158"/>
        <xdr:cNvSpPr/>
      </xdr:nvSpPr>
      <xdr:spPr>
        <a:xfrm>
          <a:off x="1397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53781</xdr:rowOff>
    </xdr:from>
    <xdr:ext cx="762000" cy="259045"/>
    <xdr:sp macro="" textlink="">
      <xdr:nvSpPr>
        <xdr:cNvPr id="160" name="テキスト ボックス 159"/>
        <xdr:cNvSpPr txBox="1"/>
      </xdr:nvSpPr>
      <xdr:spPr>
        <a:xfrm>
          <a:off x="1066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[129,477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類似団体平均値より</a:t>
          </a:r>
          <a:r>
            <a:rPr kumimoji="1" lang="ja-JP" altLang="en-US" sz="1200">
              <a:solidFill>
                <a:schemeClr val="dk1"/>
              </a:solidFill>
              <a:effectLst/>
              <a:latin typeface="+mn-lt"/>
              <a:ea typeface="+mn-ea"/>
              <a:cs typeface="+mn-cs"/>
            </a:rPr>
            <a:t>高くなっている要因は、</a:t>
          </a:r>
          <a:r>
            <a:rPr kumimoji="1" lang="ja-JP" altLang="ja-JP" sz="1200">
              <a:solidFill>
                <a:schemeClr val="dk1"/>
              </a:solidFill>
              <a:effectLst/>
              <a:latin typeface="+mn-lt"/>
              <a:ea typeface="+mn-ea"/>
              <a:cs typeface="+mn-cs"/>
            </a:rPr>
            <a:t>保育所、幼稚園など多数の子育て関係施設を保有していることや、直営による市民サービスの充実等によ</a:t>
          </a:r>
          <a:r>
            <a:rPr kumimoji="1" lang="ja-JP" altLang="en-US" sz="1200">
              <a:solidFill>
                <a:schemeClr val="dk1"/>
              </a:solidFill>
              <a:effectLst/>
              <a:latin typeface="+mn-lt"/>
              <a:ea typeface="+mn-ea"/>
              <a:cs typeface="+mn-cs"/>
            </a:rPr>
            <a:t>り人件費にかかる経費が多いためである。</a:t>
          </a:r>
          <a:r>
            <a:rPr kumimoji="1" lang="ja-JP" altLang="ja-JP" sz="1200">
              <a:solidFill>
                <a:schemeClr val="dk1"/>
              </a:solidFill>
              <a:effectLst/>
              <a:latin typeface="+mn-lt"/>
              <a:ea typeface="+mn-ea"/>
              <a:cs typeface="+mn-cs"/>
            </a:rPr>
            <a:t>今後も内部管理経費の抑制をはじめ、より一層適正かつ効率的な経費執行に努める。</a:t>
          </a:r>
          <a:endParaRPr lang="ja-JP" altLang="ja-JP" sz="12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67856</xdr:rowOff>
    </xdr:from>
    <xdr:to>
      <xdr:col>23</xdr:col>
      <xdr:colOff>133350</xdr:colOff>
      <xdr:row>88</xdr:row>
      <xdr:rowOff>106521</xdr:rowOff>
    </xdr:to>
    <xdr:cxnSp macro="">
      <xdr:nvCxnSpPr>
        <xdr:cNvPr id="190" name="直線コネクタ 189"/>
        <xdr:cNvCxnSpPr/>
      </xdr:nvCxnSpPr>
      <xdr:spPr>
        <a:xfrm flipV="1">
          <a:off x="4953000" y="13783856"/>
          <a:ext cx="0" cy="14102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78598</xdr:rowOff>
    </xdr:from>
    <xdr:ext cx="762000" cy="259045"/>
    <xdr:sp macro="" textlink="">
      <xdr:nvSpPr>
        <xdr:cNvPr id="191" name="人件費・物件費等の状況最小値テキスト"/>
        <xdr:cNvSpPr txBox="1"/>
      </xdr:nvSpPr>
      <xdr:spPr>
        <a:xfrm>
          <a:off x="5041900" y="15166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106521</xdr:rowOff>
    </xdr:from>
    <xdr:to>
      <xdr:col>24</xdr:col>
      <xdr:colOff>12700</xdr:colOff>
      <xdr:row>88</xdr:row>
      <xdr:rowOff>106521</xdr:rowOff>
    </xdr:to>
    <xdr:cxnSp macro="">
      <xdr:nvCxnSpPr>
        <xdr:cNvPr id="192" name="直線コネクタ 191"/>
        <xdr:cNvCxnSpPr/>
      </xdr:nvCxnSpPr>
      <xdr:spPr>
        <a:xfrm>
          <a:off x="4864100" y="1519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154233</xdr:rowOff>
    </xdr:from>
    <xdr:ext cx="762000" cy="259045"/>
    <xdr:sp macro="" textlink="">
      <xdr:nvSpPr>
        <xdr:cNvPr id="193" name="人件費・物件費等の状況最大値テキスト"/>
        <xdr:cNvSpPr txBox="1"/>
      </xdr:nvSpPr>
      <xdr:spPr>
        <a:xfrm>
          <a:off x="5041900" y="1352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67856</xdr:rowOff>
    </xdr:from>
    <xdr:to>
      <xdr:col>24</xdr:col>
      <xdr:colOff>12700</xdr:colOff>
      <xdr:row>80</xdr:row>
      <xdr:rowOff>67856</xdr:rowOff>
    </xdr:to>
    <xdr:cxnSp macro="">
      <xdr:nvCxnSpPr>
        <xdr:cNvPr id="194" name="直線コネクタ 193"/>
        <xdr:cNvCxnSpPr/>
      </xdr:nvCxnSpPr>
      <xdr:spPr>
        <a:xfrm>
          <a:off x="4864100" y="137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68776</xdr:rowOff>
    </xdr:from>
    <xdr:to>
      <xdr:col>23</xdr:col>
      <xdr:colOff>133350</xdr:colOff>
      <xdr:row>83</xdr:row>
      <xdr:rowOff>99527</xdr:rowOff>
    </xdr:to>
    <xdr:cxnSp macro="">
      <xdr:nvCxnSpPr>
        <xdr:cNvPr id="195" name="直線コネクタ 194"/>
        <xdr:cNvCxnSpPr/>
      </xdr:nvCxnSpPr>
      <xdr:spPr>
        <a:xfrm>
          <a:off x="4114800" y="14299126"/>
          <a:ext cx="838200" cy="3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42600</xdr:rowOff>
    </xdr:from>
    <xdr:ext cx="762000" cy="259045"/>
    <xdr:sp macro="" textlink="">
      <xdr:nvSpPr>
        <xdr:cNvPr id="196" name="人件費・物件費等の状況平均値テキスト"/>
        <xdr:cNvSpPr txBox="1"/>
      </xdr:nvSpPr>
      <xdr:spPr>
        <a:xfrm>
          <a:off x="5041900" y="14101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26073</xdr:rowOff>
    </xdr:from>
    <xdr:to>
      <xdr:col>23</xdr:col>
      <xdr:colOff>184150</xdr:colOff>
      <xdr:row>83</xdr:row>
      <xdr:rowOff>127673</xdr:rowOff>
    </xdr:to>
    <xdr:sp macro="" textlink="">
      <xdr:nvSpPr>
        <xdr:cNvPr id="197" name="フローチャート: 判断 196"/>
        <xdr:cNvSpPr/>
      </xdr:nvSpPr>
      <xdr:spPr>
        <a:xfrm>
          <a:off x="4902200" y="1425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105701</xdr:rowOff>
    </xdr:from>
    <xdr:to>
      <xdr:col>19</xdr:col>
      <xdr:colOff>133350</xdr:colOff>
      <xdr:row>83</xdr:row>
      <xdr:rowOff>68776</xdr:rowOff>
    </xdr:to>
    <xdr:cxnSp macro="">
      <xdr:nvCxnSpPr>
        <xdr:cNvPr id="198" name="直線コネクタ 197"/>
        <xdr:cNvCxnSpPr/>
      </xdr:nvCxnSpPr>
      <xdr:spPr>
        <a:xfrm>
          <a:off x="3225800" y="14164601"/>
          <a:ext cx="889000" cy="13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68669</xdr:rowOff>
    </xdr:from>
    <xdr:to>
      <xdr:col>19</xdr:col>
      <xdr:colOff>184150</xdr:colOff>
      <xdr:row>82</xdr:row>
      <xdr:rowOff>170269</xdr:rowOff>
    </xdr:to>
    <xdr:sp macro="" textlink="">
      <xdr:nvSpPr>
        <xdr:cNvPr id="199" name="フローチャート: 判断 198"/>
        <xdr:cNvSpPr/>
      </xdr:nvSpPr>
      <xdr:spPr>
        <a:xfrm>
          <a:off x="40640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8996</xdr:rowOff>
    </xdr:from>
    <xdr:ext cx="736600" cy="259045"/>
    <xdr:sp macro="" textlink="">
      <xdr:nvSpPr>
        <xdr:cNvPr id="200" name="テキスト ボックス 199"/>
        <xdr:cNvSpPr txBox="1"/>
      </xdr:nvSpPr>
      <xdr:spPr>
        <a:xfrm>
          <a:off x="3733800" y="13896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66489</xdr:rowOff>
    </xdr:from>
    <xdr:to>
      <xdr:col>15</xdr:col>
      <xdr:colOff>82550</xdr:colOff>
      <xdr:row>82</xdr:row>
      <xdr:rowOff>105701</xdr:rowOff>
    </xdr:to>
    <xdr:cxnSp macro="">
      <xdr:nvCxnSpPr>
        <xdr:cNvPr id="201" name="直線コネクタ 200"/>
        <xdr:cNvCxnSpPr/>
      </xdr:nvCxnSpPr>
      <xdr:spPr>
        <a:xfrm>
          <a:off x="2336800" y="14125389"/>
          <a:ext cx="889000" cy="3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126265</xdr:rowOff>
    </xdr:from>
    <xdr:to>
      <xdr:col>15</xdr:col>
      <xdr:colOff>133350</xdr:colOff>
      <xdr:row>82</xdr:row>
      <xdr:rowOff>56415</xdr:rowOff>
    </xdr:to>
    <xdr:sp macro="" textlink="">
      <xdr:nvSpPr>
        <xdr:cNvPr id="202" name="フローチャート: 判断 201"/>
        <xdr:cNvSpPr/>
      </xdr:nvSpPr>
      <xdr:spPr>
        <a:xfrm>
          <a:off x="3175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66592</xdr:rowOff>
    </xdr:from>
    <xdr:ext cx="762000" cy="259045"/>
    <xdr:sp macro="" textlink="">
      <xdr:nvSpPr>
        <xdr:cNvPr id="203" name="テキスト ボックス 202"/>
        <xdr:cNvSpPr txBox="1"/>
      </xdr:nvSpPr>
      <xdr:spPr>
        <a:xfrm>
          <a:off x="2844800" y="1378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66489</xdr:rowOff>
    </xdr:from>
    <xdr:to>
      <xdr:col>11</xdr:col>
      <xdr:colOff>31750</xdr:colOff>
      <xdr:row>82</xdr:row>
      <xdr:rowOff>84399</xdr:rowOff>
    </xdr:to>
    <xdr:cxnSp macro="">
      <xdr:nvCxnSpPr>
        <xdr:cNvPr id="204" name="直線コネクタ 203"/>
        <xdr:cNvCxnSpPr/>
      </xdr:nvCxnSpPr>
      <xdr:spPr>
        <a:xfrm flipV="1">
          <a:off x="1447800" y="14125389"/>
          <a:ext cx="889000" cy="1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81221</xdr:rowOff>
    </xdr:from>
    <xdr:to>
      <xdr:col>11</xdr:col>
      <xdr:colOff>82550</xdr:colOff>
      <xdr:row>82</xdr:row>
      <xdr:rowOff>11371</xdr:rowOff>
    </xdr:to>
    <xdr:sp macro="" textlink="">
      <xdr:nvSpPr>
        <xdr:cNvPr id="205" name="フローチャート: 判断 204"/>
        <xdr:cNvSpPr/>
      </xdr:nvSpPr>
      <xdr:spPr>
        <a:xfrm>
          <a:off x="2286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21548</xdr:rowOff>
    </xdr:from>
    <xdr:ext cx="762000" cy="259045"/>
    <xdr:sp macro="" textlink="">
      <xdr:nvSpPr>
        <xdr:cNvPr id="206" name="テキスト ボックス 205"/>
        <xdr:cNvSpPr txBox="1"/>
      </xdr:nvSpPr>
      <xdr:spPr>
        <a:xfrm>
          <a:off x="1955800" y="1373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155825</xdr:rowOff>
    </xdr:from>
    <xdr:to>
      <xdr:col>7</xdr:col>
      <xdr:colOff>31750</xdr:colOff>
      <xdr:row>82</xdr:row>
      <xdr:rowOff>85975</xdr:rowOff>
    </xdr:to>
    <xdr:sp macro="" textlink="">
      <xdr:nvSpPr>
        <xdr:cNvPr id="207" name="フローチャート: 判断 206"/>
        <xdr:cNvSpPr/>
      </xdr:nvSpPr>
      <xdr:spPr>
        <a:xfrm>
          <a:off x="1397000" y="140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96152</xdr:rowOff>
    </xdr:from>
    <xdr:ext cx="762000" cy="259045"/>
    <xdr:sp macro="" textlink="">
      <xdr:nvSpPr>
        <xdr:cNvPr id="208" name="テキスト ボックス 207"/>
        <xdr:cNvSpPr txBox="1"/>
      </xdr:nvSpPr>
      <xdr:spPr>
        <a:xfrm>
          <a:off x="1066800" y="1381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48727</xdr:rowOff>
    </xdr:from>
    <xdr:to>
      <xdr:col>23</xdr:col>
      <xdr:colOff>184150</xdr:colOff>
      <xdr:row>83</xdr:row>
      <xdr:rowOff>150327</xdr:rowOff>
    </xdr:to>
    <xdr:sp macro="" textlink="">
      <xdr:nvSpPr>
        <xdr:cNvPr id="214" name="楕円 213"/>
        <xdr:cNvSpPr/>
      </xdr:nvSpPr>
      <xdr:spPr>
        <a:xfrm>
          <a:off x="4902200" y="1427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20804</xdr:rowOff>
    </xdr:from>
    <xdr:ext cx="762000" cy="259045"/>
    <xdr:sp macro="" textlink="">
      <xdr:nvSpPr>
        <xdr:cNvPr id="215" name="人件費・物件費等の状況該当値テキスト"/>
        <xdr:cNvSpPr txBox="1"/>
      </xdr:nvSpPr>
      <xdr:spPr>
        <a:xfrm>
          <a:off x="5041900" y="1425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17976</xdr:rowOff>
    </xdr:from>
    <xdr:to>
      <xdr:col>19</xdr:col>
      <xdr:colOff>184150</xdr:colOff>
      <xdr:row>83</xdr:row>
      <xdr:rowOff>119576</xdr:rowOff>
    </xdr:to>
    <xdr:sp macro="" textlink="">
      <xdr:nvSpPr>
        <xdr:cNvPr id="216" name="楕円 215"/>
        <xdr:cNvSpPr/>
      </xdr:nvSpPr>
      <xdr:spPr>
        <a:xfrm>
          <a:off x="4064000" y="1424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104353</xdr:rowOff>
    </xdr:from>
    <xdr:ext cx="736600" cy="259045"/>
    <xdr:sp macro="" textlink="">
      <xdr:nvSpPr>
        <xdr:cNvPr id="217" name="テキスト ボックス 216"/>
        <xdr:cNvSpPr txBox="1"/>
      </xdr:nvSpPr>
      <xdr:spPr>
        <a:xfrm>
          <a:off x="3733800" y="14334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54901</xdr:rowOff>
    </xdr:from>
    <xdr:to>
      <xdr:col>15</xdr:col>
      <xdr:colOff>133350</xdr:colOff>
      <xdr:row>82</xdr:row>
      <xdr:rowOff>156501</xdr:rowOff>
    </xdr:to>
    <xdr:sp macro="" textlink="">
      <xdr:nvSpPr>
        <xdr:cNvPr id="218" name="楕円 217"/>
        <xdr:cNvSpPr/>
      </xdr:nvSpPr>
      <xdr:spPr>
        <a:xfrm>
          <a:off x="3175000" y="1411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141278</xdr:rowOff>
    </xdr:from>
    <xdr:ext cx="762000" cy="259045"/>
    <xdr:sp macro="" textlink="">
      <xdr:nvSpPr>
        <xdr:cNvPr id="219" name="テキスト ボックス 218"/>
        <xdr:cNvSpPr txBox="1"/>
      </xdr:nvSpPr>
      <xdr:spPr>
        <a:xfrm>
          <a:off x="2844800" y="14200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15689</xdr:rowOff>
    </xdr:from>
    <xdr:to>
      <xdr:col>11</xdr:col>
      <xdr:colOff>82550</xdr:colOff>
      <xdr:row>82</xdr:row>
      <xdr:rowOff>117289</xdr:rowOff>
    </xdr:to>
    <xdr:sp macro="" textlink="">
      <xdr:nvSpPr>
        <xdr:cNvPr id="220" name="楕円 219"/>
        <xdr:cNvSpPr/>
      </xdr:nvSpPr>
      <xdr:spPr>
        <a:xfrm>
          <a:off x="2286000" y="1407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102066</xdr:rowOff>
    </xdr:from>
    <xdr:ext cx="762000" cy="259045"/>
    <xdr:sp macro="" textlink="">
      <xdr:nvSpPr>
        <xdr:cNvPr id="221" name="テキスト ボックス 220"/>
        <xdr:cNvSpPr txBox="1"/>
      </xdr:nvSpPr>
      <xdr:spPr>
        <a:xfrm>
          <a:off x="1955800" y="141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33599</xdr:rowOff>
    </xdr:from>
    <xdr:to>
      <xdr:col>7</xdr:col>
      <xdr:colOff>31750</xdr:colOff>
      <xdr:row>82</xdr:row>
      <xdr:rowOff>135199</xdr:rowOff>
    </xdr:to>
    <xdr:sp macro="" textlink="">
      <xdr:nvSpPr>
        <xdr:cNvPr id="222" name="楕円 221"/>
        <xdr:cNvSpPr/>
      </xdr:nvSpPr>
      <xdr:spPr>
        <a:xfrm>
          <a:off x="1397000" y="1409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119976</xdr:rowOff>
    </xdr:from>
    <xdr:ext cx="762000" cy="259045"/>
    <xdr:sp macro="" textlink="">
      <xdr:nvSpPr>
        <xdr:cNvPr id="223" name="テキスト ボックス 222"/>
        <xdr:cNvSpPr txBox="1"/>
      </xdr:nvSpPr>
      <xdr:spPr>
        <a:xfrm>
          <a:off x="1066800" y="14178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引き続き、地域の民間給与水準や徳島県等他の地方公共団体の動向を注視し、給与水準の適正化に努める。</a:t>
          </a:r>
          <a:endParaRPr lang="ja-JP" altLang="ja-JP" sz="12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120650</xdr:rowOff>
    </xdr:to>
    <xdr:cxnSp macro="">
      <xdr:nvCxnSpPr>
        <xdr:cNvPr id="252" name="直線コネクタ 251"/>
        <xdr:cNvCxnSpPr/>
      </xdr:nvCxnSpPr>
      <xdr:spPr>
        <a:xfrm flipV="1">
          <a:off x="17018000" y="13981641"/>
          <a:ext cx="0" cy="1226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3"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4" name="直線コネクタ 253"/>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42334</xdr:rowOff>
    </xdr:from>
    <xdr:to>
      <xdr:col>81</xdr:col>
      <xdr:colOff>44450</xdr:colOff>
      <xdr:row>84</xdr:row>
      <xdr:rowOff>42334</xdr:rowOff>
    </xdr:to>
    <xdr:cxnSp macro="">
      <xdr:nvCxnSpPr>
        <xdr:cNvPr id="257" name="直線コネクタ 256"/>
        <xdr:cNvCxnSpPr/>
      </xdr:nvCxnSpPr>
      <xdr:spPr>
        <a:xfrm>
          <a:off x="16179800" y="144441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8"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153459</xdr:rowOff>
    </xdr:from>
    <xdr:to>
      <xdr:col>77</xdr:col>
      <xdr:colOff>44450</xdr:colOff>
      <xdr:row>84</xdr:row>
      <xdr:rowOff>42334</xdr:rowOff>
    </xdr:to>
    <xdr:cxnSp macro="">
      <xdr:nvCxnSpPr>
        <xdr:cNvPr id="260" name="直線コネクタ 259"/>
        <xdr:cNvCxnSpPr/>
      </xdr:nvCxnSpPr>
      <xdr:spPr>
        <a:xfrm>
          <a:off x="15290800" y="1438380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2" name="テキスト ボックス 261"/>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153459</xdr:rowOff>
    </xdr:from>
    <xdr:to>
      <xdr:col>72</xdr:col>
      <xdr:colOff>203200</xdr:colOff>
      <xdr:row>84</xdr:row>
      <xdr:rowOff>42334</xdr:rowOff>
    </xdr:to>
    <xdr:cxnSp macro="">
      <xdr:nvCxnSpPr>
        <xdr:cNvPr id="263" name="直線コネクタ 262"/>
        <xdr:cNvCxnSpPr/>
      </xdr:nvCxnSpPr>
      <xdr:spPr>
        <a:xfrm flipV="1">
          <a:off x="14401800" y="1438380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5" name="テキスト ボックス 264"/>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42334</xdr:rowOff>
    </xdr:from>
    <xdr:to>
      <xdr:col>68</xdr:col>
      <xdr:colOff>152400</xdr:colOff>
      <xdr:row>84</xdr:row>
      <xdr:rowOff>142875</xdr:rowOff>
    </xdr:to>
    <xdr:cxnSp macro="">
      <xdr:nvCxnSpPr>
        <xdr:cNvPr id="266" name="直線コネクタ 265"/>
        <xdr:cNvCxnSpPr/>
      </xdr:nvCxnSpPr>
      <xdr:spPr>
        <a:xfrm flipV="1">
          <a:off x="13512800" y="14444134"/>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8" name="テキスト ボックス 267"/>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167868</xdr:rowOff>
    </xdr:from>
    <xdr:ext cx="762000" cy="259045"/>
    <xdr:sp macro="" textlink="">
      <xdr:nvSpPr>
        <xdr:cNvPr id="270" name="テキスト ボックス 269"/>
        <xdr:cNvSpPr txBox="1"/>
      </xdr:nvSpPr>
      <xdr:spPr>
        <a:xfrm>
          <a:off x="13131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76" name="楕円 275"/>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8061</xdr:rowOff>
    </xdr:from>
    <xdr:ext cx="762000" cy="259045"/>
    <xdr:sp macro="" textlink="">
      <xdr:nvSpPr>
        <xdr:cNvPr id="277" name="給与水準   （国との比較）該当値テキスト"/>
        <xdr:cNvSpPr txBox="1"/>
      </xdr:nvSpPr>
      <xdr:spPr>
        <a:xfrm>
          <a:off x="171069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162984</xdr:rowOff>
    </xdr:from>
    <xdr:to>
      <xdr:col>77</xdr:col>
      <xdr:colOff>95250</xdr:colOff>
      <xdr:row>84</xdr:row>
      <xdr:rowOff>93134</xdr:rowOff>
    </xdr:to>
    <xdr:sp macro="" textlink="">
      <xdr:nvSpPr>
        <xdr:cNvPr id="278" name="楕円 277"/>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103311</xdr:rowOff>
    </xdr:from>
    <xdr:ext cx="736600" cy="259045"/>
    <xdr:sp macro="" textlink="">
      <xdr:nvSpPr>
        <xdr:cNvPr id="279" name="テキスト ボックス 278"/>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102659</xdr:rowOff>
    </xdr:from>
    <xdr:to>
      <xdr:col>73</xdr:col>
      <xdr:colOff>44450</xdr:colOff>
      <xdr:row>84</xdr:row>
      <xdr:rowOff>32809</xdr:rowOff>
    </xdr:to>
    <xdr:sp macro="" textlink="">
      <xdr:nvSpPr>
        <xdr:cNvPr id="280" name="楕円 279"/>
        <xdr:cNvSpPr/>
      </xdr:nvSpPr>
      <xdr:spPr>
        <a:xfrm>
          <a:off x="15240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42986</xdr:rowOff>
    </xdr:from>
    <xdr:ext cx="762000" cy="259045"/>
    <xdr:sp macro="" textlink="">
      <xdr:nvSpPr>
        <xdr:cNvPr id="281" name="テキスト ボックス 280"/>
        <xdr:cNvSpPr txBox="1"/>
      </xdr:nvSpPr>
      <xdr:spPr>
        <a:xfrm>
          <a:off x="14909800" y="141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162984</xdr:rowOff>
    </xdr:from>
    <xdr:to>
      <xdr:col>68</xdr:col>
      <xdr:colOff>203200</xdr:colOff>
      <xdr:row>84</xdr:row>
      <xdr:rowOff>93134</xdr:rowOff>
    </xdr:to>
    <xdr:sp macro="" textlink="">
      <xdr:nvSpPr>
        <xdr:cNvPr id="282" name="楕円 281"/>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83" name="テキスト ボックス 282"/>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92075</xdr:rowOff>
    </xdr:from>
    <xdr:to>
      <xdr:col>64</xdr:col>
      <xdr:colOff>152400</xdr:colOff>
      <xdr:row>85</xdr:row>
      <xdr:rowOff>22225</xdr:rowOff>
    </xdr:to>
    <xdr:sp macro="" textlink="">
      <xdr:nvSpPr>
        <xdr:cNvPr id="284" name="楕円 283"/>
        <xdr:cNvSpPr/>
      </xdr:nvSpPr>
      <xdr:spPr>
        <a:xfrm>
          <a:off x="13462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32402</xdr:rowOff>
    </xdr:from>
    <xdr:ext cx="762000" cy="259045"/>
    <xdr:sp macro="" textlink="">
      <xdr:nvSpPr>
        <xdr:cNvPr id="285" name="テキスト ボックス 284"/>
        <xdr:cNvSpPr txBox="1"/>
      </xdr:nvSpPr>
      <xdr:spPr>
        <a:xfrm>
          <a:off x="13131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保育所、幼稚園など多数の子育て関係施設を保有していることや、直営による市民サービスの充実等により類似団体平均値より多い職員数となっている。このため、平成</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年度～令和</a:t>
          </a:r>
          <a:r>
            <a:rPr kumimoji="1" lang="en-US" altLang="ja-JP" sz="1200">
              <a:solidFill>
                <a:schemeClr val="dk1"/>
              </a:solidFill>
              <a:effectLst/>
              <a:latin typeface="+mn-lt"/>
              <a:ea typeface="+mn-ea"/>
              <a:cs typeface="+mn-cs"/>
            </a:rPr>
            <a:t>6</a:t>
          </a:r>
          <a:r>
            <a:rPr kumimoji="1" lang="ja-JP" altLang="ja-JP" sz="1200">
              <a:solidFill>
                <a:schemeClr val="dk1"/>
              </a:solidFill>
              <a:effectLst/>
              <a:latin typeface="+mn-lt"/>
              <a:ea typeface="+mn-ea"/>
              <a:cs typeface="+mn-cs"/>
            </a:rPr>
            <a:t>年度の</a:t>
          </a:r>
          <a:r>
            <a:rPr kumimoji="1" lang="en-US" altLang="ja-JP" sz="1200">
              <a:solidFill>
                <a:schemeClr val="dk1"/>
              </a:solidFill>
              <a:effectLst/>
              <a:latin typeface="+mn-lt"/>
              <a:ea typeface="+mn-ea"/>
              <a:cs typeface="+mn-cs"/>
            </a:rPr>
            <a:t>7</a:t>
          </a:r>
          <a:r>
            <a:rPr kumimoji="1" lang="ja-JP" altLang="ja-JP" sz="1200">
              <a:solidFill>
                <a:schemeClr val="dk1"/>
              </a:solidFill>
              <a:effectLst/>
              <a:latin typeface="+mn-lt"/>
              <a:ea typeface="+mn-ea"/>
              <a:cs typeface="+mn-cs"/>
            </a:rPr>
            <a:t>年間で</a:t>
          </a:r>
          <a:r>
            <a:rPr kumimoji="1" lang="en-US" altLang="ja-JP" sz="1200">
              <a:solidFill>
                <a:schemeClr val="dk1"/>
              </a:solidFill>
              <a:effectLst/>
              <a:latin typeface="+mn-lt"/>
              <a:ea typeface="+mn-ea"/>
              <a:cs typeface="+mn-cs"/>
            </a:rPr>
            <a:t>94</a:t>
          </a:r>
          <a:r>
            <a:rPr kumimoji="1" lang="ja-JP" altLang="ja-JP" sz="1200">
              <a:solidFill>
                <a:schemeClr val="dk1"/>
              </a:solidFill>
              <a:effectLst/>
              <a:latin typeface="+mn-lt"/>
              <a:ea typeface="+mn-ea"/>
              <a:cs typeface="+mn-cs"/>
            </a:rPr>
            <a:t>人削減する行財政改革推進プランに取り組んでいる。</a:t>
          </a:r>
          <a:endParaRPr lang="ja-JP" altLang="ja-JP" sz="12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7257</xdr:rowOff>
    </xdr:from>
    <xdr:to>
      <xdr:col>81</xdr:col>
      <xdr:colOff>44450</xdr:colOff>
      <xdr:row>67</xdr:row>
      <xdr:rowOff>80010</xdr:rowOff>
    </xdr:to>
    <xdr:cxnSp macro="">
      <xdr:nvCxnSpPr>
        <xdr:cNvPr id="317" name="直線コネクタ 316"/>
        <xdr:cNvCxnSpPr/>
      </xdr:nvCxnSpPr>
      <xdr:spPr>
        <a:xfrm flipV="1">
          <a:off x="17018000" y="10122807"/>
          <a:ext cx="0" cy="14443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52087</xdr:rowOff>
    </xdr:from>
    <xdr:ext cx="762000" cy="259045"/>
    <xdr:sp macro="" textlink="">
      <xdr:nvSpPr>
        <xdr:cNvPr id="318" name="定員管理の状況最小値テキスト"/>
        <xdr:cNvSpPr txBox="1"/>
      </xdr:nvSpPr>
      <xdr:spPr>
        <a:xfrm>
          <a:off x="17106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80010</xdr:rowOff>
    </xdr:from>
    <xdr:to>
      <xdr:col>81</xdr:col>
      <xdr:colOff>133350</xdr:colOff>
      <xdr:row>67</xdr:row>
      <xdr:rowOff>80010</xdr:rowOff>
    </xdr:to>
    <xdr:cxnSp macro="">
      <xdr:nvCxnSpPr>
        <xdr:cNvPr id="319" name="直線コネクタ 318"/>
        <xdr:cNvCxnSpPr/>
      </xdr:nvCxnSpPr>
      <xdr:spPr>
        <a:xfrm>
          <a:off x="16929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93634</xdr:rowOff>
    </xdr:from>
    <xdr:ext cx="762000" cy="259045"/>
    <xdr:sp macro="" textlink="">
      <xdr:nvSpPr>
        <xdr:cNvPr id="320" name="定員管理の状況最大値テキスト"/>
        <xdr:cNvSpPr txBox="1"/>
      </xdr:nvSpPr>
      <xdr:spPr>
        <a:xfrm>
          <a:off x="17106900" y="98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7257</xdr:rowOff>
    </xdr:from>
    <xdr:to>
      <xdr:col>81</xdr:col>
      <xdr:colOff>133350</xdr:colOff>
      <xdr:row>59</xdr:row>
      <xdr:rowOff>7257</xdr:rowOff>
    </xdr:to>
    <xdr:cxnSp macro="">
      <xdr:nvCxnSpPr>
        <xdr:cNvPr id="321" name="直線コネクタ 320"/>
        <xdr:cNvCxnSpPr/>
      </xdr:nvCxnSpPr>
      <xdr:spPr>
        <a:xfrm>
          <a:off x="16929100" y="1012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95431</xdr:rowOff>
    </xdr:from>
    <xdr:to>
      <xdr:col>81</xdr:col>
      <xdr:colOff>44450</xdr:colOff>
      <xdr:row>65</xdr:row>
      <xdr:rowOff>112667</xdr:rowOff>
    </xdr:to>
    <xdr:cxnSp macro="">
      <xdr:nvCxnSpPr>
        <xdr:cNvPr id="322" name="直線コネクタ 321"/>
        <xdr:cNvCxnSpPr/>
      </xdr:nvCxnSpPr>
      <xdr:spPr>
        <a:xfrm>
          <a:off x="16179800" y="11239681"/>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140261</xdr:rowOff>
    </xdr:from>
    <xdr:ext cx="762000" cy="259045"/>
    <xdr:sp macro="" textlink="">
      <xdr:nvSpPr>
        <xdr:cNvPr id="323" name="定員管理の状況平均値テキスト"/>
        <xdr:cNvSpPr txBox="1"/>
      </xdr:nvSpPr>
      <xdr:spPr>
        <a:xfrm>
          <a:off x="17106900" y="10427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123734</xdr:rowOff>
    </xdr:from>
    <xdr:to>
      <xdr:col>81</xdr:col>
      <xdr:colOff>95250</xdr:colOff>
      <xdr:row>62</xdr:row>
      <xdr:rowOff>53884</xdr:rowOff>
    </xdr:to>
    <xdr:sp macro="" textlink="">
      <xdr:nvSpPr>
        <xdr:cNvPr id="324" name="フローチャート: 判断 323"/>
        <xdr:cNvSpPr/>
      </xdr:nvSpPr>
      <xdr:spPr>
        <a:xfrm>
          <a:off x="169672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88537</xdr:rowOff>
    </xdr:from>
    <xdr:to>
      <xdr:col>77</xdr:col>
      <xdr:colOff>44450</xdr:colOff>
      <xdr:row>65</xdr:row>
      <xdr:rowOff>95431</xdr:rowOff>
    </xdr:to>
    <xdr:cxnSp macro="">
      <xdr:nvCxnSpPr>
        <xdr:cNvPr id="325" name="直線コネクタ 324"/>
        <xdr:cNvCxnSpPr/>
      </xdr:nvCxnSpPr>
      <xdr:spPr>
        <a:xfrm>
          <a:off x="15290800" y="1123278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6" name="フローチャート: 判断 325"/>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67508</xdr:rowOff>
    </xdr:from>
    <xdr:ext cx="736600" cy="259045"/>
    <xdr:sp macro="" textlink="">
      <xdr:nvSpPr>
        <xdr:cNvPr id="327" name="テキスト ボックス 326"/>
        <xdr:cNvSpPr txBox="1"/>
      </xdr:nvSpPr>
      <xdr:spPr>
        <a:xfrm>
          <a:off x="15798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88537</xdr:rowOff>
    </xdr:from>
    <xdr:to>
      <xdr:col>72</xdr:col>
      <xdr:colOff>203200</xdr:colOff>
      <xdr:row>65</xdr:row>
      <xdr:rowOff>109220</xdr:rowOff>
    </xdr:to>
    <xdr:cxnSp macro="">
      <xdr:nvCxnSpPr>
        <xdr:cNvPr id="328" name="直線コネクタ 327"/>
        <xdr:cNvCxnSpPr/>
      </xdr:nvCxnSpPr>
      <xdr:spPr>
        <a:xfrm flipV="1">
          <a:off x="14401800" y="1123278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130628</xdr:rowOff>
    </xdr:from>
    <xdr:to>
      <xdr:col>73</xdr:col>
      <xdr:colOff>44450</xdr:colOff>
      <xdr:row>62</xdr:row>
      <xdr:rowOff>60778</xdr:rowOff>
    </xdr:to>
    <xdr:sp macro="" textlink="">
      <xdr:nvSpPr>
        <xdr:cNvPr id="329" name="フローチャート: 判断 328"/>
        <xdr:cNvSpPr/>
      </xdr:nvSpPr>
      <xdr:spPr>
        <a:xfrm>
          <a:off x="15240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70955</xdr:rowOff>
    </xdr:from>
    <xdr:ext cx="762000" cy="259045"/>
    <xdr:sp macro="" textlink="">
      <xdr:nvSpPr>
        <xdr:cNvPr id="330" name="テキスト ボックス 329"/>
        <xdr:cNvSpPr txBox="1"/>
      </xdr:nvSpPr>
      <xdr:spPr>
        <a:xfrm>
          <a:off x="14909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109220</xdr:rowOff>
    </xdr:from>
    <xdr:to>
      <xdr:col>68</xdr:col>
      <xdr:colOff>152400</xdr:colOff>
      <xdr:row>65</xdr:row>
      <xdr:rowOff>119562</xdr:rowOff>
    </xdr:to>
    <xdr:cxnSp macro="">
      <xdr:nvCxnSpPr>
        <xdr:cNvPr id="331" name="直線コネクタ 330"/>
        <xdr:cNvCxnSpPr/>
      </xdr:nvCxnSpPr>
      <xdr:spPr>
        <a:xfrm flipV="1">
          <a:off x="13512800" y="11253470"/>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120287</xdr:rowOff>
    </xdr:from>
    <xdr:to>
      <xdr:col>68</xdr:col>
      <xdr:colOff>203200</xdr:colOff>
      <xdr:row>62</xdr:row>
      <xdr:rowOff>50437</xdr:rowOff>
    </xdr:to>
    <xdr:sp macro="" textlink="">
      <xdr:nvSpPr>
        <xdr:cNvPr id="332" name="フローチャート: 判断 331"/>
        <xdr:cNvSpPr/>
      </xdr:nvSpPr>
      <xdr:spPr>
        <a:xfrm>
          <a:off x="14351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60614</xdr:rowOff>
    </xdr:from>
    <xdr:ext cx="762000" cy="259045"/>
    <xdr:sp macro="" textlink="">
      <xdr:nvSpPr>
        <xdr:cNvPr id="333" name="テキスト ボックス 332"/>
        <xdr:cNvSpPr txBox="1"/>
      </xdr:nvSpPr>
      <xdr:spPr>
        <a:xfrm>
          <a:off x="14020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4" name="フローチャート: 判断 333"/>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77850</xdr:rowOff>
    </xdr:from>
    <xdr:ext cx="762000" cy="259045"/>
    <xdr:sp macro="" textlink="">
      <xdr:nvSpPr>
        <xdr:cNvPr id="335" name="テキスト ボックス 334"/>
        <xdr:cNvSpPr txBox="1"/>
      </xdr:nvSpPr>
      <xdr:spPr>
        <a:xfrm>
          <a:off x="13131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61867</xdr:rowOff>
    </xdr:from>
    <xdr:to>
      <xdr:col>81</xdr:col>
      <xdr:colOff>95250</xdr:colOff>
      <xdr:row>65</xdr:row>
      <xdr:rowOff>163467</xdr:rowOff>
    </xdr:to>
    <xdr:sp macro="" textlink="">
      <xdr:nvSpPr>
        <xdr:cNvPr id="341" name="楕円 340"/>
        <xdr:cNvSpPr/>
      </xdr:nvSpPr>
      <xdr:spPr>
        <a:xfrm>
          <a:off x="16967200" y="1120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33944</xdr:rowOff>
    </xdr:from>
    <xdr:ext cx="762000" cy="259045"/>
    <xdr:sp macro="" textlink="">
      <xdr:nvSpPr>
        <xdr:cNvPr id="342" name="定員管理の状況該当値テキスト"/>
        <xdr:cNvSpPr txBox="1"/>
      </xdr:nvSpPr>
      <xdr:spPr>
        <a:xfrm>
          <a:off x="17106900" y="111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44631</xdr:rowOff>
    </xdr:from>
    <xdr:to>
      <xdr:col>77</xdr:col>
      <xdr:colOff>95250</xdr:colOff>
      <xdr:row>65</xdr:row>
      <xdr:rowOff>146231</xdr:rowOff>
    </xdr:to>
    <xdr:sp macro="" textlink="">
      <xdr:nvSpPr>
        <xdr:cNvPr id="343" name="楕円 342"/>
        <xdr:cNvSpPr/>
      </xdr:nvSpPr>
      <xdr:spPr>
        <a:xfrm>
          <a:off x="16129000" y="1118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131008</xdr:rowOff>
    </xdr:from>
    <xdr:ext cx="736600" cy="259045"/>
    <xdr:sp macro="" textlink="">
      <xdr:nvSpPr>
        <xdr:cNvPr id="344" name="テキスト ボックス 343"/>
        <xdr:cNvSpPr txBox="1"/>
      </xdr:nvSpPr>
      <xdr:spPr>
        <a:xfrm>
          <a:off x="15798800" y="11275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37737</xdr:rowOff>
    </xdr:from>
    <xdr:to>
      <xdr:col>73</xdr:col>
      <xdr:colOff>44450</xdr:colOff>
      <xdr:row>65</xdr:row>
      <xdr:rowOff>139337</xdr:rowOff>
    </xdr:to>
    <xdr:sp macro="" textlink="">
      <xdr:nvSpPr>
        <xdr:cNvPr id="345" name="楕円 344"/>
        <xdr:cNvSpPr/>
      </xdr:nvSpPr>
      <xdr:spPr>
        <a:xfrm>
          <a:off x="15240000" y="1118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124114</xdr:rowOff>
    </xdr:from>
    <xdr:ext cx="762000" cy="259045"/>
    <xdr:sp macro="" textlink="">
      <xdr:nvSpPr>
        <xdr:cNvPr id="346" name="テキスト ボックス 345"/>
        <xdr:cNvSpPr txBox="1"/>
      </xdr:nvSpPr>
      <xdr:spPr>
        <a:xfrm>
          <a:off x="14909800" y="1126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58420</xdr:rowOff>
    </xdr:from>
    <xdr:to>
      <xdr:col>68</xdr:col>
      <xdr:colOff>203200</xdr:colOff>
      <xdr:row>65</xdr:row>
      <xdr:rowOff>160020</xdr:rowOff>
    </xdr:to>
    <xdr:sp macro="" textlink="">
      <xdr:nvSpPr>
        <xdr:cNvPr id="347" name="楕円 346"/>
        <xdr:cNvSpPr/>
      </xdr:nvSpPr>
      <xdr:spPr>
        <a:xfrm>
          <a:off x="14351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144797</xdr:rowOff>
    </xdr:from>
    <xdr:ext cx="762000" cy="259045"/>
    <xdr:sp macro="" textlink="">
      <xdr:nvSpPr>
        <xdr:cNvPr id="348" name="テキスト ボックス 347"/>
        <xdr:cNvSpPr txBox="1"/>
      </xdr:nvSpPr>
      <xdr:spPr>
        <a:xfrm>
          <a:off x="14020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68762</xdr:rowOff>
    </xdr:from>
    <xdr:to>
      <xdr:col>64</xdr:col>
      <xdr:colOff>152400</xdr:colOff>
      <xdr:row>65</xdr:row>
      <xdr:rowOff>170362</xdr:rowOff>
    </xdr:to>
    <xdr:sp macro="" textlink="">
      <xdr:nvSpPr>
        <xdr:cNvPr id="349" name="楕円 348"/>
        <xdr:cNvSpPr/>
      </xdr:nvSpPr>
      <xdr:spPr>
        <a:xfrm>
          <a:off x="13462000" y="1121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155139</xdr:rowOff>
    </xdr:from>
    <xdr:ext cx="762000" cy="259045"/>
    <xdr:sp macro="" textlink="">
      <xdr:nvSpPr>
        <xdr:cNvPr id="350" name="テキスト ボックス 349"/>
        <xdr:cNvSpPr txBox="1"/>
      </xdr:nvSpPr>
      <xdr:spPr>
        <a:xfrm>
          <a:off x="13131800" y="1129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solidFill>
                <a:schemeClr val="dk1"/>
              </a:solidFill>
              <a:effectLst/>
              <a:latin typeface="+mn-lt"/>
              <a:ea typeface="+mn-ea"/>
              <a:cs typeface="+mn-cs"/>
            </a:rPr>
            <a:t>標準財政規模の増加や</a:t>
          </a:r>
          <a:r>
            <a:rPr kumimoji="1" lang="ja-JP" altLang="ja-JP" sz="1200">
              <a:solidFill>
                <a:schemeClr val="dk1"/>
              </a:solidFill>
              <a:effectLst/>
              <a:latin typeface="+mn-lt"/>
              <a:ea typeface="+mn-ea"/>
              <a:cs typeface="+mn-cs"/>
            </a:rPr>
            <a:t>投資事業の抑制</a:t>
          </a:r>
          <a:r>
            <a:rPr kumimoji="1" lang="ja-JP" altLang="en-US" sz="1200">
              <a:solidFill>
                <a:schemeClr val="dk1"/>
              </a:solidFill>
              <a:effectLst/>
              <a:latin typeface="+mn-lt"/>
              <a:ea typeface="+mn-ea"/>
              <a:cs typeface="+mn-cs"/>
            </a:rPr>
            <a:t>等</a:t>
          </a:r>
          <a:r>
            <a:rPr kumimoji="1" lang="ja-JP" altLang="ja-JP" sz="1200">
              <a:solidFill>
                <a:schemeClr val="dk1"/>
              </a:solidFill>
              <a:effectLst/>
              <a:latin typeface="+mn-lt"/>
              <a:ea typeface="+mn-ea"/>
              <a:cs typeface="+mn-cs"/>
            </a:rPr>
            <a:t>に伴い、実質公債費比率は減少傾向</a:t>
          </a:r>
          <a:r>
            <a:rPr kumimoji="1" lang="ja-JP" altLang="en-US" sz="1200">
              <a:solidFill>
                <a:schemeClr val="dk1"/>
              </a:solidFill>
              <a:effectLst/>
              <a:latin typeface="+mn-lt"/>
              <a:ea typeface="+mn-ea"/>
              <a:cs typeface="+mn-cs"/>
            </a:rPr>
            <a:t>である。</a:t>
          </a:r>
          <a:r>
            <a:rPr kumimoji="1" lang="ja-JP" altLang="ja-JP" sz="1200">
              <a:solidFill>
                <a:schemeClr val="dk1"/>
              </a:solidFill>
              <a:effectLst/>
              <a:latin typeface="+mn-lt"/>
              <a:ea typeface="+mn-ea"/>
              <a:cs typeface="+mn-cs"/>
            </a:rPr>
            <a:t>今後も地方債については適正な発行に努めるとともに、比率の算定に影響する他会計への繰出しの抑制に努める。</a:t>
          </a:r>
          <a:endParaRPr lang="ja-JP" altLang="ja-JP" sz="12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0" name="直線コネクタ 379"/>
        <xdr:cNvCxnSpPr/>
      </xdr:nvCxnSpPr>
      <xdr:spPr>
        <a:xfrm flipV="1">
          <a:off x="17018000" y="6192157"/>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81" name="公債費負担の状況最小値テキスト"/>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2" name="直線コネクタ 381"/>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83" name="公債費負担の状況最大値テキスト"/>
        <xdr:cNvSpPr txBox="1"/>
      </xdr:nvSpPr>
      <xdr:spPr>
        <a:xfrm>
          <a:off x="17106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4" name="直線コネクタ 383"/>
        <xdr:cNvCxnSpPr/>
      </xdr:nvCxnSpPr>
      <xdr:spPr>
        <a:xfrm>
          <a:off x="16929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116417</xdr:rowOff>
    </xdr:from>
    <xdr:to>
      <xdr:col>81</xdr:col>
      <xdr:colOff>44450</xdr:colOff>
      <xdr:row>41</xdr:row>
      <xdr:rowOff>127907</xdr:rowOff>
    </xdr:to>
    <xdr:cxnSp macro="">
      <xdr:nvCxnSpPr>
        <xdr:cNvPr id="385" name="直線コネクタ 384"/>
        <xdr:cNvCxnSpPr/>
      </xdr:nvCxnSpPr>
      <xdr:spPr>
        <a:xfrm flipV="1">
          <a:off x="16179800" y="7145867"/>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macro="" textlink="">
      <xdr:nvSpPr>
        <xdr:cNvPr id="386" name="公債費負担の状況平均値テキスト"/>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127907</xdr:rowOff>
    </xdr:from>
    <xdr:to>
      <xdr:col>77</xdr:col>
      <xdr:colOff>44450</xdr:colOff>
      <xdr:row>41</xdr:row>
      <xdr:rowOff>150888</xdr:rowOff>
    </xdr:to>
    <xdr:cxnSp macro="">
      <xdr:nvCxnSpPr>
        <xdr:cNvPr id="388" name="直線コネクタ 387"/>
        <xdr:cNvCxnSpPr/>
      </xdr:nvCxnSpPr>
      <xdr:spPr>
        <a:xfrm flipV="1">
          <a:off x="15290800" y="71573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121255</xdr:rowOff>
    </xdr:from>
    <xdr:to>
      <xdr:col>77</xdr:col>
      <xdr:colOff>95250</xdr:colOff>
      <xdr:row>40</xdr:row>
      <xdr:rowOff>51405</xdr:rowOff>
    </xdr:to>
    <xdr:sp macro="" textlink="">
      <xdr:nvSpPr>
        <xdr:cNvPr id="389" name="フローチャート: 判断 388"/>
        <xdr:cNvSpPr/>
      </xdr:nvSpPr>
      <xdr:spPr>
        <a:xfrm>
          <a:off x="161290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61582</xdr:rowOff>
    </xdr:from>
    <xdr:ext cx="736600" cy="259045"/>
    <xdr:sp macro="" textlink="">
      <xdr:nvSpPr>
        <xdr:cNvPr id="390" name="テキスト ボックス 389"/>
        <xdr:cNvSpPr txBox="1"/>
      </xdr:nvSpPr>
      <xdr:spPr>
        <a:xfrm>
          <a:off x="15798800" y="657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150888</xdr:rowOff>
    </xdr:from>
    <xdr:to>
      <xdr:col>72</xdr:col>
      <xdr:colOff>203200</xdr:colOff>
      <xdr:row>42</xdr:row>
      <xdr:rowOff>13909</xdr:rowOff>
    </xdr:to>
    <xdr:cxnSp macro="">
      <xdr:nvCxnSpPr>
        <xdr:cNvPr id="391" name="直線コネクタ 390"/>
        <xdr:cNvCxnSpPr/>
      </xdr:nvCxnSpPr>
      <xdr:spPr>
        <a:xfrm flipV="1">
          <a:off x="14401800" y="718033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92" name="フローチャート: 判断 391"/>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73072</xdr:rowOff>
    </xdr:from>
    <xdr:ext cx="762000" cy="259045"/>
    <xdr:sp macro="" textlink="">
      <xdr:nvSpPr>
        <xdr:cNvPr id="393" name="テキスト ボックス 392"/>
        <xdr:cNvSpPr txBox="1"/>
      </xdr:nvSpPr>
      <xdr:spPr>
        <a:xfrm>
          <a:off x="14909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13909</xdr:rowOff>
    </xdr:from>
    <xdr:to>
      <xdr:col>68</xdr:col>
      <xdr:colOff>152400</xdr:colOff>
      <xdr:row>42</xdr:row>
      <xdr:rowOff>25400</xdr:rowOff>
    </xdr:to>
    <xdr:cxnSp macro="">
      <xdr:nvCxnSpPr>
        <xdr:cNvPr id="394" name="直線コネクタ 393"/>
        <xdr:cNvCxnSpPr/>
      </xdr:nvCxnSpPr>
      <xdr:spPr>
        <a:xfrm flipV="1">
          <a:off x="13512800" y="72148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132745</xdr:rowOff>
    </xdr:from>
    <xdr:to>
      <xdr:col>68</xdr:col>
      <xdr:colOff>203200</xdr:colOff>
      <xdr:row>40</xdr:row>
      <xdr:rowOff>62895</xdr:rowOff>
    </xdr:to>
    <xdr:sp macro="" textlink="">
      <xdr:nvSpPr>
        <xdr:cNvPr id="395" name="フローチャート: 判断 394"/>
        <xdr:cNvSpPr/>
      </xdr:nvSpPr>
      <xdr:spPr>
        <a:xfrm>
          <a:off x="14351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73072</xdr:rowOff>
    </xdr:from>
    <xdr:ext cx="762000" cy="259045"/>
    <xdr:sp macro="" textlink="">
      <xdr:nvSpPr>
        <xdr:cNvPr id="396" name="テキスト ボックス 395"/>
        <xdr:cNvSpPr txBox="1"/>
      </xdr:nvSpPr>
      <xdr:spPr>
        <a:xfrm>
          <a:off x="14020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397" name="フローチャート: 判断 396"/>
        <xdr:cNvSpPr/>
      </xdr:nvSpPr>
      <xdr:spPr>
        <a:xfrm>
          <a:off x="13462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84562</xdr:rowOff>
    </xdr:from>
    <xdr:ext cx="762000" cy="259045"/>
    <xdr:sp macro="" textlink="">
      <xdr:nvSpPr>
        <xdr:cNvPr id="398" name="テキスト ボックス 397"/>
        <xdr:cNvSpPr txBox="1"/>
      </xdr:nvSpPr>
      <xdr:spPr>
        <a:xfrm>
          <a:off x="13131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65617</xdr:rowOff>
    </xdr:from>
    <xdr:to>
      <xdr:col>81</xdr:col>
      <xdr:colOff>95250</xdr:colOff>
      <xdr:row>41</xdr:row>
      <xdr:rowOff>167217</xdr:rowOff>
    </xdr:to>
    <xdr:sp macro="" textlink="">
      <xdr:nvSpPr>
        <xdr:cNvPr id="404" name="楕円 403"/>
        <xdr:cNvSpPr/>
      </xdr:nvSpPr>
      <xdr:spPr>
        <a:xfrm>
          <a:off x="16967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37694</xdr:rowOff>
    </xdr:from>
    <xdr:ext cx="762000" cy="259045"/>
    <xdr:sp macro="" textlink="">
      <xdr:nvSpPr>
        <xdr:cNvPr id="405" name="公債費負担の状況該当値テキスト"/>
        <xdr:cNvSpPr txBox="1"/>
      </xdr:nvSpPr>
      <xdr:spPr>
        <a:xfrm>
          <a:off x="17106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77107</xdr:rowOff>
    </xdr:from>
    <xdr:to>
      <xdr:col>77</xdr:col>
      <xdr:colOff>95250</xdr:colOff>
      <xdr:row>42</xdr:row>
      <xdr:rowOff>7257</xdr:rowOff>
    </xdr:to>
    <xdr:sp macro="" textlink="">
      <xdr:nvSpPr>
        <xdr:cNvPr id="406" name="楕円 405"/>
        <xdr:cNvSpPr/>
      </xdr:nvSpPr>
      <xdr:spPr>
        <a:xfrm>
          <a:off x="16129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163484</xdr:rowOff>
    </xdr:from>
    <xdr:ext cx="736600" cy="259045"/>
    <xdr:sp macro="" textlink="">
      <xdr:nvSpPr>
        <xdr:cNvPr id="407" name="テキスト ボックス 406"/>
        <xdr:cNvSpPr txBox="1"/>
      </xdr:nvSpPr>
      <xdr:spPr>
        <a:xfrm>
          <a:off x="15798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100088</xdr:rowOff>
    </xdr:from>
    <xdr:to>
      <xdr:col>73</xdr:col>
      <xdr:colOff>44450</xdr:colOff>
      <xdr:row>42</xdr:row>
      <xdr:rowOff>30238</xdr:rowOff>
    </xdr:to>
    <xdr:sp macro="" textlink="">
      <xdr:nvSpPr>
        <xdr:cNvPr id="408" name="楕円 407"/>
        <xdr:cNvSpPr/>
      </xdr:nvSpPr>
      <xdr:spPr>
        <a:xfrm>
          <a:off x="15240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15015</xdr:rowOff>
    </xdr:from>
    <xdr:ext cx="762000" cy="259045"/>
    <xdr:sp macro="" textlink="">
      <xdr:nvSpPr>
        <xdr:cNvPr id="409" name="テキスト ボックス 408"/>
        <xdr:cNvSpPr txBox="1"/>
      </xdr:nvSpPr>
      <xdr:spPr>
        <a:xfrm>
          <a:off x="14909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134559</xdr:rowOff>
    </xdr:from>
    <xdr:to>
      <xdr:col>68</xdr:col>
      <xdr:colOff>203200</xdr:colOff>
      <xdr:row>42</xdr:row>
      <xdr:rowOff>64709</xdr:rowOff>
    </xdr:to>
    <xdr:sp macro="" textlink="">
      <xdr:nvSpPr>
        <xdr:cNvPr id="410" name="楕円 409"/>
        <xdr:cNvSpPr/>
      </xdr:nvSpPr>
      <xdr:spPr>
        <a:xfrm>
          <a:off x="14351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49486</xdr:rowOff>
    </xdr:from>
    <xdr:ext cx="762000" cy="259045"/>
    <xdr:sp macro="" textlink="">
      <xdr:nvSpPr>
        <xdr:cNvPr id="411" name="テキスト ボックス 410"/>
        <xdr:cNvSpPr txBox="1"/>
      </xdr:nvSpPr>
      <xdr:spPr>
        <a:xfrm>
          <a:off x="14020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12" name="楕円 411"/>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413" name="テキスト ボックス 412"/>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solidFill>
                <a:schemeClr val="dk1"/>
              </a:solidFill>
              <a:effectLst/>
              <a:latin typeface="+mn-lt"/>
              <a:ea typeface="+mn-ea"/>
              <a:cs typeface="+mn-cs"/>
            </a:rPr>
            <a:t>決算剰余金を財源とした財政調整基金への積立や、標準財政規模が増加したことなどにより前年度から</a:t>
          </a:r>
          <a:r>
            <a:rPr kumimoji="1" lang="en-US" altLang="ja-JP" sz="1200">
              <a:solidFill>
                <a:schemeClr val="dk1"/>
              </a:solidFill>
              <a:effectLst/>
              <a:latin typeface="+mn-lt"/>
              <a:ea typeface="+mn-ea"/>
              <a:cs typeface="+mn-cs"/>
            </a:rPr>
            <a:t>12</a:t>
          </a:r>
          <a:r>
            <a:rPr kumimoji="1" lang="ja-JP" altLang="en-US" sz="1200">
              <a:solidFill>
                <a:schemeClr val="dk1"/>
              </a:solidFill>
              <a:effectLst/>
              <a:latin typeface="+mn-lt"/>
              <a:ea typeface="+mn-ea"/>
              <a:cs typeface="+mn-cs"/>
            </a:rPr>
            <a:t>ポイント改善しているが、</a:t>
          </a:r>
          <a:r>
            <a:rPr kumimoji="1" lang="ja-JP" altLang="ja-JP" sz="1200">
              <a:solidFill>
                <a:schemeClr val="dk1"/>
              </a:solidFill>
              <a:effectLst/>
              <a:latin typeface="+mn-lt"/>
              <a:ea typeface="+mn-ea"/>
              <a:cs typeface="+mn-cs"/>
            </a:rPr>
            <a:t>類似団体平均値</a:t>
          </a:r>
          <a:r>
            <a:rPr kumimoji="1" lang="ja-JP" altLang="en-US" sz="1200">
              <a:solidFill>
                <a:schemeClr val="dk1"/>
              </a:solidFill>
              <a:effectLst/>
              <a:latin typeface="+mn-lt"/>
              <a:ea typeface="+mn-ea"/>
              <a:cs typeface="+mn-cs"/>
            </a:rPr>
            <a:t>及び</a:t>
          </a:r>
          <a:r>
            <a:rPr kumimoji="1" lang="ja-JP" altLang="ja-JP" sz="1200">
              <a:solidFill>
                <a:schemeClr val="dk1"/>
              </a:solidFill>
              <a:effectLst/>
              <a:latin typeface="+mn-lt"/>
              <a:ea typeface="+mn-ea"/>
              <a:cs typeface="+mn-cs"/>
            </a:rPr>
            <a:t>全国市町村平均</a:t>
          </a:r>
          <a:r>
            <a:rPr kumimoji="1" lang="ja-JP" altLang="en-US" sz="1200">
              <a:solidFill>
                <a:schemeClr val="dk1"/>
              </a:solidFill>
              <a:effectLst/>
              <a:latin typeface="+mn-lt"/>
              <a:ea typeface="+mn-ea"/>
              <a:cs typeface="+mn-cs"/>
            </a:rPr>
            <a:t>値より高く、将来財政を圧迫する度合いが高い</a:t>
          </a:r>
          <a:r>
            <a:rPr kumimoji="1" lang="ja-JP" altLang="ja-JP" sz="1200">
              <a:solidFill>
                <a:schemeClr val="dk1"/>
              </a:solidFill>
              <a:effectLst/>
              <a:latin typeface="+mn-lt"/>
              <a:ea typeface="+mn-ea"/>
              <a:cs typeface="+mn-cs"/>
            </a:rPr>
            <a:t>状況であるため、より一層、歳入の確保や現在の負担と将来の負担のバランスを念頭においた財政運営に努める。</a:t>
          </a:r>
          <a:endParaRPr lang="ja-JP" altLang="ja-JP" sz="12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113211</xdr:rowOff>
    </xdr:to>
    <xdr:cxnSp macro="">
      <xdr:nvCxnSpPr>
        <xdr:cNvPr id="444" name="直線コネクタ 443"/>
        <xdr:cNvCxnSpPr/>
      </xdr:nvCxnSpPr>
      <xdr:spPr>
        <a:xfrm flipV="1">
          <a:off x="17018000" y="2313214"/>
          <a:ext cx="0" cy="157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85288</xdr:rowOff>
    </xdr:from>
    <xdr:ext cx="762000" cy="259045"/>
    <xdr:sp macro="" textlink="">
      <xdr:nvSpPr>
        <xdr:cNvPr id="445" name="将来負担の状況最小値テキスト"/>
        <xdr:cNvSpPr txBox="1"/>
      </xdr:nvSpPr>
      <xdr:spPr>
        <a:xfrm>
          <a:off x="17106900" y="3857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113211</xdr:rowOff>
    </xdr:from>
    <xdr:to>
      <xdr:col>81</xdr:col>
      <xdr:colOff>133350</xdr:colOff>
      <xdr:row>22</xdr:row>
      <xdr:rowOff>113211</xdr:rowOff>
    </xdr:to>
    <xdr:cxnSp macro="">
      <xdr:nvCxnSpPr>
        <xdr:cNvPr id="446" name="直線コネクタ 445"/>
        <xdr:cNvCxnSpPr/>
      </xdr:nvCxnSpPr>
      <xdr:spPr>
        <a:xfrm>
          <a:off x="16929100" y="388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113030</xdr:rowOff>
    </xdr:from>
    <xdr:to>
      <xdr:col>81</xdr:col>
      <xdr:colOff>44450</xdr:colOff>
      <xdr:row>19</xdr:row>
      <xdr:rowOff>148408</xdr:rowOff>
    </xdr:to>
    <xdr:cxnSp macro="">
      <xdr:nvCxnSpPr>
        <xdr:cNvPr id="449" name="直線コネクタ 448"/>
        <xdr:cNvCxnSpPr/>
      </xdr:nvCxnSpPr>
      <xdr:spPr>
        <a:xfrm flipV="1">
          <a:off x="16179800" y="3199130"/>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136270</xdr:rowOff>
    </xdr:from>
    <xdr:ext cx="762000" cy="259045"/>
    <xdr:sp macro="" textlink="">
      <xdr:nvSpPr>
        <xdr:cNvPr id="450" name="将来負担の状況平均値テキスト"/>
        <xdr:cNvSpPr txBox="1"/>
      </xdr:nvSpPr>
      <xdr:spPr>
        <a:xfrm>
          <a:off x="17106900" y="219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119743</xdr:rowOff>
    </xdr:from>
    <xdr:to>
      <xdr:col>81</xdr:col>
      <xdr:colOff>95250</xdr:colOff>
      <xdr:row>14</xdr:row>
      <xdr:rowOff>49893</xdr:rowOff>
    </xdr:to>
    <xdr:sp macro="" textlink="">
      <xdr:nvSpPr>
        <xdr:cNvPr id="451" name="フローチャート: 判断 450"/>
        <xdr:cNvSpPr/>
      </xdr:nvSpPr>
      <xdr:spPr>
        <a:xfrm>
          <a:off x="169672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148408</xdr:rowOff>
    </xdr:from>
    <xdr:to>
      <xdr:col>77</xdr:col>
      <xdr:colOff>44450</xdr:colOff>
      <xdr:row>20</xdr:row>
      <xdr:rowOff>132080</xdr:rowOff>
    </xdr:to>
    <xdr:cxnSp macro="">
      <xdr:nvCxnSpPr>
        <xdr:cNvPr id="452" name="直線コネクタ 451"/>
        <xdr:cNvCxnSpPr/>
      </xdr:nvCxnSpPr>
      <xdr:spPr>
        <a:xfrm flipV="1">
          <a:off x="15290800" y="3405958"/>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155938</xdr:rowOff>
    </xdr:from>
    <xdr:to>
      <xdr:col>77</xdr:col>
      <xdr:colOff>95250</xdr:colOff>
      <xdr:row>14</xdr:row>
      <xdr:rowOff>86088</xdr:rowOff>
    </xdr:to>
    <xdr:sp macro="" textlink="">
      <xdr:nvSpPr>
        <xdr:cNvPr id="453" name="フローチャート: 判断 452"/>
        <xdr:cNvSpPr/>
      </xdr:nvSpPr>
      <xdr:spPr>
        <a:xfrm>
          <a:off x="16129000" y="23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96265</xdr:rowOff>
    </xdr:from>
    <xdr:ext cx="736600" cy="259045"/>
    <xdr:sp macro="" textlink="">
      <xdr:nvSpPr>
        <xdr:cNvPr id="454" name="テキスト ボックス 453"/>
        <xdr:cNvSpPr txBox="1"/>
      </xdr:nvSpPr>
      <xdr:spPr>
        <a:xfrm>
          <a:off x="15798800" y="2153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132080</xdr:rowOff>
    </xdr:from>
    <xdr:to>
      <xdr:col>72</xdr:col>
      <xdr:colOff>203200</xdr:colOff>
      <xdr:row>20</xdr:row>
      <xdr:rowOff>140698</xdr:rowOff>
    </xdr:to>
    <xdr:cxnSp macro="">
      <xdr:nvCxnSpPr>
        <xdr:cNvPr id="455" name="直線コネクタ 454"/>
        <xdr:cNvCxnSpPr/>
      </xdr:nvCxnSpPr>
      <xdr:spPr>
        <a:xfrm flipV="1">
          <a:off x="14401800" y="3561080"/>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55154</xdr:rowOff>
    </xdr:from>
    <xdr:to>
      <xdr:col>73</xdr:col>
      <xdr:colOff>44450</xdr:colOff>
      <xdr:row>14</xdr:row>
      <xdr:rowOff>156754</xdr:rowOff>
    </xdr:to>
    <xdr:sp macro="" textlink="">
      <xdr:nvSpPr>
        <xdr:cNvPr id="456" name="フローチャート: 判断 455"/>
        <xdr:cNvSpPr/>
      </xdr:nvSpPr>
      <xdr:spPr>
        <a:xfrm>
          <a:off x="15240000" y="245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166931</xdr:rowOff>
    </xdr:from>
    <xdr:ext cx="762000" cy="259045"/>
    <xdr:sp macro="" textlink="">
      <xdr:nvSpPr>
        <xdr:cNvPr id="457" name="テキスト ボックス 456"/>
        <xdr:cNvSpPr txBox="1"/>
      </xdr:nvSpPr>
      <xdr:spPr>
        <a:xfrm>
          <a:off x="14909800" y="222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140698</xdr:rowOff>
    </xdr:from>
    <xdr:to>
      <xdr:col>68</xdr:col>
      <xdr:colOff>152400</xdr:colOff>
      <xdr:row>21</xdr:row>
      <xdr:rowOff>76109</xdr:rowOff>
    </xdr:to>
    <xdr:cxnSp macro="">
      <xdr:nvCxnSpPr>
        <xdr:cNvPr id="458" name="直線コネクタ 457"/>
        <xdr:cNvCxnSpPr/>
      </xdr:nvCxnSpPr>
      <xdr:spPr>
        <a:xfrm flipV="1">
          <a:off x="13512800" y="3569698"/>
          <a:ext cx="889000" cy="1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70666</xdr:rowOff>
    </xdr:from>
    <xdr:to>
      <xdr:col>68</xdr:col>
      <xdr:colOff>203200</xdr:colOff>
      <xdr:row>15</xdr:row>
      <xdr:rowOff>816</xdr:rowOff>
    </xdr:to>
    <xdr:sp macro="" textlink="">
      <xdr:nvSpPr>
        <xdr:cNvPr id="459" name="フローチャート: 判断 458"/>
        <xdr:cNvSpPr/>
      </xdr:nvSpPr>
      <xdr:spPr>
        <a:xfrm>
          <a:off x="14351000" y="24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10993</xdr:rowOff>
    </xdr:from>
    <xdr:ext cx="762000" cy="259045"/>
    <xdr:sp macro="" textlink="">
      <xdr:nvSpPr>
        <xdr:cNvPr id="460" name="テキスト ボックス 459"/>
        <xdr:cNvSpPr txBox="1"/>
      </xdr:nvSpPr>
      <xdr:spPr>
        <a:xfrm>
          <a:off x="14020800" y="223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162016</xdr:rowOff>
    </xdr:from>
    <xdr:to>
      <xdr:col>64</xdr:col>
      <xdr:colOff>152400</xdr:colOff>
      <xdr:row>15</xdr:row>
      <xdr:rowOff>92166</xdr:rowOff>
    </xdr:to>
    <xdr:sp macro="" textlink="">
      <xdr:nvSpPr>
        <xdr:cNvPr id="461" name="フローチャート: 判断 460"/>
        <xdr:cNvSpPr/>
      </xdr:nvSpPr>
      <xdr:spPr>
        <a:xfrm>
          <a:off x="13462000" y="256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102343</xdr:rowOff>
    </xdr:from>
    <xdr:ext cx="762000" cy="259045"/>
    <xdr:sp macro="" textlink="">
      <xdr:nvSpPr>
        <xdr:cNvPr id="462" name="テキスト ボックス 461"/>
        <xdr:cNvSpPr txBox="1"/>
      </xdr:nvSpPr>
      <xdr:spPr>
        <a:xfrm>
          <a:off x="13131800" y="233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62230</xdr:rowOff>
    </xdr:from>
    <xdr:to>
      <xdr:col>81</xdr:col>
      <xdr:colOff>95250</xdr:colOff>
      <xdr:row>18</xdr:row>
      <xdr:rowOff>163830</xdr:rowOff>
    </xdr:to>
    <xdr:sp macro="" textlink="">
      <xdr:nvSpPr>
        <xdr:cNvPr id="468" name="楕円 467"/>
        <xdr:cNvSpPr/>
      </xdr:nvSpPr>
      <xdr:spPr>
        <a:xfrm>
          <a:off x="16967200" y="314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34307</xdr:rowOff>
    </xdr:from>
    <xdr:ext cx="762000" cy="259045"/>
    <xdr:sp macro="" textlink="">
      <xdr:nvSpPr>
        <xdr:cNvPr id="469" name="将来負担の状況該当値テキスト"/>
        <xdr:cNvSpPr txBox="1"/>
      </xdr:nvSpPr>
      <xdr:spPr>
        <a:xfrm>
          <a:off x="17106900" y="312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97608</xdr:rowOff>
    </xdr:from>
    <xdr:to>
      <xdr:col>77</xdr:col>
      <xdr:colOff>95250</xdr:colOff>
      <xdr:row>20</xdr:row>
      <xdr:rowOff>27758</xdr:rowOff>
    </xdr:to>
    <xdr:sp macro="" textlink="">
      <xdr:nvSpPr>
        <xdr:cNvPr id="470" name="楕円 469"/>
        <xdr:cNvSpPr/>
      </xdr:nvSpPr>
      <xdr:spPr>
        <a:xfrm>
          <a:off x="16129000" y="335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12535</xdr:rowOff>
    </xdr:from>
    <xdr:ext cx="736600" cy="259045"/>
    <xdr:sp macro="" textlink="">
      <xdr:nvSpPr>
        <xdr:cNvPr id="471" name="テキスト ボックス 470"/>
        <xdr:cNvSpPr txBox="1"/>
      </xdr:nvSpPr>
      <xdr:spPr>
        <a:xfrm>
          <a:off x="15798800" y="3441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81280</xdr:rowOff>
    </xdr:from>
    <xdr:to>
      <xdr:col>73</xdr:col>
      <xdr:colOff>44450</xdr:colOff>
      <xdr:row>21</xdr:row>
      <xdr:rowOff>11430</xdr:rowOff>
    </xdr:to>
    <xdr:sp macro="" textlink="">
      <xdr:nvSpPr>
        <xdr:cNvPr id="472" name="楕円 471"/>
        <xdr:cNvSpPr/>
      </xdr:nvSpPr>
      <xdr:spPr>
        <a:xfrm>
          <a:off x="15240000" y="351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167657</xdr:rowOff>
    </xdr:from>
    <xdr:ext cx="762000" cy="259045"/>
    <xdr:sp macro="" textlink="">
      <xdr:nvSpPr>
        <xdr:cNvPr id="473" name="テキスト ボックス 472"/>
        <xdr:cNvSpPr txBox="1"/>
      </xdr:nvSpPr>
      <xdr:spPr>
        <a:xfrm>
          <a:off x="149098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89898</xdr:rowOff>
    </xdr:from>
    <xdr:to>
      <xdr:col>68</xdr:col>
      <xdr:colOff>203200</xdr:colOff>
      <xdr:row>21</xdr:row>
      <xdr:rowOff>20048</xdr:rowOff>
    </xdr:to>
    <xdr:sp macro="" textlink="">
      <xdr:nvSpPr>
        <xdr:cNvPr id="474" name="楕円 473"/>
        <xdr:cNvSpPr/>
      </xdr:nvSpPr>
      <xdr:spPr>
        <a:xfrm>
          <a:off x="14351000" y="351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4825</xdr:rowOff>
    </xdr:from>
    <xdr:ext cx="762000" cy="259045"/>
    <xdr:sp macro="" textlink="">
      <xdr:nvSpPr>
        <xdr:cNvPr id="475" name="テキスト ボックス 474"/>
        <xdr:cNvSpPr txBox="1"/>
      </xdr:nvSpPr>
      <xdr:spPr>
        <a:xfrm>
          <a:off x="14020800" y="360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25309</xdr:rowOff>
    </xdr:from>
    <xdr:to>
      <xdr:col>64</xdr:col>
      <xdr:colOff>152400</xdr:colOff>
      <xdr:row>21</xdr:row>
      <xdr:rowOff>126909</xdr:rowOff>
    </xdr:to>
    <xdr:sp macro="" textlink="">
      <xdr:nvSpPr>
        <xdr:cNvPr id="476" name="楕円 475"/>
        <xdr:cNvSpPr/>
      </xdr:nvSpPr>
      <xdr:spPr>
        <a:xfrm>
          <a:off x="13462000" y="362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111686</xdr:rowOff>
    </xdr:from>
    <xdr:ext cx="762000" cy="259045"/>
    <xdr:sp macro="" textlink="">
      <xdr:nvSpPr>
        <xdr:cNvPr id="477" name="テキスト ボックス 476"/>
        <xdr:cNvSpPr txBox="1"/>
      </xdr:nvSpPr>
      <xdr:spPr>
        <a:xfrm>
          <a:off x="13131800" y="3712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123825</xdr:colOff>
      <xdr:row>26</xdr:row>
      <xdr:rowOff>57150</xdr:rowOff>
    </xdr:from>
    <xdr:ext cx="9099176" cy="425758"/>
    <xdr:sp macro="" textlink="">
      <xdr:nvSpPr>
        <xdr:cNvPr id="480" name="テキスト ボックス 479">
          <a:extLst>
            <a:ext uri="{FF2B5EF4-FFF2-40B4-BE49-F238E27FC236}">
              <a16:creationId xmlns:a16="http://schemas.microsoft.com/office/drawing/2014/main" id="{B7833EC5-7802-49C9-93AF-5F55205E114C}"/>
            </a:ext>
          </a:extLst>
        </xdr:cNvPr>
        <xdr:cNvSpPr txBox="1"/>
      </xdr:nvSpPr>
      <xdr:spPr>
        <a:xfrm>
          <a:off x="752475" y="4514850"/>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徳島県徳島市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250,723
248,619
191.52
116,536,273
111,981,451
4,102,425
58,188,818
103,365,346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保育所、幼稚園など多数の子育て関係施設を保有していることや、直営による市民サービスの充実等により類似団体平均値より多い職員数となっている。このため、平成</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年度～令和</a:t>
          </a:r>
          <a:r>
            <a:rPr kumimoji="1" lang="en-US" altLang="ja-JP" sz="1200">
              <a:solidFill>
                <a:schemeClr val="dk1"/>
              </a:solidFill>
              <a:effectLst/>
              <a:latin typeface="+mn-lt"/>
              <a:ea typeface="+mn-ea"/>
              <a:cs typeface="+mn-cs"/>
            </a:rPr>
            <a:t>6</a:t>
          </a:r>
          <a:r>
            <a:rPr kumimoji="1" lang="ja-JP" altLang="ja-JP" sz="1200">
              <a:solidFill>
                <a:schemeClr val="dk1"/>
              </a:solidFill>
              <a:effectLst/>
              <a:latin typeface="+mn-lt"/>
              <a:ea typeface="+mn-ea"/>
              <a:cs typeface="+mn-cs"/>
            </a:rPr>
            <a:t>年度の</a:t>
          </a:r>
          <a:r>
            <a:rPr kumimoji="1" lang="en-US" altLang="ja-JP" sz="1200">
              <a:solidFill>
                <a:schemeClr val="dk1"/>
              </a:solidFill>
              <a:effectLst/>
              <a:latin typeface="+mn-lt"/>
              <a:ea typeface="+mn-ea"/>
              <a:cs typeface="+mn-cs"/>
            </a:rPr>
            <a:t>7</a:t>
          </a:r>
          <a:r>
            <a:rPr kumimoji="1" lang="ja-JP" altLang="ja-JP" sz="1200">
              <a:solidFill>
                <a:schemeClr val="dk1"/>
              </a:solidFill>
              <a:effectLst/>
              <a:latin typeface="+mn-lt"/>
              <a:ea typeface="+mn-ea"/>
              <a:cs typeface="+mn-cs"/>
            </a:rPr>
            <a:t>年間で</a:t>
          </a:r>
          <a:r>
            <a:rPr kumimoji="1" lang="en-US" altLang="ja-JP" sz="1200">
              <a:solidFill>
                <a:schemeClr val="dk1"/>
              </a:solidFill>
              <a:effectLst/>
              <a:latin typeface="+mn-lt"/>
              <a:ea typeface="+mn-ea"/>
              <a:cs typeface="+mn-cs"/>
            </a:rPr>
            <a:t>94</a:t>
          </a:r>
          <a:r>
            <a:rPr kumimoji="1" lang="ja-JP" altLang="ja-JP" sz="1200">
              <a:solidFill>
                <a:schemeClr val="dk1"/>
              </a:solidFill>
              <a:effectLst/>
              <a:latin typeface="+mn-lt"/>
              <a:ea typeface="+mn-ea"/>
              <a:cs typeface="+mn-cs"/>
            </a:rPr>
            <a:t>人削減する行財政改革推進プランに取り組んでいる。</a:t>
          </a:r>
          <a:endParaRPr lang="ja-JP" altLang="ja-JP" sz="12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104140</xdr:rowOff>
    </xdr:to>
    <xdr:cxnSp macro="">
      <xdr:nvCxnSpPr>
        <xdr:cNvPr id="61" name="直線コネクタ 60"/>
        <xdr:cNvCxnSpPr/>
      </xdr:nvCxnSpPr>
      <xdr:spPr>
        <a:xfrm flipV="1">
          <a:off x="4826000" y="580390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39370</xdr:rowOff>
    </xdr:from>
    <xdr:to>
      <xdr:col>24</xdr:col>
      <xdr:colOff>25400</xdr:colOff>
      <xdr:row>39</xdr:row>
      <xdr:rowOff>107950</xdr:rowOff>
    </xdr:to>
    <xdr:cxnSp macro="">
      <xdr:nvCxnSpPr>
        <xdr:cNvPr id="66" name="直線コネクタ 65"/>
        <xdr:cNvCxnSpPr/>
      </xdr:nvCxnSpPr>
      <xdr:spPr>
        <a:xfrm>
          <a:off x="3987800" y="67259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20337</xdr:rowOff>
    </xdr:from>
    <xdr:ext cx="762000" cy="259045"/>
    <xdr:sp macro="" textlink="">
      <xdr:nvSpPr>
        <xdr:cNvPr id="67" name="人件費平均値テキスト"/>
        <xdr:cNvSpPr txBox="1"/>
      </xdr:nvSpPr>
      <xdr:spPr>
        <a:xfrm>
          <a:off x="4914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39370</xdr:rowOff>
    </xdr:from>
    <xdr:to>
      <xdr:col>19</xdr:col>
      <xdr:colOff>187325</xdr:colOff>
      <xdr:row>39</xdr:row>
      <xdr:rowOff>69850</xdr:rowOff>
    </xdr:to>
    <xdr:cxnSp macro="">
      <xdr:nvCxnSpPr>
        <xdr:cNvPr id="69" name="直線コネクタ 68"/>
        <xdr:cNvCxnSpPr/>
      </xdr:nvCxnSpPr>
      <xdr:spPr>
        <a:xfrm flipV="1">
          <a:off x="3098800" y="6725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102870</xdr:rowOff>
    </xdr:from>
    <xdr:to>
      <xdr:col>20</xdr:col>
      <xdr:colOff>38100</xdr:colOff>
      <xdr:row>38</xdr:row>
      <xdr:rowOff>33020</xdr:rowOff>
    </xdr:to>
    <xdr:sp macro="" textlink="">
      <xdr:nvSpPr>
        <xdr:cNvPr id="70" name="フローチャート: 判断 69"/>
        <xdr:cNvSpPr/>
      </xdr:nvSpPr>
      <xdr:spPr>
        <a:xfrm>
          <a:off x="3937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43197</xdr:rowOff>
    </xdr:from>
    <xdr:ext cx="736600" cy="259045"/>
    <xdr:sp macro="" textlink="">
      <xdr:nvSpPr>
        <xdr:cNvPr id="71" name="テキスト ボックス 70"/>
        <xdr:cNvSpPr txBox="1"/>
      </xdr:nvSpPr>
      <xdr:spPr>
        <a:xfrm>
          <a:off x="3606800" y="6215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69850</xdr:rowOff>
    </xdr:from>
    <xdr:to>
      <xdr:col>15</xdr:col>
      <xdr:colOff>98425</xdr:colOff>
      <xdr:row>39</xdr:row>
      <xdr:rowOff>100330</xdr:rowOff>
    </xdr:to>
    <xdr:cxnSp macro="">
      <xdr:nvCxnSpPr>
        <xdr:cNvPr id="72" name="直線コネクタ 71"/>
        <xdr:cNvCxnSpPr/>
      </xdr:nvCxnSpPr>
      <xdr:spPr>
        <a:xfrm flipV="1">
          <a:off x="2209800" y="6756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168927</xdr:rowOff>
    </xdr:from>
    <xdr:ext cx="762000" cy="259045"/>
    <xdr:sp macro="" textlink="">
      <xdr:nvSpPr>
        <xdr:cNvPr id="74" name="テキスト ボックス 73"/>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100330</xdr:rowOff>
    </xdr:from>
    <xdr:to>
      <xdr:col>11</xdr:col>
      <xdr:colOff>9525</xdr:colOff>
      <xdr:row>39</xdr:row>
      <xdr:rowOff>138430</xdr:rowOff>
    </xdr:to>
    <xdr:cxnSp macro="">
      <xdr:nvCxnSpPr>
        <xdr:cNvPr id="75" name="直線コネクタ 74"/>
        <xdr:cNvCxnSpPr/>
      </xdr:nvCxnSpPr>
      <xdr:spPr>
        <a:xfrm flipV="1">
          <a:off x="1320800" y="6786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5097</xdr:rowOff>
    </xdr:from>
    <xdr:ext cx="762000" cy="259045"/>
    <xdr:sp macro="" textlink="">
      <xdr:nvSpPr>
        <xdr:cNvPr id="77" name="テキスト ボックス 76"/>
        <xdr:cNvSpPr txBox="1"/>
      </xdr:nvSpPr>
      <xdr:spPr>
        <a:xfrm>
          <a:off x="1828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57150</xdr:rowOff>
    </xdr:from>
    <xdr:to>
      <xdr:col>6</xdr:col>
      <xdr:colOff>171450</xdr:colOff>
      <xdr:row>37</xdr:row>
      <xdr:rowOff>158750</xdr:rowOff>
    </xdr:to>
    <xdr:sp macro="" textlink="">
      <xdr:nvSpPr>
        <xdr:cNvPr id="78" name="フローチャート: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168927</xdr:rowOff>
    </xdr:from>
    <xdr:ext cx="762000" cy="259045"/>
    <xdr:sp macro="" textlink="">
      <xdr:nvSpPr>
        <xdr:cNvPr id="79" name="テキスト ボックス 78"/>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57150</xdr:rowOff>
    </xdr:from>
    <xdr:to>
      <xdr:col>24</xdr:col>
      <xdr:colOff>76200</xdr:colOff>
      <xdr:row>39</xdr:row>
      <xdr:rowOff>158750</xdr:rowOff>
    </xdr:to>
    <xdr:sp macro="" textlink="">
      <xdr:nvSpPr>
        <xdr:cNvPr id="85" name="楕円 84"/>
        <xdr:cNvSpPr/>
      </xdr:nvSpPr>
      <xdr:spPr>
        <a:xfrm>
          <a:off x="47752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29227</xdr:rowOff>
    </xdr:from>
    <xdr:ext cx="762000" cy="259045"/>
    <xdr:sp macro="" textlink="">
      <xdr:nvSpPr>
        <xdr:cNvPr id="86" name="人件費該当値テキスト"/>
        <xdr:cNvSpPr txBox="1"/>
      </xdr:nvSpPr>
      <xdr:spPr>
        <a:xfrm>
          <a:off x="49149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160020</xdr:rowOff>
    </xdr:from>
    <xdr:to>
      <xdr:col>20</xdr:col>
      <xdr:colOff>38100</xdr:colOff>
      <xdr:row>39</xdr:row>
      <xdr:rowOff>90170</xdr:rowOff>
    </xdr:to>
    <xdr:sp macro="" textlink="">
      <xdr:nvSpPr>
        <xdr:cNvPr id="87" name="楕円 86"/>
        <xdr:cNvSpPr/>
      </xdr:nvSpPr>
      <xdr:spPr>
        <a:xfrm>
          <a:off x="3937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74947</xdr:rowOff>
    </xdr:from>
    <xdr:ext cx="736600" cy="259045"/>
    <xdr:sp macro="" textlink="">
      <xdr:nvSpPr>
        <xdr:cNvPr id="88" name="テキスト ボックス 87"/>
        <xdr:cNvSpPr txBox="1"/>
      </xdr:nvSpPr>
      <xdr:spPr>
        <a:xfrm>
          <a:off x="3606800" y="676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19050</xdr:rowOff>
    </xdr:from>
    <xdr:to>
      <xdr:col>15</xdr:col>
      <xdr:colOff>149225</xdr:colOff>
      <xdr:row>39</xdr:row>
      <xdr:rowOff>120650</xdr:rowOff>
    </xdr:to>
    <xdr:sp macro="" textlink="">
      <xdr:nvSpPr>
        <xdr:cNvPr id="89" name="楕円 88"/>
        <xdr:cNvSpPr/>
      </xdr:nvSpPr>
      <xdr:spPr>
        <a:xfrm>
          <a:off x="3048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105427</xdr:rowOff>
    </xdr:from>
    <xdr:ext cx="762000" cy="259045"/>
    <xdr:sp macro="" textlink="">
      <xdr:nvSpPr>
        <xdr:cNvPr id="90" name="テキスト ボックス 89"/>
        <xdr:cNvSpPr txBox="1"/>
      </xdr:nvSpPr>
      <xdr:spPr>
        <a:xfrm>
          <a:off x="2717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49530</xdr:rowOff>
    </xdr:from>
    <xdr:to>
      <xdr:col>11</xdr:col>
      <xdr:colOff>60325</xdr:colOff>
      <xdr:row>39</xdr:row>
      <xdr:rowOff>151130</xdr:rowOff>
    </xdr:to>
    <xdr:sp macro="" textlink="">
      <xdr:nvSpPr>
        <xdr:cNvPr id="91" name="楕円 90"/>
        <xdr:cNvSpPr/>
      </xdr:nvSpPr>
      <xdr:spPr>
        <a:xfrm>
          <a:off x="2159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135907</xdr:rowOff>
    </xdr:from>
    <xdr:ext cx="762000" cy="259045"/>
    <xdr:sp macro="" textlink="">
      <xdr:nvSpPr>
        <xdr:cNvPr id="92" name="テキスト ボックス 91"/>
        <xdr:cNvSpPr txBox="1"/>
      </xdr:nvSpPr>
      <xdr:spPr>
        <a:xfrm>
          <a:off x="18288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87630</xdr:rowOff>
    </xdr:from>
    <xdr:to>
      <xdr:col>6</xdr:col>
      <xdr:colOff>171450</xdr:colOff>
      <xdr:row>40</xdr:row>
      <xdr:rowOff>17780</xdr:rowOff>
    </xdr:to>
    <xdr:sp macro="" textlink="">
      <xdr:nvSpPr>
        <xdr:cNvPr id="93" name="楕円 92"/>
        <xdr:cNvSpPr/>
      </xdr:nvSpPr>
      <xdr:spPr>
        <a:xfrm>
          <a:off x="1270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2557</xdr:rowOff>
    </xdr:from>
    <xdr:ext cx="762000" cy="259045"/>
    <xdr:sp macro="" textlink="">
      <xdr:nvSpPr>
        <xdr:cNvPr id="94" name="テキスト ボックス 93"/>
        <xdr:cNvSpPr txBox="1"/>
      </xdr:nvSpPr>
      <xdr:spPr>
        <a:xfrm>
          <a:off x="939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これまでの行財政改革推進プランの取組により、経常的な経費の見直し等を行うことで、歳出を抑制してきた結果、類似団体平均</a:t>
          </a:r>
          <a:r>
            <a:rPr kumimoji="1" lang="ja-JP" altLang="en-US" sz="1200">
              <a:solidFill>
                <a:schemeClr val="dk1"/>
              </a:solidFill>
              <a:effectLst/>
              <a:latin typeface="+mn-lt"/>
              <a:ea typeface="+mn-ea"/>
              <a:cs typeface="+mn-cs"/>
            </a:rPr>
            <a:t>値より</a:t>
          </a:r>
          <a:r>
            <a:rPr kumimoji="1" lang="en-US" altLang="ja-JP" sz="1200">
              <a:solidFill>
                <a:schemeClr val="dk1"/>
              </a:solidFill>
              <a:effectLst/>
              <a:latin typeface="+mn-lt"/>
              <a:ea typeface="+mn-ea"/>
              <a:cs typeface="+mn-cs"/>
            </a:rPr>
            <a:t>6.1</a:t>
          </a:r>
          <a:r>
            <a:rPr kumimoji="1" lang="ja-JP" altLang="en-US" sz="1200">
              <a:solidFill>
                <a:schemeClr val="dk1"/>
              </a:solidFill>
              <a:effectLst/>
              <a:latin typeface="+mn-lt"/>
              <a:ea typeface="+mn-ea"/>
              <a:cs typeface="+mn-cs"/>
            </a:rPr>
            <a:t>ポイント低く、</a:t>
          </a:r>
          <a:r>
            <a:rPr kumimoji="1" lang="ja-JP" altLang="ja-JP" sz="1200">
              <a:solidFill>
                <a:schemeClr val="dk1"/>
              </a:solidFill>
              <a:effectLst/>
              <a:latin typeface="+mn-lt"/>
              <a:ea typeface="+mn-ea"/>
              <a:cs typeface="+mn-cs"/>
            </a:rPr>
            <a:t>経常一般財源に対する経常的な</a:t>
          </a:r>
          <a:r>
            <a:rPr kumimoji="1" lang="ja-JP" altLang="en-US" sz="1200">
              <a:solidFill>
                <a:schemeClr val="dk1"/>
              </a:solidFill>
              <a:effectLst/>
              <a:latin typeface="+mn-lt"/>
              <a:ea typeface="+mn-ea"/>
              <a:cs typeface="+mn-cs"/>
            </a:rPr>
            <a:t>物件</a:t>
          </a:r>
          <a:r>
            <a:rPr kumimoji="1" lang="ja-JP" altLang="ja-JP" sz="1200">
              <a:solidFill>
                <a:schemeClr val="dk1"/>
              </a:solidFill>
              <a:effectLst/>
              <a:latin typeface="+mn-lt"/>
              <a:ea typeface="+mn-ea"/>
              <a:cs typeface="+mn-cs"/>
            </a:rPr>
            <a:t>費の支出割合が</a:t>
          </a:r>
          <a:r>
            <a:rPr kumimoji="1" lang="ja-JP" altLang="en-US" sz="1200">
              <a:solidFill>
                <a:schemeClr val="dk1"/>
              </a:solidFill>
              <a:effectLst/>
              <a:latin typeface="+mn-lt"/>
              <a:ea typeface="+mn-ea"/>
              <a:cs typeface="+mn-cs"/>
            </a:rPr>
            <a:t>低い</a:t>
          </a:r>
          <a:r>
            <a:rPr kumimoji="1" lang="ja-JP" altLang="ja-JP" sz="1200">
              <a:solidFill>
                <a:schemeClr val="dk1"/>
              </a:solidFill>
              <a:effectLst/>
              <a:latin typeface="+mn-lt"/>
              <a:ea typeface="+mn-ea"/>
              <a:cs typeface="+mn-cs"/>
            </a:rPr>
            <a:t>状況となっている。引き続き、内部努力を継続して</a:t>
          </a:r>
          <a:r>
            <a:rPr kumimoji="1" lang="ja-JP" altLang="en-US" sz="1200">
              <a:solidFill>
                <a:schemeClr val="dk1"/>
              </a:solidFill>
              <a:effectLst/>
              <a:latin typeface="+mn-lt"/>
              <a:ea typeface="+mn-ea"/>
              <a:cs typeface="+mn-cs"/>
            </a:rPr>
            <a:t>いく</a:t>
          </a:r>
          <a:r>
            <a:rPr kumimoji="1" lang="ja-JP" altLang="ja-JP" sz="1200">
              <a:solidFill>
                <a:schemeClr val="dk1"/>
              </a:solidFill>
              <a:effectLst/>
              <a:latin typeface="+mn-lt"/>
              <a:ea typeface="+mn-ea"/>
              <a:cs typeface="+mn-cs"/>
            </a:rPr>
            <a:t>。</a:t>
          </a:r>
          <a:endParaRPr lang="ja-JP" altLang="ja-JP" sz="12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21</xdr:row>
      <xdr:rowOff>69850</xdr:rowOff>
    </xdr:to>
    <xdr:cxnSp macro="">
      <xdr:nvCxnSpPr>
        <xdr:cNvPr id="122" name="直線コネクタ 121"/>
        <xdr:cNvCxnSpPr/>
      </xdr:nvCxnSpPr>
      <xdr:spPr>
        <a:xfrm flipV="1">
          <a:off x="16510000" y="22301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100330</xdr:rowOff>
    </xdr:from>
    <xdr:to>
      <xdr:col>82</xdr:col>
      <xdr:colOff>107950</xdr:colOff>
      <xdr:row>13</xdr:row>
      <xdr:rowOff>153670</xdr:rowOff>
    </xdr:to>
    <xdr:cxnSp macro="">
      <xdr:nvCxnSpPr>
        <xdr:cNvPr id="127" name="直線コネクタ 126"/>
        <xdr:cNvCxnSpPr/>
      </xdr:nvCxnSpPr>
      <xdr:spPr>
        <a:xfrm flipV="1">
          <a:off x="15671800" y="23291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143527</xdr:rowOff>
    </xdr:from>
    <xdr:ext cx="762000" cy="259045"/>
    <xdr:sp macro="" textlink="">
      <xdr:nvSpPr>
        <xdr:cNvPr id="128" name="物件費平均値テキスト"/>
        <xdr:cNvSpPr txBox="1"/>
      </xdr:nvSpPr>
      <xdr:spPr>
        <a:xfrm>
          <a:off x="16598900" y="271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29" name="フローチャート: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138430</xdr:rowOff>
    </xdr:from>
    <xdr:to>
      <xdr:col>78</xdr:col>
      <xdr:colOff>69850</xdr:colOff>
      <xdr:row>13</xdr:row>
      <xdr:rowOff>153670</xdr:rowOff>
    </xdr:to>
    <xdr:cxnSp macro="">
      <xdr:nvCxnSpPr>
        <xdr:cNvPr id="130" name="直線コネクタ 129"/>
        <xdr:cNvCxnSpPr/>
      </xdr:nvCxnSpPr>
      <xdr:spPr>
        <a:xfrm>
          <a:off x="14782800" y="2367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xdr:rowOff>
    </xdr:from>
    <xdr:to>
      <xdr:col>78</xdr:col>
      <xdr:colOff>120650</xdr:colOff>
      <xdr:row>16</xdr:row>
      <xdr:rowOff>109220</xdr:rowOff>
    </xdr:to>
    <xdr:sp macro="" textlink="">
      <xdr:nvSpPr>
        <xdr:cNvPr id="131" name="フローチャート: 判断 130"/>
        <xdr:cNvSpPr/>
      </xdr:nvSpPr>
      <xdr:spPr>
        <a:xfrm>
          <a:off x="15621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93997</xdr:rowOff>
    </xdr:from>
    <xdr:ext cx="736600" cy="259045"/>
    <xdr:sp macro="" textlink="">
      <xdr:nvSpPr>
        <xdr:cNvPr id="132" name="テキスト ボックス 131"/>
        <xdr:cNvSpPr txBox="1"/>
      </xdr:nvSpPr>
      <xdr:spPr>
        <a:xfrm>
          <a:off x="15290800" y="283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107950</xdr:rowOff>
    </xdr:from>
    <xdr:to>
      <xdr:col>73</xdr:col>
      <xdr:colOff>180975</xdr:colOff>
      <xdr:row>13</xdr:row>
      <xdr:rowOff>138430</xdr:rowOff>
    </xdr:to>
    <xdr:cxnSp macro="">
      <xdr:nvCxnSpPr>
        <xdr:cNvPr id="133" name="直線コネクタ 132"/>
        <xdr:cNvCxnSpPr/>
      </xdr:nvCxnSpPr>
      <xdr:spPr>
        <a:xfrm>
          <a:off x="13893800" y="2336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30480</xdr:rowOff>
    </xdr:from>
    <xdr:to>
      <xdr:col>74</xdr:col>
      <xdr:colOff>31750</xdr:colOff>
      <xdr:row>16</xdr:row>
      <xdr:rowOff>132080</xdr:rowOff>
    </xdr:to>
    <xdr:sp macro="" textlink="">
      <xdr:nvSpPr>
        <xdr:cNvPr id="134" name="フローチャート: 判断 133"/>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116857</xdr:rowOff>
    </xdr:from>
    <xdr:ext cx="762000" cy="259045"/>
    <xdr:sp macro="" textlink="">
      <xdr:nvSpPr>
        <xdr:cNvPr id="135" name="テキスト ボックス 134"/>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107950</xdr:rowOff>
    </xdr:from>
    <xdr:to>
      <xdr:col>69</xdr:col>
      <xdr:colOff>92075</xdr:colOff>
      <xdr:row>13</xdr:row>
      <xdr:rowOff>123190</xdr:rowOff>
    </xdr:to>
    <xdr:cxnSp macro="">
      <xdr:nvCxnSpPr>
        <xdr:cNvPr id="136" name="直線コネクタ 135"/>
        <xdr:cNvCxnSpPr/>
      </xdr:nvCxnSpPr>
      <xdr:spPr>
        <a:xfrm flipV="1">
          <a:off x="13004800" y="2336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xdr:rowOff>
    </xdr:from>
    <xdr:to>
      <xdr:col>69</xdr:col>
      <xdr:colOff>142875</xdr:colOff>
      <xdr:row>16</xdr:row>
      <xdr:rowOff>109220</xdr:rowOff>
    </xdr:to>
    <xdr:sp macro="" textlink="">
      <xdr:nvSpPr>
        <xdr:cNvPr id="137" name="フローチャート: 判断 136"/>
        <xdr:cNvSpPr/>
      </xdr:nvSpPr>
      <xdr:spPr>
        <a:xfrm>
          <a:off x="13843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93997</xdr:rowOff>
    </xdr:from>
    <xdr:ext cx="762000" cy="259045"/>
    <xdr:sp macro="" textlink="">
      <xdr:nvSpPr>
        <xdr:cNvPr id="138" name="テキスト ボックス 137"/>
        <xdr:cNvSpPr txBox="1"/>
      </xdr:nvSpPr>
      <xdr:spPr>
        <a:xfrm>
          <a:off x="13512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9" name="フローチャート: 判断 138"/>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116857</xdr:rowOff>
    </xdr:from>
    <xdr:ext cx="762000" cy="259045"/>
    <xdr:sp macro="" textlink="">
      <xdr:nvSpPr>
        <xdr:cNvPr id="140" name="テキスト ボックス 139"/>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49530</xdr:rowOff>
    </xdr:from>
    <xdr:to>
      <xdr:col>82</xdr:col>
      <xdr:colOff>158750</xdr:colOff>
      <xdr:row>13</xdr:row>
      <xdr:rowOff>151130</xdr:rowOff>
    </xdr:to>
    <xdr:sp macro="" textlink="">
      <xdr:nvSpPr>
        <xdr:cNvPr id="146" name="楕円 145"/>
        <xdr:cNvSpPr/>
      </xdr:nvSpPr>
      <xdr:spPr>
        <a:xfrm>
          <a:off x="16459200" y="227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129557</xdr:rowOff>
    </xdr:from>
    <xdr:ext cx="762000" cy="259045"/>
    <xdr:sp macro="" textlink="">
      <xdr:nvSpPr>
        <xdr:cNvPr id="147" name="物件費該当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102870</xdr:rowOff>
    </xdr:from>
    <xdr:to>
      <xdr:col>78</xdr:col>
      <xdr:colOff>120650</xdr:colOff>
      <xdr:row>14</xdr:row>
      <xdr:rowOff>33020</xdr:rowOff>
    </xdr:to>
    <xdr:sp macro="" textlink="">
      <xdr:nvSpPr>
        <xdr:cNvPr id="148" name="楕円 147"/>
        <xdr:cNvSpPr/>
      </xdr:nvSpPr>
      <xdr:spPr>
        <a:xfrm>
          <a:off x="15621000" y="233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43197</xdr:rowOff>
    </xdr:from>
    <xdr:ext cx="736600" cy="259045"/>
    <xdr:sp macro="" textlink="">
      <xdr:nvSpPr>
        <xdr:cNvPr id="149" name="テキスト ボックス 148"/>
        <xdr:cNvSpPr txBox="1"/>
      </xdr:nvSpPr>
      <xdr:spPr>
        <a:xfrm>
          <a:off x="15290800" y="210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87630</xdr:rowOff>
    </xdr:from>
    <xdr:to>
      <xdr:col>74</xdr:col>
      <xdr:colOff>31750</xdr:colOff>
      <xdr:row>14</xdr:row>
      <xdr:rowOff>17780</xdr:rowOff>
    </xdr:to>
    <xdr:sp macro="" textlink="">
      <xdr:nvSpPr>
        <xdr:cNvPr id="150" name="楕円 149"/>
        <xdr:cNvSpPr/>
      </xdr:nvSpPr>
      <xdr:spPr>
        <a:xfrm>
          <a:off x="14732000" y="23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27957</xdr:rowOff>
    </xdr:from>
    <xdr:ext cx="762000" cy="259045"/>
    <xdr:sp macro="" textlink="">
      <xdr:nvSpPr>
        <xdr:cNvPr id="151" name="テキスト ボックス 150"/>
        <xdr:cNvSpPr txBox="1"/>
      </xdr:nvSpPr>
      <xdr:spPr>
        <a:xfrm>
          <a:off x="14401800" y="20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57150</xdr:rowOff>
    </xdr:from>
    <xdr:to>
      <xdr:col>69</xdr:col>
      <xdr:colOff>142875</xdr:colOff>
      <xdr:row>13</xdr:row>
      <xdr:rowOff>158750</xdr:rowOff>
    </xdr:to>
    <xdr:sp macro="" textlink="">
      <xdr:nvSpPr>
        <xdr:cNvPr id="152" name="楕円 151"/>
        <xdr:cNvSpPr/>
      </xdr:nvSpPr>
      <xdr:spPr>
        <a:xfrm>
          <a:off x="13843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168927</xdr:rowOff>
    </xdr:from>
    <xdr:ext cx="762000" cy="259045"/>
    <xdr:sp macro="" textlink="">
      <xdr:nvSpPr>
        <xdr:cNvPr id="153" name="テキスト ボックス 152"/>
        <xdr:cNvSpPr txBox="1"/>
      </xdr:nvSpPr>
      <xdr:spPr>
        <a:xfrm>
          <a:off x="13512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72390</xdr:rowOff>
    </xdr:from>
    <xdr:to>
      <xdr:col>65</xdr:col>
      <xdr:colOff>53975</xdr:colOff>
      <xdr:row>14</xdr:row>
      <xdr:rowOff>2540</xdr:rowOff>
    </xdr:to>
    <xdr:sp macro="" textlink="">
      <xdr:nvSpPr>
        <xdr:cNvPr id="154" name="楕円 153"/>
        <xdr:cNvSpPr/>
      </xdr:nvSpPr>
      <xdr:spPr>
        <a:xfrm>
          <a:off x="12954000" y="230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12717</xdr:rowOff>
    </xdr:from>
    <xdr:ext cx="762000" cy="259045"/>
    <xdr:sp macro="" textlink="">
      <xdr:nvSpPr>
        <xdr:cNvPr id="155" name="テキスト ボックス 154"/>
        <xdr:cNvSpPr txBox="1"/>
      </xdr:nvSpPr>
      <xdr:spPr>
        <a:xfrm>
          <a:off x="12623800" y="207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類似団体平均</a:t>
          </a:r>
          <a:r>
            <a:rPr kumimoji="1" lang="ja-JP" altLang="en-US" sz="1200">
              <a:solidFill>
                <a:schemeClr val="dk1"/>
              </a:solidFill>
              <a:effectLst/>
              <a:latin typeface="+mn-lt"/>
              <a:ea typeface="+mn-ea"/>
              <a:cs typeface="+mn-cs"/>
            </a:rPr>
            <a:t>値より</a:t>
          </a:r>
          <a:r>
            <a:rPr kumimoji="1" lang="en-US" altLang="ja-JP" sz="1200">
              <a:solidFill>
                <a:schemeClr val="dk1"/>
              </a:solidFill>
              <a:effectLst/>
              <a:latin typeface="+mn-lt"/>
              <a:ea typeface="+mn-ea"/>
              <a:cs typeface="+mn-cs"/>
            </a:rPr>
            <a:t>0.9</a:t>
          </a:r>
          <a:r>
            <a:rPr kumimoji="1" lang="ja-JP" altLang="en-US" sz="1200">
              <a:solidFill>
                <a:schemeClr val="dk1"/>
              </a:solidFill>
              <a:effectLst/>
              <a:latin typeface="+mn-lt"/>
              <a:ea typeface="+mn-ea"/>
              <a:cs typeface="+mn-cs"/>
            </a:rPr>
            <a:t>ポイント高く、経常一般財源に対する経常的な扶助費の支出割合が高い状況となっている。今後も</a:t>
          </a:r>
          <a:r>
            <a:rPr kumimoji="1" lang="ja-JP" altLang="ja-JP" sz="1200">
              <a:solidFill>
                <a:schemeClr val="dk1"/>
              </a:solidFill>
              <a:effectLst/>
              <a:latin typeface="+mn-lt"/>
              <a:ea typeface="+mn-ea"/>
              <a:cs typeface="+mn-cs"/>
            </a:rPr>
            <a:t>子ども・子育て支援や、障害者福祉など社会保障費の増加</a:t>
          </a:r>
          <a:r>
            <a:rPr kumimoji="1" lang="ja-JP" altLang="en-US" sz="1200">
              <a:solidFill>
                <a:schemeClr val="dk1"/>
              </a:solidFill>
              <a:effectLst/>
              <a:latin typeface="+mn-lt"/>
              <a:ea typeface="+mn-ea"/>
              <a:cs typeface="+mn-cs"/>
            </a:rPr>
            <a:t>に伴い上昇傾向が見込まれることから、</a:t>
          </a:r>
          <a:r>
            <a:rPr kumimoji="1" lang="ja-JP" altLang="ja-JP" sz="1200">
              <a:solidFill>
                <a:schemeClr val="dk1"/>
              </a:solidFill>
              <a:effectLst/>
              <a:latin typeface="+mn-lt"/>
              <a:ea typeface="+mn-ea"/>
              <a:cs typeface="+mn-cs"/>
            </a:rPr>
            <a:t>引き続き扶助</a:t>
          </a:r>
          <a:r>
            <a:rPr kumimoji="1" lang="ja-JP" altLang="en-US" sz="1200">
              <a:solidFill>
                <a:schemeClr val="dk1"/>
              </a:solidFill>
              <a:effectLst/>
              <a:latin typeface="+mn-lt"/>
              <a:ea typeface="+mn-ea"/>
              <a:cs typeface="+mn-cs"/>
            </a:rPr>
            <a:t>費</a:t>
          </a:r>
          <a:r>
            <a:rPr kumimoji="1" lang="ja-JP" altLang="ja-JP" sz="1200">
              <a:solidFill>
                <a:schemeClr val="dk1"/>
              </a:solidFill>
              <a:effectLst/>
              <a:latin typeface="+mn-lt"/>
              <a:ea typeface="+mn-ea"/>
              <a:cs typeface="+mn-cs"/>
            </a:rPr>
            <a:t>の適正実施に努める。</a:t>
          </a:r>
          <a:endParaRPr lang="ja-JP" altLang="ja-JP" sz="12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165100</xdr:rowOff>
    </xdr:to>
    <xdr:cxnSp macro="">
      <xdr:nvCxnSpPr>
        <xdr:cNvPr id="183" name="直線コネクタ 182"/>
        <xdr:cNvCxnSpPr/>
      </xdr:nvCxnSpPr>
      <xdr:spPr>
        <a:xfrm flipV="1">
          <a:off x="4826000" y="90614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4"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5" name="直線コネクタ 184"/>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6"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7" name="直線コネクタ 186"/>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50800</xdr:rowOff>
    </xdr:from>
    <xdr:to>
      <xdr:col>24</xdr:col>
      <xdr:colOff>25400</xdr:colOff>
      <xdr:row>59</xdr:row>
      <xdr:rowOff>69850</xdr:rowOff>
    </xdr:to>
    <xdr:cxnSp macro="">
      <xdr:nvCxnSpPr>
        <xdr:cNvPr id="188" name="直線コネクタ 187"/>
        <xdr:cNvCxnSpPr/>
      </xdr:nvCxnSpPr>
      <xdr:spPr>
        <a:xfrm flipV="1">
          <a:off x="3987800" y="99949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16527</xdr:rowOff>
    </xdr:from>
    <xdr:ext cx="762000" cy="259045"/>
    <xdr:sp macro="" textlink="">
      <xdr:nvSpPr>
        <xdr:cNvPr id="189" name="扶助費平均値テキスト"/>
        <xdr:cNvSpPr txBox="1"/>
      </xdr:nvSpPr>
      <xdr:spPr>
        <a:xfrm>
          <a:off x="4914900" y="9617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190" name="フローチャート: 判断 189"/>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69850</xdr:rowOff>
    </xdr:from>
    <xdr:to>
      <xdr:col>19</xdr:col>
      <xdr:colOff>187325</xdr:colOff>
      <xdr:row>59</xdr:row>
      <xdr:rowOff>107950</xdr:rowOff>
    </xdr:to>
    <xdr:cxnSp macro="">
      <xdr:nvCxnSpPr>
        <xdr:cNvPr id="191" name="直線コネクタ 190"/>
        <xdr:cNvCxnSpPr/>
      </xdr:nvCxnSpPr>
      <xdr:spPr>
        <a:xfrm flipV="1">
          <a:off x="3098800" y="10185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114300</xdr:rowOff>
    </xdr:from>
    <xdr:to>
      <xdr:col>20</xdr:col>
      <xdr:colOff>38100</xdr:colOff>
      <xdr:row>58</xdr:row>
      <xdr:rowOff>44450</xdr:rowOff>
    </xdr:to>
    <xdr:sp macro="" textlink="">
      <xdr:nvSpPr>
        <xdr:cNvPr id="192" name="フローチャート: 判断 191"/>
        <xdr:cNvSpPr/>
      </xdr:nvSpPr>
      <xdr:spPr>
        <a:xfrm>
          <a:off x="3937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54627</xdr:rowOff>
    </xdr:from>
    <xdr:ext cx="736600" cy="259045"/>
    <xdr:sp macro="" textlink="">
      <xdr:nvSpPr>
        <xdr:cNvPr id="193" name="テキスト ボックス 192"/>
        <xdr:cNvSpPr txBox="1"/>
      </xdr:nvSpPr>
      <xdr:spPr>
        <a:xfrm>
          <a:off x="3606800" y="965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69850</xdr:rowOff>
    </xdr:from>
    <xdr:to>
      <xdr:col>15</xdr:col>
      <xdr:colOff>98425</xdr:colOff>
      <xdr:row>59</xdr:row>
      <xdr:rowOff>107950</xdr:rowOff>
    </xdr:to>
    <xdr:cxnSp macro="">
      <xdr:nvCxnSpPr>
        <xdr:cNvPr id="194" name="直線コネクタ 193"/>
        <xdr:cNvCxnSpPr/>
      </xdr:nvCxnSpPr>
      <xdr:spPr>
        <a:xfrm>
          <a:off x="2209800" y="10185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76200</xdr:rowOff>
    </xdr:from>
    <xdr:to>
      <xdr:col>15</xdr:col>
      <xdr:colOff>149225</xdr:colOff>
      <xdr:row>59</xdr:row>
      <xdr:rowOff>6350</xdr:rowOff>
    </xdr:to>
    <xdr:sp macro="" textlink="">
      <xdr:nvSpPr>
        <xdr:cNvPr id="195" name="フローチャート: 判断 194"/>
        <xdr:cNvSpPr/>
      </xdr:nvSpPr>
      <xdr:spPr>
        <a:xfrm>
          <a:off x="3048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196" name="テキスト ボックス 195"/>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127000</xdr:rowOff>
    </xdr:from>
    <xdr:to>
      <xdr:col>11</xdr:col>
      <xdr:colOff>9525</xdr:colOff>
      <xdr:row>59</xdr:row>
      <xdr:rowOff>69850</xdr:rowOff>
    </xdr:to>
    <xdr:cxnSp macro="">
      <xdr:nvCxnSpPr>
        <xdr:cNvPr id="197" name="直線コネクタ 196"/>
        <xdr:cNvCxnSpPr/>
      </xdr:nvCxnSpPr>
      <xdr:spPr>
        <a:xfrm>
          <a:off x="1320800" y="10071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8" name="フローチャート: 判断 197"/>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199" name="テキスト ボックス 198"/>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149877</xdr:rowOff>
    </xdr:from>
    <xdr:ext cx="762000" cy="259045"/>
    <xdr:sp macro="" textlink="">
      <xdr:nvSpPr>
        <xdr:cNvPr id="201" name="テキスト ボックス 200"/>
        <xdr:cNvSpPr txBox="1"/>
      </xdr:nvSpPr>
      <xdr:spPr>
        <a:xfrm>
          <a:off x="939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207" name="楕円 206"/>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143527</xdr:rowOff>
    </xdr:from>
    <xdr:ext cx="762000" cy="259045"/>
    <xdr:sp macro="" textlink="">
      <xdr:nvSpPr>
        <xdr:cNvPr id="208" name="扶助費該当値テキスト"/>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19050</xdr:rowOff>
    </xdr:from>
    <xdr:to>
      <xdr:col>20</xdr:col>
      <xdr:colOff>38100</xdr:colOff>
      <xdr:row>59</xdr:row>
      <xdr:rowOff>120650</xdr:rowOff>
    </xdr:to>
    <xdr:sp macro="" textlink="">
      <xdr:nvSpPr>
        <xdr:cNvPr id="209" name="楕円 208"/>
        <xdr:cNvSpPr/>
      </xdr:nvSpPr>
      <xdr:spPr>
        <a:xfrm>
          <a:off x="3937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105427</xdr:rowOff>
    </xdr:from>
    <xdr:ext cx="736600" cy="259045"/>
    <xdr:sp macro="" textlink="">
      <xdr:nvSpPr>
        <xdr:cNvPr id="210" name="テキスト ボックス 209"/>
        <xdr:cNvSpPr txBox="1"/>
      </xdr:nvSpPr>
      <xdr:spPr>
        <a:xfrm>
          <a:off x="3606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57150</xdr:rowOff>
    </xdr:from>
    <xdr:to>
      <xdr:col>15</xdr:col>
      <xdr:colOff>149225</xdr:colOff>
      <xdr:row>59</xdr:row>
      <xdr:rowOff>158750</xdr:rowOff>
    </xdr:to>
    <xdr:sp macro="" textlink="">
      <xdr:nvSpPr>
        <xdr:cNvPr id="211" name="楕円 210"/>
        <xdr:cNvSpPr/>
      </xdr:nvSpPr>
      <xdr:spPr>
        <a:xfrm>
          <a:off x="3048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143527</xdr:rowOff>
    </xdr:from>
    <xdr:ext cx="762000" cy="259045"/>
    <xdr:sp macro="" textlink="">
      <xdr:nvSpPr>
        <xdr:cNvPr id="212" name="テキスト ボックス 211"/>
        <xdr:cNvSpPr txBox="1"/>
      </xdr:nvSpPr>
      <xdr:spPr>
        <a:xfrm>
          <a:off x="2717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19050</xdr:rowOff>
    </xdr:from>
    <xdr:to>
      <xdr:col>11</xdr:col>
      <xdr:colOff>60325</xdr:colOff>
      <xdr:row>59</xdr:row>
      <xdr:rowOff>120650</xdr:rowOff>
    </xdr:to>
    <xdr:sp macro="" textlink="">
      <xdr:nvSpPr>
        <xdr:cNvPr id="213" name="楕円 212"/>
        <xdr:cNvSpPr/>
      </xdr:nvSpPr>
      <xdr:spPr>
        <a:xfrm>
          <a:off x="2159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105427</xdr:rowOff>
    </xdr:from>
    <xdr:ext cx="762000" cy="259045"/>
    <xdr:sp macro="" textlink="">
      <xdr:nvSpPr>
        <xdr:cNvPr id="214" name="テキスト ボックス 213"/>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15" name="楕円 214"/>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16" name="テキスト ボックス 215"/>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令和</a:t>
          </a:r>
          <a:r>
            <a:rPr kumimoji="1" lang="ja-JP" altLang="en-US" sz="1200">
              <a:solidFill>
                <a:schemeClr val="dk1"/>
              </a:solidFill>
              <a:effectLst/>
              <a:latin typeface="+mn-lt"/>
              <a:ea typeface="+mn-ea"/>
              <a:cs typeface="+mn-cs"/>
            </a:rPr>
            <a:t>３</a:t>
          </a:r>
          <a:r>
            <a:rPr kumimoji="1" lang="ja-JP" altLang="ja-JP" sz="1200">
              <a:solidFill>
                <a:schemeClr val="dk1"/>
              </a:solidFill>
              <a:effectLst/>
              <a:latin typeface="+mn-lt"/>
              <a:ea typeface="+mn-ea"/>
              <a:cs typeface="+mn-cs"/>
            </a:rPr>
            <a:t>年度は、</a:t>
          </a:r>
          <a:r>
            <a:rPr kumimoji="1" lang="ja-JP" altLang="en-US" sz="1200">
              <a:solidFill>
                <a:schemeClr val="dk1"/>
              </a:solidFill>
              <a:effectLst/>
              <a:latin typeface="+mn-lt"/>
              <a:ea typeface="+mn-ea"/>
              <a:cs typeface="+mn-cs"/>
            </a:rPr>
            <a:t>国民健康保険</a:t>
          </a:r>
          <a:r>
            <a:rPr kumimoji="1" lang="ja-JP" altLang="ja-JP" sz="1200">
              <a:solidFill>
                <a:schemeClr val="dk1"/>
              </a:solidFill>
              <a:effectLst/>
              <a:latin typeface="+mn-lt"/>
              <a:ea typeface="+mn-ea"/>
              <a:cs typeface="+mn-cs"/>
            </a:rPr>
            <a:t>事業特別会計</a:t>
          </a:r>
          <a:r>
            <a:rPr kumimoji="1" lang="ja-JP" altLang="en-US" sz="1200">
              <a:solidFill>
                <a:schemeClr val="dk1"/>
              </a:solidFill>
              <a:effectLst/>
              <a:latin typeface="+mn-lt"/>
              <a:ea typeface="+mn-ea"/>
              <a:cs typeface="+mn-cs"/>
            </a:rPr>
            <a:t>への</a:t>
          </a:r>
          <a:r>
            <a:rPr kumimoji="1" lang="ja-JP" altLang="ja-JP" sz="1200">
              <a:solidFill>
                <a:schemeClr val="dk1"/>
              </a:solidFill>
              <a:effectLst/>
              <a:latin typeface="+mn-lt"/>
              <a:ea typeface="+mn-ea"/>
              <a:cs typeface="+mn-cs"/>
            </a:rPr>
            <a:t>繰出</a:t>
          </a:r>
          <a:r>
            <a:rPr kumimoji="1" lang="ja-JP" altLang="en-US" sz="1200">
              <a:solidFill>
                <a:schemeClr val="dk1"/>
              </a:solidFill>
              <a:effectLst/>
              <a:latin typeface="+mn-lt"/>
              <a:ea typeface="+mn-ea"/>
              <a:cs typeface="+mn-cs"/>
            </a:rPr>
            <a:t>し</a:t>
          </a:r>
          <a:r>
            <a:rPr kumimoji="1" lang="ja-JP" altLang="ja-JP" sz="1200">
              <a:solidFill>
                <a:schemeClr val="dk1"/>
              </a:solidFill>
              <a:effectLst/>
              <a:latin typeface="+mn-lt"/>
              <a:ea typeface="+mn-ea"/>
              <a:cs typeface="+mn-cs"/>
            </a:rPr>
            <a:t>の減少等により</a:t>
          </a:r>
          <a:r>
            <a:rPr kumimoji="1" lang="en-US" altLang="ja-JP" sz="1200">
              <a:solidFill>
                <a:schemeClr val="dk1"/>
              </a:solidFill>
              <a:effectLst/>
              <a:latin typeface="+mn-lt"/>
              <a:ea typeface="+mn-ea"/>
              <a:cs typeface="+mn-cs"/>
            </a:rPr>
            <a:t>0.8</a:t>
          </a:r>
          <a:r>
            <a:rPr kumimoji="1" lang="ja-JP" altLang="ja-JP" sz="1200">
              <a:solidFill>
                <a:schemeClr val="dk1"/>
              </a:solidFill>
              <a:effectLst/>
              <a:latin typeface="+mn-lt"/>
              <a:ea typeface="+mn-ea"/>
              <a:cs typeface="+mn-cs"/>
            </a:rPr>
            <a:t>ポイント減少しているが、類似団体平均</a:t>
          </a:r>
          <a:r>
            <a:rPr kumimoji="1" lang="ja-JP" altLang="en-US" sz="1200">
              <a:solidFill>
                <a:schemeClr val="dk1"/>
              </a:solidFill>
              <a:effectLst/>
              <a:latin typeface="+mn-lt"/>
              <a:ea typeface="+mn-ea"/>
              <a:cs typeface="+mn-cs"/>
            </a:rPr>
            <a:t>値より高く、</a:t>
          </a:r>
          <a:r>
            <a:rPr kumimoji="1" lang="ja-JP" altLang="ja-JP" sz="1200">
              <a:solidFill>
                <a:schemeClr val="dk1"/>
              </a:solidFill>
              <a:effectLst/>
              <a:latin typeface="+mn-lt"/>
              <a:ea typeface="+mn-ea"/>
              <a:cs typeface="+mn-cs"/>
            </a:rPr>
            <a:t>経常一般財源に対する経常的な</a:t>
          </a:r>
          <a:r>
            <a:rPr kumimoji="1" lang="ja-JP" altLang="en-US" sz="1200">
              <a:solidFill>
                <a:schemeClr val="dk1"/>
              </a:solidFill>
              <a:effectLst/>
              <a:latin typeface="+mn-lt"/>
              <a:ea typeface="+mn-ea"/>
              <a:cs typeface="+mn-cs"/>
            </a:rPr>
            <a:t>繰出し</a:t>
          </a:r>
          <a:r>
            <a:rPr kumimoji="1" lang="ja-JP" altLang="ja-JP" sz="1200">
              <a:solidFill>
                <a:schemeClr val="dk1"/>
              </a:solidFill>
              <a:effectLst/>
              <a:latin typeface="+mn-lt"/>
              <a:ea typeface="+mn-ea"/>
              <a:cs typeface="+mn-cs"/>
            </a:rPr>
            <a:t>の支出割合が高い状況となっている。各会計の経営力の強化に努め、繰出しの抑制に努めてい</a:t>
          </a:r>
          <a:r>
            <a:rPr kumimoji="1" lang="ja-JP" altLang="en-US" sz="1200">
              <a:solidFill>
                <a:schemeClr val="dk1"/>
              </a:solidFill>
              <a:effectLst/>
              <a:latin typeface="+mn-lt"/>
              <a:ea typeface="+mn-ea"/>
              <a:cs typeface="+mn-cs"/>
            </a:rPr>
            <a:t>く</a:t>
          </a:r>
          <a:r>
            <a:rPr kumimoji="1" lang="ja-JP" altLang="ja-JP" sz="1200">
              <a:solidFill>
                <a:schemeClr val="dk1"/>
              </a:solidFill>
              <a:effectLst/>
              <a:latin typeface="+mn-lt"/>
              <a:ea typeface="+mn-ea"/>
              <a:cs typeface="+mn-cs"/>
            </a:rPr>
            <a:t>。</a:t>
          </a:r>
          <a:endParaRPr lang="ja-JP" altLang="ja-JP" sz="12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58</xdr:row>
      <xdr:rowOff>137885</xdr:rowOff>
    </xdr:to>
    <xdr:cxnSp macro="">
      <xdr:nvCxnSpPr>
        <xdr:cNvPr id="246" name="直線コネクタ 245"/>
        <xdr:cNvCxnSpPr/>
      </xdr:nvCxnSpPr>
      <xdr:spPr>
        <a:xfrm flipV="1">
          <a:off x="16510000" y="8938985"/>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109962</xdr:rowOff>
    </xdr:from>
    <xdr:ext cx="762000" cy="259045"/>
    <xdr:sp macro="" textlink="">
      <xdr:nvSpPr>
        <xdr:cNvPr id="247" name="その他最小値テキスト"/>
        <xdr:cNvSpPr txBox="1"/>
      </xdr:nvSpPr>
      <xdr:spPr>
        <a:xfrm>
          <a:off x="16598900" y="1005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58</xdr:row>
      <xdr:rowOff>137885</xdr:rowOff>
    </xdr:from>
    <xdr:to>
      <xdr:col>82</xdr:col>
      <xdr:colOff>196850</xdr:colOff>
      <xdr:row>58</xdr:row>
      <xdr:rowOff>137885</xdr:rowOff>
    </xdr:to>
    <xdr:cxnSp macro="">
      <xdr:nvCxnSpPr>
        <xdr:cNvPr id="248" name="直線コネクタ 247"/>
        <xdr:cNvCxnSpPr/>
      </xdr:nvCxnSpPr>
      <xdr:spPr>
        <a:xfrm>
          <a:off x="16421100" y="1008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72572</xdr:rowOff>
    </xdr:from>
    <xdr:to>
      <xdr:col>82</xdr:col>
      <xdr:colOff>107950</xdr:colOff>
      <xdr:row>58</xdr:row>
      <xdr:rowOff>159657</xdr:rowOff>
    </xdr:to>
    <xdr:cxnSp macro="">
      <xdr:nvCxnSpPr>
        <xdr:cNvPr id="251" name="直線コネクタ 250"/>
        <xdr:cNvCxnSpPr/>
      </xdr:nvCxnSpPr>
      <xdr:spPr>
        <a:xfrm flipV="1">
          <a:off x="15671800" y="10016672"/>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54627</xdr:rowOff>
    </xdr:from>
    <xdr:ext cx="762000" cy="259045"/>
    <xdr:sp macro="" textlink="">
      <xdr:nvSpPr>
        <xdr:cNvPr id="252" name="その他平均値テキスト"/>
        <xdr:cNvSpPr txBox="1"/>
      </xdr:nvSpPr>
      <xdr:spPr>
        <a:xfrm>
          <a:off x="16598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53" name="フローチャート: 判断 252"/>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159657</xdr:rowOff>
    </xdr:from>
    <xdr:to>
      <xdr:col>78</xdr:col>
      <xdr:colOff>69850</xdr:colOff>
      <xdr:row>61</xdr:row>
      <xdr:rowOff>37193</xdr:rowOff>
    </xdr:to>
    <xdr:cxnSp macro="">
      <xdr:nvCxnSpPr>
        <xdr:cNvPr id="254" name="直線コネクタ 253"/>
        <xdr:cNvCxnSpPr/>
      </xdr:nvCxnSpPr>
      <xdr:spPr>
        <a:xfrm flipV="1">
          <a:off x="14782800" y="10103757"/>
          <a:ext cx="889000" cy="39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146957</xdr:rowOff>
    </xdr:from>
    <xdr:to>
      <xdr:col>78</xdr:col>
      <xdr:colOff>120650</xdr:colOff>
      <xdr:row>57</xdr:row>
      <xdr:rowOff>77107</xdr:rowOff>
    </xdr:to>
    <xdr:sp macro="" textlink="">
      <xdr:nvSpPr>
        <xdr:cNvPr id="255" name="フローチャート: 判断 254"/>
        <xdr:cNvSpPr/>
      </xdr:nvSpPr>
      <xdr:spPr>
        <a:xfrm>
          <a:off x="15621000" y="974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87284</xdr:rowOff>
    </xdr:from>
    <xdr:ext cx="736600" cy="259045"/>
    <xdr:sp macro="" textlink="">
      <xdr:nvSpPr>
        <xdr:cNvPr id="256" name="テキスト ボックス 255"/>
        <xdr:cNvSpPr txBox="1"/>
      </xdr:nvSpPr>
      <xdr:spPr>
        <a:xfrm>
          <a:off x="15290800" y="951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165100</xdr:rowOff>
    </xdr:from>
    <xdr:to>
      <xdr:col>73</xdr:col>
      <xdr:colOff>180975</xdr:colOff>
      <xdr:row>61</xdr:row>
      <xdr:rowOff>37193</xdr:rowOff>
    </xdr:to>
    <xdr:cxnSp macro="">
      <xdr:nvCxnSpPr>
        <xdr:cNvPr id="257" name="直線コネクタ 256"/>
        <xdr:cNvCxnSpPr/>
      </xdr:nvCxnSpPr>
      <xdr:spPr>
        <a:xfrm>
          <a:off x="13893800" y="104521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8" name="フローチャート: 判断 257"/>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59" name="テキスト ボックス 258"/>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154215</xdr:rowOff>
    </xdr:from>
    <xdr:to>
      <xdr:col>69</xdr:col>
      <xdr:colOff>92075</xdr:colOff>
      <xdr:row>60</xdr:row>
      <xdr:rowOff>165100</xdr:rowOff>
    </xdr:to>
    <xdr:cxnSp macro="">
      <xdr:nvCxnSpPr>
        <xdr:cNvPr id="260" name="直線コネクタ 259"/>
        <xdr:cNvCxnSpPr/>
      </xdr:nvCxnSpPr>
      <xdr:spPr>
        <a:xfrm>
          <a:off x="13004800" y="104412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1" name="フローチャート: 判断 260"/>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62" name="テキスト ボックス 261"/>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8165</xdr:rowOff>
    </xdr:from>
    <xdr:to>
      <xdr:col>65</xdr:col>
      <xdr:colOff>53975</xdr:colOff>
      <xdr:row>57</xdr:row>
      <xdr:rowOff>109765</xdr:rowOff>
    </xdr:to>
    <xdr:sp macro="" textlink="">
      <xdr:nvSpPr>
        <xdr:cNvPr id="263" name="フローチャート: 判断 262"/>
        <xdr:cNvSpPr/>
      </xdr:nvSpPr>
      <xdr:spPr>
        <a:xfrm>
          <a:off x="12954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119942</xdr:rowOff>
    </xdr:from>
    <xdr:ext cx="762000" cy="259045"/>
    <xdr:sp macro="" textlink="">
      <xdr:nvSpPr>
        <xdr:cNvPr id="264" name="テキスト ボックス 263"/>
        <xdr:cNvSpPr txBox="1"/>
      </xdr:nvSpPr>
      <xdr:spPr>
        <a:xfrm>
          <a:off x="12623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21772</xdr:rowOff>
    </xdr:from>
    <xdr:to>
      <xdr:col>82</xdr:col>
      <xdr:colOff>158750</xdr:colOff>
      <xdr:row>58</xdr:row>
      <xdr:rowOff>123372</xdr:rowOff>
    </xdr:to>
    <xdr:sp macro="" textlink="">
      <xdr:nvSpPr>
        <xdr:cNvPr id="270" name="楕円 269"/>
        <xdr:cNvSpPr/>
      </xdr:nvSpPr>
      <xdr:spPr>
        <a:xfrm>
          <a:off x="164592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101799</xdr:rowOff>
    </xdr:from>
    <xdr:ext cx="762000" cy="259045"/>
    <xdr:sp macro="" textlink="">
      <xdr:nvSpPr>
        <xdr:cNvPr id="271" name="その他該当値テキスト"/>
        <xdr:cNvSpPr txBox="1"/>
      </xdr:nvSpPr>
      <xdr:spPr>
        <a:xfrm>
          <a:off x="16598900" y="987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108857</xdr:rowOff>
    </xdr:from>
    <xdr:to>
      <xdr:col>78</xdr:col>
      <xdr:colOff>120650</xdr:colOff>
      <xdr:row>59</xdr:row>
      <xdr:rowOff>39007</xdr:rowOff>
    </xdr:to>
    <xdr:sp macro="" textlink="">
      <xdr:nvSpPr>
        <xdr:cNvPr id="272" name="楕円 271"/>
        <xdr:cNvSpPr/>
      </xdr:nvSpPr>
      <xdr:spPr>
        <a:xfrm>
          <a:off x="15621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23784</xdr:rowOff>
    </xdr:from>
    <xdr:ext cx="736600" cy="259045"/>
    <xdr:sp macro="" textlink="">
      <xdr:nvSpPr>
        <xdr:cNvPr id="273" name="テキスト ボックス 272"/>
        <xdr:cNvSpPr txBox="1"/>
      </xdr:nvSpPr>
      <xdr:spPr>
        <a:xfrm>
          <a:off x="15290800" y="1013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157843</xdr:rowOff>
    </xdr:from>
    <xdr:to>
      <xdr:col>74</xdr:col>
      <xdr:colOff>31750</xdr:colOff>
      <xdr:row>61</xdr:row>
      <xdr:rowOff>87993</xdr:rowOff>
    </xdr:to>
    <xdr:sp macro="" textlink="">
      <xdr:nvSpPr>
        <xdr:cNvPr id="274" name="楕円 273"/>
        <xdr:cNvSpPr/>
      </xdr:nvSpPr>
      <xdr:spPr>
        <a:xfrm>
          <a:off x="147320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72770</xdr:rowOff>
    </xdr:from>
    <xdr:ext cx="762000" cy="259045"/>
    <xdr:sp macro="" textlink="">
      <xdr:nvSpPr>
        <xdr:cNvPr id="275" name="テキスト ボックス 274"/>
        <xdr:cNvSpPr txBox="1"/>
      </xdr:nvSpPr>
      <xdr:spPr>
        <a:xfrm>
          <a:off x="14401800" y="1053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114300</xdr:rowOff>
    </xdr:from>
    <xdr:to>
      <xdr:col>69</xdr:col>
      <xdr:colOff>142875</xdr:colOff>
      <xdr:row>61</xdr:row>
      <xdr:rowOff>44450</xdr:rowOff>
    </xdr:to>
    <xdr:sp macro="" textlink="">
      <xdr:nvSpPr>
        <xdr:cNvPr id="276" name="楕円 275"/>
        <xdr:cNvSpPr/>
      </xdr:nvSpPr>
      <xdr:spPr>
        <a:xfrm>
          <a:off x="13843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29227</xdr:rowOff>
    </xdr:from>
    <xdr:ext cx="762000" cy="259045"/>
    <xdr:sp macro="" textlink="">
      <xdr:nvSpPr>
        <xdr:cNvPr id="277" name="テキスト ボックス 276"/>
        <xdr:cNvSpPr txBox="1"/>
      </xdr:nvSpPr>
      <xdr:spPr>
        <a:xfrm>
          <a:off x="13512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103415</xdr:rowOff>
    </xdr:from>
    <xdr:to>
      <xdr:col>65</xdr:col>
      <xdr:colOff>53975</xdr:colOff>
      <xdr:row>61</xdr:row>
      <xdr:rowOff>33565</xdr:rowOff>
    </xdr:to>
    <xdr:sp macro="" textlink="">
      <xdr:nvSpPr>
        <xdr:cNvPr id="278" name="楕円 277"/>
        <xdr:cNvSpPr/>
      </xdr:nvSpPr>
      <xdr:spPr>
        <a:xfrm>
          <a:off x="129540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18342</xdr:rowOff>
    </xdr:from>
    <xdr:ext cx="762000" cy="259045"/>
    <xdr:sp macro="" textlink="">
      <xdr:nvSpPr>
        <xdr:cNvPr id="279" name="テキスト ボックス 278"/>
        <xdr:cNvSpPr txBox="1"/>
      </xdr:nvSpPr>
      <xdr:spPr>
        <a:xfrm>
          <a:off x="12623800" y="1047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令和</a:t>
          </a:r>
          <a:r>
            <a:rPr kumimoji="1" lang="ja-JP" altLang="en-US" sz="1200">
              <a:solidFill>
                <a:schemeClr val="dk1"/>
              </a:solidFill>
              <a:effectLst/>
              <a:latin typeface="+mn-lt"/>
              <a:ea typeface="+mn-ea"/>
              <a:cs typeface="+mn-cs"/>
            </a:rPr>
            <a:t>３</a:t>
          </a:r>
          <a:r>
            <a:rPr kumimoji="1" lang="ja-JP" altLang="ja-JP" sz="1200">
              <a:solidFill>
                <a:schemeClr val="dk1"/>
              </a:solidFill>
              <a:effectLst/>
              <a:latin typeface="+mn-lt"/>
              <a:ea typeface="+mn-ea"/>
              <a:cs typeface="+mn-cs"/>
            </a:rPr>
            <a:t>年度は、</a:t>
          </a:r>
          <a:r>
            <a:rPr kumimoji="1" lang="ja-JP" altLang="en-US" sz="1200">
              <a:solidFill>
                <a:schemeClr val="dk1"/>
              </a:solidFill>
              <a:effectLst/>
              <a:latin typeface="+mn-lt"/>
              <a:ea typeface="+mn-ea"/>
              <a:cs typeface="+mn-cs"/>
            </a:rPr>
            <a:t>市民病院事業会計に対する</a:t>
          </a:r>
          <a:r>
            <a:rPr kumimoji="1" lang="ja-JP" altLang="ja-JP" sz="1200">
              <a:solidFill>
                <a:schemeClr val="dk1"/>
              </a:solidFill>
              <a:effectLst/>
              <a:latin typeface="+mn-lt"/>
              <a:ea typeface="+mn-ea"/>
              <a:cs typeface="+mn-cs"/>
            </a:rPr>
            <a:t>負担金及び補助金の</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等により</a:t>
          </a:r>
          <a:r>
            <a:rPr kumimoji="1" lang="en-US" altLang="ja-JP" sz="1200">
              <a:solidFill>
                <a:schemeClr val="dk1"/>
              </a:solidFill>
              <a:effectLst/>
              <a:latin typeface="+mn-lt"/>
              <a:ea typeface="+mn-ea"/>
              <a:cs typeface="+mn-cs"/>
            </a:rPr>
            <a:t>0.8</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して</a:t>
          </a:r>
          <a:r>
            <a:rPr kumimoji="1" lang="ja-JP" altLang="en-US" sz="1200">
              <a:solidFill>
                <a:schemeClr val="dk1"/>
              </a:solidFill>
              <a:effectLst/>
              <a:latin typeface="+mn-lt"/>
              <a:ea typeface="+mn-ea"/>
              <a:cs typeface="+mn-cs"/>
            </a:rPr>
            <a:t>おり</a:t>
          </a:r>
          <a:r>
            <a:rPr kumimoji="1" lang="ja-JP" altLang="ja-JP" sz="1200">
              <a:solidFill>
                <a:schemeClr val="dk1"/>
              </a:solidFill>
              <a:effectLst/>
              <a:latin typeface="+mn-lt"/>
              <a:ea typeface="+mn-ea"/>
              <a:cs typeface="+mn-cs"/>
            </a:rPr>
            <a:t>、類似団体平均</a:t>
          </a:r>
          <a:r>
            <a:rPr kumimoji="1" lang="ja-JP" altLang="en-US" sz="1200">
              <a:solidFill>
                <a:schemeClr val="dk1"/>
              </a:solidFill>
              <a:effectLst/>
              <a:latin typeface="+mn-lt"/>
              <a:ea typeface="+mn-ea"/>
              <a:cs typeface="+mn-cs"/>
            </a:rPr>
            <a:t>値より低く、</a:t>
          </a:r>
          <a:r>
            <a:rPr kumimoji="1" lang="ja-JP" altLang="ja-JP" sz="1200">
              <a:solidFill>
                <a:schemeClr val="dk1"/>
              </a:solidFill>
              <a:effectLst/>
              <a:latin typeface="+mn-lt"/>
              <a:ea typeface="+mn-ea"/>
              <a:cs typeface="+mn-cs"/>
            </a:rPr>
            <a:t>経常一般財源に対する経常的な</a:t>
          </a:r>
          <a:r>
            <a:rPr kumimoji="1" lang="ja-JP" altLang="en-US" sz="1200">
              <a:solidFill>
                <a:schemeClr val="dk1"/>
              </a:solidFill>
              <a:effectLst/>
              <a:latin typeface="+mn-lt"/>
              <a:ea typeface="+mn-ea"/>
              <a:cs typeface="+mn-cs"/>
            </a:rPr>
            <a:t>補助費等</a:t>
          </a:r>
          <a:r>
            <a:rPr kumimoji="1" lang="ja-JP" altLang="ja-JP" sz="1200">
              <a:solidFill>
                <a:schemeClr val="dk1"/>
              </a:solidFill>
              <a:effectLst/>
              <a:latin typeface="+mn-lt"/>
              <a:ea typeface="+mn-ea"/>
              <a:cs typeface="+mn-cs"/>
            </a:rPr>
            <a:t>の支出割合が</a:t>
          </a:r>
          <a:r>
            <a:rPr kumimoji="1" lang="ja-JP" altLang="en-US" sz="1200">
              <a:solidFill>
                <a:schemeClr val="dk1"/>
              </a:solidFill>
              <a:effectLst/>
              <a:latin typeface="+mn-lt"/>
              <a:ea typeface="+mn-ea"/>
              <a:cs typeface="+mn-cs"/>
            </a:rPr>
            <a:t>低い</a:t>
          </a:r>
          <a:r>
            <a:rPr kumimoji="1" lang="ja-JP" altLang="ja-JP" sz="1200">
              <a:solidFill>
                <a:schemeClr val="dk1"/>
              </a:solidFill>
              <a:effectLst/>
              <a:latin typeface="+mn-lt"/>
              <a:ea typeface="+mn-ea"/>
              <a:cs typeface="+mn-cs"/>
            </a:rPr>
            <a:t>状況となっている。引き続き、行財政改革推進プランの取組を実施し、補助金・負担金の適正に努めてい</a:t>
          </a:r>
          <a:r>
            <a:rPr kumimoji="1" lang="ja-JP" altLang="en-US" sz="1200">
              <a:solidFill>
                <a:schemeClr val="dk1"/>
              </a:solidFill>
              <a:effectLst/>
              <a:latin typeface="+mn-lt"/>
              <a:ea typeface="+mn-ea"/>
              <a:cs typeface="+mn-cs"/>
            </a:rPr>
            <a:t>く</a:t>
          </a:r>
          <a:r>
            <a:rPr kumimoji="1" lang="ja-JP" altLang="ja-JP" sz="1200">
              <a:solidFill>
                <a:schemeClr val="dk1"/>
              </a:solidFill>
              <a:effectLst/>
              <a:latin typeface="+mn-lt"/>
              <a:ea typeface="+mn-ea"/>
              <a:cs typeface="+mn-cs"/>
            </a:rPr>
            <a:t>。</a:t>
          </a:r>
          <a:endParaRPr lang="ja-JP" altLang="ja-JP" sz="12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154214</xdr:rowOff>
    </xdr:from>
    <xdr:to>
      <xdr:col>82</xdr:col>
      <xdr:colOff>107950</xdr:colOff>
      <xdr:row>41</xdr:row>
      <xdr:rowOff>124278</xdr:rowOff>
    </xdr:to>
    <xdr:cxnSp macro="">
      <xdr:nvCxnSpPr>
        <xdr:cNvPr id="309" name="直線コネクタ 308"/>
        <xdr:cNvCxnSpPr/>
      </xdr:nvCxnSpPr>
      <xdr:spPr>
        <a:xfrm flipV="1">
          <a:off x="16510000" y="5640614"/>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96355</xdr:rowOff>
    </xdr:from>
    <xdr:ext cx="762000" cy="259045"/>
    <xdr:sp macro="" textlink="">
      <xdr:nvSpPr>
        <xdr:cNvPr id="310" name="補助費等最小値テキスト"/>
        <xdr:cNvSpPr txBox="1"/>
      </xdr:nvSpPr>
      <xdr:spPr>
        <a:xfrm>
          <a:off x="16598900" y="712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124278</xdr:rowOff>
    </xdr:from>
    <xdr:to>
      <xdr:col>82</xdr:col>
      <xdr:colOff>196850</xdr:colOff>
      <xdr:row>41</xdr:row>
      <xdr:rowOff>124278</xdr:rowOff>
    </xdr:to>
    <xdr:cxnSp macro="">
      <xdr:nvCxnSpPr>
        <xdr:cNvPr id="311" name="直線コネクタ 310"/>
        <xdr:cNvCxnSpPr/>
      </xdr:nvCxnSpPr>
      <xdr:spPr>
        <a:xfrm>
          <a:off x="16421100" y="71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69141</xdr:rowOff>
    </xdr:from>
    <xdr:ext cx="762000" cy="259045"/>
    <xdr:sp macro="" textlink="">
      <xdr:nvSpPr>
        <xdr:cNvPr id="312" name="補助費等最大値テキスト"/>
        <xdr:cNvSpPr txBox="1"/>
      </xdr:nvSpPr>
      <xdr:spPr>
        <a:xfrm>
          <a:off x="16598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154214</xdr:rowOff>
    </xdr:from>
    <xdr:to>
      <xdr:col>82</xdr:col>
      <xdr:colOff>196850</xdr:colOff>
      <xdr:row>32</xdr:row>
      <xdr:rowOff>154214</xdr:rowOff>
    </xdr:to>
    <xdr:cxnSp macro="">
      <xdr:nvCxnSpPr>
        <xdr:cNvPr id="313" name="直線コネクタ 312"/>
        <xdr:cNvCxnSpPr/>
      </xdr:nvCxnSpPr>
      <xdr:spPr>
        <a:xfrm>
          <a:off x="16421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170543</xdr:rowOff>
    </xdr:from>
    <xdr:to>
      <xdr:col>82</xdr:col>
      <xdr:colOff>107950</xdr:colOff>
      <xdr:row>35</xdr:row>
      <xdr:rowOff>86178</xdr:rowOff>
    </xdr:to>
    <xdr:cxnSp macro="">
      <xdr:nvCxnSpPr>
        <xdr:cNvPr id="314" name="直線コネクタ 313"/>
        <xdr:cNvCxnSpPr/>
      </xdr:nvCxnSpPr>
      <xdr:spPr>
        <a:xfrm flipV="1">
          <a:off x="15671800" y="5999843"/>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31949</xdr:rowOff>
    </xdr:from>
    <xdr:ext cx="762000" cy="259045"/>
    <xdr:sp macro="" textlink="">
      <xdr:nvSpPr>
        <xdr:cNvPr id="315" name="補助費等平均値テキスト"/>
        <xdr:cNvSpPr txBox="1"/>
      </xdr:nvSpPr>
      <xdr:spPr>
        <a:xfrm>
          <a:off x="16598900" y="620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59872</xdr:rowOff>
    </xdr:from>
    <xdr:to>
      <xdr:col>82</xdr:col>
      <xdr:colOff>158750</xdr:colOff>
      <xdr:row>36</xdr:row>
      <xdr:rowOff>161472</xdr:rowOff>
    </xdr:to>
    <xdr:sp macro="" textlink="">
      <xdr:nvSpPr>
        <xdr:cNvPr id="316" name="フローチャート: 判断 315"/>
        <xdr:cNvSpPr/>
      </xdr:nvSpPr>
      <xdr:spPr>
        <a:xfrm>
          <a:off x="16459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124278</xdr:rowOff>
    </xdr:from>
    <xdr:to>
      <xdr:col>78</xdr:col>
      <xdr:colOff>69850</xdr:colOff>
      <xdr:row>35</xdr:row>
      <xdr:rowOff>86178</xdr:rowOff>
    </xdr:to>
    <xdr:cxnSp macro="">
      <xdr:nvCxnSpPr>
        <xdr:cNvPr id="317" name="直線コネクタ 316"/>
        <xdr:cNvCxnSpPr/>
      </xdr:nvCxnSpPr>
      <xdr:spPr>
        <a:xfrm>
          <a:off x="14782800" y="5782128"/>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81643</xdr:rowOff>
    </xdr:from>
    <xdr:to>
      <xdr:col>78</xdr:col>
      <xdr:colOff>120650</xdr:colOff>
      <xdr:row>37</xdr:row>
      <xdr:rowOff>11793</xdr:rowOff>
    </xdr:to>
    <xdr:sp macro="" textlink="">
      <xdr:nvSpPr>
        <xdr:cNvPr id="318" name="フローチャート: 判断 317"/>
        <xdr:cNvSpPr/>
      </xdr:nvSpPr>
      <xdr:spPr>
        <a:xfrm>
          <a:off x="15621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168020</xdr:rowOff>
    </xdr:from>
    <xdr:ext cx="736600" cy="259045"/>
    <xdr:sp macro="" textlink="">
      <xdr:nvSpPr>
        <xdr:cNvPr id="319" name="テキスト ボックス 318"/>
        <xdr:cNvSpPr txBox="1"/>
      </xdr:nvSpPr>
      <xdr:spPr>
        <a:xfrm>
          <a:off x="15290800" y="634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124278</xdr:rowOff>
    </xdr:from>
    <xdr:to>
      <xdr:col>73</xdr:col>
      <xdr:colOff>180975</xdr:colOff>
      <xdr:row>33</xdr:row>
      <xdr:rowOff>124278</xdr:rowOff>
    </xdr:to>
    <xdr:cxnSp macro="">
      <xdr:nvCxnSpPr>
        <xdr:cNvPr id="320" name="直線コネクタ 319"/>
        <xdr:cNvCxnSpPr/>
      </xdr:nvCxnSpPr>
      <xdr:spPr>
        <a:xfrm>
          <a:off x="13893800" y="5782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48986</xdr:rowOff>
    </xdr:from>
    <xdr:to>
      <xdr:col>74</xdr:col>
      <xdr:colOff>31750</xdr:colOff>
      <xdr:row>36</xdr:row>
      <xdr:rowOff>150586</xdr:rowOff>
    </xdr:to>
    <xdr:sp macro="" textlink="">
      <xdr:nvSpPr>
        <xdr:cNvPr id="321" name="フローチャート: 判断 320"/>
        <xdr:cNvSpPr/>
      </xdr:nvSpPr>
      <xdr:spPr>
        <a:xfrm>
          <a:off x="14732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135363</xdr:rowOff>
    </xdr:from>
    <xdr:ext cx="762000" cy="259045"/>
    <xdr:sp macro="" textlink="">
      <xdr:nvSpPr>
        <xdr:cNvPr id="322" name="テキスト ボックス 321"/>
        <xdr:cNvSpPr txBox="1"/>
      </xdr:nvSpPr>
      <xdr:spPr>
        <a:xfrm>
          <a:off x="14401800" y="63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124278</xdr:rowOff>
    </xdr:from>
    <xdr:to>
      <xdr:col>69</xdr:col>
      <xdr:colOff>92075</xdr:colOff>
      <xdr:row>33</xdr:row>
      <xdr:rowOff>124278</xdr:rowOff>
    </xdr:to>
    <xdr:cxnSp macro="">
      <xdr:nvCxnSpPr>
        <xdr:cNvPr id="323" name="直線コネクタ 322"/>
        <xdr:cNvCxnSpPr/>
      </xdr:nvCxnSpPr>
      <xdr:spPr>
        <a:xfrm>
          <a:off x="13004800" y="5782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38100</xdr:rowOff>
    </xdr:from>
    <xdr:to>
      <xdr:col>69</xdr:col>
      <xdr:colOff>142875</xdr:colOff>
      <xdr:row>36</xdr:row>
      <xdr:rowOff>139700</xdr:rowOff>
    </xdr:to>
    <xdr:sp macro="" textlink="">
      <xdr:nvSpPr>
        <xdr:cNvPr id="324" name="フローチャート: 判断 323"/>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124477</xdr:rowOff>
    </xdr:from>
    <xdr:ext cx="762000" cy="259045"/>
    <xdr:sp macro="" textlink="">
      <xdr:nvSpPr>
        <xdr:cNvPr id="325" name="テキスト ボックス 324"/>
        <xdr:cNvSpPr txBox="1"/>
      </xdr:nvSpPr>
      <xdr:spPr>
        <a:xfrm>
          <a:off x="13512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26" name="フローチャート: 判断 325"/>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70049</xdr:rowOff>
    </xdr:from>
    <xdr:ext cx="762000" cy="259045"/>
    <xdr:sp macro="" textlink="">
      <xdr:nvSpPr>
        <xdr:cNvPr id="327" name="テキスト ボックス 326"/>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119743</xdr:rowOff>
    </xdr:from>
    <xdr:to>
      <xdr:col>82</xdr:col>
      <xdr:colOff>158750</xdr:colOff>
      <xdr:row>35</xdr:row>
      <xdr:rowOff>49893</xdr:rowOff>
    </xdr:to>
    <xdr:sp macro="" textlink="">
      <xdr:nvSpPr>
        <xdr:cNvPr id="333" name="楕円 332"/>
        <xdr:cNvSpPr/>
      </xdr:nvSpPr>
      <xdr:spPr>
        <a:xfrm>
          <a:off x="164592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136270</xdr:rowOff>
    </xdr:from>
    <xdr:ext cx="762000" cy="259045"/>
    <xdr:sp macro="" textlink="">
      <xdr:nvSpPr>
        <xdr:cNvPr id="334" name="補助費等該当値テキスト"/>
        <xdr:cNvSpPr txBox="1"/>
      </xdr:nvSpPr>
      <xdr:spPr>
        <a:xfrm>
          <a:off x="165989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35378</xdr:rowOff>
    </xdr:from>
    <xdr:to>
      <xdr:col>78</xdr:col>
      <xdr:colOff>120650</xdr:colOff>
      <xdr:row>35</xdr:row>
      <xdr:rowOff>136978</xdr:rowOff>
    </xdr:to>
    <xdr:sp macro="" textlink="">
      <xdr:nvSpPr>
        <xdr:cNvPr id="335" name="楕円 334"/>
        <xdr:cNvSpPr/>
      </xdr:nvSpPr>
      <xdr:spPr>
        <a:xfrm>
          <a:off x="15621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147155</xdr:rowOff>
    </xdr:from>
    <xdr:ext cx="736600" cy="259045"/>
    <xdr:sp macro="" textlink="">
      <xdr:nvSpPr>
        <xdr:cNvPr id="336" name="テキスト ボックス 335"/>
        <xdr:cNvSpPr txBox="1"/>
      </xdr:nvSpPr>
      <xdr:spPr>
        <a:xfrm>
          <a:off x="15290800" y="580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73478</xdr:rowOff>
    </xdr:from>
    <xdr:to>
      <xdr:col>74</xdr:col>
      <xdr:colOff>31750</xdr:colOff>
      <xdr:row>34</xdr:row>
      <xdr:rowOff>3628</xdr:rowOff>
    </xdr:to>
    <xdr:sp macro="" textlink="">
      <xdr:nvSpPr>
        <xdr:cNvPr id="337" name="楕円 336"/>
        <xdr:cNvSpPr/>
      </xdr:nvSpPr>
      <xdr:spPr>
        <a:xfrm>
          <a:off x="147320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13805</xdr:rowOff>
    </xdr:from>
    <xdr:ext cx="762000" cy="259045"/>
    <xdr:sp macro="" textlink="">
      <xdr:nvSpPr>
        <xdr:cNvPr id="338" name="テキスト ボックス 337"/>
        <xdr:cNvSpPr txBox="1"/>
      </xdr:nvSpPr>
      <xdr:spPr>
        <a:xfrm>
          <a:off x="14401800" y="550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73478</xdr:rowOff>
    </xdr:from>
    <xdr:to>
      <xdr:col>69</xdr:col>
      <xdr:colOff>142875</xdr:colOff>
      <xdr:row>34</xdr:row>
      <xdr:rowOff>3628</xdr:rowOff>
    </xdr:to>
    <xdr:sp macro="" textlink="">
      <xdr:nvSpPr>
        <xdr:cNvPr id="339" name="楕円 338"/>
        <xdr:cNvSpPr/>
      </xdr:nvSpPr>
      <xdr:spPr>
        <a:xfrm>
          <a:off x="138430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13805</xdr:rowOff>
    </xdr:from>
    <xdr:ext cx="762000" cy="259045"/>
    <xdr:sp macro="" textlink="">
      <xdr:nvSpPr>
        <xdr:cNvPr id="340" name="テキスト ボックス 339"/>
        <xdr:cNvSpPr txBox="1"/>
      </xdr:nvSpPr>
      <xdr:spPr>
        <a:xfrm>
          <a:off x="13512800" y="550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73478</xdr:rowOff>
    </xdr:from>
    <xdr:to>
      <xdr:col>65</xdr:col>
      <xdr:colOff>53975</xdr:colOff>
      <xdr:row>34</xdr:row>
      <xdr:rowOff>3628</xdr:rowOff>
    </xdr:to>
    <xdr:sp macro="" textlink="">
      <xdr:nvSpPr>
        <xdr:cNvPr id="341" name="楕円 340"/>
        <xdr:cNvSpPr/>
      </xdr:nvSpPr>
      <xdr:spPr>
        <a:xfrm>
          <a:off x="129540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13805</xdr:rowOff>
    </xdr:from>
    <xdr:ext cx="762000" cy="259045"/>
    <xdr:sp macro="" textlink="">
      <xdr:nvSpPr>
        <xdr:cNvPr id="342" name="テキスト ボックス 341"/>
        <xdr:cNvSpPr txBox="1"/>
      </xdr:nvSpPr>
      <xdr:spPr>
        <a:xfrm>
          <a:off x="12623800" y="550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類似団体平均</a:t>
          </a:r>
          <a:r>
            <a:rPr kumimoji="1" lang="ja-JP" altLang="en-US" sz="1200">
              <a:solidFill>
                <a:schemeClr val="dk1"/>
              </a:solidFill>
              <a:effectLst/>
              <a:latin typeface="+mn-lt"/>
              <a:ea typeface="+mn-ea"/>
              <a:cs typeface="+mn-cs"/>
            </a:rPr>
            <a:t>値より</a:t>
          </a:r>
          <a:r>
            <a:rPr kumimoji="1" lang="en-US" altLang="ja-JP" sz="1200">
              <a:solidFill>
                <a:schemeClr val="dk1"/>
              </a:solidFill>
              <a:effectLst/>
              <a:latin typeface="+mn-lt"/>
              <a:ea typeface="+mn-ea"/>
              <a:cs typeface="+mn-cs"/>
            </a:rPr>
            <a:t>2.2</a:t>
          </a:r>
          <a:r>
            <a:rPr kumimoji="1" lang="ja-JP" altLang="en-US" sz="1200">
              <a:solidFill>
                <a:schemeClr val="dk1"/>
              </a:solidFill>
              <a:effectLst/>
              <a:latin typeface="+mn-lt"/>
              <a:ea typeface="+mn-ea"/>
              <a:cs typeface="+mn-cs"/>
            </a:rPr>
            <a:t>ポイント高く、</a:t>
          </a:r>
          <a:r>
            <a:rPr kumimoji="1" lang="ja-JP" altLang="ja-JP" sz="1200">
              <a:solidFill>
                <a:schemeClr val="dk1"/>
              </a:solidFill>
              <a:effectLst/>
              <a:latin typeface="+mn-lt"/>
              <a:ea typeface="+mn-ea"/>
              <a:cs typeface="+mn-cs"/>
            </a:rPr>
            <a:t>経常一般財源に対する経常的な</a:t>
          </a:r>
          <a:r>
            <a:rPr kumimoji="1" lang="ja-JP" altLang="en-US" sz="1200">
              <a:solidFill>
                <a:schemeClr val="dk1"/>
              </a:solidFill>
              <a:effectLst/>
              <a:latin typeface="+mn-lt"/>
              <a:ea typeface="+mn-ea"/>
              <a:cs typeface="+mn-cs"/>
            </a:rPr>
            <a:t>公債</a:t>
          </a:r>
          <a:r>
            <a:rPr kumimoji="1" lang="ja-JP" altLang="ja-JP" sz="1200">
              <a:solidFill>
                <a:schemeClr val="dk1"/>
              </a:solidFill>
              <a:effectLst/>
              <a:latin typeface="+mn-lt"/>
              <a:ea typeface="+mn-ea"/>
              <a:cs typeface="+mn-cs"/>
            </a:rPr>
            <a:t>費の</a:t>
          </a:r>
          <a:r>
            <a:rPr kumimoji="1" lang="ja-JP" altLang="en-US" sz="1200">
              <a:solidFill>
                <a:schemeClr val="dk1"/>
              </a:solidFill>
              <a:effectLst/>
              <a:latin typeface="+mn-lt"/>
              <a:ea typeface="+mn-ea"/>
              <a:cs typeface="+mn-cs"/>
            </a:rPr>
            <a:t>支出</a:t>
          </a:r>
          <a:r>
            <a:rPr kumimoji="1" lang="ja-JP" altLang="ja-JP" sz="1200">
              <a:solidFill>
                <a:schemeClr val="dk1"/>
              </a:solidFill>
              <a:effectLst/>
              <a:latin typeface="+mn-lt"/>
              <a:ea typeface="+mn-ea"/>
              <a:cs typeface="+mn-cs"/>
            </a:rPr>
            <a:t>割合が高い状況となっている。</a:t>
          </a:r>
          <a:r>
            <a:rPr kumimoji="1" lang="ja-JP" altLang="en-US" sz="1200">
              <a:solidFill>
                <a:schemeClr val="dk1"/>
              </a:solidFill>
              <a:effectLst/>
              <a:latin typeface="+mn-lt"/>
              <a:ea typeface="+mn-ea"/>
              <a:cs typeface="+mn-cs"/>
            </a:rPr>
            <a:t>今後、大型施設の整備事業が見込まれることから、</a:t>
          </a:r>
          <a:r>
            <a:rPr kumimoji="1" lang="ja-JP" altLang="ja-JP" sz="1200">
              <a:solidFill>
                <a:schemeClr val="dk1"/>
              </a:solidFill>
              <a:effectLst/>
              <a:latin typeface="+mn-lt"/>
              <a:ea typeface="+mn-ea"/>
              <a:cs typeface="+mn-cs"/>
            </a:rPr>
            <a:t>引き続き適正な市債の発行に努め</a:t>
          </a:r>
          <a:r>
            <a:rPr kumimoji="1" lang="ja-JP" altLang="en-US" sz="1200">
              <a:solidFill>
                <a:schemeClr val="dk1"/>
              </a:solidFill>
              <a:effectLst/>
              <a:latin typeface="+mn-lt"/>
              <a:ea typeface="+mn-ea"/>
              <a:cs typeface="+mn-cs"/>
            </a:rPr>
            <a:t>る</a:t>
          </a:r>
          <a:r>
            <a:rPr kumimoji="1" lang="ja-JP" altLang="ja-JP" sz="1200">
              <a:solidFill>
                <a:schemeClr val="dk1"/>
              </a:solidFill>
              <a:effectLst/>
              <a:latin typeface="+mn-lt"/>
              <a:ea typeface="+mn-ea"/>
              <a:cs typeface="+mn-cs"/>
            </a:rPr>
            <a:t>。</a:t>
          </a:r>
          <a:endParaRPr lang="ja-JP" altLang="ja-JP" sz="1200">
            <a:effectLst/>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37193</xdr:rowOff>
    </xdr:to>
    <xdr:cxnSp macro="">
      <xdr:nvCxnSpPr>
        <xdr:cNvPr id="371" name="直線コネクタ 370"/>
        <xdr:cNvCxnSpPr/>
      </xdr:nvCxnSpPr>
      <xdr:spPr>
        <a:xfrm flipV="1">
          <a:off x="4826000" y="1267714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72" name="公債費最小値テキスト"/>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73" name="直線コネクタ 372"/>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4"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5" name="直線コネクタ 374"/>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167821</xdr:rowOff>
    </xdr:from>
    <xdr:to>
      <xdr:col>24</xdr:col>
      <xdr:colOff>25400</xdr:colOff>
      <xdr:row>78</xdr:row>
      <xdr:rowOff>48623</xdr:rowOff>
    </xdr:to>
    <xdr:cxnSp macro="">
      <xdr:nvCxnSpPr>
        <xdr:cNvPr id="376" name="直線コネクタ 375"/>
        <xdr:cNvCxnSpPr/>
      </xdr:nvCxnSpPr>
      <xdr:spPr>
        <a:xfrm flipV="1">
          <a:off x="3987800" y="13369471"/>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161307</xdr:rowOff>
    </xdr:from>
    <xdr:ext cx="762000" cy="259045"/>
    <xdr:sp macro="" textlink="">
      <xdr:nvSpPr>
        <xdr:cNvPr id="377"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8" name="フローチャート: 判断 377"/>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48623</xdr:rowOff>
    </xdr:from>
    <xdr:to>
      <xdr:col>19</xdr:col>
      <xdr:colOff>187325</xdr:colOff>
      <xdr:row>78</xdr:row>
      <xdr:rowOff>68218</xdr:rowOff>
    </xdr:to>
    <xdr:cxnSp macro="">
      <xdr:nvCxnSpPr>
        <xdr:cNvPr id="379" name="直線コネクタ 378"/>
        <xdr:cNvCxnSpPr/>
      </xdr:nvCxnSpPr>
      <xdr:spPr>
        <a:xfrm flipV="1">
          <a:off x="3098800" y="13421723"/>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80" name="フローチャート: 判断 379"/>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81" name="テキスト ボックス 380"/>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68218</xdr:rowOff>
    </xdr:from>
    <xdr:to>
      <xdr:col>15</xdr:col>
      <xdr:colOff>98425</xdr:colOff>
      <xdr:row>78</xdr:row>
      <xdr:rowOff>68218</xdr:rowOff>
    </xdr:to>
    <xdr:cxnSp macro="">
      <xdr:nvCxnSpPr>
        <xdr:cNvPr id="382" name="直線コネクタ 381"/>
        <xdr:cNvCxnSpPr/>
      </xdr:nvCxnSpPr>
      <xdr:spPr>
        <a:xfrm>
          <a:off x="2209800" y="134413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58238</xdr:rowOff>
    </xdr:from>
    <xdr:to>
      <xdr:col>15</xdr:col>
      <xdr:colOff>149225</xdr:colOff>
      <xdr:row>77</xdr:row>
      <xdr:rowOff>159838</xdr:rowOff>
    </xdr:to>
    <xdr:sp macro="" textlink="">
      <xdr:nvSpPr>
        <xdr:cNvPr id="383" name="フローチャート: 判断 382"/>
        <xdr:cNvSpPr/>
      </xdr:nvSpPr>
      <xdr:spPr>
        <a:xfrm>
          <a:off x="3048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170015</xdr:rowOff>
    </xdr:from>
    <xdr:ext cx="762000" cy="259045"/>
    <xdr:sp macro="" textlink="">
      <xdr:nvSpPr>
        <xdr:cNvPr id="384" name="テキスト ボックス 383"/>
        <xdr:cNvSpPr txBox="1"/>
      </xdr:nvSpPr>
      <xdr:spPr>
        <a:xfrm>
          <a:off x="2717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68218</xdr:rowOff>
    </xdr:from>
    <xdr:to>
      <xdr:col>11</xdr:col>
      <xdr:colOff>9525</xdr:colOff>
      <xdr:row>78</xdr:row>
      <xdr:rowOff>107406</xdr:rowOff>
    </xdr:to>
    <xdr:cxnSp macro="">
      <xdr:nvCxnSpPr>
        <xdr:cNvPr id="385" name="直線コネクタ 384"/>
        <xdr:cNvCxnSpPr/>
      </xdr:nvCxnSpPr>
      <xdr:spPr>
        <a:xfrm flipV="1">
          <a:off x="1320800" y="13441318"/>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58238</xdr:rowOff>
    </xdr:from>
    <xdr:to>
      <xdr:col>11</xdr:col>
      <xdr:colOff>60325</xdr:colOff>
      <xdr:row>77</xdr:row>
      <xdr:rowOff>159838</xdr:rowOff>
    </xdr:to>
    <xdr:sp macro="" textlink="">
      <xdr:nvSpPr>
        <xdr:cNvPr id="386" name="フローチャート: 判断 385"/>
        <xdr:cNvSpPr/>
      </xdr:nvSpPr>
      <xdr:spPr>
        <a:xfrm>
          <a:off x="2159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170015</xdr:rowOff>
    </xdr:from>
    <xdr:ext cx="762000" cy="259045"/>
    <xdr:sp macro="" textlink="">
      <xdr:nvSpPr>
        <xdr:cNvPr id="387" name="テキスト ボックス 386"/>
        <xdr:cNvSpPr txBox="1"/>
      </xdr:nvSpPr>
      <xdr:spPr>
        <a:xfrm>
          <a:off x="1828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58238</xdr:rowOff>
    </xdr:from>
    <xdr:to>
      <xdr:col>6</xdr:col>
      <xdr:colOff>171450</xdr:colOff>
      <xdr:row>77</xdr:row>
      <xdr:rowOff>159838</xdr:rowOff>
    </xdr:to>
    <xdr:sp macro="" textlink="">
      <xdr:nvSpPr>
        <xdr:cNvPr id="388" name="フローチャート: 判断 387"/>
        <xdr:cNvSpPr/>
      </xdr:nvSpPr>
      <xdr:spPr>
        <a:xfrm>
          <a:off x="1270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170015</xdr:rowOff>
    </xdr:from>
    <xdr:ext cx="762000" cy="259045"/>
    <xdr:sp macro="" textlink="">
      <xdr:nvSpPr>
        <xdr:cNvPr id="389" name="テキスト ボックス 388"/>
        <xdr:cNvSpPr txBox="1"/>
      </xdr:nvSpPr>
      <xdr:spPr>
        <a:xfrm>
          <a:off x="939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117021</xdr:rowOff>
    </xdr:from>
    <xdr:to>
      <xdr:col>24</xdr:col>
      <xdr:colOff>76200</xdr:colOff>
      <xdr:row>78</xdr:row>
      <xdr:rowOff>47171</xdr:rowOff>
    </xdr:to>
    <xdr:sp macro="" textlink="">
      <xdr:nvSpPr>
        <xdr:cNvPr id="395" name="楕円 394"/>
        <xdr:cNvSpPr/>
      </xdr:nvSpPr>
      <xdr:spPr>
        <a:xfrm>
          <a:off x="47752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89098</xdr:rowOff>
    </xdr:from>
    <xdr:ext cx="762000" cy="259045"/>
    <xdr:sp macro="" textlink="">
      <xdr:nvSpPr>
        <xdr:cNvPr id="396" name="公債費該当値テキスト"/>
        <xdr:cNvSpPr txBox="1"/>
      </xdr:nvSpPr>
      <xdr:spPr>
        <a:xfrm>
          <a:off x="4914900" y="1329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169273</xdr:rowOff>
    </xdr:from>
    <xdr:to>
      <xdr:col>20</xdr:col>
      <xdr:colOff>38100</xdr:colOff>
      <xdr:row>78</xdr:row>
      <xdr:rowOff>99423</xdr:rowOff>
    </xdr:to>
    <xdr:sp macro="" textlink="">
      <xdr:nvSpPr>
        <xdr:cNvPr id="397" name="楕円 396"/>
        <xdr:cNvSpPr/>
      </xdr:nvSpPr>
      <xdr:spPr>
        <a:xfrm>
          <a:off x="3937000" y="133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84200</xdr:rowOff>
    </xdr:from>
    <xdr:ext cx="736600" cy="259045"/>
    <xdr:sp macro="" textlink="">
      <xdr:nvSpPr>
        <xdr:cNvPr id="398" name="テキスト ボックス 397"/>
        <xdr:cNvSpPr txBox="1"/>
      </xdr:nvSpPr>
      <xdr:spPr>
        <a:xfrm>
          <a:off x="3606800" y="13457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17418</xdr:rowOff>
    </xdr:from>
    <xdr:to>
      <xdr:col>15</xdr:col>
      <xdr:colOff>149225</xdr:colOff>
      <xdr:row>78</xdr:row>
      <xdr:rowOff>119018</xdr:rowOff>
    </xdr:to>
    <xdr:sp macro="" textlink="">
      <xdr:nvSpPr>
        <xdr:cNvPr id="399" name="楕円 398"/>
        <xdr:cNvSpPr/>
      </xdr:nvSpPr>
      <xdr:spPr>
        <a:xfrm>
          <a:off x="3048000" y="133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103795</xdr:rowOff>
    </xdr:from>
    <xdr:ext cx="762000" cy="259045"/>
    <xdr:sp macro="" textlink="">
      <xdr:nvSpPr>
        <xdr:cNvPr id="400" name="テキスト ボックス 399"/>
        <xdr:cNvSpPr txBox="1"/>
      </xdr:nvSpPr>
      <xdr:spPr>
        <a:xfrm>
          <a:off x="2717800" y="1347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17418</xdr:rowOff>
    </xdr:from>
    <xdr:to>
      <xdr:col>11</xdr:col>
      <xdr:colOff>60325</xdr:colOff>
      <xdr:row>78</xdr:row>
      <xdr:rowOff>119018</xdr:rowOff>
    </xdr:to>
    <xdr:sp macro="" textlink="">
      <xdr:nvSpPr>
        <xdr:cNvPr id="401" name="楕円 400"/>
        <xdr:cNvSpPr/>
      </xdr:nvSpPr>
      <xdr:spPr>
        <a:xfrm>
          <a:off x="2159000" y="133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103795</xdr:rowOff>
    </xdr:from>
    <xdr:ext cx="762000" cy="259045"/>
    <xdr:sp macro="" textlink="">
      <xdr:nvSpPr>
        <xdr:cNvPr id="402" name="テキスト ボックス 401"/>
        <xdr:cNvSpPr txBox="1"/>
      </xdr:nvSpPr>
      <xdr:spPr>
        <a:xfrm>
          <a:off x="1828800" y="1347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56606</xdr:rowOff>
    </xdr:from>
    <xdr:to>
      <xdr:col>6</xdr:col>
      <xdr:colOff>171450</xdr:colOff>
      <xdr:row>78</xdr:row>
      <xdr:rowOff>158206</xdr:rowOff>
    </xdr:to>
    <xdr:sp macro="" textlink="">
      <xdr:nvSpPr>
        <xdr:cNvPr id="403" name="楕円 402"/>
        <xdr:cNvSpPr/>
      </xdr:nvSpPr>
      <xdr:spPr>
        <a:xfrm>
          <a:off x="1270000" y="134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142983</xdr:rowOff>
    </xdr:from>
    <xdr:ext cx="762000" cy="259045"/>
    <xdr:sp macro="" textlink="">
      <xdr:nvSpPr>
        <xdr:cNvPr id="404" name="テキスト ボックス 403"/>
        <xdr:cNvSpPr txBox="1"/>
      </xdr:nvSpPr>
      <xdr:spPr>
        <a:xfrm>
          <a:off x="939800" y="1351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令和３年度は、類似団体平均</a:t>
          </a:r>
          <a:r>
            <a:rPr kumimoji="1" lang="ja-JP" altLang="en-US" sz="1200">
              <a:solidFill>
                <a:schemeClr val="dk1"/>
              </a:solidFill>
              <a:effectLst/>
              <a:latin typeface="+mn-lt"/>
              <a:ea typeface="+mn-ea"/>
              <a:cs typeface="+mn-cs"/>
            </a:rPr>
            <a:t>値より</a:t>
          </a:r>
          <a:r>
            <a:rPr kumimoji="1" lang="en-US" altLang="ja-JP" sz="1200">
              <a:solidFill>
                <a:schemeClr val="dk1"/>
              </a:solidFill>
              <a:effectLst/>
              <a:latin typeface="+mn-lt"/>
              <a:ea typeface="+mn-ea"/>
              <a:cs typeface="+mn-cs"/>
            </a:rPr>
            <a:t>0.4</a:t>
          </a:r>
          <a:r>
            <a:rPr kumimoji="1" lang="ja-JP" altLang="en-US" sz="1200">
              <a:solidFill>
                <a:schemeClr val="dk1"/>
              </a:solidFill>
              <a:effectLst/>
              <a:latin typeface="+mn-lt"/>
              <a:ea typeface="+mn-ea"/>
              <a:cs typeface="+mn-cs"/>
            </a:rPr>
            <a:t>ポイント高く、</a:t>
          </a:r>
          <a:r>
            <a:rPr kumimoji="1" lang="ja-JP" altLang="ja-JP" sz="1200">
              <a:solidFill>
                <a:schemeClr val="dk1"/>
              </a:solidFill>
              <a:effectLst/>
              <a:latin typeface="+mn-lt"/>
              <a:ea typeface="+mn-ea"/>
              <a:cs typeface="+mn-cs"/>
            </a:rPr>
            <a:t>経常一般財源に対する経常的な公債費</a:t>
          </a:r>
          <a:r>
            <a:rPr kumimoji="1" lang="ja-JP" altLang="en-US" sz="1200">
              <a:solidFill>
                <a:schemeClr val="dk1"/>
              </a:solidFill>
              <a:effectLst/>
              <a:latin typeface="+mn-lt"/>
              <a:ea typeface="+mn-ea"/>
              <a:cs typeface="+mn-cs"/>
            </a:rPr>
            <a:t>以外</a:t>
          </a:r>
          <a:r>
            <a:rPr kumimoji="1" lang="ja-JP" altLang="ja-JP" sz="1200">
              <a:solidFill>
                <a:schemeClr val="dk1"/>
              </a:solidFill>
              <a:effectLst/>
              <a:latin typeface="+mn-lt"/>
              <a:ea typeface="+mn-ea"/>
              <a:cs typeface="+mn-cs"/>
            </a:rPr>
            <a:t>の支出割合が高い状況となっ</a:t>
          </a:r>
          <a:r>
            <a:rPr kumimoji="1" lang="ja-JP" altLang="en-US" sz="12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r>
            <a:rPr kumimoji="1" lang="ja-JP" altLang="en-US" sz="1200">
              <a:solidFill>
                <a:schemeClr val="dk1"/>
              </a:solidFill>
              <a:effectLst/>
              <a:latin typeface="+mn-lt"/>
              <a:ea typeface="+mn-ea"/>
              <a:cs typeface="+mn-cs"/>
            </a:rPr>
            <a:t>類似団体平均値より高くなっている人件費や繰出しの抑制に引き続き努めていく。</a:t>
          </a:r>
          <a:endParaRPr lang="ja-JP" altLang="ja-JP" sz="1200">
            <a:effectLst/>
          </a:endParaRP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9" name="直線コネクタ 418"/>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0" name="テキスト ボックス 419"/>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3" name="直線コネクタ 422"/>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4" name="テキスト ボックス 423"/>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98425</xdr:rowOff>
    </xdr:from>
    <xdr:to>
      <xdr:col>82</xdr:col>
      <xdr:colOff>107950</xdr:colOff>
      <xdr:row>80</xdr:row>
      <xdr:rowOff>69850</xdr:rowOff>
    </xdr:to>
    <xdr:cxnSp macro="">
      <xdr:nvCxnSpPr>
        <xdr:cNvPr id="428" name="直線コネクタ 427"/>
        <xdr:cNvCxnSpPr/>
      </xdr:nvCxnSpPr>
      <xdr:spPr>
        <a:xfrm flipV="1">
          <a:off x="16510000" y="12614275"/>
          <a:ext cx="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41927</xdr:rowOff>
    </xdr:from>
    <xdr:ext cx="762000" cy="259045"/>
    <xdr:sp macro="" textlink="">
      <xdr:nvSpPr>
        <xdr:cNvPr id="429" name="公債費以外最小値テキスト"/>
        <xdr:cNvSpPr txBox="1"/>
      </xdr:nvSpPr>
      <xdr:spPr>
        <a:xfrm>
          <a:off x="16598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69850</xdr:rowOff>
    </xdr:from>
    <xdr:to>
      <xdr:col>82</xdr:col>
      <xdr:colOff>196850</xdr:colOff>
      <xdr:row>80</xdr:row>
      <xdr:rowOff>69850</xdr:rowOff>
    </xdr:to>
    <xdr:cxnSp macro="">
      <xdr:nvCxnSpPr>
        <xdr:cNvPr id="430" name="直線コネクタ 429"/>
        <xdr:cNvCxnSpPr/>
      </xdr:nvCxnSpPr>
      <xdr:spPr>
        <a:xfrm>
          <a:off x="16421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13352</xdr:rowOff>
    </xdr:from>
    <xdr:ext cx="762000" cy="259045"/>
    <xdr:sp macro="" textlink="">
      <xdr:nvSpPr>
        <xdr:cNvPr id="431" name="公債費以外最大値テキスト"/>
        <xdr:cNvSpPr txBox="1"/>
      </xdr:nvSpPr>
      <xdr:spPr>
        <a:xfrm>
          <a:off x="16598900" y="1235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98425</xdr:rowOff>
    </xdr:from>
    <xdr:to>
      <xdr:col>82</xdr:col>
      <xdr:colOff>196850</xdr:colOff>
      <xdr:row>73</xdr:row>
      <xdr:rowOff>98425</xdr:rowOff>
    </xdr:to>
    <xdr:cxnSp macro="">
      <xdr:nvCxnSpPr>
        <xdr:cNvPr id="432" name="直線コネクタ 431"/>
        <xdr:cNvCxnSpPr/>
      </xdr:nvCxnSpPr>
      <xdr:spPr>
        <a:xfrm>
          <a:off x="16421100" y="1261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77</xdr:row>
      <xdr:rowOff>92711</xdr:rowOff>
    </xdr:to>
    <xdr:cxnSp macro="">
      <xdr:nvCxnSpPr>
        <xdr:cNvPr id="433" name="直線コネクタ 432"/>
        <xdr:cNvCxnSpPr/>
      </xdr:nvCxnSpPr>
      <xdr:spPr>
        <a:xfrm flipV="1">
          <a:off x="15671800" y="13157200"/>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34" name="公債費以外平均値テキスト"/>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5" name="フローチャート: 判断 434"/>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92711</xdr:rowOff>
    </xdr:from>
    <xdr:to>
      <xdr:col>78</xdr:col>
      <xdr:colOff>69850</xdr:colOff>
      <xdr:row>77</xdr:row>
      <xdr:rowOff>161289</xdr:rowOff>
    </xdr:to>
    <xdr:cxnSp macro="">
      <xdr:nvCxnSpPr>
        <xdr:cNvPr id="436" name="直線コネクタ 435"/>
        <xdr:cNvCxnSpPr/>
      </xdr:nvCxnSpPr>
      <xdr:spPr>
        <a:xfrm flipV="1">
          <a:off x="14782800" y="132943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7" name="フローチャート: 判断 436"/>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38" name="テキスト ボックス 437"/>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127000</xdr:rowOff>
    </xdr:from>
    <xdr:to>
      <xdr:col>73</xdr:col>
      <xdr:colOff>180975</xdr:colOff>
      <xdr:row>77</xdr:row>
      <xdr:rowOff>161289</xdr:rowOff>
    </xdr:to>
    <xdr:cxnSp macro="">
      <xdr:nvCxnSpPr>
        <xdr:cNvPr id="439" name="直線コネクタ 438"/>
        <xdr:cNvCxnSpPr/>
      </xdr:nvCxnSpPr>
      <xdr:spPr>
        <a:xfrm>
          <a:off x="13893800" y="133286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40" name="フローチャート: 判断 439"/>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27957</xdr:rowOff>
    </xdr:from>
    <xdr:ext cx="762000" cy="259045"/>
    <xdr:sp macro="" textlink="">
      <xdr:nvSpPr>
        <xdr:cNvPr id="441" name="テキスト ボックス 440"/>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127000</xdr:rowOff>
    </xdr:from>
    <xdr:to>
      <xdr:col>69</xdr:col>
      <xdr:colOff>92075</xdr:colOff>
      <xdr:row>77</xdr:row>
      <xdr:rowOff>127000</xdr:rowOff>
    </xdr:to>
    <xdr:cxnSp macro="">
      <xdr:nvCxnSpPr>
        <xdr:cNvPr id="442" name="直線コネクタ 441"/>
        <xdr:cNvCxnSpPr/>
      </xdr:nvCxnSpPr>
      <xdr:spPr>
        <a:xfrm>
          <a:off x="13004800" y="13328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43" name="フローチャート: 判断 442"/>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44" name="テキスト ボックス 443"/>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161925</xdr:rowOff>
    </xdr:from>
    <xdr:to>
      <xdr:col>65</xdr:col>
      <xdr:colOff>53975</xdr:colOff>
      <xdr:row>77</xdr:row>
      <xdr:rowOff>92075</xdr:rowOff>
    </xdr:to>
    <xdr:sp macro="" textlink="">
      <xdr:nvSpPr>
        <xdr:cNvPr id="445" name="フローチャート: 判断 444"/>
        <xdr:cNvSpPr/>
      </xdr:nvSpPr>
      <xdr:spPr>
        <a:xfrm>
          <a:off x="12954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102252</xdr:rowOff>
    </xdr:from>
    <xdr:ext cx="762000" cy="259045"/>
    <xdr:sp macro="" textlink="">
      <xdr:nvSpPr>
        <xdr:cNvPr id="446" name="テキスト ボックス 445"/>
        <xdr:cNvSpPr txBox="1"/>
      </xdr:nvSpPr>
      <xdr:spPr>
        <a:xfrm>
          <a:off x="12623800" y="1296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52" name="楕円 451"/>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48277</xdr:rowOff>
    </xdr:from>
    <xdr:ext cx="762000" cy="259045"/>
    <xdr:sp macro="" textlink="">
      <xdr:nvSpPr>
        <xdr:cNvPr id="453" name="公債費以外該当値テキスト"/>
        <xdr:cNvSpPr txBox="1"/>
      </xdr:nvSpPr>
      <xdr:spPr>
        <a:xfrm>
          <a:off x="165989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41911</xdr:rowOff>
    </xdr:from>
    <xdr:to>
      <xdr:col>78</xdr:col>
      <xdr:colOff>120650</xdr:colOff>
      <xdr:row>77</xdr:row>
      <xdr:rowOff>143511</xdr:rowOff>
    </xdr:to>
    <xdr:sp macro="" textlink="">
      <xdr:nvSpPr>
        <xdr:cNvPr id="454" name="楕円 453"/>
        <xdr:cNvSpPr/>
      </xdr:nvSpPr>
      <xdr:spPr>
        <a:xfrm>
          <a:off x="15621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153688</xdr:rowOff>
    </xdr:from>
    <xdr:ext cx="736600" cy="259045"/>
    <xdr:sp macro="" textlink="">
      <xdr:nvSpPr>
        <xdr:cNvPr id="455" name="テキスト ボックス 454"/>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110489</xdr:rowOff>
    </xdr:from>
    <xdr:to>
      <xdr:col>74</xdr:col>
      <xdr:colOff>31750</xdr:colOff>
      <xdr:row>78</xdr:row>
      <xdr:rowOff>40639</xdr:rowOff>
    </xdr:to>
    <xdr:sp macro="" textlink="">
      <xdr:nvSpPr>
        <xdr:cNvPr id="456" name="楕円 455"/>
        <xdr:cNvSpPr/>
      </xdr:nvSpPr>
      <xdr:spPr>
        <a:xfrm>
          <a:off x="14732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57" name="テキスト ボックス 456"/>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76200</xdr:rowOff>
    </xdr:from>
    <xdr:to>
      <xdr:col>69</xdr:col>
      <xdr:colOff>142875</xdr:colOff>
      <xdr:row>78</xdr:row>
      <xdr:rowOff>6350</xdr:rowOff>
    </xdr:to>
    <xdr:sp macro="" textlink="">
      <xdr:nvSpPr>
        <xdr:cNvPr id="458" name="楕円 457"/>
        <xdr:cNvSpPr/>
      </xdr:nvSpPr>
      <xdr:spPr>
        <a:xfrm>
          <a:off x="13843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162577</xdr:rowOff>
    </xdr:from>
    <xdr:ext cx="762000" cy="259045"/>
    <xdr:sp macro="" textlink="">
      <xdr:nvSpPr>
        <xdr:cNvPr id="459" name="テキスト ボックス 458"/>
        <xdr:cNvSpPr txBox="1"/>
      </xdr:nvSpPr>
      <xdr:spPr>
        <a:xfrm>
          <a:off x="13512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76200</xdr:rowOff>
    </xdr:from>
    <xdr:to>
      <xdr:col>65</xdr:col>
      <xdr:colOff>53975</xdr:colOff>
      <xdr:row>78</xdr:row>
      <xdr:rowOff>6350</xdr:rowOff>
    </xdr:to>
    <xdr:sp macro="" textlink="">
      <xdr:nvSpPr>
        <xdr:cNvPr id="460" name="楕円 459"/>
        <xdr:cNvSpPr/>
      </xdr:nvSpPr>
      <xdr:spPr>
        <a:xfrm>
          <a:off x="12954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162577</xdr:rowOff>
    </xdr:from>
    <xdr:ext cx="762000" cy="259045"/>
    <xdr:sp macro="" textlink="">
      <xdr:nvSpPr>
        <xdr:cNvPr id="461" name="テキスト ボックス 460"/>
        <xdr:cNvSpPr txBox="1"/>
      </xdr:nvSpPr>
      <xdr:spPr>
        <a:xfrm>
          <a:off x="12623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徳島県徳島市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8318</xdr:rowOff>
    </xdr:from>
    <xdr:to>
      <xdr:col>29</xdr:col>
      <xdr:colOff>127000</xdr:colOff>
      <xdr:row>20</xdr:row>
      <xdr:rowOff>123647</xdr:rowOff>
    </xdr:to>
    <xdr:cxnSp macro="">
      <xdr:nvCxnSpPr>
        <xdr:cNvPr id="45" name="直線コネクタ 44"/>
        <xdr:cNvCxnSpPr/>
      </xdr:nvCxnSpPr>
      <xdr:spPr bwMode="auto">
        <a:xfrm flipV="1">
          <a:off x="5651500" y="2284793"/>
          <a:ext cx="0" cy="1315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95724</xdr:rowOff>
    </xdr:from>
    <xdr:ext cx="762000" cy="259045"/>
    <xdr:sp macro="" textlink="">
      <xdr:nvSpPr>
        <xdr:cNvPr id="46" name="人口1人当たり決算額の推移最小値テキスト130"/>
        <xdr:cNvSpPr txBox="1"/>
      </xdr:nvSpPr>
      <xdr:spPr>
        <a:xfrm>
          <a:off x="5740400" y="35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123647</xdr:rowOff>
    </xdr:from>
    <xdr:to>
      <xdr:col>30</xdr:col>
      <xdr:colOff>25400</xdr:colOff>
      <xdr:row>20</xdr:row>
      <xdr:rowOff>123647</xdr:rowOff>
    </xdr:to>
    <xdr:cxnSp macro="">
      <xdr:nvCxnSpPr>
        <xdr:cNvPr id="47" name="直線コネクタ 46"/>
        <xdr:cNvCxnSpPr/>
      </xdr:nvCxnSpPr>
      <xdr:spPr bwMode="auto">
        <a:xfrm>
          <a:off x="5562600" y="36002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94695</xdr:rowOff>
    </xdr:from>
    <xdr:ext cx="762000" cy="259045"/>
    <xdr:sp macro="" textlink="">
      <xdr:nvSpPr>
        <xdr:cNvPr id="48" name="人口1人当たり決算額の推移最大値テキスト130"/>
        <xdr:cNvSpPr txBox="1"/>
      </xdr:nvSpPr>
      <xdr:spPr>
        <a:xfrm>
          <a:off x="5740400" y="2028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8318</xdr:rowOff>
    </xdr:from>
    <xdr:to>
      <xdr:col>30</xdr:col>
      <xdr:colOff>25400</xdr:colOff>
      <xdr:row>13</xdr:row>
      <xdr:rowOff>8318</xdr:rowOff>
    </xdr:to>
    <xdr:cxnSp macro="">
      <xdr:nvCxnSpPr>
        <xdr:cNvPr id="49" name="直線コネクタ 48"/>
        <xdr:cNvCxnSpPr/>
      </xdr:nvCxnSpPr>
      <xdr:spPr bwMode="auto">
        <a:xfrm>
          <a:off x="5562600" y="22847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110998</xdr:rowOff>
    </xdr:from>
    <xdr:to>
      <xdr:col>29</xdr:col>
      <xdr:colOff>127000</xdr:colOff>
      <xdr:row>13</xdr:row>
      <xdr:rowOff>164148</xdr:rowOff>
    </xdr:to>
    <xdr:cxnSp macro="">
      <xdr:nvCxnSpPr>
        <xdr:cNvPr id="50" name="直線コネクタ 49"/>
        <xdr:cNvCxnSpPr/>
      </xdr:nvCxnSpPr>
      <xdr:spPr bwMode="auto">
        <a:xfrm flipV="1">
          <a:off x="5003800" y="2387473"/>
          <a:ext cx="647700" cy="53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10253</xdr:rowOff>
    </xdr:from>
    <xdr:ext cx="762000" cy="259045"/>
    <xdr:sp macro="" textlink="">
      <xdr:nvSpPr>
        <xdr:cNvPr id="51" name="人口1人当たり決算額の推移平均値テキスト130"/>
        <xdr:cNvSpPr txBox="1"/>
      </xdr:nvSpPr>
      <xdr:spPr>
        <a:xfrm>
          <a:off x="5740400" y="2972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38176</xdr:rowOff>
    </xdr:from>
    <xdr:to>
      <xdr:col>29</xdr:col>
      <xdr:colOff>177800</xdr:colOff>
      <xdr:row>17</xdr:row>
      <xdr:rowOff>139776</xdr:rowOff>
    </xdr:to>
    <xdr:sp macro="" textlink="">
      <xdr:nvSpPr>
        <xdr:cNvPr id="52" name="フローチャート: 判断 51"/>
        <xdr:cNvSpPr/>
      </xdr:nvSpPr>
      <xdr:spPr bwMode="auto">
        <a:xfrm>
          <a:off x="5600700" y="3000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164148</xdr:rowOff>
    </xdr:from>
    <xdr:to>
      <xdr:col>26</xdr:col>
      <xdr:colOff>50800</xdr:colOff>
      <xdr:row>14</xdr:row>
      <xdr:rowOff>96291</xdr:rowOff>
    </xdr:to>
    <xdr:cxnSp macro="">
      <xdr:nvCxnSpPr>
        <xdr:cNvPr id="53" name="直線コネクタ 52"/>
        <xdr:cNvCxnSpPr/>
      </xdr:nvCxnSpPr>
      <xdr:spPr bwMode="auto">
        <a:xfrm flipV="1">
          <a:off x="4305300" y="2440623"/>
          <a:ext cx="698500" cy="103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47815</xdr:rowOff>
    </xdr:from>
    <xdr:to>
      <xdr:col>26</xdr:col>
      <xdr:colOff>101600</xdr:colOff>
      <xdr:row>17</xdr:row>
      <xdr:rowOff>149415</xdr:rowOff>
    </xdr:to>
    <xdr:sp macro="" textlink="">
      <xdr:nvSpPr>
        <xdr:cNvPr id="54" name="フローチャート: 判断 53"/>
        <xdr:cNvSpPr/>
      </xdr:nvSpPr>
      <xdr:spPr bwMode="auto">
        <a:xfrm>
          <a:off x="4953000" y="3010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134192</xdr:rowOff>
    </xdr:from>
    <xdr:ext cx="736600" cy="259045"/>
    <xdr:sp macro="" textlink="">
      <xdr:nvSpPr>
        <xdr:cNvPr id="55" name="テキスト ボックス 54"/>
        <xdr:cNvSpPr txBox="1"/>
      </xdr:nvSpPr>
      <xdr:spPr>
        <a:xfrm>
          <a:off x="4622800" y="3096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96291</xdr:rowOff>
    </xdr:from>
    <xdr:to>
      <xdr:col>22</xdr:col>
      <xdr:colOff>114300</xdr:colOff>
      <xdr:row>14</xdr:row>
      <xdr:rowOff>128486</xdr:rowOff>
    </xdr:to>
    <xdr:cxnSp macro="">
      <xdr:nvCxnSpPr>
        <xdr:cNvPr id="56" name="直線コネクタ 55"/>
        <xdr:cNvCxnSpPr/>
      </xdr:nvCxnSpPr>
      <xdr:spPr bwMode="auto">
        <a:xfrm flipV="1">
          <a:off x="3606800" y="2544216"/>
          <a:ext cx="698500" cy="32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91973</xdr:rowOff>
    </xdr:from>
    <xdr:to>
      <xdr:col>22</xdr:col>
      <xdr:colOff>165100</xdr:colOff>
      <xdr:row>18</xdr:row>
      <xdr:rowOff>22123</xdr:rowOff>
    </xdr:to>
    <xdr:sp macro="" textlink="">
      <xdr:nvSpPr>
        <xdr:cNvPr id="57" name="フローチャート: 判断 56"/>
        <xdr:cNvSpPr/>
      </xdr:nvSpPr>
      <xdr:spPr bwMode="auto">
        <a:xfrm>
          <a:off x="4254500" y="3054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6900</xdr:rowOff>
    </xdr:from>
    <xdr:ext cx="762000" cy="259045"/>
    <xdr:sp macro="" textlink="">
      <xdr:nvSpPr>
        <xdr:cNvPr id="58" name="テキスト ボックス 57"/>
        <xdr:cNvSpPr txBox="1"/>
      </xdr:nvSpPr>
      <xdr:spPr>
        <a:xfrm>
          <a:off x="3924300" y="314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115837</xdr:rowOff>
    </xdr:from>
    <xdr:to>
      <xdr:col>18</xdr:col>
      <xdr:colOff>177800</xdr:colOff>
      <xdr:row>14</xdr:row>
      <xdr:rowOff>128486</xdr:rowOff>
    </xdr:to>
    <xdr:cxnSp macro="">
      <xdr:nvCxnSpPr>
        <xdr:cNvPr id="59" name="直線コネクタ 58"/>
        <xdr:cNvCxnSpPr/>
      </xdr:nvCxnSpPr>
      <xdr:spPr bwMode="auto">
        <a:xfrm>
          <a:off x="2908300" y="2563762"/>
          <a:ext cx="698500" cy="12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116091</xdr:rowOff>
    </xdr:from>
    <xdr:to>
      <xdr:col>19</xdr:col>
      <xdr:colOff>38100</xdr:colOff>
      <xdr:row>18</xdr:row>
      <xdr:rowOff>46241</xdr:rowOff>
    </xdr:to>
    <xdr:sp macro="" textlink="">
      <xdr:nvSpPr>
        <xdr:cNvPr id="60" name="フローチャート: 判断 59"/>
        <xdr:cNvSpPr/>
      </xdr:nvSpPr>
      <xdr:spPr bwMode="auto">
        <a:xfrm>
          <a:off x="3556000" y="3078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31018</xdr:rowOff>
    </xdr:from>
    <xdr:ext cx="762000" cy="259045"/>
    <xdr:sp macro="" textlink="">
      <xdr:nvSpPr>
        <xdr:cNvPr id="61" name="テキスト ボックス 60"/>
        <xdr:cNvSpPr txBox="1"/>
      </xdr:nvSpPr>
      <xdr:spPr>
        <a:xfrm>
          <a:off x="3225800" y="3164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83134</xdr:rowOff>
    </xdr:from>
    <xdr:to>
      <xdr:col>15</xdr:col>
      <xdr:colOff>101600</xdr:colOff>
      <xdr:row>18</xdr:row>
      <xdr:rowOff>13284</xdr:rowOff>
    </xdr:to>
    <xdr:sp macro="" textlink="">
      <xdr:nvSpPr>
        <xdr:cNvPr id="62" name="フローチャート: 判断 61"/>
        <xdr:cNvSpPr/>
      </xdr:nvSpPr>
      <xdr:spPr bwMode="auto">
        <a:xfrm>
          <a:off x="2857500" y="30454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169511</xdr:rowOff>
    </xdr:from>
    <xdr:ext cx="762000" cy="259045"/>
    <xdr:sp macro="" textlink="">
      <xdr:nvSpPr>
        <xdr:cNvPr id="63" name="テキスト ボックス 62"/>
        <xdr:cNvSpPr txBox="1"/>
      </xdr:nvSpPr>
      <xdr:spPr>
        <a:xfrm>
          <a:off x="2527300" y="3131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60198</xdr:rowOff>
    </xdr:from>
    <xdr:to>
      <xdr:col>29</xdr:col>
      <xdr:colOff>177800</xdr:colOff>
      <xdr:row>13</xdr:row>
      <xdr:rowOff>161798</xdr:rowOff>
    </xdr:to>
    <xdr:sp macro="" textlink="">
      <xdr:nvSpPr>
        <xdr:cNvPr id="69" name="楕円 68"/>
        <xdr:cNvSpPr/>
      </xdr:nvSpPr>
      <xdr:spPr bwMode="auto">
        <a:xfrm>
          <a:off x="5600700" y="2336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140225</xdr:rowOff>
    </xdr:from>
    <xdr:ext cx="762000" cy="259045"/>
    <xdr:sp macro="" textlink="">
      <xdr:nvSpPr>
        <xdr:cNvPr id="70" name="人口1人当たり決算額の推移該当値テキスト130"/>
        <xdr:cNvSpPr txBox="1"/>
      </xdr:nvSpPr>
      <xdr:spPr>
        <a:xfrm>
          <a:off x="5740400" y="22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113348</xdr:rowOff>
    </xdr:from>
    <xdr:to>
      <xdr:col>26</xdr:col>
      <xdr:colOff>101600</xdr:colOff>
      <xdr:row>14</xdr:row>
      <xdr:rowOff>43498</xdr:rowOff>
    </xdr:to>
    <xdr:sp macro="" textlink="">
      <xdr:nvSpPr>
        <xdr:cNvPr id="71" name="楕円 70"/>
        <xdr:cNvSpPr/>
      </xdr:nvSpPr>
      <xdr:spPr bwMode="auto">
        <a:xfrm>
          <a:off x="4953000" y="2389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53675</xdr:rowOff>
    </xdr:from>
    <xdr:ext cx="736600" cy="259045"/>
    <xdr:sp macro="" textlink="">
      <xdr:nvSpPr>
        <xdr:cNvPr id="72" name="テキスト ボックス 71"/>
        <xdr:cNvSpPr txBox="1"/>
      </xdr:nvSpPr>
      <xdr:spPr>
        <a:xfrm>
          <a:off x="4622800" y="2158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45491</xdr:rowOff>
    </xdr:from>
    <xdr:to>
      <xdr:col>22</xdr:col>
      <xdr:colOff>165100</xdr:colOff>
      <xdr:row>14</xdr:row>
      <xdr:rowOff>147091</xdr:rowOff>
    </xdr:to>
    <xdr:sp macro="" textlink="">
      <xdr:nvSpPr>
        <xdr:cNvPr id="73" name="楕円 72"/>
        <xdr:cNvSpPr/>
      </xdr:nvSpPr>
      <xdr:spPr bwMode="auto">
        <a:xfrm>
          <a:off x="4254500" y="2493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157268</xdr:rowOff>
    </xdr:from>
    <xdr:ext cx="762000" cy="259045"/>
    <xdr:sp macro="" textlink="">
      <xdr:nvSpPr>
        <xdr:cNvPr id="74" name="テキスト ボックス 73"/>
        <xdr:cNvSpPr txBox="1"/>
      </xdr:nvSpPr>
      <xdr:spPr>
        <a:xfrm>
          <a:off x="3924300" y="2262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77686</xdr:rowOff>
    </xdr:from>
    <xdr:to>
      <xdr:col>19</xdr:col>
      <xdr:colOff>38100</xdr:colOff>
      <xdr:row>15</xdr:row>
      <xdr:rowOff>7836</xdr:rowOff>
    </xdr:to>
    <xdr:sp macro="" textlink="">
      <xdr:nvSpPr>
        <xdr:cNvPr id="75" name="楕円 74"/>
        <xdr:cNvSpPr/>
      </xdr:nvSpPr>
      <xdr:spPr bwMode="auto">
        <a:xfrm>
          <a:off x="3556000" y="2525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18013</xdr:rowOff>
    </xdr:from>
    <xdr:ext cx="762000" cy="259045"/>
    <xdr:sp macro="" textlink="">
      <xdr:nvSpPr>
        <xdr:cNvPr id="76" name="テキスト ボックス 75"/>
        <xdr:cNvSpPr txBox="1"/>
      </xdr:nvSpPr>
      <xdr:spPr>
        <a:xfrm>
          <a:off x="3225800" y="2294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65037</xdr:rowOff>
    </xdr:from>
    <xdr:to>
      <xdr:col>15</xdr:col>
      <xdr:colOff>101600</xdr:colOff>
      <xdr:row>14</xdr:row>
      <xdr:rowOff>166637</xdr:rowOff>
    </xdr:to>
    <xdr:sp macro="" textlink="">
      <xdr:nvSpPr>
        <xdr:cNvPr id="77" name="楕円 76"/>
        <xdr:cNvSpPr/>
      </xdr:nvSpPr>
      <xdr:spPr bwMode="auto">
        <a:xfrm>
          <a:off x="2857500" y="2512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5364</xdr:rowOff>
    </xdr:from>
    <xdr:ext cx="762000" cy="259045"/>
    <xdr:sp macro="" textlink="">
      <xdr:nvSpPr>
        <xdr:cNvPr id="78" name="テキスト ボックス 77"/>
        <xdr:cNvSpPr txBox="1"/>
      </xdr:nvSpPr>
      <xdr:spPr>
        <a:xfrm>
          <a:off x="2527300" y="228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241529</xdr:rowOff>
    </xdr:from>
    <xdr:to>
      <xdr:col>29</xdr:col>
      <xdr:colOff>127000</xdr:colOff>
      <xdr:row>37</xdr:row>
      <xdr:rowOff>244310</xdr:rowOff>
    </xdr:to>
    <xdr:cxnSp macro="">
      <xdr:nvCxnSpPr>
        <xdr:cNvPr id="106" name="直線コネクタ 105"/>
        <xdr:cNvCxnSpPr/>
      </xdr:nvCxnSpPr>
      <xdr:spPr bwMode="auto">
        <a:xfrm flipV="1">
          <a:off x="5651500" y="6166079"/>
          <a:ext cx="0" cy="12029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216387</xdr:rowOff>
    </xdr:from>
    <xdr:ext cx="762000" cy="259045"/>
    <xdr:sp macro="" textlink="">
      <xdr:nvSpPr>
        <xdr:cNvPr id="107" name="人口1人当たり決算額の推移最小値テキスト445"/>
        <xdr:cNvSpPr txBox="1"/>
      </xdr:nvSpPr>
      <xdr:spPr>
        <a:xfrm>
          <a:off x="5740400" y="734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244310</xdr:rowOff>
    </xdr:from>
    <xdr:to>
      <xdr:col>30</xdr:col>
      <xdr:colOff>25400</xdr:colOff>
      <xdr:row>37</xdr:row>
      <xdr:rowOff>244310</xdr:rowOff>
    </xdr:to>
    <xdr:cxnSp macro="">
      <xdr:nvCxnSpPr>
        <xdr:cNvPr id="108" name="直線コネクタ 107"/>
        <xdr:cNvCxnSpPr/>
      </xdr:nvCxnSpPr>
      <xdr:spPr bwMode="auto">
        <a:xfrm>
          <a:off x="5562600" y="73690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156456</xdr:rowOff>
    </xdr:from>
    <xdr:ext cx="762000" cy="259045"/>
    <xdr:sp macro="" textlink="">
      <xdr:nvSpPr>
        <xdr:cNvPr id="109" name="人口1人当たり決算額の推移最大値テキスト445"/>
        <xdr:cNvSpPr txBox="1"/>
      </xdr:nvSpPr>
      <xdr:spPr>
        <a:xfrm>
          <a:off x="5740400" y="590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241529</xdr:rowOff>
    </xdr:from>
    <xdr:to>
      <xdr:col>30</xdr:col>
      <xdr:colOff>25400</xdr:colOff>
      <xdr:row>33</xdr:row>
      <xdr:rowOff>241529</xdr:rowOff>
    </xdr:to>
    <xdr:cxnSp macro="">
      <xdr:nvCxnSpPr>
        <xdr:cNvPr id="110" name="直線コネクタ 109"/>
        <xdr:cNvCxnSpPr/>
      </xdr:nvCxnSpPr>
      <xdr:spPr bwMode="auto">
        <a:xfrm>
          <a:off x="5562600" y="6166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102616</xdr:rowOff>
    </xdr:from>
    <xdr:to>
      <xdr:col>29</xdr:col>
      <xdr:colOff>127000</xdr:colOff>
      <xdr:row>35</xdr:row>
      <xdr:rowOff>122238</xdr:rowOff>
    </xdr:to>
    <xdr:cxnSp macro="">
      <xdr:nvCxnSpPr>
        <xdr:cNvPr id="111" name="直線コネクタ 110"/>
        <xdr:cNvCxnSpPr/>
      </xdr:nvCxnSpPr>
      <xdr:spPr bwMode="auto">
        <a:xfrm>
          <a:off x="5003800" y="6712966"/>
          <a:ext cx="647700" cy="19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224565</xdr:rowOff>
    </xdr:from>
    <xdr:ext cx="762000" cy="259045"/>
    <xdr:sp macro="" textlink="">
      <xdr:nvSpPr>
        <xdr:cNvPr id="112" name="人口1人当たり決算額の推移平均値テキスト445"/>
        <xdr:cNvSpPr txBox="1"/>
      </xdr:nvSpPr>
      <xdr:spPr>
        <a:xfrm>
          <a:off x="5740400" y="6834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252488</xdr:rowOff>
    </xdr:from>
    <xdr:to>
      <xdr:col>29</xdr:col>
      <xdr:colOff>177800</xdr:colOff>
      <xdr:row>36</xdr:row>
      <xdr:rowOff>11188</xdr:rowOff>
    </xdr:to>
    <xdr:sp macro="" textlink="">
      <xdr:nvSpPr>
        <xdr:cNvPr id="113" name="フローチャート: 判断 112"/>
        <xdr:cNvSpPr/>
      </xdr:nvSpPr>
      <xdr:spPr bwMode="auto">
        <a:xfrm>
          <a:off x="5600700" y="6862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102616</xdr:rowOff>
    </xdr:from>
    <xdr:to>
      <xdr:col>26</xdr:col>
      <xdr:colOff>50800</xdr:colOff>
      <xdr:row>35</xdr:row>
      <xdr:rowOff>123837</xdr:rowOff>
    </xdr:to>
    <xdr:cxnSp macro="">
      <xdr:nvCxnSpPr>
        <xdr:cNvPr id="114" name="直線コネクタ 113"/>
        <xdr:cNvCxnSpPr/>
      </xdr:nvCxnSpPr>
      <xdr:spPr bwMode="auto">
        <a:xfrm flipV="1">
          <a:off x="4305300" y="6712966"/>
          <a:ext cx="698500" cy="21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278854</xdr:rowOff>
    </xdr:from>
    <xdr:to>
      <xdr:col>26</xdr:col>
      <xdr:colOff>101600</xdr:colOff>
      <xdr:row>36</xdr:row>
      <xdr:rowOff>37554</xdr:rowOff>
    </xdr:to>
    <xdr:sp macro="" textlink="">
      <xdr:nvSpPr>
        <xdr:cNvPr id="115" name="フローチャート: 判断 114"/>
        <xdr:cNvSpPr/>
      </xdr:nvSpPr>
      <xdr:spPr bwMode="auto">
        <a:xfrm>
          <a:off x="49530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22331</xdr:rowOff>
    </xdr:from>
    <xdr:ext cx="736600" cy="259045"/>
    <xdr:sp macro="" textlink="">
      <xdr:nvSpPr>
        <xdr:cNvPr id="116" name="テキスト ボックス 115"/>
        <xdr:cNvSpPr txBox="1"/>
      </xdr:nvSpPr>
      <xdr:spPr>
        <a:xfrm>
          <a:off x="4622800" y="6975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123837</xdr:rowOff>
    </xdr:from>
    <xdr:to>
      <xdr:col>22</xdr:col>
      <xdr:colOff>114300</xdr:colOff>
      <xdr:row>35</xdr:row>
      <xdr:rowOff>127724</xdr:rowOff>
    </xdr:to>
    <xdr:cxnSp macro="">
      <xdr:nvCxnSpPr>
        <xdr:cNvPr id="117" name="直線コネクタ 116"/>
        <xdr:cNvCxnSpPr/>
      </xdr:nvCxnSpPr>
      <xdr:spPr bwMode="auto">
        <a:xfrm flipV="1">
          <a:off x="3606800" y="6734187"/>
          <a:ext cx="698500" cy="3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267348</xdr:rowOff>
    </xdr:from>
    <xdr:to>
      <xdr:col>22</xdr:col>
      <xdr:colOff>165100</xdr:colOff>
      <xdr:row>36</xdr:row>
      <xdr:rowOff>26048</xdr:rowOff>
    </xdr:to>
    <xdr:sp macro="" textlink="">
      <xdr:nvSpPr>
        <xdr:cNvPr id="118" name="フローチャート: 判断 117"/>
        <xdr:cNvSpPr/>
      </xdr:nvSpPr>
      <xdr:spPr bwMode="auto">
        <a:xfrm>
          <a:off x="42545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10825</xdr:rowOff>
    </xdr:from>
    <xdr:ext cx="762000" cy="259045"/>
    <xdr:sp macro="" textlink="">
      <xdr:nvSpPr>
        <xdr:cNvPr id="119" name="テキスト ボックス 118"/>
        <xdr:cNvSpPr txBox="1"/>
      </xdr:nvSpPr>
      <xdr:spPr>
        <a:xfrm>
          <a:off x="3924300" y="696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81585</xdr:rowOff>
    </xdr:from>
    <xdr:to>
      <xdr:col>18</xdr:col>
      <xdr:colOff>177800</xdr:colOff>
      <xdr:row>35</xdr:row>
      <xdr:rowOff>127724</xdr:rowOff>
    </xdr:to>
    <xdr:cxnSp macro="">
      <xdr:nvCxnSpPr>
        <xdr:cNvPr id="120" name="直線コネクタ 119"/>
        <xdr:cNvCxnSpPr/>
      </xdr:nvCxnSpPr>
      <xdr:spPr bwMode="auto">
        <a:xfrm>
          <a:off x="2908300" y="6691935"/>
          <a:ext cx="698500" cy="46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279044</xdr:rowOff>
    </xdr:from>
    <xdr:to>
      <xdr:col>19</xdr:col>
      <xdr:colOff>38100</xdr:colOff>
      <xdr:row>36</xdr:row>
      <xdr:rowOff>37744</xdr:rowOff>
    </xdr:to>
    <xdr:sp macro="" textlink="">
      <xdr:nvSpPr>
        <xdr:cNvPr id="121" name="フローチャート: 判断 120"/>
        <xdr:cNvSpPr/>
      </xdr:nvSpPr>
      <xdr:spPr bwMode="auto">
        <a:xfrm>
          <a:off x="35560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22521</xdr:rowOff>
    </xdr:from>
    <xdr:ext cx="762000" cy="259045"/>
    <xdr:sp macro="" textlink="">
      <xdr:nvSpPr>
        <xdr:cNvPr id="122" name="テキスト ボックス 121"/>
        <xdr:cNvSpPr txBox="1"/>
      </xdr:nvSpPr>
      <xdr:spPr>
        <a:xfrm>
          <a:off x="3225800" y="697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274548</xdr:rowOff>
    </xdr:from>
    <xdr:to>
      <xdr:col>15</xdr:col>
      <xdr:colOff>101600</xdr:colOff>
      <xdr:row>36</xdr:row>
      <xdr:rowOff>33248</xdr:rowOff>
    </xdr:to>
    <xdr:sp macro="" textlink="">
      <xdr:nvSpPr>
        <xdr:cNvPr id="123" name="フローチャート: 判断 122"/>
        <xdr:cNvSpPr/>
      </xdr:nvSpPr>
      <xdr:spPr bwMode="auto">
        <a:xfrm>
          <a:off x="28575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18025</xdr:rowOff>
    </xdr:from>
    <xdr:ext cx="762000" cy="259045"/>
    <xdr:sp macro="" textlink="">
      <xdr:nvSpPr>
        <xdr:cNvPr id="124" name="テキスト ボックス 123"/>
        <xdr:cNvSpPr txBox="1"/>
      </xdr:nvSpPr>
      <xdr:spPr>
        <a:xfrm>
          <a:off x="2527300" y="697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71438</xdr:rowOff>
    </xdr:from>
    <xdr:to>
      <xdr:col>29</xdr:col>
      <xdr:colOff>177800</xdr:colOff>
      <xdr:row>35</xdr:row>
      <xdr:rowOff>173038</xdr:rowOff>
    </xdr:to>
    <xdr:sp macro="" textlink="">
      <xdr:nvSpPr>
        <xdr:cNvPr id="130" name="楕円 129"/>
        <xdr:cNvSpPr/>
      </xdr:nvSpPr>
      <xdr:spPr bwMode="auto">
        <a:xfrm>
          <a:off x="5600700" y="6681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259415</xdr:rowOff>
    </xdr:from>
    <xdr:ext cx="762000" cy="259045"/>
    <xdr:sp macro="" textlink="">
      <xdr:nvSpPr>
        <xdr:cNvPr id="131" name="人口1人当たり決算額の推移該当値テキスト445"/>
        <xdr:cNvSpPr txBox="1"/>
      </xdr:nvSpPr>
      <xdr:spPr>
        <a:xfrm>
          <a:off x="5740400" y="652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51816</xdr:rowOff>
    </xdr:from>
    <xdr:to>
      <xdr:col>26</xdr:col>
      <xdr:colOff>101600</xdr:colOff>
      <xdr:row>35</xdr:row>
      <xdr:rowOff>153416</xdr:rowOff>
    </xdr:to>
    <xdr:sp macro="" textlink="">
      <xdr:nvSpPr>
        <xdr:cNvPr id="132" name="楕円 131"/>
        <xdr:cNvSpPr/>
      </xdr:nvSpPr>
      <xdr:spPr bwMode="auto">
        <a:xfrm>
          <a:off x="4953000" y="6662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163593</xdr:rowOff>
    </xdr:from>
    <xdr:ext cx="736600" cy="259045"/>
    <xdr:sp macro="" textlink="">
      <xdr:nvSpPr>
        <xdr:cNvPr id="133" name="テキスト ボックス 132"/>
        <xdr:cNvSpPr txBox="1"/>
      </xdr:nvSpPr>
      <xdr:spPr>
        <a:xfrm>
          <a:off x="4622800" y="6431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73037</xdr:rowOff>
    </xdr:from>
    <xdr:to>
      <xdr:col>22</xdr:col>
      <xdr:colOff>165100</xdr:colOff>
      <xdr:row>35</xdr:row>
      <xdr:rowOff>174637</xdr:rowOff>
    </xdr:to>
    <xdr:sp macro="" textlink="">
      <xdr:nvSpPr>
        <xdr:cNvPr id="134" name="楕円 133"/>
        <xdr:cNvSpPr/>
      </xdr:nvSpPr>
      <xdr:spPr bwMode="auto">
        <a:xfrm>
          <a:off x="4254500" y="6683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184814</xdr:rowOff>
    </xdr:from>
    <xdr:ext cx="762000" cy="259045"/>
    <xdr:sp macro="" textlink="">
      <xdr:nvSpPr>
        <xdr:cNvPr id="135" name="テキスト ボックス 134"/>
        <xdr:cNvSpPr txBox="1"/>
      </xdr:nvSpPr>
      <xdr:spPr>
        <a:xfrm>
          <a:off x="3924300" y="6452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76924</xdr:rowOff>
    </xdr:from>
    <xdr:to>
      <xdr:col>19</xdr:col>
      <xdr:colOff>38100</xdr:colOff>
      <xdr:row>35</xdr:row>
      <xdr:rowOff>178524</xdr:rowOff>
    </xdr:to>
    <xdr:sp macro="" textlink="">
      <xdr:nvSpPr>
        <xdr:cNvPr id="136" name="楕円 135"/>
        <xdr:cNvSpPr/>
      </xdr:nvSpPr>
      <xdr:spPr bwMode="auto">
        <a:xfrm>
          <a:off x="3556000" y="6687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188701</xdr:rowOff>
    </xdr:from>
    <xdr:ext cx="762000" cy="259045"/>
    <xdr:sp macro="" textlink="">
      <xdr:nvSpPr>
        <xdr:cNvPr id="137" name="テキスト ボックス 136"/>
        <xdr:cNvSpPr txBox="1"/>
      </xdr:nvSpPr>
      <xdr:spPr>
        <a:xfrm>
          <a:off x="3225800" y="645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30785</xdr:rowOff>
    </xdr:from>
    <xdr:to>
      <xdr:col>15</xdr:col>
      <xdr:colOff>101600</xdr:colOff>
      <xdr:row>35</xdr:row>
      <xdr:rowOff>132385</xdr:rowOff>
    </xdr:to>
    <xdr:sp macro="" textlink="">
      <xdr:nvSpPr>
        <xdr:cNvPr id="138" name="楕円 137"/>
        <xdr:cNvSpPr/>
      </xdr:nvSpPr>
      <xdr:spPr bwMode="auto">
        <a:xfrm>
          <a:off x="2857500" y="6641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142562</xdr:rowOff>
    </xdr:from>
    <xdr:ext cx="762000" cy="259045"/>
    <xdr:sp macro="" textlink="">
      <xdr:nvSpPr>
        <xdr:cNvPr id="139" name="テキスト ボックス 138"/>
        <xdr:cNvSpPr txBox="1"/>
      </xdr:nvSpPr>
      <xdr:spPr>
        <a:xfrm>
          <a:off x="2527300" y="6410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徳島県徳島市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250,723
248,619
191.52
116,536,273
111,981,451
4,102,425
58,188,818
103,365,346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47052</xdr:rowOff>
    </xdr:from>
    <xdr:to>
      <xdr:col>24</xdr:col>
      <xdr:colOff>62865</xdr:colOff>
      <xdr:row>38</xdr:row>
      <xdr:rowOff>110896</xdr:rowOff>
    </xdr:to>
    <xdr:cxnSp macro="">
      <xdr:nvCxnSpPr>
        <xdr:cNvPr id="58" name="直線コネクタ 57"/>
        <xdr:cNvCxnSpPr/>
      </xdr:nvCxnSpPr>
      <xdr:spPr>
        <a:xfrm flipV="1">
          <a:off x="4633595" y="5362002"/>
          <a:ext cx="1270" cy="126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114723</xdr:rowOff>
    </xdr:from>
    <xdr:ext cx="534377" cy="259045"/>
    <xdr:sp macro="" textlink="">
      <xdr:nvSpPr>
        <xdr:cNvPr id="59" name="人件費最小値テキスト"/>
        <xdr:cNvSpPr txBox="1"/>
      </xdr:nvSpPr>
      <xdr:spPr>
        <a:xfrm>
          <a:off x="4686300" y="662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110896</xdr:rowOff>
    </xdr:from>
    <xdr:to>
      <xdr:col>24</xdr:col>
      <xdr:colOff>152400</xdr:colOff>
      <xdr:row>38</xdr:row>
      <xdr:rowOff>110896</xdr:rowOff>
    </xdr:to>
    <xdr:cxnSp macro="">
      <xdr:nvCxnSpPr>
        <xdr:cNvPr id="60" name="直線コネクタ 59"/>
        <xdr:cNvCxnSpPr/>
      </xdr:nvCxnSpPr>
      <xdr:spPr>
        <a:xfrm>
          <a:off x="4546600" y="6625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165179</xdr:rowOff>
    </xdr:from>
    <xdr:ext cx="534377" cy="259045"/>
    <xdr:sp macro="" textlink="">
      <xdr:nvSpPr>
        <xdr:cNvPr id="61" name="人件費最大値テキスト"/>
        <xdr:cNvSpPr txBox="1"/>
      </xdr:nvSpPr>
      <xdr:spPr>
        <a:xfrm>
          <a:off x="4686300" y="513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47052</xdr:rowOff>
    </xdr:from>
    <xdr:to>
      <xdr:col>24</xdr:col>
      <xdr:colOff>152400</xdr:colOff>
      <xdr:row>31</xdr:row>
      <xdr:rowOff>47052</xdr:rowOff>
    </xdr:to>
    <xdr:cxnSp macro="">
      <xdr:nvCxnSpPr>
        <xdr:cNvPr id="62" name="直線コネクタ 61"/>
        <xdr:cNvCxnSpPr/>
      </xdr:nvCxnSpPr>
      <xdr:spPr>
        <a:xfrm>
          <a:off x="4546600" y="5362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127453</xdr:rowOff>
    </xdr:from>
    <xdr:to>
      <xdr:col>24</xdr:col>
      <xdr:colOff>63500</xdr:colOff>
      <xdr:row>31</xdr:row>
      <xdr:rowOff>170626</xdr:rowOff>
    </xdr:to>
    <xdr:cxnSp macro="">
      <xdr:nvCxnSpPr>
        <xdr:cNvPr id="63" name="直線コネクタ 62"/>
        <xdr:cNvCxnSpPr/>
      </xdr:nvCxnSpPr>
      <xdr:spPr>
        <a:xfrm flipV="1">
          <a:off x="3797300" y="5442403"/>
          <a:ext cx="838200" cy="4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21803</xdr:rowOff>
    </xdr:from>
    <xdr:ext cx="534377" cy="259045"/>
    <xdr:sp macro="" textlink="">
      <xdr:nvSpPr>
        <xdr:cNvPr id="64" name="人件費平均値テキスト"/>
        <xdr:cNvSpPr txBox="1"/>
      </xdr:nvSpPr>
      <xdr:spPr>
        <a:xfrm>
          <a:off x="4686300" y="6022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43376</xdr:rowOff>
    </xdr:from>
    <xdr:to>
      <xdr:col>24</xdr:col>
      <xdr:colOff>114300</xdr:colOff>
      <xdr:row>35</xdr:row>
      <xdr:rowOff>144976</xdr:rowOff>
    </xdr:to>
    <xdr:sp macro="" textlink="">
      <xdr:nvSpPr>
        <xdr:cNvPr id="65" name="フローチャート: 判断 64"/>
        <xdr:cNvSpPr/>
      </xdr:nvSpPr>
      <xdr:spPr>
        <a:xfrm>
          <a:off x="4584700" y="604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170626</xdr:rowOff>
    </xdr:from>
    <xdr:to>
      <xdr:col>19</xdr:col>
      <xdr:colOff>177800</xdr:colOff>
      <xdr:row>33</xdr:row>
      <xdr:rowOff>87350</xdr:rowOff>
    </xdr:to>
    <xdr:cxnSp macro="">
      <xdr:nvCxnSpPr>
        <xdr:cNvPr id="66" name="直線コネクタ 65"/>
        <xdr:cNvCxnSpPr/>
      </xdr:nvCxnSpPr>
      <xdr:spPr>
        <a:xfrm flipV="1">
          <a:off x="2908300" y="5485576"/>
          <a:ext cx="889000" cy="25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57908</xdr:rowOff>
    </xdr:from>
    <xdr:to>
      <xdr:col>20</xdr:col>
      <xdr:colOff>38100</xdr:colOff>
      <xdr:row>35</xdr:row>
      <xdr:rowOff>159508</xdr:rowOff>
    </xdr:to>
    <xdr:sp macro="" textlink="">
      <xdr:nvSpPr>
        <xdr:cNvPr id="67" name="フローチャート: 判断 66"/>
        <xdr:cNvSpPr/>
      </xdr:nvSpPr>
      <xdr:spPr>
        <a:xfrm>
          <a:off x="3746500" y="60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150635</xdr:rowOff>
    </xdr:from>
    <xdr:ext cx="534377" cy="259045"/>
    <xdr:sp macro="" textlink="">
      <xdr:nvSpPr>
        <xdr:cNvPr id="68" name="テキスト ボックス 67"/>
        <xdr:cNvSpPr txBox="1"/>
      </xdr:nvSpPr>
      <xdr:spPr>
        <a:xfrm>
          <a:off x="3530111" y="615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36536</xdr:rowOff>
    </xdr:from>
    <xdr:to>
      <xdr:col>15</xdr:col>
      <xdr:colOff>50800</xdr:colOff>
      <xdr:row>33</xdr:row>
      <xdr:rowOff>87350</xdr:rowOff>
    </xdr:to>
    <xdr:cxnSp macro="">
      <xdr:nvCxnSpPr>
        <xdr:cNvPr id="69" name="直線コネクタ 68"/>
        <xdr:cNvCxnSpPr/>
      </xdr:nvCxnSpPr>
      <xdr:spPr>
        <a:xfrm>
          <a:off x="2019300" y="5694386"/>
          <a:ext cx="889000" cy="5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33220</xdr:rowOff>
    </xdr:from>
    <xdr:to>
      <xdr:col>15</xdr:col>
      <xdr:colOff>101600</xdr:colOff>
      <xdr:row>36</xdr:row>
      <xdr:rowOff>134820</xdr:rowOff>
    </xdr:to>
    <xdr:sp macro="" textlink="">
      <xdr:nvSpPr>
        <xdr:cNvPr id="70" name="フローチャート: 判断 69"/>
        <xdr:cNvSpPr/>
      </xdr:nvSpPr>
      <xdr:spPr>
        <a:xfrm>
          <a:off x="2857500" y="620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125947</xdr:rowOff>
    </xdr:from>
    <xdr:ext cx="534377" cy="259045"/>
    <xdr:sp macro="" textlink="">
      <xdr:nvSpPr>
        <xdr:cNvPr id="71" name="テキスト ボックス 70"/>
        <xdr:cNvSpPr txBox="1"/>
      </xdr:nvSpPr>
      <xdr:spPr>
        <a:xfrm>
          <a:off x="2641111" y="629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36536</xdr:rowOff>
    </xdr:from>
    <xdr:to>
      <xdr:col>10</xdr:col>
      <xdr:colOff>114300</xdr:colOff>
      <xdr:row>33</xdr:row>
      <xdr:rowOff>63805</xdr:rowOff>
    </xdr:to>
    <xdr:cxnSp macro="">
      <xdr:nvCxnSpPr>
        <xdr:cNvPr id="72" name="直線コネクタ 71"/>
        <xdr:cNvCxnSpPr/>
      </xdr:nvCxnSpPr>
      <xdr:spPr>
        <a:xfrm flipV="1">
          <a:off x="1130300" y="5694386"/>
          <a:ext cx="889000" cy="2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37367</xdr:rowOff>
    </xdr:from>
    <xdr:to>
      <xdr:col>10</xdr:col>
      <xdr:colOff>165100</xdr:colOff>
      <xdr:row>36</xdr:row>
      <xdr:rowOff>138967</xdr:rowOff>
    </xdr:to>
    <xdr:sp macro="" textlink="">
      <xdr:nvSpPr>
        <xdr:cNvPr id="73" name="フローチャート: 判断 72"/>
        <xdr:cNvSpPr/>
      </xdr:nvSpPr>
      <xdr:spPr>
        <a:xfrm>
          <a:off x="1968500" y="620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130094</xdr:rowOff>
    </xdr:from>
    <xdr:ext cx="534377" cy="259045"/>
    <xdr:sp macro="" textlink="">
      <xdr:nvSpPr>
        <xdr:cNvPr id="74" name="テキスト ボックス 73"/>
        <xdr:cNvSpPr txBox="1"/>
      </xdr:nvSpPr>
      <xdr:spPr>
        <a:xfrm>
          <a:off x="1752111" y="630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36094</xdr:rowOff>
    </xdr:from>
    <xdr:to>
      <xdr:col>6</xdr:col>
      <xdr:colOff>38100</xdr:colOff>
      <xdr:row>36</xdr:row>
      <xdr:rowOff>137694</xdr:rowOff>
    </xdr:to>
    <xdr:sp macro="" textlink="">
      <xdr:nvSpPr>
        <xdr:cNvPr id="75" name="フローチャート: 判断 74"/>
        <xdr:cNvSpPr/>
      </xdr:nvSpPr>
      <xdr:spPr>
        <a:xfrm>
          <a:off x="1079500" y="62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128821</xdr:rowOff>
    </xdr:from>
    <xdr:ext cx="534377" cy="259045"/>
    <xdr:sp macro="" textlink="">
      <xdr:nvSpPr>
        <xdr:cNvPr id="76" name="テキスト ボックス 75"/>
        <xdr:cNvSpPr txBox="1"/>
      </xdr:nvSpPr>
      <xdr:spPr>
        <a:xfrm>
          <a:off x="863111" y="630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76653</xdr:rowOff>
    </xdr:from>
    <xdr:to>
      <xdr:col>24</xdr:col>
      <xdr:colOff>114300</xdr:colOff>
      <xdr:row>32</xdr:row>
      <xdr:rowOff>6803</xdr:rowOff>
    </xdr:to>
    <xdr:sp macro="" textlink="">
      <xdr:nvSpPr>
        <xdr:cNvPr id="82" name="楕円 81"/>
        <xdr:cNvSpPr/>
      </xdr:nvSpPr>
      <xdr:spPr>
        <a:xfrm>
          <a:off x="4584700" y="539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163030</xdr:rowOff>
    </xdr:from>
    <xdr:ext cx="534377" cy="259045"/>
    <xdr:sp macro="" textlink="">
      <xdr:nvSpPr>
        <xdr:cNvPr id="83" name="人件費該当値テキスト"/>
        <xdr:cNvSpPr txBox="1"/>
      </xdr:nvSpPr>
      <xdr:spPr>
        <a:xfrm>
          <a:off x="4686300" y="530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119826</xdr:rowOff>
    </xdr:from>
    <xdr:to>
      <xdr:col>20</xdr:col>
      <xdr:colOff>38100</xdr:colOff>
      <xdr:row>32</xdr:row>
      <xdr:rowOff>49976</xdr:rowOff>
    </xdr:to>
    <xdr:sp macro="" textlink="">
      <xdr:nvSpPr>
        <xdr:cNvPr id="84" name="楕円 83"/>
        <xdr:cNvSpPr/>
      </xdr:nvSpPr>
      <xdr:spPr>
        <a:xfrm>
          <a:off x="3746500" y="543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66503</xdr:rowOff>
    </xdr:from>
    <xdr:ext cx="534377" cy="259045"/>
    <xdr:sp macro="" textlink="">
      <xdr:nvSpPr>
        <xdr:cNvPr id="85" name="テキスト ボックス 84"/>
        <xdr:cNvSpPr txBox="1"/>
      </xdr:nvSpPr>
      <xdr:spPr>
        <a:xfrm>
          <a:off x="3530111" y="521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36550</xdr:rowOff>
    </xdr:from>
    <xdr:to>
      <xdr:col>15</xdr:col>
      <xdr:colOff>101600</xdr:colOff>
      <xdr:row>33</xdr:row>
      <xdr:rowOff>138150</xdr:rowOff>
    </xdr:to>
    <xdr:sp macro="" textlink="">
      <xdr:nvSpPr>
        <xdr:cNvPr id="86" name="楕円 85"/>
        <xdr:cNvSpPr/>
      </xdr:nvSpPr>
      <xdr:spPr>
        <a:xfrm>
          <a:off x="2857500" y="56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154677</xdr:rowOff>
    </xdr:from>
    <xdr:ext cx="534377" cy="259045"/>
    <xdr:sp macro="" textlink="">
      <xdr:nvSpPr>
        <xdr:cNvPr id="87" name="テキスト ボックス 86"/>
        <xdr:cNvSpPr txBox="1"/>
      </xdr:nvSpPr>
      <xdr:spPr>
        <a:xfrm>
          <a:off x="2641111" y="546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157186</xdr:rowOff>
    </xdr:from>
    <xdr:to>
      <xdr:col>10</xdr:col>
      <xdr:colOff>165100</xdr:colOff>
      <xdr:row>33</xdr:row>
      <xdr:rowOff>87336</xdr:rowOff>
    </xdr:to>
    <xdr:sp macro="" textlink="">
      <xdr:nvSpPr>
        <xdr:cNvPr id="88" name="楕円 87"/>
        <xdr:cNvSpPr/>
      </xdr:nvSpPr>
      <xdr:spPr>
        <a:xfrm>
          <a:off x="1968500" y="564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103863</xdr:rowOff>
    </xdr:from>
    <xdr:ext cx="534377" cy="259045"/>
    <xdr:sp macro="" textlink="">
      <xdr:nvSpPr>
        <xdr:cNvPr id="89" name="テキスト ボックス 88"/>
        <xdr:cNvSpPr txBox="1"/>
      </xdr:nvSpPr>
      <xdr:spPr>
        <a:xfrm>
          <a:off x="1752111" y="541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13005</xdr:rowOff>
    </xdr:from>
    <xdr:to>
      <xdr:col>6</xdr:col>
      <xdr:colOff>38100</xdr:colOff>
      <xdr:row>33</xdr:row>
      <xdr:rowOff>114605</xdr:rowOff>
    </xdr:to>
    <xdr:sp macro="" textlink="">
      <xdr:nvSpPr>
        <xdr:cNvPr id="90" name="楕円 89"/>
        <xdr:cNvSpPr/>
      </xdr:nvSpPr>
      <xdr:spPr>
        <a:xfrm>
          <a:off x="1079500" y="56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131132</xdr:rowOff>
    </xdr:from>
    <xdr:ext cx="534377" cy="259045"/>
    <xdr:sp macro="" textlink="">
      <xdr:nvSpPr>
        <xdr:cNvPr id="91" name="テキスト ボックス 90"/>
        <xdr:cNvSpPr txBox="1"/>
      </xdr:nvSpPr>
      <xdr:spPr>
        <a:xfrm>
          <a:off x="863111" y="544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145624</xdr:rowOff>
    </xdr:from>
    <xdr:to>
      <xdr:col>24</xdr:col>
      <xdr:colOff>62865</xdr:colOff>
      <xdr:row>59</xdr:row>
      <xdr:rowOff>104324</xdr:rowOff>
    </xdr:to>
    <xdr:cxnSp macro="">
      <xdr:nvCxnSpPr>
        <xdr:cNvPr id="116" name="直線コネクタ 115"/>
        <xdr:cNvCxnSpPr/>
      </xdr:nvCxnSpPr>
      <xdr:spPr>
        <a:xfrm flipV="1">
          <a:off x="4633595" y="8718124"/>
          <a:ext cx="1270" cy="15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108151</xdr:rowOff>
    </xdr:from>
    <xdr:ext cx="534377" cy="259045"/>
    <xdr:sp macro="" textlink="">
      <xdr:nvSpPr>
        <xdr:cNvPr id="117" name="物件費最小値テキスト"/>
        <xdr:cNvSpPr txBox="1"/>
      </xdr:nvSpPr>
      <xdr:spPr>
        <a:xfrm>
          <a:off x="4686300" y="1022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104324</xdr:rowOff>
    </xdr:from>
    <xdr:to>
      <xdr:col>24</xdr:col>
      <xdr:colOff>152400</xdr:colOff>
      <xdr:row>59</xdr:row>
      <xdr:rowOff>104324</xdr:rowOff>
    </xdr:to>
    <xdr:cxnSp macro="">
      <xdr:nvCxnSpPr>
        <xdr:cNvPr id="118" name="直線コネクタ 117"/>
        <xdr:cNvCxnSpPr/>
      </xdr:nvCxnSpPr>
      <xdr:spPr>
        <a:xfrm>
          <a:off x="4546600" y="102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92301</xdr:rowOff>
    </xdr:from>
    <xdr:ext cx="599010" cy="259045"/>
    <xdr:sp macro="" textlink="">
      <xdr:nvSpPr>
        <xdr:cNvPr id="119" name="物件費最大値テキスト"/>
        <xdr:cNvSpPr txBox="1"/>
      </xdr:nvSpPr>
      <xdr:spPr>
        <a:xfrm>
          <a:off x="4686300" y="849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145624</xdr:rowOff>
    </xdr:from>
    <xdr:to>
      <xdr:col>24</xdr:col>
      <xdr:colOff>152400</xdr:colOff>
      <xdr:row>50</xdr:row>
      <xdr:rowOff>145624</xdr:rowOff>
    </xdr:to>
    <xdr:cxnSp macro="">
      <xdr:nvCxnSpPr>
        <xdr:cNvPr id="120" name="直線コネクタ 119"/>
        <xdr:cNvCxnSpPr/>
      </xdr:nvCxnSpPr>
      <xdr:spPr>
        <a:xfrm>
          <a:off x="4546600" y="871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50356</xdr:rowOff>
    </xdr:from>
    <xdr:to>
      <xdr:col>24</xdr:col>
      <xdr:colOff>63500</xdr:colOff>
      <xdr:row>58</xdr:row>
      <xdr:rowOff>69424</xdr:rowOff>
    </xdr:to>
    <xdr:cxnSp macro="">
      <xdr:nvCxnSpPr>
        <xdr:cNvPr id="121" name="直線コネクタ 120"/>
        <xdr:cNvCxnSpPr/>
      </xdr:nvCxnSpPr>
      <xdr:spPr>
        <a:xfrm flipV="1">
          <a:off x="3797300" y="9994456"/>
          <a:ext cx="838200" cy="1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36777</xdr:rowOff>
    </xdr:from>
    <xdr:ext cx="534377" cy="259045"/>
    <xdr:sp macro="" textlink="">
      <xdr:nvSpPr>
        <xdr:cNvPr id="122" name="物件費平均値テキスト"/>
        <xdr:cNvSpPr txBox="1"/>
      </xdr:nvSpPr>
      <xdr:spPr>
        <a:xfrm>
          <a:off x="4686300" y="9466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13900</xdr:rowOff>
    </xdr:from>
    <xdr:to>
      <xdr:col>24</xdr:col>
      <xdr:colOff>114300</xdr:colOff>
      <xdr:row>56</xdr:row>
      <xdr:rowOff>115500</xdr:rowOff>
    </xdr:to>
    <xdr:sp macro="" textlink="">
      <xdr:nvSpPr>
        <xdr:cNvPr id="123" name="フローチャート: 判断 122"/>
        <xdr:cNvSpPr/>
      </xdr:nvSpPr>
      <xdr:spPr>
        <a:xfrm>
          <a:off x="4584700" y="96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69424</xdr:rowOff>
    </xdr:from>
    <xdr:to>
      <xdr:col>19</xdr:col>
      <xdr:colOff>177800</xdr:colOff>
      <xdr:row>58</xdr:row>
      <xdr:rowOff>139319</xdr:rowOff>
    </xdr:to>
    <xdr:cxnSp macro="">
      <xdr:nvCxnSpPr>
        <xdr:cNvPr id="124" name="直線コネクタ 123"/>
        <xdr:cNvCxnSpPr/>
      </xdr:nvCxnSpPr>
      <xdr:spPr>
        <a:xfrm flipV="1">
          <a:off x="2908300" y="10013524"/>
          <a:ext cx="889000" cy="6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15005</xdr:rowOff>
    </xdr:from>
    <xdr:to>
      <xdr:col>20</xdr:col>
      <xdr:colOff>38100</xdr:colOff>
      <xdr:row>57</xdr:row>
      <xdr:rowOff>116605</xdr:rowOff>
    </xdr:to>
    <xdr:sp macro="" textlink="">
      <xdr:nvSpPr>
        <xdr:cNvPr id="125" name="フローチャート: 判断 124"/>
        <xdr:cNvSpPr/>
      </xdr:nvSpPr>
      <xdr:spPr>
        <a:xfrm>
          <a:off x="3746500" y="97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133132</xdr:rowOff>
    </xdr:from>
    <xdr:ext cx="534377" cy="259045"/>
    <xdr:sp macro="" textlink="">
      <xdr:nvSpPr>
        <xdr:cNvPr id="126" name="テキスト ボックス 125"/>
        <xdr:cNvSpPr txBox="1"/>
      </xdr:nvSpPr>
      <xdr:spPr>
        <a:xfrm>
          <a:off x="3530111" y="956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139319</xdr:rowOff>
    </xdr:from>
    <xdr:to>
      <xdr:col>15</xdr:col>
      <xdr:colOff>50800</xdr:colOff>
      <xdr:row>59</xdr:row>
      <xdr:rowOff>12408</xdr:rowOff>
    </xdr:to>
    <xdr:cxnSp macro="">
      <xdr:nvCxnSpPr>
        <xdr:cNvPr id="127" name="直線コネクタ 126"/>
        <xdr:cNvCxnSpPr/>
      </xdr:nvCxnSpPr>
      <xdr:spPr>
        <a:xfrm flipV="1">
          <a:off x="2019300" y="10083419"/>
          <a:ext cx="889000" cy="4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87605</xdr:rowOff>
    </xdr:from>
    <xdr:to>
      <xdr:col>15</xdr:col>
      <xdr:colOff>101600</xdr:colOff>
      <xdr:row>58</xdr:row>
      <xdr:rowOff>17755</xdr:rowOff>
    </xdr:to>
    <xdr:sp macro="" textlink="">
      <xdr:nvSpPr>
        <xdr:cNvPr id="128" name="フローチャート: 判断 127"/>
        <xdr:cNvSpPr/>
      </xdr:nvSpPr>
      <xdr:spPr>
        <a:xfrm>
          <a:off x="2857500" y="986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34282</xdr:rowOff>
    </xdr:from>
    <xdr:ext cx="534377" cy="259045"/>
    <xdr:sp macro="" textlink="">
      <xdr:nvSpPr>
        <xdr:cNvPr id="129" name="テキスト ボックス 128"/>
        <xdr:cNvSpPr txBox="1"/>
      </xdr:nvSpPr>
      <xdr:spPr>
        <a:xfrm>
          <a:off x="2641111" y="963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9722</xdr:rowOff>
    </xdr:from>
    <xdr:to>
      <xdr:col>10</xdr:col>
      <xdr:colOff>114300</xdr:colOff>
      <xdr:row>59</xdr:row>
      <xdr:rowOff>12408</xdr:rowOff>
    </xdr:to>
    <xdr:cxnSp macro="">
      <xdr:nvCxnSpPr>
        <xdr:cNvPr id="130" name="直線コネクタ 129"/>
        <xdr:cNvCxnSpPr/>
      </xdr:nvCxnSpPr>
      <xdr:spPr>
        <a:xfrm>
          <a:off x="1130300" y="10125272"/>
          <a:ext cx="889000" cy="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140297</xdr:rowOff>
    </xdr:from>
    <xdr:to>
      <xdr:col>10</xdr:col>
      <xdr:colOff>165100</xdr:colOff>
      <xdr:row>58</xdr:row>
      <xdr:rowOff>70447</xdr:rowOff>
    </xdr:to>
    <xdr:sp macro="" textlink="">
      <xdr:nvSpPr>
        <xdr:cNvPr id="131" name="フローチャート: 判断 130"/>
        <xdr:cNvSpPr/>
      </xdr:nvSpPr>
      <xdr:spPr>
        <a:xfrm>
          <a:off x="1968500" y="99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86974</xdr:rowOff>
    </xdr:from>
    <xdr:ext cx="534377" cy="259045"/>
    <xdr:sp macro="" textlink="">
      <xdr:nvSpPr>
        <xdr:cNvPr id="132" name="テキスト ボックス 131"/>
        <xdr:cNvSpPr txBox="1"/>
      </xdr:nvSpPr>
      <xdr:spPr>
        <a:xfrm>
          <a:off x="1752111" y="968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44132</xdr:rowOff>
    </xdr:from>
    <xdr:to>
      <xdr:col>6</xdr:col>
      <xdr:colOff>38100</xdr:colOff>
      <xdr:row>57</xdr:row>
      <xdr:rowOff>145732</xdr:rowOff>
    </xdr:to>
    <xdr:sp macro="" textlink="">
      <xdr:nvSpPr>
        <xdr:cNvPr id="133" name="フローチャート: 判断 132"/>
        <xdr:cNvSpPr/>
      </xdr:nvSpPr>
      <xdr:spPr>
        <a:xfrm>
          <a:off x="1079500" y="981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162259</xdr:rowOff>
    </xdr:from>
    <xdr:ext cx="534377" cy="259045"/>
    <xdr:sp macro="" textlink="">
      <xdr:nvSpPr>
        <xdr:cNvPr id="134" name="テキスト ボックス 133"/>
        <xdr:cNvSpPr txBox="1"/>
      </xdr:nvSpPr>
      <xdr:spPr>
        <a:xfrm>
          <a:off x="863111" y="959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171006</xdr:rowOff>
    </xdr:from>
    <xdr:to>
      <xdr:col>24</xdr:col>
      <xdr:colOff>114300</xdr:colOff>
      <xdr:row>58</xdr:row>
      <xdr:rowOff>101156</xdr:rowOff>
    </xdr:to>
    <xdr:sp macro="" textlink="">
      <xdr:nvSpPr>
        <xdr:cNvPr id="140" name="楕円 139"/>
        <xdr:cNvSpPr/>
      </xdr:nvSpPr>
      <xdr:spPr>
        <a:xfrm>
          <a:off x="4584700" y="994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149433</xdr:rowOff>
    </xdr:from>
    <xdr:ext cx="534377" cy="259045"/>
    <xdr:sp macro="" textlink="">
      <xdr:nvSpPr>
        <xdr:cNvPr id="141" name="物件費該当値テキスト"/>
        <xdr:cNvSpPr txBox="1"/>
      </xdr:nvSpPr>
      <xdr:spPr>
        <a:xfrm>
          <a:off x="4686300" y="992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18624</xdr:rowOff>
    </xdr:from>
    <xdr:to>
      <xdr:col>20</xdr:col>
      <xdr:colOff>38100</xdr:colOff>
      <xdr:row>58</xdr:row>
      <xdr:rowOff>120224</xdr:rowOff>
    </xdr:to>
    <xdr:sp macro="" textlink="">
      <xdr:nvSpPr>
        <xdr:cNvPr id="142" name="楕円 141"/>
        <xdr:cNvSpPr/>
      </xdr:nvSpPr>
      <xdr:spPr>
        <a:xfrm>
          <a:off x="3746500" y="996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111351</xdr:rowOff>
    </xdr:from>
    <xdr:ext cx="534377" cy="259045"/>
    <xdr:sp macro="" textlink="">
      <xdr:nvSpPr>
        <xdr:cNvPr id="143" name="テキスト ボックス 142"/>
        <xdr:cNvSpPr txBox="1"/>
      </xdr:nvSpPr>
      <xdr:spPr>
        <a:xfrm>
          <a:off x="3530111" y="1005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88519</xdr:rowOff>
    </xdr:from>
    <xdr:to>
      <xdr:col>15</xdr:col>
      <xdr:colOff>101600</xdr:colOff>
      <xdr:row>59</xdr:row>
      <xdr:rowOff>18669</xdr:rowOff>
    </xdr:to>
    <xdr:sp macro="" textlink="">
      <xdr:nvSpPr>
        <xdr:cNvPr id="144" name="楕円 143"/>
        <xdr:cNvSpPr/>
      </xdr:nvSpPr>
      <xdr:spPr>
        <a:xfrm>
          <a:off x="2857500" y="1003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9796</xdr:rowOff>
    </xdr:from>
    <xdr:ext cx="534377" cy="259045"/>
    <xdr:sp macro="" textlink="">
      <xdr:nvSpPr>
        <xdr:cNvPr id="145" name="テキスト ボックス 144"/>
        <xdr:cNvSpPr txBox="1"/>
      </xdr:nvSpPr>
      <xdr:spPr>
        <a:xfrm>
          <a:off x="2641111" y="1012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133058</xdr:rowOff>
    </xdr:from>
    <xdr:to>
      <xdr:col>10</xdr:col>
      <xdr:colOff>165100</xdr:colOff>
      <xdr:row>59</xdr:row>
      <xdr:rowOff>63208</xdr:rowOff>
    </xdr:to>
    <xdr:sp macro="" textlink="">
      <xdr:nvSpPr>
        <xdr:cNvPr id="146" name="楕円 145"/>
        <xdr:cNvSpPr/>
      </xdr:nvSpPr>
      <xdr:spPr>
        <a:xfrm>
          <a:off x="1968500" y="1007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54335</xdr:rowOff>
    </xdr:from>
    <xdr:ext cx="534377" cy="259045"/>
    <xdr:sp macro="" textlink="">
      <xdr:nvSpPr>
        <xdr:cNvPr id="147" name="テキスト ボックス 146"/>
        <xdr:cNvSpPr txBox="1"/>
      </xdr:nvSpPr>
      <xdr:spPr>
        <a:xfrm>
          <a:off x="1752111" y="1016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130372</xdr:rowOff>
    </xdr:from>
    <xdr:to>
      <xdr:col>6</xdr:col>
      <xdr:colOff>38100</xdr:colOff>
      <xdr:row>59</xdr:row>
      <xdr:rowOff>60522</xdr:rowOff>
    </xdr:to>
    <xdr:sp macro="" textlink="">
      <xdr:nvSpPr>
        <xdr:cNvPr id="148" name="楕円 147"/>
        <xdr:cNvSpPr/>
      </xdr:nvSpPr>
      <xdr:spPr>
        <a:xfrm>
          <a:off x="1079500" y="1007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51649</xdr:rowOff>
    </xdr:from>
    <xdr:ext cx="534377" cy="259045"/>
    <xdr:sp macro="" textlink="">
      <xdr:nvSpPr>
        <xdr:cNvPr id="149" name="テキスト ボックス 148"/>
        <xdr:cNvSpPr txBox="1"/>
      </xdr:nvSpPr>
      <xdr:spPr>
        <a:xfrm>
          <a:off x="863111" y="101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59233</xdr:rowOff>
    </xdr:from>
    <xdr:to>
      <xdr:col>24</xdr:col>
      <xdr:colOff>62865</xdr:colOff>
      <xdr:row>78</xdr:row>
      <xdr:rowOff>99924</xdr:rowOff>
    </xdr:to>
    <xdr:cxnSp macro="">
      <xdr:nvCxnSpPr>
        <xdr:cNvPr id="171" name="直線コネクタ 170"/>
        <xdr:cNvCxnSpPr/>
      </xdr:nvCxnSpPr>
      <xdr:spPr>
        <a:xfrm flipV="1">
          <a:off x="4633595" y="12060733"/>
          <a:ext cx="1270"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103751</xdr:rowOff>
    </xdr:from>
    <xdr:ext cx="378565" cy="259045"/>
    <xdr:sp macro="" textlink="">
      <xdr:nvSpPr>
        <xdr:cNvPr id="172" name="維持補修費最小値テキスト"/>
        <xdr:cNvSpPr txBox="1"/>
      </xdr:nvSpPr>
      <xdr:spPr>
        <a:xfrm>
          <a:off x="4686300" y="13476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99924</xdr:rowOff>
    </xdr:from>
    <xdr:to>
      <xdr:col>24</xdr:col>
      <xdr:colOff>152400</xdr:colOff>
      <xdr:row>78</xdr:row>
      <xdr:rowOff>99924</xdr:rowOff>
    </xdr:to>
    <xdr:cxnSp macro="">
      <xdr:nvCxnSpPr>
        <xdr:cNvPr id="173" name="直線コネクタ 172"/>
        <xdr:cNvCxnSpPr/>
      </xdr:nvCxnSpPr>
      <xdr:spPr>
        <a:xfrm>
          <a:off x="4546600" y="1347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5910</xdr:rowOff>
    </xdr:from>
    <xdr:ext cx="534377" cy="259045"/>
    <xdr:sp macro="" textlink="">
      <xdr:nvSpPr>
        <xdr:cNvPr id="174" name="維持補修費最大値テキスト"/>
        <xdr:cNvSpPr txBox="1"/>
      </xdr:nvSpPr>
      <xdr:spPr>
        <a:xfrm>
          <a:off x="4686300" y="1183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59233</xdr:rowOff>
    </xdr:from>
    <xdr:to>
      <xdr:col>24</xdr:col>
      <xdr:colOff>152400</xdr:colOff>
      <xdr:row>70</xdr:row>
      <xdr:rowOff>59233</xdr:rowOff>
    </xdr:to>
    <xdr:cxnSp macro="">
      <xdr:nvCxnSpPr>
        <xdr:cNvPr id="175" name="直線コネクタ 174"/>
        <xdr:cNvCxnSpPr/>
      </xdr:nvCxnSpPr>
      <xdr:spPr>
        <a:xfrm>
          <a:off x="4546600" y="1206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50088</xdr:rowOff>
    </xdr:from>
    <xdr:to>
      <xdr:col>24</xdr:col>
      <xdr:colOff>63500</xdr:colOff>
      <xdr:row>76</xdr:row>
      <xdr:rowOff>82459</xdr:rowOff>
    </xdr:to>
    <xdr:cxnSp macro="">
      <xdr:nvCxnSpPr>
        <xdr:cNvPr id="176" name="直線コネクタ 175"/>
        <xdr:cNvCxnSpPr/>
      </xdr:nvCxnSpPr>
      <xdr:spPr>
        <a:xfrm>
          <a:off x="3797300" y="13080288"/>
          <a:ext cx="838200" cy="3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127311</xdr:rowOff>
    </xdr:from>
    <xdr:ext cx="469744" cy="259045"/>
    <xdr:sp macro="" textlink="">
      <xdr:nvSpPr>
        <xdr:cNvPr id="177" name="維持補修費平均値テキスト"/>
        <xdr:cNvSpPr txBox="1"/>
      </xdr:nvSpPr>
      <xdr:spPr>
        <a:xfrm>
          <a:off x="4686300" y="13157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148884</xdr:rowOff>
    </xdr:from>
    <xdr:to>
      <xdr:col>24</xdr:col>
      <xdr:colOff>114300</xdr:colOff>
      <xdr:row>77</xdr:row>
      <xdr:rowOff>79034</xdr:rowOff>
    </xdr:to>
    <xdr:sp macro="" textlink="">
      <xdr:nvSpPr>
        <xdr:cNvPr id="178" name="フローチャート: 判断 177"/>
        <xdr:cNvSpPr/>
      </xdr:nvSpPr>
      <xdr:spPr>
        <a:xfrm>
          <a:off x="4584700" y="131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50088</xdr:rowOff>
    </xdr:from>
    <xdr:to>
      <xdr:col>19</xdr:col>
      <xdr:colOff>177800</xdr:colOff>
      <xdr:row>76</xdr:row>
      <xdr:rowOff>95078</xdr:rowOff>
    </xdr:to>
    <xdr:cxnSp macro="">
      <xdr:nvCxnSpPr>
        <xdr:cNvPr id="179" name="直線コネクタ 178"/>
        <xdr:cNvCxnSpPr/>
      </xdr:nvCxnSpPr>
      <xdr:spPr>
        <a:xfrm flipV="1">
          <a:off x="2908300" y="13080288"/>
          <a:ext cx="889000" cy="4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156383</xdr:rowOff>
    </xdr:from>
    <xdr:to>
      <xdr:col>20</xdr:col>
      <xdr:colOff>38100</xdr:colOff>
      <xdr:row>77</xdr:row>
      <xdr:rowOff>86533</xdr:rowOff>
    </xdr:to>
    <xdr:sp macro="" textlink="">
      <xdr:nvSpPr>
        <xdr:cNvPr id="180" name="フローチャート: 判断 179"/>
        <xdr:cNvSpPr/>
      </xdr:nvSpPr>
      <xdr:spPr>
        <a:xfrm>
          <a:off x="3746500" y="13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77660</xdr:rowOff>
    </xdr:from>
    <xdr:ext cx="469744" cy="259045"/>
    <xdr:sp macro="" textlink="">
      <xdr:nvSpPr>
        <xdr:cNvPr id="181" name="テキスト ボックス 180"/>
        <xdr:cNvSpPr txBox="1"/>
      </xdr:nvSpPr>
      <xdr:spPr>
        <a:xfrm>
          <a:off x="3562428" y="1327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85111</xdr:rowOff>
    </xdr:from>
    <xdr:to>
      <xdr:col>15</xdr:col>
      <xdr:colOff>50800</xdr:colOff>
      <xdr:row>76</xdr:row>
      <xdr:rowOff>95078</xdr:rowOff>
    </xdr:to>
    <xdr:cxnSp macro="">
      <xdr:nvCxnSpPr>
        <xdr:cNvPr id="182" name="直線コネクタ 181"/>
        <xdr:cNvCxnSpPr/>
      </xdr:nvCxnSpPr>
      <xdr:spPr>
        <a:xfrm>
          <a:off x="2019300" y="13115311"/>
          <a:ext cx="889000" cy="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158304</xdr:rowOff>
    </xdr:from>
    <xdr:to>
      <xdr:col>15</xdr:col>
      <xdr:colOff>101600</xdr:colOff>
      <xdr:row>77</xdr:row>
      <xdr:rowOff>88454</xdr:rowOff>
    </xdr:to>
    <xdr:sp macro="" textlink="">
      <xdr:nvSpPr>
        <xdr:cNvPr id="183" name="フローチャート: 判断 182"/>
        <xdr:cNvSpPr/>
      </xdr:nvSpPr>
      <xdr:spPr>
        <a:xfrm>
          <a:off x="2857500" y="1318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79581</xdr:rowOff>
    </xdr:from>
    <xdr:ext cx="469744" cy="259045"/>
    <xdr:sp macro="" textlink="">
      <xdr:nvSpPr>
        <xdr:cNvPr id="184" name="テキスト ボックス 183"/>
        <xdr:cNvSpPr txBox="1"/>
      </xdr:nvSpPr>
      <xdr:spPr>
        <a:xfrm>
          <a:off x="2673428" y="13281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148295</xdr:rowOff>
    </xdr:from>
    <xdr:to>
      <xdr:col>10</xdr:col>
      <xdr:colOff>114300</xdr:colOff>
      <xdr:row>76</xdr:row>
      <xdr:rowOff>85111</xdr:rowOff>
    </xdr:to>
    <xdr:cxnSp macro="">
      <xdr:nvCxnSpPr>
        <xdr:cNvPr id="185" name="直線コネクタ 184"/>
        <xdr:cNvCxnSpPr/>
      </xdr:nvCxnSpPr>
      <xdr:spPr>
        <a:xfrm>
          <a:off x="1130300" y="13007045"/>
          <a:ext cx="889000" cy="10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165069</xdr:rowOff>
    </xdr:from>
    <xdr:to>
      <xdr:col>10</xdr:col>
      <xdr:colOff>165100</xdr:colOff>
      <xdr:row>77</xdr:row>
      <xdr:rowOff>95219</xdr:rowOff>
    </xdr:to>
    <xdr:sp macro="" textlink="">
      <xdr:nvSpPr>
        <xdr:cNvPr id="186" name="フローチャート: 判断 185"/>
        <xdr:cNvSpPr/>
      </xdr:nvSpPr>
      <xdr:spPr>
        <a:xfrm>
          <a:off x="1968500" y="1319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86346</xdr:rowOff>
    </xdr:from>
    <xdr:ext cx="469744" cy="259045"/>
    <xdr:sp macro="" textlink="">
      <xdr:nvSpPr>
        <xdr:cNvPr id="187" name="テキスト ボックス 186"/>
        <xdr:cNvSpPr txBox="1"/>
      </xdr:nvSpPr>
      <xdr:spPr>
        <a:xfrm>
          <a:off x="1784428" y="13287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145593</xdr:rowOff>
    </xdr:from>
    <xdr:to>
      <xdr:col>6</xdr:col>
      <xdr:colOff>38100</xdr:colOff>
      <xdr:row>77</xdr:row>
      <xdr:rowOff>75743</xdr:rowOff>
    </xdr:to>
    <xdr:sp macro="" textlink="">
      <xdr:nvSpPr>
        <xdr:cNvPr id="188" name="フローチャート: 判断 187"/>
        <xdr:cNvSpPr/>
      </xdr:nvSpPr>
      <xdr:spPr>
        <a:xfrm>
          <a:off x="1079500" y="1317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66870</xdr:rowOff>
    </xdr:from>
    <xdr:ext cx="469744" cy="259045"/>
    <xdr:sp macro="" textlink="">
      <xdr:nvSpPr>
        <xdr:cNvPr id="189" name="テキスト ボックス 188"/>
        <xdr:cNvSpPr txBox="1"/>
      </xdr:nvSpPr>
      <xdr:spPr>
        <a:xfrm>
          <a:off x="895428" y="1326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31659</xdr:rowOff>
    </xdr:from>
    <xdr:to>
      <xdr:col>24</xdr:col>
      <xdr:colOff>114300</xdr:colOff>
      <xdr:row>76</xdr:row>
      <xdr:rowOff>133259</xdr:rowOff>
    </xdr:to>
    <xdr:sp macro="" textlink="">
      <xdr:nvSpPr>
        <xdr:cNvPr id="195" name="楕円 194"/>
        <xdr:cNvSpPr/>
      </xdr:nvSpPr>
      <xdr:spPr>
        <a:xfrm>
          <a:off x="4584700" y="1306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54536</xdr:rowOff>
    </xdr:from>
    <xdr:ext cx="469744" cy="259045"/>
    <xdr:sp macro="" textlink="">
      <xdr:nvSpPr>
        <xdr:cNvPr id="196" name="維持補修費該当値テキスト"/>
        <xdr:cNvSpPr txBox="1"/>
      </xdr:nvSpPr>
      <xdr:spPr>
        <a:xfrm>
          <a:off x="4686300" y="1291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170738</xdr:rowOff>
    </xdr:from>
    <xdr:to>
      <xdr:col>20</xdr:col>
      <xdr:colOff>38100</xdr:colOff>
      <xdr:row>76</xdr:row>
      <xdr:rowOff>100888</xdr:rowOff>
    </xdr:to>
    <xdr:sp macro="" textlink="">
      <xdr:nvSpPr>
        <xdr:cNvPr id="197" name="楕円 196"/>
        <xdr:cNvSpPr/>
      </xdr:nvSpPr>
      <xdr:spPr>
        <a:xfrm>
          <a:off x="3746500" y="1302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117415</xdr:rowOff>
    </xdr:from>
    <xdr:ext cx="469744" cy="259045"/>
    <xdr:sp macro="" textlink="">
      <xdr:nvSpPr>
        <xdr:cNvPr id="198" name="テキスト ボックス 197"/>
        <xdr:cNvSpPr txBox="1"/>
      </xdr:nvSpPr>
      <xdr:spPr>
        <a:xfrm>
          <a:off x="3562428" y="1280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44278</xdr:rowOff>
    </xdr:from>
    <xdr:to>
      <xdr:col>15</xdr:col>
      <xdr:colOff>101600</xdr:colOff>
      <xdr:row>76</xdr:row>
      <xdr:rowOff>145878</xdr:rowOff>
    </xdr:to>
    <xdr:sp macro="" textlink="">
      <xdr:nvSpPr>
        <xdr:cNvPr id="199" name="楕円 198"/>
        <xdr:cNvSpPr/>
      </xdr:nvSpPr>
      <xdr:spPr>
        <a:xfrm>
          <a:off x="2857500" y="1307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162404</xdr:rowOff>
    </xdr:from>
    <xdr:ext cx="469744" cy="259045"/>
    <xdr:sp macro="" textlink="">
      <xdr:nvSpPr>
        <xdr:cNvPr id="200" name="テキスト ボックス 199"/>
        <xdr:cNvSpPr txBox="1"/>
      </xdr:nvSpPr>
      <xdr:spPr>
        <a:xfrm>
          <a:off x="2673428" y="1284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34311</xdr:rowOff>
    </xdr:from>
    <xdr:to>
      <xdr:col>10</xdr:col>
      <xdr:colOff>165100</xdr:colOff>
      <xdr:row>76</xdr:row>
      <xdr:rowOff>135911</xdr:rowOff>
    </xdr:to>
    <xdr:sp macro="" textlink="">
      <xdr:nvSpPr>
        <xdr:cNvPr id="201" name="楕円 200"/>
        <xdr:cNvSpPr/>
      </xdr:nvSpPr>
      <xdr:spPr>
        <a:xfrm>
          <a:off x="1968500" y="1306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152437</xdr:rowOff>
    </xdr:from>
    <xdr:ext cx="469744" cy="259045"/>
    <xdr:sp macro="" textlink="">
      <xdr:nvSpPr>
        <xdr:cNvPr id="202" name="テキスト ボックス 201"/>
        <xdr:cNvSpPr txBox="1"/>
      </xdr:nvSpPr>
      <xdr:spPr>
        <a:xfrm>
          <a:off x="1784428" y="1283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97496</xdr:rowOff>
    </xdr:from>
    <xdr:to>
      <xdr:col>6</xdr:col>
      <xdr:colOff>38100</xdr:colOff>
      <xdr:row>76</xdr:row>
      <xdr:rowOff>27645</xdr:rowOff>
    </xdr:to>
    <xdr:sp macro="" textlink="">
      <xdr:nvSpPr>
        <xdr:cNvPr id="203" name="楕円 202"/>
        <xdr:cNvSpPr/>
      </xdr:nvSpPr>
      <xdr:spPr>
        <a:xfrm>
          <a:off x="1079500" y="129562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44173</xdr:rowOff>
    </xdr:from>
    <xdr:ext cx="469744" cy="259045"/>
    <xdr:sp macro="" textlink="">
      <xdr:nvSpPr>
        <xdr:cNvPr id="204" name="テキスト ボックス 203"/>
        <xdr:cNvSpPr txBox="1"/>
      </xdr:nvSpPr>
      <xdr:spPr>
        <a:xfrm>
          <a:off x="895428" y="1273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94450</xdr:rowOff>
    </xdr:from>
    <xdr:to>
      <xdr:col>24</xdr:col>
      <xdr:colOff>62865</xdr:colOff>
      <xdr:row>98</xdr:row>
      <xdr:rowOff>111240</xdr:rowOff>
    </xdr:to>
    <xdr:cxnSp macro="">
      <xdr:nvCxnSpPr>
        <xdr:cNvPr id="229" name="直線コネクタ 228"/>
        <xdr:cNvCxnSpPr/>
      </xdr:nvCxnSpPr>
      <xdr:spPr>
        <a:xfrm flipV="1">
          <a:off x="4633595" y="15524950"/>
          <a:ext cx="1270" cy="1388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115067</xdr:rowOff>
    </xdr:from>
    <xdr:ext cx="534377" cy="259045"/>
    <xdr:sp macro="" textlink="">
      <xdr:nvSpPr>
        <xdr:cNvPr id="230" name="扶助費最小値テキスト"/>
        <xdr:cNvSpPr txBox="1"/>
      </xdr:nvSpPr>
      <xdr:spPr>
        <a:xfrm>
          <a:off x="4686300" y="169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111240</xdr:rowOff>
    </xdr:from>
    <xdr:to>
      <xdr:col>24</xdr:col>
      <xdr:colOff>152400</xdr:colOff>
      <xdr:row>98</xdr:row>
      <xdr:rowOff>111240</xdr:rowOff>
    </xdr:to>
    <xdr:cxnSp macro="">
      <xdr:nvCxnSpPr>
        <xdr:cNvPr id="231" name="直線コネクタ 230"/>
        <xdr:cNvCxnSpPr/>
      </xdr:nvCxnSpPr>
      <xdr:spPr>
        <a:xfrm>
          <a:off x="4546600" y="1691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41127</xdr:rowOff>
    </xdr:from>
    <xdr:ext cx="599010" cy="259045"/>
    <xdr:sp macro="" textlink="">
      <xdr:nvSpPr>
        <xdr:cNvPr id="232" name="扶助費最大値テキスト"/>
        <xdr:cNvSpPr txBox="1"/>
      </xdr:nvSpPr>
      <xdr:spPr>
        <a:xfrm>
          <a:off x="4686300" y="15300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94450</xdr:rowOff>
    </xdr:from>
    <xdr:to>
      <xdr:col>24</xdr:col>
      <xdr:colOff>152400</xdr:colOff>
      <xdr:row>90</xdr:row>
      <xdr:rowOff>94450</xdr:rowOff>
    </xdr:to>
    <xdr:cxnSp macro="">
      <xdr:nvCxnSpPr>
        <xdr:cNvPr id="233" name="直線コネクタ 232"/>
        <xdr:cNvCxnSpPr/>
      </xdr:nvCxnSpPr>
      <xdr:spPr>
        <a:xfrm>
          <a:off x="4546600" y="1552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68884</xdr:rowOff>
    </xdr:from>
    <xdr:to>
      <xdr:col>24</xdr:col>
      <xdr:colOff>63500</xdr:colOff>
      <xdr:row>96</xdr:row>
      <xdr:rowOff>102349</xdr:rowOff>
    </xdr:to>
    <xdr:cxnSp macro="">
      <xdr:nvCxnSpPr>
        <xdr:cNvPr id="234" name="直線コネクタ 233"/>
        <xdr:cNvCxnSpPr/>
      </xdr:nvCxnSpPr>
      <xdr:spPr>
        <a:xfrm flipV="1">
          <a:off x="3797300" y="16185184"/>
          <a:ext cx="838200" cy="37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141291</xdr:rowOff>
    </xdr:from>
    <xdr:ext cx="599010" cy="259045"/>
    <xdr:sp macro="" textlink="">
      <xdr:nvSpPr>
        <xdr:cNvPr id="235" name="扶助費平均値テキスト"/>
        <xdr:cNvSpPr txBox="1"/>
      </xdr:nvSpPr>
      <xdr:spPr>
        <a:xfrm>
          <a:off x="4686300" y="16429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162864</xdr:rowOff>
    </xdr:from>
    <xdr:to>
      <xdr:col>24</xdr:col>
      <xdr:colOff>114300</xdr:colOff>
      <xdr:row>96</xdr:row>
      <xdr:rowOff>93014</xdr:rowOff>
    </xdr:to>
    <xdr:sp macro="" textlink="">
      <xdr:nvSpPr>
        <xdr:cNvPr id="236" name="フローチャート: 判断 235"/>
        <xdr:cNvSpPr/>
      </xdr:nvSpPr>
      <xdr:spPr>
        <a:xfrm>
          <a:off x="4584700" y="1645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102349</xdr:rowOff>
    </xdr:from>
    <xdr:to>
      <xdr:col>19</xdr:col>
      <xdr:colOff>177800</xdr:colOff>
      <xdr:row>96</xdr:row>
      <xdr:rowOff>129667</xdr:rowOff>
    </xdr:to>
    <xdr:cxnSp macro="">
      <xdr:nvCxnSpPr>
        <xdr:cNvPr id="237" name="直線コネクタ 236"/>
        <xdr:cNvCxnSpPr/>
      </xdr:nvCxnSpPr>
      <xdr:spPr>
        <a:xfrm flipV="1">
          <a:off x="2908300" y="16561549"/>
          <a:ext cx="889000" cy="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116700</xdr:rowOff>
    </xdr:from>
    <xdr:to>
      <xdr:col>20</xdr:col>
      <xdr:colOff>38100</xdr:colOff>
      <xdr:row>98</xdr:row>
      <xdr:rowOff>46850</xdr:rowOff>
    </xdr:to>
    <xdr:sp macro="" textlink="">
      <xdr:nvSpPr>
        <xdr:cNvPr id="238" name="フローチャート: 判断 237"/>
        <xdr:cNvSpPr/>
      </xdr:nvSpPr>
      <xdr:spPr>
        <a:xfrm>
          <a:off x="3746500" y="1674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37977</xdr:rowOff>
    </xdr:from>
    <xdr:ext cx="599010" cy="259045"/>
    <xdr:sp macro="" textlink="">
      <xdr:nvSpPr>
        <xdr:cNvPr id="239" name="テキスト ボックス 238"/>
        <xdr:cNvSpPr txBox="1"/>
      </xdr:nvSpPr>
      <xdr:spPr>
        <a:xfrm>
          <a:off x="3497795" y="1684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129667</xdr:rowOff>
    </xdr:from>
    <xdr:to>
      <xdr:col>15</xdr:col>
      <xdr:colOff>50800</xdr:colOff>
      <xdr:row>97</xdr:row>
      <xdr:rowOff>3556</xdr:rowOff>
    </xdr:to>
    <xdr:cxnSp macro="">
      <xdr:nvCxnSpPr>
        <xdr:cNvPr id="240" name="直線コネクタ 239"/>
        <xdr:cNvCxnSpPr/>
      </xdr:nvCxnSpPr>
      <xdr:spPr>
        <a:xfrm flipV="1">
          <a:off x="2019300" y="16588867"/>
          <a:ext cx="889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9703</xdr:rowOff>
    </xdr:from>
    <xdr:to>
      <xdr:col>15</xdr:col>
      <xdr:colOff>101600</xdr:colOff>
      <xdr:row>98</xdr:row>
      <xdr:rowOff>111303</xdr:rowOff>
    </xdr:to>
    <xdr:sp macro="" textlink="">
      <xdr:nvSpPr>
        <xdr:cNvPr id="241" name="フローチャート: 判断 240"/>
        <xdr:cNvSpPr/>
      </xdr:nvSpPr>
      <xdr:spPr>
        <a:xfrm>
          <a:off x="2857500" y="16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102430</xdr:rowOff>
    </xdr:from>
    <xdr:ext cx="599010" cy="259045"/>
    <xdr:sp macro="" textlink="">
      <xdr:nvSpPr>
        <xdr:cNvPr id="242" name="テキスト ボックス 241"/>
        <xdr:cNvSpPr txBox="1"/>
      </xdr:nvSpPr>
      <xdr:spPr>
        <a:xfrm>
          <a:off x="2608795" y="16904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3556</xdr:rowOff>
    </xdr:from>
    <xdr:to>
      <xdr:col>10</xdr:col>
      <xdr:colOff>114300</xdr:colOff>
      <xdr:row>97</xdr:row>
      <xdr:rowOff>12852</xdr:rowOff>
    </xdr:to>
    <xdr:cxnSp macro="">
      <xdr:nvCxnSpPr>
        <xdr:cNvPr id="243" name="直線コネクタ 242"/>
        <xdr:cNvCxnSpPr/>
      </xdr:nvCxnSpPr>
      <xdr:spPr>
        <a:xfrm flipV="1">
          <a:off x="1130300" y="16634206"/>
          <a:ext cx="8890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72961</xdr:rowOff>
    </xdr:from>
    <xdr:to>
      <xdr:col>10</xdr:col>
      <xdr:colOff>165100</xdr:colOff>
      <xdr:row>99</xdr:row>
      <xdr:rowOff>3111</xdr:rowOff>
    </xdr:to>
    <xdr:sp macro="" textlink="">
      <xdr:nvSpPr>
        <xdr:cNvPr id="244" name="フローチャート: 判断 243"/>
        <xdr:cNvSpPr/>
      </xdr:nvSpPr>
      <xdr:spPr>
        <a:xfrm>
          <a:off x="1968500" y="1687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165688</xdr:rowOff>
    </xdr:from>
    <xdr:ext cx="534377" cy="259045"/>
    <xdr:sp macro="" textlink="">
      <xdr:nvSpPr>
        <xdr:cNvPr id="245" name="テキスト ボックス 244"/>
        <xdr:cNvSpPr txBox="1"/>
      </xdr:nvSpPr>
      <xdr:spPr>
        <a:xfrm>
          <a:off x="1752111" y="169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94475</xdr:rowOff>
    </xdr:from>
    <xdr:to>
      <xdr:col>6</xdr:col>
      <xdr:colOff>38100</xdr:colOff>
      <xdr:row>99</xdr:row>
      <xdr:rowOff>24625</xdr:rowOff>
    </xdr:to>
    <xdr:sp macro="" textlink="">
      <xdr:nvSpPr>
        <xdr:cNvPr id="246" name="フローチャート: 判断 245"/>
        <xdr:cNvSpPr/>
      </xdr:nvSpPr>
      <xdr:spPr>
        <a:xfrm>
          <a:off x="1079500" y="1689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15752</xdr:rowOff>
    </xdr:from>
    <xdr:ext cx="534377" cy="259045"/>
    <xdr:sp macro="" textlink="">
      <xdr:nvSpPr>
        <xdr:cNvPr id="247" name="テキスト ボックス 246"/>
        <xdr:cNvSpPr txBox="1"/>
      </xdr:nvSpPr>
      <xdr:spPr>
        <a:xfrm>
          <a:off x="863111" y="1698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18084</xdr:rowOff>
    </xdr:from>
    <xdr:to>
      <xdr:col>24</xdr:col>
      <xdr:colOff>114300</xdr:colOff>
      <xdr:row>94</xdr:row>
      <xdr:rowOff>119684</xdr:rowOff>
    </xdr:to>
    <xdr:sp macro="" textlink="">
      <xdr:nvSpPr>
        <xdr:cNvPr id="253" name="楕円 252"/>
        <xdr:cNvSpPr/>
      </xdr:nvSpPr>
      <xdr:spPr>
        <a:xfrm>
          <a:off x="4584700" y="1613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40961</xdr:rowOff>
    </xdr:from>
    <xdr:ext cx="599010" cy="259045"/>
    <xdr:sp macro="" textlink="">
      <xdr:nvSpPr>
        <xdr:cNvPr id="254" name="扶助費該当値テキスト"/>
        <xdr:cNvSpPr txBox="1"/>
      </xdr:nvSpPr>
      <xdr:spPr>
        <a:xfrm>
          <a:off x="4686300" y="15985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51549</xdr:rowOff>
    </xdr:from>
    <xdr:to>
      <xdr:col>20</xdr:col>
      <xdr:colOff>38100</xdr:colOff>
      <xdr:row>96</xdr:row>
      <xdr:rowOff>153149</xdr:rowOff>
    </xdr:to>
    <xdr:sp macro="" textlink="">
      <xdr:nvSpPr>
        <xdr:cNvPr id="255" name="楕円 254"/>
        <xdr:cNvSpPr/>
      </xdr:nvSpPr>
      <xdr:spPr>
        <a:xfrm>
          <a:off x="3746500" y="1651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169676</xdr:rowOff>
    </xdr:from>
    <xdr:ext cx="599010" cy="259045"/>
    <xdr:sp macro="" textlink="">
      <xdr:nvSpPr>
        <xdr:cNvPr id="256" name="テキスト ボックス 255"/>
        <xdr:cNvSpPr txBox="1"/>
      </xdr:nvSpPr>
      <xdr:spPr>
        <a:xfrm>
          <a:off x="3497795" y="1628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78867</xdr:rowOff>
    </xdr:from>
    <xdr:to>
      <xdr:col>15</xdr:col>
      <xdr:colOff>101600</xdr:colOff>
      <xdr:row>97</xdr:row>
      <xdr:rowOff>9017</xdr:rowOff>
    </xdr:to>
    <xdr:sp macro="" textlink="">
      <xdr:nvSpPr>
        <xdr:cNvPr id="257" name="楕円 256"/>
        <xdr:cNvSpPr/>
      </xdr:nvSpPr>
      <xdr:spPr>
        <a:xfrm>
          <a:off x="2857500" y="1653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25544</xdr:rowOff>
    </xdr:from>
    <xdr:ext cx="599010" cy="259045"/>
    <xdr:sp macro="" textlink="">
      <xdr:nvSpPr>
        <xdr:cNvPr id="258" name="テキスト ボックス 257"/>
        <xdr:cNvSpPr txBox="1"/>
      </xdr:nvSpPr>
      <xdr:spPr>
        <a:xfrm>
          <a:off x="2608795" y="16313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124206</xdr:rowOff>
    </xdr:from>
    <xdr:to>
      <xdr:col>10</xdr:col>
      <xdr:colOff>165100</xdr:colOff>
      <xdr:row>97</xdr:row>
      <xdr:rowOff>54356</xdr:rowOff>
    </xdr:to>
    <xdr:sp macro="" textlink="">
      <xdr:nvSpPr>
        <xdr:cNvPr id="259" name="楕円 258"/>
        <xdr:cNvSpPr/>
      </xdr:nvSpPr>
      <xdr:spPr>
        <a:xfrm>
          <a:off x="1968500" y="1658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70883</xdr:rowOff>
    </xdr:from>
    <xdr:ext cx="599010" cy="259045"/>
    <xdr:sp macro="" textlink="">
      <xdr:nvSpPr>
        <xdr:cNvPr id="260" name="テキスト ボックス 259"/>
        <xdr:cNvSpPr txBox="1"/>
      </xdr:nvSpPr>
      <xdr:spPr>
        <a:xfrm>
          <a:off x="1719795" y="1635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133502</xdr:rowOff>
    </xdr:from>
    <xdr:to>
      <xdr:col>6</xdr:col>
      <xdr:colOff>38100</xdr:colOff>
      <xdr:row>97</xdr:row>
      <xdr:rowOff>63652</xdr:rowOff>
    </xdr:to>
    <xdr:sp macro="" textlink="">
      <xdr:nvSpPr>
        <xdr:cNvPr id="261" name="楕円 260"/>
        <xdr:cNvSpPr/>
      </xdr:nvSpPr>
      <xdr:spPr>
        <a:xfrm>
          <a:off x="1079500" y="1659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80179</xdr:rowOff>
    </xdr:from>
    <xdr:ext cx="599010" cy="259045"/>
    <xdr:sp macro="" textlink="">
      <xdr:nvSpPr>
        <xdr:cNvPr id="262" name="テキスト ボックス 261"/>
        <xdr:cNvSpPr txBox="1"/>
      </xdr:nvSpPr>
      <xdr:spPr>
        <a:xfrm>
          <a:off x="830795" y="1636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50307</xdr:rowOff>
    </xdr:from>
    <xdr:to>
      <xdr:col>54</xdr:col>
      <xdr:colOff>189865</xdr:colOff>
      <xdr:row>38</xdr:row>
      <xdr:rowOff>116818</xdr:rowOff>
    </xdr:to>
    <xdr:cxnSp macro="">
      <xdr:nvCxnSpPr>
        <xdr:cNvPr id="288" name="直線コネクタ 287"/>
        <xdr:cNvCxnSpPr/>
      </xdr:nvCxnSpPr>
      <xdr:spPr>
        <a:xfrm flipV="1">
          <a:off x="10475595" y="6051057"/>
          <a:ext cx="1270" cy="580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120645</xdr:rowOff>
    </xdr:from>
    <xdr:ext cx="534377" cy="259045"/>
    <xdr:sp macro="" textlink="">
      <xdr:nvSpPr>
        <xdr:cNvPr id="289" name="補助費等最小値テキスト"/>
        <xdr:cNvSpPr txBox="1"/>
      </xdr:nvSpPr>
      <xdr:spPr>
        <a:xfrm>
          <a:off x="10528300" y="663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116818</xdr:rowOff>
    </xdr:from>
    <xdr:to>
      <xdr:col>55</xdr:col>
      <xdr:colOff>88900</xdr:colOff>
      <xdr:row>38</xdr:row>
      <xdr:rowOff>116818</xdr:rowOff>
    </xdr:to>
    <xdr:cxnSp macro="">
      <xdr:nvCxnSpPr>
        <xdr:cNvPr id="290" name="直線コネクタ 289"/>
        <xdr:cNvCxnSpPr/>
      </xdr:nvCxnSpPr>
      <xdr:spPr>
        <a:xfrm>
          <a:off x="10388600" y="6631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168434</xdr:rowOff>
    </xdr:from>
    <xdr:ext cx="534377" cy="259045"/>
    <xdr:sp macro="" textlink="">
      <xdr:nvSpPr>
        <xdr:cNvPr id="291" name="補助費等最大値テキスト"/>
        <xdr:cNvSpPr txBox="1"/>
      </xdr:nvSpPr>
      <xdr:spPr>
        <a:xfrm>
          <a:off x="10528300" y="582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50307</xdr:rowOff>
    </xdr:from>
    <xdr:to>
      <xdr:col>55</xdr:col>
      <xdr:colOff>88900</xdr:colOff>
      <xdr:row>35</xdr:row>
      <xdr:rowOff>50307</xdr:rowOff>
    </xdr:to>
    <xdr:cxnSp macro="">
      <xdr:nvCxnSpPr>
        <xdr:cNvPr id="292" name="直線コネクタ 291"/>
        <xdr:cNvCxnSpPr/>
      </xdr:nvCxnSpPr>
      <xdr:spPr>
        <a:xfrm>
          <a:off x="10388600" y="6051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13143</xdr:rowOff>
    </xdr:from>
    <xdr:to>
      <xdr:col>55</xdr:col>
      <xdr:colOff>0</xdr:colOff>
      <xdr:row>37</xdr:row>
      <xdr:rowOff>92499</xdr:rowOff>
    </xdr:to>
    <xdr:cxnSp macro="">
      <xdr:nvCxnSpPr>
        <xdr:cNvPr id="293" name="直線コネクタ 292"/>
        <xdr:cNvCxnSpPr/>
      </xdr:nvCxnSpPr>
      <xdr:spPr>
        <a:xfrm>
          <a:off x="9639300" y="5328093"/>
          <a:ext cx="838200" cy="110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14851</xdr:rowOff>
    </xdr:from>
    <xdr:ext cx="534377" cy="259045"/>
    <xdr:sp macro="" textlink="">
      <xdr:nvSpPr>
        <xdr:cNvPr id="294" name="補助費等平均値テキスト"/>
        <xdr:cNvSpPr txBox="1"/>
      </xdr:nvSpPr>
      <xdr:spPr>
        <a:xfrm>
          <a:off x="10528300" y="6187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163424</xdr:rowOff>
    </xdr:from>
    <xdr:to>
      <xdr:col>55</xdr:col>
      <xdr:colOff>50800</xdr:colOff>
      <xdr:row>37</xdr:row>
      <xdr:rowOff>93574</xdr:rowOff>
    </xdr:to>
    <xdr:sp macro="" textlink="">
      <xdr:nvSpPr>
        <xdr:cNvPr id="295" name="フローチャート: 判断 294"/>
        <xdr:cNvSpPr/>
      </xdr:nvSpPr>
      <xdr:spPr>
        <a:xfrm>
          <a:off x="10426700" y="633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13143</xdr:rowOff>
    </xdr:from>
    <xdr:to>
      <xdr:col>50</xdr:col>
      <xdr:colOff>114300</xdr:colOff>
      <xdr:row>38</xdr:row>
      <xdr:rowOff>51722</xdr:rowOff>
    </xdr:to>
    <xdr:cxnSp macro="">
      <xdr:nvCxnSpPr>
        <xdr:cNvPr id="296" name="直線コネクタ 295"/>
        <xdr:cNvCxnSpPr/>
      </xdr:nvCxnSpPr>
      <xdr:spPr>
        <a:xfrm flipV="1">
          <a:off x="8750300" y="5328093"/>
          <a:ext cx="889000" cy="123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89292</xdr:rowOff>
    </xdr:from>
    <xdr:to>
      <xdr:col>50</xdr:col>
      <xdr:colOff>165100</xdr:colOff>
      <xdr:row>31</xdr:row>
      <xdr:rowOff>19442</xdr:rowOff>
    </xdr:to>
    <xdr:sp macro="" textlink="">
      <xdr:nvSpPr>
        <xdr:cNvPr id="297" name="フローチャート: 判断 296"/>
        <xdr:cNvSpPr/>
      </xdr:nvSpPr>
      <xdr:spPr>
        <a:xfrm>
          <a:off x="9588500" y="52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35969</xdr:rowOff>
    </xdr:from>
    <xdr:ext cx="599010" cy="259045"/>
    <xdr:sp macro="" textlink="">
      <xdr:nvSpPr>
        <xdr:cNvPr id="298" name="テキスト ボックス 297"/>
        <xdr:cNvSpPr txBox="1"/>
      </xdr:nvSpPr>
      <xdr:spPr>
        <a:xfrm>
          <a:off x="9339795" y="500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51722</xdr:rowOff>
    </xdr:from>
    <xdr:to>
      <xdr:col>45</xdr:col>
      <xdr:colOff>177800</xdr:colOff>
      <xdr:row>38</xdr:row>
      <xdr:rowOff>77205</xdr:rowOff>
    </xdr:to>
    <xdr:cxnSp macro="">
      <xdr:nvCxnSpPr>
        <xdr:cNvPr id="299" name="直線コネクタ 298"/>
        <xdr:cNvCxnSpPr/>
      </xdr:nvCxnSpPr>
      <xdr:spPr>
        <a:xfrm flipV="1">
          <a:off x="7861300" y="6566822"/>
          <a:ext cx="889000" cy="2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72865</xdr:rowOff>
    </xdr:from>
    <xdr:to>
      <xdr:col>46</xdr:col>
      <xdr:colOff>38100</xdr:colOff>
      <xdr:row>38</xdr:row>
      <xdr:rowOff>3015</xdr:rowOff>
    </xdr:to>
    <xdr:sp macro="" textlink="">
      <xdr:nvSpPr>
        <xdr:cNvPr id="300" name="フローチャート: 判断 299"/>
        <xdr:cNvSpPr/>
      </xdr:nvSpPr>
      <xdr:spPr>
        <a:xfrm>
          <a:off x="8699500" y="64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19542</xdr:rowOff>
    </xdr:from>
    <xdr:ext cx="534377" cy="259045"/>
    <xdr:sp macro="" textlink="">
      <xdr:nvSpPr>
        <xdr:cNvPr id="301" name="テキスト ボックス 300"/>
        <xdr:cNvSpPr txBox="1"/>
      </xdr:nvSpPr>
      <xdr:spPr>
        <a:xfrm>
          <a:off x="8483111" y="619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77205</xdr:rowOff>
    </xdr:from>
    <xdr:to>
      <xdr:col>41</xdr:col>
      <xdr:colOff>50800</xdr:colOff>
      <xdr:row>38</xdr:row>
      <xdr:rowOff>77629</xdr:rowOff>
    </xdr:to>
    <xdr:cxnSp macro="">
      <xdr:nvCxnSpPr>
        <xdr:cNvPr id="302" name="直線コネクタ 301"/>
        <xdr:cNvCxnSpPr/>
      </xdr:nvCxnSpPr>
      <xdr:spPr>
        <a:xfrm flipV="1">
          <a:off x="6972300" y="6592305"/>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87158</xdr:rowOff>
    </xdr:from>
    <xdr:to>
      <xdr:col>41</xdr:col>
      <xdr:colOff>101600</xdr:colOff>
      <xdr:row>38</xdr:row>
      <xdr:rowOff>17308</xdr:rowOff>
    </xdr:to>
    <xdr:sp macro="" textlink="">
      <xdr:nvSpPr>
        <xdr:cNvPr id="303" name="フローチャート: 判断 302"/>
        <xdr:cNvSpPr/>
      </xdr:nvSpPr>
      <xdr:spPr>
        <a:xfrm>
          <a:off x="78105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33835</xdr:rowOff>
    </xdr:from>
    <xdr:ext cx="534377" cy="259045"/>
    <xdr:sp macro="" textlink="">
      <xdr:nvSpPr>
        <xdr:cNvPr id="304" name="テキスト ボックス 303"/>
        <xdr:cNvSpPr txBox="1"/>
      </xdr:nvSpPr>
      <xdr:spPr>
        <a:xfrm>
          <a:off x="7594111" y="620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98077</xdr:rowOff>
    </xdr:from>
    <xdr:to>
      <xdr:col>36</xdr:col>
      <xdr:colOff>165100</xdr:colOff>
      <xdr:row>38</xdr:row>
      <xdr:rowOff>28226</xdr:rowOff>
    </xdr:to>
    <xdr:sp macro="" textlink="">
      <xdr:nvSpPr>
        <xdr:cNvPr id="305" name="フローチャート: 判断 304"/>
        <xdr:cNvSpPr/>
      </xdr:nvSpPr>
      <xdr:spPr>
        <a:xfrm>
          <a:off x="6921500" y="644172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44754</xdr:rowOff>
    </xdr:from>
    <xdr:ext cx="534377" cy="259045"/>
    <xdr:sp macro="" textlink="">
      <xdr:nvSpPr>
        <xdr:cNvPr id="306" name="テキスト ボックス 305"/>
        <xdr:cNvSpPr txBox="1"/>
      </xdr:nvSpPr>
      <xdr:spPr>
        <a:xfrm>
          <a:off x="6705111" y="621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41699</xdr:rowOff>
    </xdr:from>
    <xdr:to>
      <xdr:col>55</xdr:col>
      <xdr:colOff>50800</xdr:colOff>
      <xdr:row>37</xdr:row>
      <xdr:rowOff>143299</xdr:rowOff>
    </xdr:to>
    <xdr:sp macro="" textlink="">
      <xdr:nvSpPr>
        <xdr:cNvPr id="312" name="楕円 311"/>
        <xdr:cNvSpPr/>
      </xdr:nvSpPr>
      <xdr:spPr>
        <a:xfrm>
          <a:off x="10426700" y="638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20126</xdr:rowOff>
    </xdr:from>
    <xdr:ext cx="534377" cy="259045"/>
    <xdr:sp macro="" textlink="">
      <xdr:nvSpPr>
        <xdr:cNvPr id="313" name="補助費等該当値テキスト"/>
        <xdr:cNvSpPr txBox="1"/>
      </xdr:nvSpPr>
      <xdr:spPr>
        <a:xfrm>
          <a:off x="10528300" y="636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133793</xdr:rowOff>
    </xdr:from>
    <xdr:to>
      <xdr:col>50</xdr:col>
      <xdr:colOff>165100</xdr:colOff>
      <xdr:row>31</xdr:row>
      <xdr:rowOff>63943</xdr:rowOff>
    </xdr:to>
    <xdr:sp macro="" textlink="">
      <xdr:nvSpPr>
        <xdr:cNvPr id="314" name="楕円 313"/>
        <xdr:cNvSpPr/>
      </xdr:nvSpPr>
      <xdr:spPr>
        <a:xfrm>
          <a:off x="9588500" y="527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55070</xdr:rowOff>
    </xdr:from>
    <xdr:ext cx="599010" cy="259045"/>
    <xdr:sp macro="" textlink="">
      <xdr:nvSpPr>
        <xdr:cNvPr id="315" name="テキスト ボックス 314"/>
        <xdr:cNvSpPr txBox="1"/>
      </xdr:nvSpPr>
      <xdr:spPr>
        <a:xfrm>
          <a:off x="9339795" y="5370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922</xdr:rowOff>
    </xdr:from>
    <xdr:to>
      <xdr:col>46</xdr:col>
      <xdr:colOff>38100</xdr:colOff>
      <xdr:row>38</xdr:row>
      <xdr:rowOff>102522</xdr:rowOff>
    </xdr:to>
    <xdr:sp macro="" textlink="">
      <xdr:nvSpPr>
        <xdr:cNvPr id="316" name="楕円 315"/>
        <xdr:cNvSpPr/>
      </xdr:nvSpPr>
      <xdr:spPr>
        <a:xfrm>
          <a:off x="8699500" y="651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93649</xdr:rowOff>
    </xdr:from>
    <xdr:ext cx="534377" cy="259045"/>
    <xdr:sp macro="" textlink="">
      <xdr:nvSpPr>
        <xdr:cNvPr id="317" name="テキスト ボックス 316"/>
        <xdr:cNvSpPr txBox="1"/>
      </xdr:nvSpPr>
      <xdr:spPr>
        <a:xfrm>
          <a:off x="8483111" y="660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26405</xdr:rowOff>
    </xdr:from>
    <xdr:to>
      <xdr:col>41</xdr:col>
      <xdr:colOff>101600</xdr:colOff>
      <xdr:row>38</xdr:row>
      <xdr:rowOff>128005</xdr:rowOff>
    </xdr:to>
    <xdr:sp macro="" textlink="">
      <xdr:nvSpPr>
        <xdr:cNvPr id="318" name="楕円 317"/>
        <xdr:cNvSpPr/>
      </xdr:nvSpPr>
      <xdr:spPr>
        <a:xfrm>
          <a:off x="7810500" y="65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119132</xdr:rowOff>
    </xdr:from>
    <xdr:ext cx="534377" cy="259045"/>
    <xdr:sp macro="" textlink="">
      <xdr:nvSpPr>
        <xdr:cNvPr id="319" name="テキスト ボックス 318"/>
        <xdr:cNvSpPr txBox="1"/>
      </xdr:nvSpPr>
      <xdr:spPr>
        <a:xfrm>
          <a:off x="7594111" y="663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26829</xdr:rowOff>
    </xdr:from>
    <xdr:to>
      <xdr:col>36</xdr:col>
      <xdr:colOff>165100</xdr:colOff>
      <xdr:row>38</xdr:row>
      <xdr:rowOff>128429</xdr:rowOff>
    </xdr:to>
    <xdr:sp macro="" textlink="">
      <xdr:nvSpPr>
        <xdr:cNvPr id="320" name="楕円 319"/>
        <xdr:cNvSpPr/>
      </xdr:nvSpPr>
      <xdr:spPr>
        <a:xfrm>
          <a:off x="6921500" y="654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119556</xdr:rowOff>
    </xdr:from>
    <xdr:ext cx="534377" cy="259045"/>
    <xdr:sp macro="" textlink="">
      <xdr:nvSpPr>
        <xdr:cNvPr id="321" name="テキスト ボックス 320"/>
        <xdr:cNvSpPr txBox="1"/>
      </xdr:nvSpPr>
      <xdr:spPr>
        <a:xfrm>
          <a:off x="6705111" y="66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103810</xdr:rowOff>
    </xdr:from>
    <xdr:to>
      <xdr:col>54</xdr:col>
      <xdr:colOff>189865</xdr:colOff>
      <xdr:row>57</xdr:row>
      <xdr:rowOff>132918</xdr:rowOff>
    </xdr:to>
    <xdr:cxnSp macro="">
      <xdr:nvCxnSpPr>
        <xdr:cNvPr id="345" name="直線コネクタ 344"/>
        <xdr:cNvCxnSpPr/>
      </xdr:nvCxnSpPr>
      <xdr:spPr>
        <a:xfrm flipV="1">
          <a:off x="10475595" y="8676310"/>
          <a:ext cx="1270" cy="1229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136745</xdr:rowOff>
    </xdr:from>
    <xdr:ext cx="534377" cy="259045"/>
    <xdr:sp macro="" textlink="">
      <xdr:nvSpPr>
        <xdr:cNvPr id="346" name="普通建設事業費最小値テキスト"/>
        <xdr:cNvSpPr txBox="1"/>
      </xdr:nvSpPr>
      <xdr:spPr>
        <a:xfrm>
          <a:off x="10528300" y="990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132918</xdr:rowOff>
    </xdr:from>
    <xdr:to>
      <xdr:col>55</xdr:col>
      <xdr:colOff>88900</xdr:colOff>
      <xdr:row>57</xdr:row>
      <xdr:rowOff>132918</xdr:rowOff>
    </xdr:to>
    <xdr:cxnSp macro="">
      <xdr:nvCxnSpPr>
        <xdr:cNvPr id="347" name="直線コネクタ 346"/>
        <xdr:cNvCxnSpPr/>
      </xdr:nvCxnSpPr>
      <xdr:spPr>
        <a:xfrm>
          <a:off x="10388600" y="99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50487</xdr:rowOff>
    </xdr:from>
    <xdr:ext cx="534377" cy="259045"/>
    <xdr:sp macro="" textlink="">
      <xdr:nvSpPr>
        <xdr:cNvPr id="348" name="普通建設事業費最大値テキスト"/>
        <xdr:cNvSpPr txBox="1"/>
      </xdr:nvSpPr>
      <xdr:spPr>
        <a:xfrm>
          <a:off x="10528300" y="845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103810</xdr:rowOff>
    </xdr:from>
    <xdr:to>
      <xdr:col>55</xdr:col>
      <xdr:colOff>88900</xdr:colOff>
      <xdr:row>50</xdr:row>
      <xdr:rowOff>103810</xdr:rowOff>
    </xdr:to>
    <xdr:cxnSp macro="">
      <xdr:nvCxnSpPr>
        <xdr:cNvPr id="349" name="直線コネクタ 348"/>
        <xdr:cNvCxnSpPr/>
      </xdr:nvCxnSpPr>
      <xdr:spPr>
        <a:xfrm>
          <a:off x="10388600" y="867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25095</xdr:rowOff>
    </xdr:from>
    <xdr:to>
      <xdr:col>55</xdr:col>
      <xdr:colOff>0</xdr:colOff>
      <xdr:row>55</xdr:row>
      <xdr:rowOff>134328</xdr:rowOff>
    </xdr:to>
    <xdr:cxnSp macro="">
      <xdr:nvCxnSpPr>
        <xdr:cNvPr id="350" name="直線コネクタ 349"/>
        <xdr:cNvCxnSpPr/>
      </xdr:nvCxnSpPr>
      <xdr:spPr>
        <a:xfrm flipV="1">
          <a:off x="9639300" y="9454845"/>
          <a:ext cx="838200" cy="10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139095</xdr:rowOff>
    </xdr:from>
    <xdr:ext cx="534377" cy="259045"/>
    <xdr:sp macro="" textlink="">
      <xdr:nvSpPr>
        <xdr:cNvPr id="351" name="普通建設事業費平均値テキスト"/>
        <xdr:cNvSpPr txBox="1"/>
      </xdr:nvSpPr>
      <xdr:spPr>
        <a:xfrm>
          <a:off x="10528300" y="9225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116218</xdr:rowOff>
    </xdr:from>
    <xdr:to>
      <xdr:col>55</xdr:col>
      <xdr:colOff>50800</xdr:colOff>
      <xdr:row>55</xdr:row>
      <xdr:rowOff>46368</xdr:rowOff>
    </xdr:to>
    <xdr:sp macro="" textlink="">
      <xdr:nvSpPr>
        <xdr:cNvPr id="352" name="フローチャート: 判断 351"/>
        <xdr:cNvSpPr/>
      </xdr:nvSpPr>
      <xdr:spPr>
        <a:xfrm>
          <a:off x="10426700" y="937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70891</xdr:rowOff>
    </xdr:from>
    <xdr:to>
      <xdr:col>50</xdr:col>
      <xdr:colOff>114300</xdr:colOff>
      <xdr:row>55</xdr:row>
      <xdr:rowOff>134328</xdr:rowOff>
    </xdr:to>
    <xdr:cxnSp macro="">
      <xdr:nvCxnSpPr>
        <xdr:cNvPr id="353" name="直線コネクタ 352"/>
        <xdr:cNvCxnSpPr/>
      </xdr:nvCxnSpPr>
      <xdr:spPr>
        <a:xfrm>
          <a:off x="8750300" y="9500641"/>
          <a:ext cx="889000" cy="6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103740</xdr:rowOff>
    </xdr:from>
    <xdr:to>
      <xdr:col>50</xdr:col>
      <xdr:colOff>165100</xdr:colOff>
      <xdr:row>55</xdr:row>
      <xdr:rowOff>33890</xdr:rowOff>
    </xdr:to>
    <xdr:sp macro="" textlink="">
      <xdr:nvSpPr>
        <xdr:cNvPr id="354" name="フローチャート: 判断 353"/>
        <xdr:cNvSpPr/>
      </xdr:nvSpPr>
      <xdr:spPr>
        <a:xfrm>
          <a:off x="9588500" y="93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50417</xdr:rowOff>
    </xdr:from>
    <xdr:ext cx="534377" cy="259045"/>
    <xdr:sp macro="" textlink="">
      <xdr:nvSpPr>
        <xdr:cNvPr id="355" name="テキスト ボックス 354"/>
        <xdr:cNvSpPr txBox="1"/>
      </xdr:nvSpPr>
      <xdr:spPr>
        <a:xfrm>
          <a:off x="9372111" y="913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70891</xdr:rowOff>
    </xdr:from>
    <xdr:to>
      <xdr:col>45</xdr:col>
      <xdr:colOff>177800</xdr:colOff>
      <xdr:row>55</xdr:row>
      <xdr:rowOff>133718</xdr:rowOff>
    </xdr:to>
    <xdr:cxnSp macro="">
      <xdr:nvCxnSpPr>
        <xdr:cNvPr id="356" name="直線コネクタ 355"/>
        <xdr:cNvCxnSpPr/>
      </xdr:nvCxnSpPr>
      <xdr:spPr>
        <a:xfrm flipV="1">
          <a:off x="7861300" y="9500641"/>
          <a:ext cx="889000" cy="6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133782</xdr:rowOff>
    </xdr:from>
    <xdr:to>
      <xdr:col>46</xdr:col>
      <xdr:colOff>38100</xdr:colOff>
      <xdr:row>55</xdr:row>
      <xdr:rowOff>63932</xdr:rowOff>
    </xdr:to>
    <xdr:sp macro="" textlink="">
      <xdr:nvSpPr>
        <xdr:cNvPr id="357" name="フローチャート: 判断 356"/>
        <xdr:cNvSpPr/>
      </xdr:nvSpPr>
      <xdr:spPr>
        <a:xfrm>
          <a:off x="8699500" y="939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80459</xdr:rowOff>
    </xdr:from>
    <xdr:ext cx="534377" cy="259045"/>
    <xdr:sp macro="" textlink="">
      <xdr:nvSpPr>
        <xdr:cNvPr id="358" name="テキスト ボックス 357"/>
        <xdr:cNvSpPr txBox="1"/>
      </xdr:nvSpPr>
      <xdr:spPr>
        <a:xfrm>
          <a:off x="8483111" y="916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130861</xdr:rowOff>
    </xdr:from>
    <xdr:to>
      <xdr:col>41</xdr:col>
      <xdr:colOff>50800</xdr:colOff>
      <xdr:row>55</xdr:row>
      <xdr:rowOff>133718</xdr:rowOff>
    </xdr:to>
    <xdr:cxnSp macro="">
      <xdr:nvCxnSpPr>
        <xdr:cNvPr id="359" name="直線コネクタ 358"/>
        <xdr:cNvCxnSpPr/>
      </xdr:nvCxnSpPr>
      <xdr:spPr>
        <a:xfrm>
          <a:off x="6972300" y="9560611"/>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47504</xdr:rowOff>
    </xdr:from>
    <xdr:to>
      <xdr:col>41</xdr:col>
      <xdr:colOff>101600</xdr:colOff>
      <xdr:row>55</xdr:row>
      <xdr:rowOff>149104</xdr:rowOff>
    </xdr:to>
    <xdr:sp macro="" textlink="">
      <xdr:nvSpPr>
        <xdr:cNvPr id="360" name="フローチャート: 判断 359"/>
        <xdr:cNvSpPr/>
      </xdr:nvSpPr>
      <xdr:spPr>
        <a:xfrm>
          <a:off x="7810500" y="947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165631</xdr:rowOff>
    </xdr:from>
    <xdr:ext cx="534377" cy="259045"/>
    <xdr:sp macro="" textlink="">
      <xdr:nvSpPr>
        <xdr:cNvPr id="361" name="テキスト ボックス 360"/>
        <xdr:cNvSpPr txBox="1"/>
      </xdr:nvSpPr>
      <xdr:spPr>
        <a:xfrm>
          <a:off x="7594111" y="925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68326</xdr:rowOff>
    </xdr:from>
    <xdr:to>
      <xdr:col>36</xdr:col>
      <xdr:colOff>165100</xdr:colOff>
      <xdr:row>54</xdr:row>
      <xdr:rowOff>169926</xdr:rowOff>
    </xdr:to>
    <xdr:sp macro="" textlink="">
      <xdr:nvSpPr>
        <xdr:cNvPr id="362" name="フローチャート: 判断 361"/>
        <xdr:cNvSpPr/>
      </xdr:nvSpPr>
      <xdr:spPr>
        <a:xfrm>
          <a:off x="6921500" y="93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15003</xdr:rowOff>
    </xdr:from>
    <xdr:ext cx="534377" cy="259045"/>
    <xdr:sp macro="" textlink="">
      <xdr:nvSpPr>
        <xdr:cNvPr id="363" name="テキスト ボックス 362"/>
        <xdr:cNvSpPr txBox="1"/>
      </xdr:nvSpPr>
      <xdr:spPr>
        <a:xfrm>
          <a:off x="6705111" y="91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145745</xdr:rowOff>
    </xdr:from>
    <xdr:to>
      <xdr:col>55</xdr:col>
      <xdr:colOff>50800</xdr:colOff>
      <xdr:row>55</xdr:row>
      <xdr:rowOff>75895</xdr:rowOff>
    </xdr:to>
    <xdr:sp macro="" textlink="">
      <xdr:nvSpPr>
        <xdr:cNvPr id="369" name="楕円 368"/>
        <xdr:cNvSpPr/>
      </xdr:nvSpPr>
      <xdr:spPr>
        <a:xfrm>
          <a:off x="10426700" y="940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124172</xdr:rowOff>
    </xdr:from>
    <xdr:ext cx="534377" cy="259045"/>
    <xdr:sp macro="" textlink="">
      <xdr:nvSpPr>
        <xdr:cNvPr id="370" name="普通建設事業費該当値テキスト"/>
        <xdr:cNvSpPr txBox="1"/>
      </xdr:nvSpPr>
      <xdr:spPr>
        <a:xfrm>
          <a:off x="10528300" y="938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83528</xdr:rowOff>
    </xdr:from>
    <xdr:to>
      <xdr:col>50</xdr:col>
      <xdr:colOff>165100</xdr:colOff>
      <xdr:row>56</xdr:row>
      <xdr:rowOff>13678</xdr:rowOff>
    </xdr:to>
    <xdr:sp macro="" textlink="">
      <xdr:nvSpPr>
        <xdr:cNvPr id="371" name="楕円 370"/>
        <xdr:cNvSpPr/>
      </xdr:nvSpPr>
      <xdr:spPr>
        <a:xfrm>
          <a:off x="9588500" y="951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4805</xdr:rowOff>
    </xdr:from>
    <xdr:ext cx="534377" cy="259045"/>
    <xdr:sp macro="" textlink="">
      <xdr:nvSpPr>
        <xdr:cNvPr id="372" name="テキスト ボックス 371"/>
        <xdr:cNvSpPr txBox="1"/>
      </xdr:nvSpPr>
      <xdr:spPr>
        <a:xfrm>
          <a:off x="9372111" y="960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20091</xdr:rowOff>
    </xdr:from>
    <xdr:to>
      <xdr:col>46</xdr:col>
      <xdr:colOff>38100</xdr:colOff>
      <xdr:row>55</xdr:row>
      <xdr:rowOff>121691</xdr:rowOff>
    </xdr:to>
    <xdr:sp macro="" textlink="">
      <xdr:nvSpPr>
        <xdr:cNvPr id="373" name="楕円 372"/>
        <xdr:cNvSpPr/>
      </xdr:nvSpPr>
      <xdr:spPr>
        <a:xfrm>
          <a:off x="8699500" y="944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112818</xdr:rowOff>
    </xdr:from>
    <xdr:ext cx="534377" cy="259045"/>
    <xdr:sp macro="" textlink="">
      <xdr:nvSpPr>
        <xdr:cNvPr id="374" name="テキスト ボックス 373"/>
        <xdr:cNvSpPr txBox="1"/>
      </xdr:nvSpPr>
      <xdr:spPr>
        <a:xfrm>
          <a:off x="8483111" y="954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82918</xdr:rowOff>
    </xdr:from>
    <xdr:to>
      <xdr:col>41</xdr:col>
      <xdr:colOff>101600</xdr:colOff>
      <xdr:row>56</xdr:row>
      <xdr:rowOff>13068</xdr:rowOff>
    </xdr:to>
    <xdr:sp macro="" textlink="">
      <xdr:nvSpPr>
        <xdr:cNvPr id="375" name="楕円 374"/>
        <xdr:cNvSpPr/>
      </xdr:nvSpPr>
      <xdr:spPr>
        <a:xfrm>
          <a:off x="7810500" y="951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4195</xdr:rowOff>
    </xdr:from>
    <xdr:ext cx="534377" cy="259045"/>
    <xdr:sp macro="" textlink="">
      <xdr:nvSpPr>
        <xdr:cNvPr id="376" name="テキスト ボックス 375"/>
        <xdr:cNvSpPr txBox="1"/>
      </xdr:nvSpPr>
      <xdr:spPr>
        <a:xfrm>
          <a:off x="7594111" y="960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80061</xdr:rowOff>
    </xdr:from>
    <xdr:to>
      <xdr:col>36</xdr:col>
      <xdr:colOff>165100</xdr:colOff>
      <xdr:row>56</xdr:row>
      <xdr:rowOff>10211</xdr:rowOff>
    </xdr:to>
    <xdr:sp macro="" textlink="">
      <xdr:nvSpPr>
        <xdr:cNvPr id="377" name="楕円 376"/>
        <xdr:cNvSpPr/>
      </xdr:nvSpPr>
      <xdr:spPr>
        <a:xfrm>
          <a:off x="6921500" y="950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1338</xdr:rowOff>
    </xdr:from>
    <xdr:ext cx="534377" cy="259045"/>
    <xdr:sp macro="" textlink="">
      <xdr:nvSpPr>
        <xdr:cNvPr id="378" name="テキスト ボックス 377"/>
        <xdr:cNvSpPr txBox="1"/>
      </xdr:nvSpPr>
      <xdr:spPr>
        <a:xfrm>
          <a:off x="6705111" y="960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135608</xdr:rowOff>
    </xdr:from>
    <xdr:to>
      <xdr:col>54</xdr:col>
      <xdr:colOff>189865</xdr:colOff>
      <xdr:row>78</xdr:row>
      <xdr:rowOff>127355</xdr:rowOff>
    </xdr:to>
    <xdr:cxnSp macro="">
      <xdr:nvCxnSpPr>
        <xdr:cNvPr id="400" name="直線コネクタ 399"/>
        <xdr:cNvCxnSpPr/>
      </xdr:nvCxnSpPr>
      <xdr:spPr>
        <a:xfrm flipV="1">
          <a:off x="10475595" y="12308558"/>
          <a:ext cx="1270" cy="1191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131182</xdr:rowOff>
    </xdr:from>
    <xdr:ext cx="378565" cy="259045"/>
    <xdr:sp macro="" textlink="">
      <xdr:nvSpPr>
        <xdr:cNvPr id="401" name="普通建設事業費 （ うち新規整備　）最小値テキスト"/>
        <xdr:cNvSpPr txBox="1"/>
      </xdr:nvSpPr>
      <xdr:spPr>
        <a:xfrm>
          <a:off x="10528300" y="13504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127355</xdr:rowOff>
    </xdr:from>
    <xdr:to>
      <xdr:col>55</xdr:col>
      <xdr:colOff>88900</xdr:colOff>
      <xdr:row>78</xdr:row>
      <xdr:rowOff>127355</xdr:rowOff>
    </xdr:to>
    <xdr:cxnSp macro="">
      <xdr:nvCxnSpPr>
        <xdr:cNvPr id="402" name="直線コネクタ 401"/>
        <xdr:cNvCxnSpPr/>
      </xdr:nvCxnSpPr>
      <xdr:spPr>
        <a:xfrm>
          <a:off x="10388600" y="1350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82285</xdr:rowOff>
    </xdr:from>
    <xdr:ext cx="534377" cy="259045"/>
    <xdr:sp macro="" textlink="">
      <xdr:nvSpPr>
        <xdr:cNvPr id="403" name="普通建設事業費 （ うち新規整備　）最大値テキスト"/>
        <xdr:cNvSpPr txBox="1"/>
      </xdr:nvSpPr>
      <xdr:spPr>
        <a:xfrm>
          <a:off x="10528300" y="1208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135608</xdr:rowOff>
    </xdr:from>
    <xdr:to>
      <xdr:col>55</xdr:col>
      <xdr:colOff>88900</xdr:colOff>
      <xdr:row>71</xdr:row>
      <xdr:rowOff>135608</xdr:rowOff>
    </xdr:to>
    <xdr:cxnSp macro="">
      <xdr:nvCxnSpPr>
        <xdr:cNvPr id="404" name="直線コネクタ 403"/>
        <xdr:cNvCxnSpPr/>
      </xdr:nvCxnSpPr>
      <xdr:spPr>
        <a:xfrm>
          <a:off x="10388600" y="12308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44923</xdr:rowOff>
    </xdr:from>
    <xdr:to>
      <xdr:col>55</xdr:col>
      <xdr:colOff>0</xdr:colOff>
      <xdr:row>77</xdr:row>
      <xdr:rowOff>70503</xdr:rowOff>
    </xdr:to>
    <xdr:cxnSp macro="">
      <xdr:nvCxnSpPr>
        <xdr:cNvPr id="405" name="直線コネクタ 404"/>
        <xdr:cNvCxnSpPr/>
      </xdr:nvCxnSpPr>
      <xdr:spPr>
        <a:xfrm>
          <a:off x="9639300" y="13246573"/>
          <a:ext cx="838200" cy="2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58069</xdr:rowOff>
    </xdr:from>
    <xdr:ext cx="469744" cy="259045"/>
    <xdr:sp macro="" textlink="">
      <xdr:nvSpPr>
        <xdr:cNvPr id="406" name="普通建設事業費 （ うち新規整備　）平均値テキスト"/>
        <xdr:cNvSpPr txBox="1"/>
      </xdr:nvSpPr>
      <xdr:spPr>
        <a:xfrm>
          <a:off x="10528300" y="13259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79642</xdr:rowOff>
    </xdr:from>
    <xdr:to>
      <xdr:col>55</xdr:col>
      <xdr:colOff>50800</xdr:colOff>
      <xdr:row>78</xdr:row>
      <xdr:rowOff>9792</xdr:rowOff>
    </xdr:to>
    <xdr:sp macro="" textlink="">
      <xdr:nvSpPr>
        <xdr:cNvPr id="407" name="フローチャート: 判断 406"/>
        <xdr:cNvSpPr/>
      </xdr:nvSpPr>
      <xdr:spPr>
        <a:xfrm>
          <a:off x="10426700" y="1328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44923</xdr:rowOff>
    </xdr:from>
    <xdr:to>
      <xdr:col>50</xdr:col>
      <xdr:colOff>114300</xdr:colOff>
      <xdr:row>77</xdr:row>
      <xdr:rowOff>61725</xdr:rowOff>
    </xdr:to>
    <xdr:cxnSp macro="">
      <xdr:nvCxnSpPr>
        <xdr:cNvPr id="408" name="直線コネクタ 407"/>
        <xdr:cNvCxnSpPr/>
      </xdr:nvCxnSpPr>
      <xdr:spPr>
        <a:xfrm flipV="1">
          <a:off x="8750300" y="13246573"/>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26332</xdr:rowOff>
    </xdr:from>
    <xdr:to>
      <xdr:col>50</xdr:col>
      <xdr:colOff>165100</xdr:colOff>
      <xdr:row>77</xdr:row>
      <xdr:rowOff>127932</xdr:rowOff>
    </xdr:to>
    <xdr:sp macro="" textlink="">
      <xdr:nvSpPr>
        <xdr:cNvPr id="409" name="フローチャート: 判断 408"/>
        <xdr:cNvSpPr/>
      </xdr:nvSpPr>
      <xdr:spPr>
        <a:xfrm>
          <a:off x="9588500" y="1322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119059</xdr:rowOff>
    </xdr:from>
    <xdr:ext cx="534377" cy="259045"/>
    <xdr:sp macro="" textlink="">
      <xdr:nvSpPr>
        <xdr:cNvPr id="410" name="テキスト ボックス 409"/>
        <xdr:cNvSpPr txBox="1"/>
      </xdr:nvSpPr>
      <xdr:spPr>
        <a:xfrm>
          <a:off x="9372111" y="1332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61725</xdr:rowOff>
    </xdr:from>
    <xdr:to>
      <xdr:col>45</xdr:col>
      <xdr:colOff>177800</xdr:colOff>
      <xdr:row>77</xdr:row>
      <xdr:rowOff>130852</xdr:rowOff>
    </xdr:to>
    <xdr:cxnSp macro="">
      <xdr:nvCxnSpPr>
        <xdr:cNvPr id="411" name="直線コネクタ 410"/>
        <xdr:cNvCxnSpPr/>
      </xdr:nvCxnSpPr>
      <xdr:spPr>
        <a:xfrm flipV="1">
          <a:off x="7861300" y="13263375"/>
          <a:ext cx="889000" cy="6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28916</xdr:rowOff>
    </xdr:from>
    <xdr:to>
      <xdr:col>46</xdr:col>
      <xdr:colOff>38100</xdr:colOff>
      <xdr:row>77</xdr:row>
      <xdr:rowOff>130516</xdr:rowOff>
    </xdr:to>
    <xdr:sp macro="" textlink="">
      <xdr:nvSpPr>
        <xdr:cNvPr id="412" name="フローチャート: 判断 411"/>
        <xdr:cNvSpPr/>
      </xdr:nvSpPr>
      <xdr:spPr>
        <a:xfrm>
          <a:off x="8699500" y="1323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121643</xdr:rowOff>
    </xdr:from>
    <xdr:ext cx="534377" cy="259045"/>
    <xdr:sp macro="" textlink="">
      <xdr:nvSpPr>
        <xdr:cNvPr id="413" name="テキスト ボックス 412"/>
        <xdr:cNvSpPr txBox="1"/>
      </xdr:nvSpPr>
      <xdr:spPr>
        <a:xfrm>
          <a:off x="8483111" y="1332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130852</xdr:rowOff>
    </xdr:from>
    <xdr:to>
      <xdr:col>41</xdr:col>
      <xdr:colOff>50800</xdr:colOff>
      <xdr:row>77</xdr:row>
      <xdr:rowOff>134420</xdr:rowOff>
    </xdr:to>
    <xdr:cxnSp macro="">
      <xdr:nvCxnSpPr>
        <xdr:cNvPr id="414" name="直線コネクタ 413"/>
        <xdr:cNvCxnSpPr/>
      </xdr:nvCxnSpPr>
      <xdr:spPr>
        <a:xfrm flipV="1">
          <a:off x="6972300" y="13332502"/>
          <a:ext cx="889000" cy="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76121</xdr:rowOff>
    </xdr:from>
    <xdr:to>
      <xdr:col>41</xdr:col>
      <xdr:colOff>101600</xdr:colOff>
      <xdr:row>78</xdr:row>
      <xdr:rowOff>6271</xdr:rowOff>
    </xdr:to>
    <xdr:sp macro="" textlink="">
      <xdr:nvSpPr>
        <xdr:cNvPr id="415" name="フローチャート: 判断 414"/>
        <xdr:cNvSpPr/>
      </xdr:nvSpPr>
      <xdr:spPr>
        <a:xfrm>
          <a:off x="7810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22798</xdr:rowOff>
    </xdr:from>
    <xdr:ext cx="469744" cy="259045"/>
    <xdr:sp macro="" textlink="">
      <xdr:nvSpPr>
        <xdr:cNvPr id="416" name="テキスト ボックス 415"/>
        <xdr:cNvSpPr txBox="1"/>
      </xdr:nvSpPr>
      <xdr:spPr>
        <a:xfrm>
          <a:off x="7626428" y="1305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21120</xdr:rowOff>
    </xdr:from>
    <xdr:to>
      <xdr:col>36</xdr:col>
      <xdr:colOff>165100</xdr:colOff>
      <xdr:row>77</xdr:row>
      <xdr:rowOff>122720</xdr:rowOff>
    </xdr:to>
    <xdr:sp macro="" textlink="">
      <xdr:nvSpPr>
        <xdr:cNvPr id="417" name="フローチャート: 判断 416"/>
        <xdr:cNvSpPr/>
      </xdr:nvSpPr>
      <xdr:spPr>
        <a:xfrm>
          <a:off x="6921500" y="132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139247</xdr:rowOff>
    </xdr:from>
    <xdr:ext cx="534377" cy="259045"/>
    <xdr:sp macro="" textlink="">
      <xdr:nvSpPr>
        <xdr:cNvPr id="418" name="テキスト ボックス 417"/>
        <xdr:cNvSpPr txBox="1"/>
      </xdr:nvSpPr>
      <xdr:spPr>
        <a:xfrm>
          <a:off x="6705111" y="1299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19703</xdr:rowOff>
    </xdr:from>
    <xdr:to>
      <xdr:col>55</xdr:col>
      <xdr:colOff>50800</xdr:colOff>
      <xdr:row>77</xdr:row>
      <xdr:rowOff>121303</xdr:rowOff>
    </xdr:to>
    <xdr:sp macro="" textlink="">
      <xdr:nvSpPr>
        <xdr:cNvPr id="424" name="楕円 423"/>
        <xdr:cNvSpPr/>
      </xdr:nvSpPr>
      <xdr:spPr>
        <a:xfrm>
          <a:off x="10426700" y="1322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42580</xdr:rowOff>
    </xdr:from>
    <xdr:ext cx="534377" cy="259045"/>
    <xdr:sp macro="" textlink="">
      <xdr:nvSpPr>
        <xdr:cNvPr id="425" name="普通建設事業費 （ うち新規整備　）該当値テキスト"/>
        <xdr:cNvSpPr txBox="1"/>
      </xdr:nvSpPr>
      <xdr:spPr>
        <a:xfrm>
          <a:off x="10528300" y="130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165573</xdr:rowOff>
    </xdr:from>
    <xdr:to>
      <xdr:col>50</xdr:col>
      <xdr:colOff>165100</xdr:colOff>
      <xdr:row>77</xdr:row>
      <xdr:rowOff>95723</xdr:rowOff>
    </xdr:to>
    <xdr:sp macro="" textlink="">
      <xdr:nvSpPr>
        <xdr:cNvPr id="426" name="楕円 425"/>
        <xdr:cNvSpPr/>
      </xdr:nvSpPr>
      <xdr:spPr>
        <a:xfrm>
          <a:off x="9588500" y="1319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112250</xdr:rowOff>
    </xdr:from>
    <xdr:ext cx="534377" cy="259045"/>
    <xdr:sp macro="" textlink="">
      <xdr:nvSpPr>
        <xdr:cNvPr id="427" name="テキスト ボックス 426"/>
        <xdr:cNvSpPr txBox="1"/>
      </xdr:nvSpPr>
      <xdr:spPr>
        <a:xfrm>
          <a:off x="9372111" y="129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10925</xdr:rowOff>
    </xdr:from>
    <xdr:to>
      <xdr:col>46</xdr:col>
      <xdr:colOff>38100</xdr:colOff>
      <xdr:row>77</xdr:row>
      <xdr:rowOff>112525</xdr:rowOff>
    </xdr:to>
    <xdr:sp macro="" textlink="">
      <xdr:nvSpPr>
        <xdr:cNvPr id="428" name="楕円 427"/>
        <xdr:cNvSpPr/>
      </xdr:nvSpPr>
      <xdr:spPr>
        <a:xfrm>
          <a:off x="8699500" y="1321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129052</xdr:rowOff>
    </xdr:from>
    <xdr:ext cx="534377" cy="259045"/>
    <xdr:sp macro="" textlink="">
      <xdr:nvSpPr>
        <xdr:cNvPr id="429" name="テキスト ボックス 428"/>
        <xdr:cNvSpPr txBox="1"/>
      </xdr:nvSpPr>
      <xdr:spPr>
        <a:xfrm>
          <a:off x="8483111" y="1298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80052</xdr:rowOff>
    </xdr:from>
    <xdr:to>
      <xdr:col>41</xdr:col>
      <xdr:colOff>101600</xdr:colOff>
      <xdr:row>78</xdr:row>
      <xdr:rowOff>10202</xdr:rowOff>
    </xdr:to>
    <xdr:sp macro="" textlink="">
      <xdr:nvSpPr>
        <xdr:cNvPr id="430" name="楕円 429"/>
        <xdr:cNvSpPr/>
      </xdr:nvSpPr>
      <xdr:spPr>
        <a:xfrm>
          <a:off x="7810500" y="1328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1329</xdr:rowOff>
    </xdr:from>
    <xdr:ext cx="469744" cy="259045"/>
    <xdr:sp macro="" textlink="">
      <xdr:nvSpPr>
        <xdr:cNvPr id="431" name="テキスト ボックス 430"/>
        <xdr:cNvSpPr txBox="1"/>
      </xdr:nvSpPr>
      <xdr:spPr>
        <a:xfrm>
          <a:off x="7626428" y="133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83620</xdr:rowOff>
    </xdr:from>
    <xdr:to>
      <xdr:col>36</xdr:col>
      <xdr:colOff>165100</xdr:colOff>
      <xdr:row>78</xdr:row>
      <xdr:rowOff>13770</xdr:rowOff>
    </xdr:to>
    <xdr:sp macro="" textlink="">
      <xdr:nvSpPr>
        <xdr:cNvPr id="432" name="楕円 431"/>
        <xdr:cNvSpPr/>
      </xdr:nvSpPr>
      <xdr:spPr>
        <a:xfrm>
          <a:off x="6921500" y="1328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4897</xdr:rowOff>
    </xdr:from>
    <xdr:ext cx="469744" cy="259045"/>
    <xdr:sp macro="" textlink="">
      <xdr:nvSpPr>
        <xdr:cNvPr id="433" name="テキスト ボックス 432"/>
        <xdr:cNvSpPr txBox="1"/>
      </xdr:nvSpPr>
      <xdr:spPr>
        <a:xfrm>
          <a:off x="6737428" y="1337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65157</xdr:rowOff>
    </xdr:from>
    <xdr:to>
      <xdr:col>54</xdr:col>
      <xdr:colOff>189865</xdr:colOff>
      <xdr:row>98</xdr:row>
      <xdr:rowOff>123146</xdr:rowOff>
    </xdr:to>
    <xdr:cxnSp macro="">
      <xdr:nvCxnSpPr>
        <xdr:cNvPr id="457" name="直線コネクタ 456"/>
        <xdr:cNvCxnSpPr/>
      </xdr:nvCxnSpPr>
      <xdr:spPr>
        <a:xfrm flipV="1">
          <a:off x="10475595" y="15667107"/>
          <a:ext cx="1270" cy="1258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126973</xdr:rowOff>
    </xdr:from>
    <xdr:ext cx="469744" cy="259045"/>
    <xdr:sp macro="" textlink="">
      <xdr:nvSpPr>
        <xdr:cNvPr id="458" name="普通建設事業費 （ うち更新整備　）最小値テキスト"/>
        <xdr:cNvSpPr txBox="1"/>
      </xdr:nvSpPr>
      <xdr:spPr>
        <a:xfrm>
          <a:off x="10528300" y="1692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123146</xdr:rowOff>
    </xdr:from>
    <xdr:to>
      <xdr:col>55</xdr:col>
      <xdr:colOff>88900</xdr:colOff>
      <xdr:row>98</xdr:row>
      <xdr:rowOff>123146</xdr:rowOff>
    </xdr:to>
    <xdr:cxnSp macro="">
      <xdr:nvCxnSpPr>
        <xdr:cNvPr id="459" name="直線コネクタ 458"/>
        <xdr:cNvCxnSpPr/>
      </xdr:nvCxnSpPr>
      <xdr:spPr>
        <a:xfrm>
          <a:off x="10388600" y="16925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11834</xdr:rowOff>
    </xdr:from>
    <xdr:ext cx="534377" cy="259045"/>
    <xdr:sp macro="" textlink="">
      <xdr:nvSpPr>
        <xdr:cNvPr id="460" name="普通建設事業費 （ うち更新整備　）最大値テキスト"/>
        <xdr:cNvSpPr txBox="1"/>
      </xdr:nvSpPr>
      <xdr:spPr>
        <a:xfrm>
          <a:off x="10528300" y="1544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65157</xdr:rowOff>
    </xdr:from>
    <xdr:to>
      <xdr:col>55</xdr:col>
      <xdr:colOff>88900</xdr:colOff>
      <xdr:row>91</xdr:row>
      <xdr:rowOff>65157</xdr:rowOff>
    </xdr:to>
    <xdr:cxnSp macro="">
      <xdr:nvCxnSpPr>
        <xdr:cNvPr id="461" name="直線コネクタ 460"/>
        <xdr:cNvCxnSpPr/>
      </xdr:nvCxnSpPr>
      <xdr:spPr>
        <a:xfrm>
          <a:off x="10388600" y="15667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161341</xdr:rowOff>
    </xdr:from>
    <xdr:to>
      <xdr:col>55</xdr:col>
      <xdr:colOff>0</xdr:colOff>
      <xdr:row>97</xdr:row>
      <xdr:rowOff>68720</xdr:rowOff>
    </xdr:to>
    <xdr:cxnSp macro="">
      <xdr:nvCxnSpPr>
        <xdr:cNvPr id="462" name="直線コネクタ 461"/>
        <xdr:cNvCxnSpPr/>
      </xdr:nvCxnSpPr>
      <xdr:spPr>
        <a:xfrm flipV="1">
          <a:off x="9639300" y="16620541"/>
          <a:ext cx="838200" cy="7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60019</xdr:rowOff>
    </xdr:from>
    <xdr:ext cx="534377" cy="259045"/>
    <xdr:sp macro="" textlink="">
      <xdr:nvSpPr>
        <xdr:cNvPr id="463" name="普通建設事業費 （ うち更新整備　）平均値テキスト"/>
        <xdr:cNvSpPr txBox="1"/>
      </xdr:nvSpPr>
      <xdr:spPr>
        <a:xfrm>
          <a:off x="10528300" y="1634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37142</xdr:rowOff>
    </xdr:from>
    <xdr:to>
      <xdr:col>55</xdr:col>
      <xdr:colOff>50800</xdr:colOff>
      <xdr:row>96</xdr:row>
      <xdr:rowOff>138742</xdr:rowOff>
    </xdr:to>
    <xdr:sp macro="" textlink="">
      <xdr:nvSpPr>
        <xdr:cNvPr id="464" name="フローチャート: 判断 463"/>
        <xdr:cNvSpPr/>
      </xdr:nvSpPr>
      <xdr:spPr>
        <a:xfrm>
          <a:off x="10426700" y="164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38049</xdr:rowOff>
    </xdr:from>
    <xdr:to>
      <xdr:col>50</xdr:col>
      <xdr:colOff>114300</xdr:colOff>
      <xdr:row>97</xdr:row>
      <xdr:rowOff>68720</xdr:rowOff>
    </xdr:to>
    <xdr:cxnSp macro="">
      <xdr:nvCxnSpPr>
        <xdr:cNvPr id="465" name="直線コネクタ 464"/>
        <xdr:cNvCxnSpPr/>
      </xdr:nvCxnSpPr>
      <xdr:spPr>
        <a:xfrm>
          <a:off x="8750300" y="16668699"/>
          <a:ext cx="889000" cy="3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75146</xdr:rowOff>
    </xdr:from>
    <xdr:to>
      <xdr:col>50</xdr:col>
      <xdr:colOff>165100</xdr:colOff>
      <xdr:row>97</xdr:row>
      <xdr:rowOff>5296</xdr:rowOff>
    </xdr:to>
    <xdr:sp macro="" textlink="">
      <xdr:nvSpPr>
        <xdr:cNvPr id="466" name="フローチャート: 判断 465"/>
        <xdr:cNvSpPr/>
      </xdr:nvSpPr>
      <xdr:spPr>
        <a:xfrm>
          <a:off x="95885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21823</xdr:rowOff>
    </xdr:from>
    <xdr:ext cx="534377" cy="259045"/>
    <xdr:sp macro="" textlink="">
      <xdr:nvSpPr>
        <xdr:cNvPr id="467" name="テキスト ボックス 466"/>
        <xdr:cNvSpPr txBox="1"/>
      </xdr:nvSpPr>
      <xdr:spPr>
        <a:xfrm>
          <a:off x="9372111" y="163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164998</xdr:rowOff>
    </xdr:from>
    <xdr:to>
      <xdr:col>45</xdr:col>
      <xdr:colOff>177800</xdr:colOff>
      <xdr:row>97</xdr:row>
      <xdr:rowOff>38049</xdr:rowOff>
    </xdr:to>
    <xdr:cxnSp macro="">
      <xdr:nvCxnSpPr>
        <xdr:cNvPr id="468" name="直線コネクタ 467"/>
        <xdr:cNvCxnSpPr/>
      </xdr:nvCxnSpPr>
      <xdr:spPr>
        <a:xfrm>
          <a:off x="7861300" y="16624198"/>
          <a:ext cx="889000" cy="4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104121</xdr:rowOff>
    </xdr:from>
    <xdr:to>
      <xdr:col>46</xdr:col>
      <xdr:colOff>38100</xdr:colOff>
      <xdr:row>97</xdr:row>
      <xdr:rowOff>34271</xdr:rowOff>
    </xdr:to>
    <xdr:sp macro="" textlink="">
      <xdr:nvSpPr>
        <xdr:cNvPr id="469" name="フローチャート: 判断 468"/>
        <xdr:cNvSpPr/>
      </xdr:nvSpPr>
      <xdr:spPr>
        <a:xfrm>
          <a:off x="8699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50798</xdr:rowOff>
    </xdr:from>
    <xdr:ext cx="534377" cy="259045"/>
    <xdr:sp macro="" textlink="">
      <xdr:nvSpPr>
        <xdr:cNvPr id="470" name="テキスト ボックス 469"/>
        <xdr:cNvSpPr txBox="1"/>
      </xdr:nvSpPr>
      <xdr:spPr>
        <a:xfrm>
          <a:off x="8483111" y="163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164998</xdr:rowOff>
    </xdr:from>
    <xdr:to>
      <xdr:col>41</xdr:col>
      <xdr:colOff>50800</xdr:colOff>
      <xdr:row>97</xdr:row>
      <xdr:rowOff>31725</xdr:rowOff>
    </xdr:to>
    <xdr:cxnSp macro="">
      <xdr:nvCxnSpPr>
        <xdr:cNvPr id="471" name="直線コネクタ 470"/>
        <xdr:cNvCxnSpPr/>
      </xdr:nvCxnSpPr>
      <xdr:spPr>
        <a:xfrm flipV="1">
          <a:off x="6972300" y="16624198"/>
          <a:ext cx="889000" cy="3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156660</xdr:rowOff>
    </xdr:from>
    <xdr:to>
      <xdr:col>41</xdr:col>
      <xdr:colOff>101600</xdr:colOff>
      <xdr:row>97</xdr:row>
      <xdr:rowOff>86810</xdr:rowOff>
    </xdr:to>
    <xdr:sp macro="" textlink="">
      <xdr:nvSpPr>
        <xdr:cNvPr id="472" name="フローチャート: 判断 471"/>
        <xdr:cNvSpPr/>
      </xdr:nvSpPr>
      <xdr:spPr>
        <a:xfrm>
          <a:off x="7810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77937</xdr:rowOff>
    </xdr:from>
    <xdr:ext cx="534377" cy="259045"/>
    <xdr:sp macro="" textlink="">
      <xdr:nvSpPr>
        <xdr:cNvPr id="473" name="テキスト ボックス 472"/>
        <xdr:cNvSpPr txBox="1"/>
      </xdr:nvSpPr>
      <xdr:spPr>
        <a:xfrm>
          <a:off x="7594111" y="1670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85337</xdr:rowOff>
    </xdr:from>
    <xdr:to>
      <xdr:col>36</xdr:col>
      <xdr:colOff>165100</xdr:colOff>
      <xdr:row>97</xdr:row>
      <xdr:rowOff>15487</xdr:rowOff>
    </xdr:to>
    <xdr:sp macro="" textlink="">
      <xdr:nvSpPr>
        <xdr:cNvPr id="474" name="フローチャート: 判断 473"/>
        <xdr:cNvSpPr/>
      </xdr:nvSpPr>
      <xdr:spPr>
        <a:xfrm>
          <a:off x="6921500" y="1654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32014</xdr:rowOff>
    </xdr:from>
    <xdr:ext cx="534377" cy="259045"/>
    <xdr:sp macro="" textlink="">
      <xdr:nvSpPr>
        <xdr:cNvPr id="475" name="テキスト ボックス 474"/>
        <xdr:cNvSpPr txBox="1"/>
      </xdr:nvSpPr>
      <xdr:spPr>
        <a:xfrm>
          <a:off x="6705111" y="1631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110541</xdr:rowOff>
    </xdr:from>
    <xdr:to>
      <xdr:col>55</xdr:col>
      <xdr:colOff>50800</xdr:colOff>
      <xdr:row>97</xdr:row>
      <xdr:rowOff>40691</xdr:rowOff>
    </xdr:to>
    <xdr:sp macro="" textlink="">
      <xdr:nvSpPr>
        <xdr:cNvPr id="481" name="楕円 480"/>
        <xdr:cNvSpPr/>
      </xdr:nvSpPr>
      <xdr:spPr>
        <a:xfrm>
          <a:off x="10426700" y="1656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88968</xdr:rowOff>
    </xdr:from>
    <xdr:ext cx="534377" cy="259045"/>
    <xdr:sp macro="" textlink="">
      <xdr:nvSpPr>
        <xdr:cNvPr id="482" name="普通建設事業費 （ うち更新整備　）該当値テキスト"/>
        <xdr:cNvSpPr txBox="1"/>
      </xdr:nvSpPr>
      <xdr:spPr>
        <a:xfrm>
          <a:off x="10528300" y="165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17920</xdr:rowOff>
    </xdr:from>
    <xdr:to>
      <xdr:col>50</xdr:col>
      <xdr:colOff>165100</xdr:colOff>
      <xdr:row>97</xdr:row>
      <xdr:rowOff>119520</xdr:rowOff>
    </xdr:to>
    <xdr:sp macro="" textlink="">
      <xdr:nvSpPr>
        <xdr:cNvPr id="483" name="楕円 482"/>
        <xdr:cNvSpPr/>
      </xdr:nvSpPr>
      <xdr:spPr>
        <a:xfrm>
          <a:off x="9588500" y="166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110647</xdr:rowOff>
    </xdr:from>
    <xdr:ext cx="534377" cy="259045"/>
    <xdr:sp macro="" textlink="">
      <xdr:nvSpPr>
        <xdr:cNvPr id="484" name="テキスト ボックス 483"/>
        <xdr:cNvSpPr txBox="1"/>
      </xdr:nvSpPr>
      <xdr:spPr>
        <a:xfrm>
          <a:off x="9372111" y="1674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158699</xdr:rowOff>
    </xdr:from>
    <xdr:to>
      <xdr:col>46</xdr:col>
      <xdr:colOff>38100</xdr:colOff>
      <xdr:row>97</xdr:row>
      <xdr:rowOff>88849</xdr:rowOff>
    </xdr:to>
    <xdr:sp macro="" textlink="">
      <xdr:nvSpPr>
        <xdr:cNvPr id="485" name="楕円 484"/>
        <xdr:cNvSpPr/>
      </xdr:nvSpPr>
      <xdr:spPr>
        <a:xfrm>
          <a:off x="8699500" y="1661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79976</xdr:rowOff>
    </xdr:from>
    <xdr:ext cx="534377" cy="259045"/>
    <xdr:sp macro="" textlink="">
      <xdr:nvSpPr>
        <xdr:cNvPr id="486" name="テキスト ボックス 485"/>
        <xdr:cNvSpPr txBox="1"/>
      </xdr:nvSpPr>
      <xdr:spPr>
        <a:xfrm>
          <a:off x="8483111" y="1671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114198</xdr:rowOff>
    </xdr:from>
    <xdr:to>
      <xdr:col>41</xdr:col>
      <xdr:colOff>101600</xdr:colOff>
      <xdr:row>97</xdr:row>
      <xdr:rowOff>44348</xdr:rowOff>
    </xdr:to>
    <xdr:sp macro="" textlink="">
      <xdr:nvSpPr>
        <xdr:cNvPr id="487" name="楕円 486"/>
        <xdr:cNvSpPr/>
      </xdr:nvSpPr>
      <xdr:spPr>
        <a:xfrm>
          <a:off x="7810500" y="1657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60875</xdr:rowOff>
    </xdr:from>
    <xdr:ext cx="534377" cy="259045"/>
    <xdr:sp macro="" textlink="">
      <xdr:nvSpPr>
        <xdr:cNvPr id="488" name="テキスト ボックス 487"/>
        <xdr:cNvSpPr txBox="1"/>
      </xdr:nvSpPr>
      <xdr:spPr>
        <a:xfrm>
          <a:off x="7594111" y="1634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152375</xdr:rowOff>
    </xdr:from>
    <xdr:to>
      <xdr:col>36</xdr:col>
      <xdr:colOff>165100</xdr:colOff>
      <xdr:row>97</xdr:row>
      <xdr:rowOff>82525</xdr:rowOff>
    </xdr:to>
    <xdr:sp macro="" textlink="">
      <xdr:nvSpPr>
        <xdr:cNvPr id="489" name="楕円 488"/>
        <xdr:cNvSpPr/>
      </xdr:nvSpPr>
      <xdr:spPr>
        <a:xfrm>
          <a:off x="6921500" y="1661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73652</xdr:rowOff>
    </xdr:from>
    <xdr:ext cx="534377" cy="259045"/>
    <xdr:sp macro="" textlink="">
      <xdr:nvSpPr>
        <xdr:cNvPr id="490" name="テキスト ボックス 489"/>
        <xdr:cNvSpPr txBox="1"/>
      </xdr:nvSpPr>
      <xdr:spPr>
        <a:xfrm>
          <a:off x="6705111" y="1670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35577</xdr:rowOff>
    </xdr:from>
    <xdr:ext cx="377026" cy="259045"/>
    <xdr:sp macro="" textlink="">
      <xdr:nvSpPr>
        <xdr:cNvPr id="504" name="テキスト ボックス 503"/>
        <xdr:cNvSpPr txBox="1"/>
      </xdr:nvSpPr>
      <xdr:spPr>
        <a:xfrm>
          <a:off x="12068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6" name="テキスト ボックス 505"/>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8" name="テキスト ボックス 507"/>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0" name="テキスト ボックス 509"/>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2" name="テキスト ボックス 511"/>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103124</xdr:rowOff>
    </xdr:from>
    <xdr:to>
      <xdr:col>85</xdr:col>
      <xdr:colOff>126364</xdr:colOff>
      <xdr:row>39</xdr:row>
      <xdr:rowOff>44450</xdr:rowOff>
    </xdr:to>
    <xdr:cxnSp macro="">
      <xdr:nvCxnSpPr>
        <xdr:cNvPr id="514" name="直線コネクタ 513"/>
        <xdr:cNvCxnSpPr/>
      </xdr:nvCxnSpPr>
      <xdr:spPr>
        <a:xfrm flipV="1">
          <a:off x="16317595" y="5246624"/>
          <a:ext cx="1269"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49801</xdr:rowOff>
    </xdr:from>
    <xdr:ext cx="469744" cy="259045"/>
    <xdr:sp macro="" textlink="">
      <xdr:nvSpPr>
        <xdr:cNvPr id="517" name="災害復旧事業費最大値テキスト"/>
        <xdr:cNvSpPr txBox="1"/>
      </xdr:nvSpPr>
      <xdr:spPr>
        <a:xfrm>
          <a:off x="16370300" y="502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103124</xdr:rowOff>
    </xdr:from>
    <xdr:to>
      <xdr:col>86</xdr:col>
      <xdr:colOff>25400</xdr:colOff>
      <xdr:row>30</xdr:row>
      <xdr:rowOff>103124</xdr:rowOff>
    </xdr:to>
    <xdr:cxnSp macro="">
      <xdr:nvCxnSpPr>
        <xdr:cNvPr id="518" name="直線コネクタ 517"/>
        <xdr:cNvCxnSpPr/>
      </xdr:nvCxnSpPr>
      <xdr:spPr>
        <a:xfrm>
          <a:off x="16230600" y="524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91965</xdr:rowOff>
    </xdr:from>
    <xdr:ext cx="378565" cy="259045"/>
    <xdr:sp macro="" textlink="">
      <xdr:nvSpPr>
        <xdr:cNvPr id="520" name="災害復旧事業費平均値テキスト"/>
        <xdr:cNvSpPr txBox="1"/>
      </xdr:nvSpPr>
      <xdr:spPr>
        <a:xfrm>
          <a:off x="16370300" y="64356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69088</xdr:rowOff>
    </xdr:from>
    <xdr:to>
      <xdr:col>85</xdr:col>
      <xdr:colOff>177800</xdr:colOff>
      <xdr:row>38</xdr:row>
      <xdr:rowOff>170688</xdr:rowOff>
    </xdr:to>
    <xdr:sp macro="" textlink="">
      <xdr:nvSpPr>
        <xdr:cNvPr id="521" name="フローチャート: 判断 520"/>
        <xdr:cNvSpPr/>
      </xdr:nvSpPr>
      <xdr:spPr>
        <a:xfrm>
          <a:off x="162687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56896</xdr:rowOff>
    </xdr:from>
    <xdr:to>
      <xdr:col>81</xdr:col>
      <xdr:colOff>101600</xdr:colOff>
      <xdr:row>37</xdr:row>
      <xdr:rowOff>158496</xdr:rowOff>
    </xdr:to>
    <xdr:sp macro="" textlink="">
      <xdr:nvSpPr>
        <xdr:cNvPr id="523" name="フローチャート: 判断 522"/>
        <xdr:cNvSpPr/>
      </xdr:nvSpPr>
      <xdr:spPr>
        <a:xfrm>
          <a:off x="15430500" y="640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3573</xdr:rowOff>
    </xdr:from>
    <xdr:ext cx="378565" cy="259045"/>
    <xdr:sp macro="" textlink="">
      <xdr:nvSpPr>
        <xdr:cNvPr id="524" name="テキスト ボックス 523"/>
        <xdr:cNvSpPr txBox="1"/>
      </xdr:nvSpPr>
      <xdr:spPr>
        <a:xfrm>
          <a:off x="15292017" y="61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133096</xdr:rowOff>
    </xdr:from>
    <xdr:to>
      <xdr:col>76</xdr:col>
      <xdr:colOff>165100</xdr:colOff>
      <xdr:row>38</xdr:row>
      <xdr:rowOff>63246</xdr:rowOff>
    </xdr:to>
    <xdr:sp macro="" textlink="">
      <xdr:nvSpPr>
        <xdr:cNvPr id="526" name="フローチャート: 判断 525"/>
        <xdr:cNvSpPr/>
      </xdr:nvSpPr>
      <xdr:spPr>
        <a:xfrm>
          <a:off x="14541500" y="647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79773</xdr:rowOff>
    </xdr:from>
    <xdr:ext cx="378565" cy="259045"/>
    <xdr:sp macro="" textlink="">
      <xdr:nvSpPr>
        <xdr:cNvPr id="527" name="テキスト ボックス 526"/>
        <xdr:cNvSpPr txBox="1"/>
      </xdr:nvSpPr>
      <xdr:spPr>
        <a:xfrm>
          <a:off x="14403017" y="6251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3556</xdr:rowOff>
    </xdr:from>
    <xdr:to>
      <xdr:col>72</xdr:col>
      <xdr:colOff>38100</xdr:colOff>
      <xdr:row>38</xdr:row>
      <xdr:rowOff>105156</xdr:rowOff>
    </xdr:to>
    <xdr:sp macro="" textlink="">
      <xdr:nvSpPr>
        <xdr:cNvPr id="529" name="フローチャート: 判断 528"/>
        <xdr:cNvSpPr/>
      </xdr:nvSpPr>
      <xdr:spPr>
        <a:xfrm>
          <a:off x="13652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121683</xdr:rowOff>
    </xdr:from>
    <xdr:ext cx="378565" cy="259045"/>
    <xdr:sp macro="" textlink="">
      <xdr:nvSpPr>
        <xdr:cNvPr id="530" name="テキスト ボックス 529"/>
        <xdr:cNvSpPr txBox="1"/>
      </xdr:nvSpPr>
      <xdr:spPr>
        <a:xfrm>
          <a:off x="13514017" y="6293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49276</xdr:rowOff>
    </xdr:from>
    <xdr:to>
      <xdr:col>67</xdr:col>
      <xdr:colOff>101600</xdr:colOff>
      <xdr:row>31</xdr:row>
      <xdr:rowOff>150876</xdr:rowOff>
    </xdr:to>
    <xdr:sp macro="" textlink="">
      <xdr:nvSpPr>
        <xdr:cNvPr id="531" name="フローチャート: 判断 530"/>
        <xdr:cNvSpPr/>
      </xdr:nvSpPr>
      <xdr:spPr>
        <a:xfrm>
          <a:off x="12763500" y="53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29</xdr:row>
      <xdr:rowOff>167403</xdr:rowOff>
    </xdr:from>
    <xdr:ext cx="469744" cy="259045"/>
    <xdr:sp macro="" textlink="">
      <xdr:nvSpPr>
        <xdr:cNvPr id="532" name="テキスト ボックス 531"/>
        <xdr:cNvSpPr txBox="1"/>
      </xdr:nvSpPr>
      <xdr:spPr>
        <a:xfrm>
          <a:off x="12579428" y="51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9"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84531</xdr:rowOff>
    </xdr:from>
    <xdr:to>
      <xdr:col>85</xdr:col>
      <xdr:colOff>126364</xdr:colOff>
      <xdr:row>78</xdr:row>
      <xdr:rowOff>17227</xdr:rowOff>
    </xdr:to>
    <xdr:cxnSp macro="">
      <xdr:nvCxnSpPr>
        <xdr:cNvPr id="620" name="直線コネクタ 619"/>
        <xdr:cNvCxnSpPr/>
      </xdr:nvCxnSpPr>
      <xdr:spPr>
        <a:xfrm flipV="1">
          <a:off x="16317595" y="12086031"/>
          <a:ext cx="1269" cy="1304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21054</xdr:rowOff>
    </xdr:from>
    <xdr:ext cx="534377" cy="259045"/>
    <xdr:sp macro="" textlink="">
      <xdr:nvSpPr>
        <xdr:cNvPr id="621" name="公債費最小値テキスト"/>
        <xdr:cNvSpPr txBox="1"/>
      </xdr:nvSpPr>
      <xdr:spPr>
        <a:xfrm>
          <a:off x="16370300" y="133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17227</xdr:rowOff>
    </xdr:from>
    <xdr:to>
      <xdr:col>86</xdr:col>
      <xdr:colOff>25400</xdr:colOff>
      <xdr:row>78</xdr:row>
      <xdr:rowOff>17227</xdr:rowOff>
    </xdr:to>
    <xdr:cxnSp macro="">
      <xdr:nvCxnSpPr>
        <xdr:cNvPr id="622" name="直線コネクタ 621"/>
        <xdr:cNvCxnSpPr/>
      </xdr:nvCxnSpPr>
      <xdr:spPr>
        <a:xfrm>
          <a:off x="16230600" y="1339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31208</xdr:rowOff>
    </xdr:from>
    <xdr:ext cx="534377" cy="259045"/>
    <xdr:sp macro="" textlink="">
      <xdr:nvSpPr>
        <xdr:cNvPr id="623" name="公債費最大値テキスト"/>
        <xdr:cNvSpPr txBox="1"/>
      </xdr:nvSpPr>
      <xdr:spPr>
        <a:xfrm>
          <a:off x="16370300" y="1186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84531</xdr:rowOff>
    </xdr:from>
    <xdr:to>
      <xdr:col>86</xdr:col>
      <xdr:colOff>25400</xdr:colOff>
      <xdr:row>70</xdr:row>
      <xdr:rowOff>84531</xdr:rowOff>
    </xdr:to>
    <xdr:cxnSp macro="">
      <xdr:nvCxnSpPr>
        <xdr:cNvPr id="624" name="直線コネクタ 623"/>
        <xdr:cNvCxnSpPr/>
      </xdr:nvCxnSpPr>
      <xdr:spPr>
        <a:xfrm>
          <a:off x="16230600" y="12086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65367</xdr:rowOff>
    </xdr:from>
    <xdr:to>
      <xdr:col>85</xdr:col>
      <xdr:colOff>127000</xdr:colOff>
      <xdr:row>75</xdr:row>
      <xdr:rowOff>71539</xdr:rowOff>
    </xdr:to>
    <xdr:cxnSp macro="">
      <xdr:nvCxnSpPr>
        <xdr:cNvPr id="625" name="直線コネクタ 624"/>
        <xdr:cNvCxnSpPr/>
      </xdr:nvCxnSpPr>
      <xdr:spPr>
        <a:xfrm flipV="1">
          <a:off x="15481300" y="12924117"/>
          <a:ext cx="8382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143870</xdr:rowOff>
    </xdr:from>
    <xdr:ext cx="534377" cy="259045"/>
    <xdr:sp macro="" textlink="">
      <xdr:nvSpPr>
        <xdr:cNvPr id="626" name="公債費平均値テキスト"/>
        <xdr:cNvSpPr txBox="1"/>
      </xdr:nvSpPr>
      <xdr:spPr>
        <a:xfrm>
          <a:off x="16370300" y="13002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165443</xdr:rowOff>
    </xdr:from>
    <xdr:to>
      <xdr:col>85</xdr:col>
      <xdr:colOff>177800</xdr:colOff>
      <xdr:row>76</xdr:row>
      <xdr:rowOff>95593</xdr:rowOff>
    </xdr:to>
    <xdr:sp macro="" textlink="">
      <xdr:nvSpPr>
        <xdr:cNvPr id="627" name="フローチャート: 判断 626"/>
        <xdr:cNvSpPr/>
      </xdr:nvSpPr>
      <xdr:spPr>
        <a:xfrm>
          <a:off x="16268700" y="130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71539</xdr:rowOff>
    </xdr:from>
    <xdr:to>
      <xdr:col>81</xdr:col>
      <xdr:colOff>50800</xdr:colOff>
      <xdr:row>75</xdr:row>
      <xdr:rowOff>78378</xdr:rowOff>
    </xdr:to>
    <xdr:cxnSp macro="">
      <xdr:nvCxnSpPr>
        <xdr:cNvPr id="628" name="直線コネクタ 627"/>
        <xdr:cNvCxnSpPr/>
      </xdr:nvCxnSpPr>
      <xdr:spPr>
        <a:xfrm flipV="1">
          <a:off x="14592300" y="12930289"/>
          <a:ext cx="889000" cy="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1212</xdr:rowOff>
    </xdr:from>
    <xdr:to>
      <xdr:col>81</xdr:col>
      <xdr:colOff>101600</xdr:colOff>
      <xdr:row>76</xdr:row>
      <xdr:rowOff>102812</xdr:rowOff>
    </xdr:to>
    <xdr:sp macro="" textlink="">
      <xdr:nvSpPr>
        <xdr:cNvPr id="629" name="フローチャート: 判断 628"/>
        <xdr:cNvSpPr/>
      </xdr:nvSpPr>
      <xdr:spPr>
        <a:xfrm>
          <a:off x="154305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93939</xdr:rowOff>
    </xdr:from>
    <xdr:ext cx="534377" cy="259045"/>
    <xdr:sp macro="" textlink="">
      <xdr:nvSpPr>
        <xdr:cNvPr id="630" name="テキスト ボックス 629"/>
        <xdr:cNvSpPr txBox="1"/>
      </xdr:nvSpPr>
      <xdr:spPr>
        <a:xfrm>
          <a:off x="15214111" y="1312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76892</xdr:rowOff>
    </xdr:from>
    <xdr:to>
      <xdr:col>76</xdr:col>
      <xdr:colOff>114300</xdr:colOff>
      <xdr:row>75</xdr:row>
      <xdr:rowOff>78378</xdr:rowOff>
    </xdr:to>
    <xdr:cxnSp macro="">
      <xdr:nvCxnSpPr>
        <xdr:cNvPr id="631" name="直線コネクタ 630"/>
        <xdr:cNvCxnSpPr/>
      </xdr:nvCxnSpPr>
      <xdr:spPr>
        <a:xfrm>
          <a:off x="13703300" y="12935642"/>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159823</xdr:rowOff>
    </xdr:from>
    <xdr:to>
      <xdr:col>76</xdr:col>
      <xdr:colOff>165100</xdr:colOff>
      <xdr:row>76</xdr:row>
      <xdr:rowOff>89973</xdr:rowOff>
    </xdr:to>
    <xdr:sp macro="" textlink="">
      <xdr:nvSpPr>
        <xdr:cNvPr id="632" name="フローチャート: 判断 631"/>
        <xdr:cNvSpPr/>
      </xdr:nvSpPr>
      <xdr:spPr>
        <a:xfrm>
          <a:off x="14541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81100</xdr:rowOff>
    </xdr:from>
    <xdr:ext cx="534377" cy="259045"/>
    <xdr:sp macro="" textlink="">
      <xdr:nvSpPr>
        <xdr:cNvPr id="633" name="テキスト ボックス 632"/>
        <xdr:cNvSpPr txBox="1"/>
      </xdr:nvSpPr>
      <xdr:spPr>
        <a:xfrm>
          <a:off x="14325111" y="1311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63957</xdr:rowOff>
    </xdr:from>
    <xdr:to>
      <xdr:col>71</xdr:col>
      <xdr:colOff>177800</xdr:colOff>
      <xdr:row>75</xdr:row>
      <xdr:rowOff>76892</xdr:rowOff>
    </xdr:to>
    <xdr:cxnSp macro="">
      <xdr:nvCxnSpPr>
        <xdr:cNvPr id="634" name="直線コネクタ 633"/>
        <xdr:cNvCxnSpPr/>
      </xdr:nvCxnSpPr>
      <xdr:spPr>
        <a:xfrm>
          <a:off x="12814300" y="12922707"/>
          <a:ext cx="889000" cy="1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165424</xdr:rowOff>
    </xdr:from>
    <xdr:to>
      <xdr:col>72</xdr:col>
      <xdr:colOff>38100</xdr:colOff>
      <xdr:row>76</xdr:row>
      <xdr:rowOff>95574</xdr:rowOff>
    </xdr:to>
    <xdr:sp macro="" textlink="">
      <xdr:nvSpPr>
        <xdr:cNvPr id="635" name="フローチャート: 判断 634"/>
        <xdr:cNvSpPr/>
      </xdr:nvSpPr>
      <xdr:spPr>
        <a:xfrm>
          <a:off x="13652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86701</xdr:rowOff>
    </xdr:from>
    <xdr:ext cx="534377" cy="259045"/>
    <xdr:sp macro="" textlink="">
      <xdr:nvSpPr>
        <xdr:cNvPr id="636" name="テキスト ボックス 635"/>
        <xdr:cNvSpPr txBox="1"/>
      </xdr:nvSpPr>
      <xdr:spPr>
        <a:xfrm>
          <a:off x="13436111" y="1311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165348</xdr:rowOff>
    </xdr:from>
    <xdr:to>
      <xdr:col>67</xdr:col>
      <xdr:colOff>101600</xdr:colOff>
      <xdr:row>76</xdr:row>
      <xdr:rowOff>95498</xdr:rowOff>
    </xdr:to>
    <xdr:sp macro="" textlink="">
      <xdr:nvSpPr>
        <xdr:cNvPr id="637" name="フローチャート: 判断 636"/>
        <xdr:cNvSpPr/>
      </xdr:nvSpPr>
      <xdr:spPr>
        <a:xfrm>
          <a:off x="12763500" y="1302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86625</xdr:rowOff>
    </xdr:from>
    <xdr:ext cx="534377" cy="259045"/>
    <xdr:sp macro="" textlink="">
      <xdr:nvSpPr>
        <xdr:cNvPr id="638" name="テキスト ボックス 637"/>
        <xdr:cNvSpPr txBox="1"/>
      </xdr:nvSpPr>
      <xdr:spPr>
        <a:xfrm>
          <a:off x="12547111" y="1311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14567</xdr:rowOff>
    </xdr:from>
    <xdr:to>
      <xdr:col>85</xdr:col>
      <xdr:colOff>177800</xdr:colOff>
      <xdr:row>75</xdr:row>
      <xdr:rowOff>116167</xdr:rowOff>
    </xdr:to>
    <xdr:sp macro="" textlink="">
      <xdr:nvSpPr>
        <xdr:cNvPr id="644" name="楕円 643"/>
        <xdr:cNvSpPr/>
      </xdr:nvSpPr>
      <xdr:spPr>
        <a:xfrm>
          <a:off x="16268700" y="1287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37444</xdr:rowOff>
    </xdr:from>
    <xdr:ext cx="534377" cy="259045"/>
    <xdr:sp macro="" textlink="">
      <xdr:nvSpPr>
        <xdr:cNvPr id="645" name="公債費該当値テキスト"/>
        <xdr:cNvSpPr txBox="1"/>
      </xdr:nvSpPr>
      <xdr:spPr>
        <a:xfrm>
          <a:off x="16370300" y="1272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20739</xdr:rowOff>
    </xdr:from>
    <xdr:to>
      <xdr:col>81</xdr:col>
      <xdr:colOff>101600</xdr:colOff>
      <xdr:row>75</xdr:row>
      <xdr:rowOff>122339</xdr:rowOff>
    </xdr:to>
    <xdr:sp macro="" textlink="">
      <xdr:nvSpPr>
        <xdr:cNvPr id="646" name="楕円 645"/>
        <xdr:cNvSpPr/>
      </xdr:nvSpPr>
      <xdr:spPr>
        <a:xfrm>
          <a:off x="15430500" y="1287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138866</xdr:rowOff>
    </xdr:from>
    <xdr:ext cx="534377" cy="259045"/>
    <xdr:sp macro="" textlink="">
      <xdr:nvSpPr>
        <xdr:cNvPr id="647" name="テキスト ボックス 646"/>
        <xdr:cNvSpPr txBox="1"/>
      </xdr:nvSpPr>
      <xdr:spPr>
        <a:xfrm>
          <a:off x="15214111" y="1265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27578</xdr:rowOff>
    </xdr:from>
    <xdr:to>
      <xdr:col>76</xdr:col>
      <xdr:colOff>165100</xdr:colOff>
      <xdr:row>75</xdr:row>
      <xdr:rowOff>129178</xdr:rowOff>
    </xdr:to>
    <xdr:sp macro="" textlink="">
      <xdr:nvSpPr>
        <xdr:cNvPr id="648" name="楕円 647"/>
        <xdr:cNvSpPr/>
      </xdr:nvSpPr>
      <xdr:spPr>
        <a:xfrm>
          <a:off x="14541500" y="1288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145705</xdr:rowOff>
    </xdr:from>
    <xdr:ext cx="534377" cy="259045"/>
    <xdr:sp macro="" textlink="">
      <xdr:nvSpPr>
        <xdr:cNvPr id="649" name="テキスト ボックス 648"/>
        <xdr:cNvSpPr txBox="1"/>
      </xdr:nvSpPr>
      <xdr:spPr>
        <a:xfrm>
          <a:off x="14325111" y="1266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26092</xdr:rowOff>
    </xdr:from>
    <xdr:to>
      <xdr:col>72</xdr:col>
      <xdr:colOff>38100</xdr:colOff>
      <xdr:row>75</xdr:row>
      <xdr:rowOff>127692</xdr:rowOff>
    </xdr:to>
    <xdr:sp macro="" textlink="">
      <xdr:nvSpPr>
        <xdr:cNvPr id="650" name="楕円 649"/>
        <xdr:cNvSpPr/>
      </xdr:nvSpPr>
      <xdr:spPr>
        <a:xfrm>
          <a:off x="13652500" y="1288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144219</xdr:rowOff>
    </xdr:from>
    <xdr:ext cx="534377" cy="259045"/>
    <xdr:sp macro="" textlink="">
      <xdr:nvSpPr>
        <xdr:cNvPr id="651" name="テキスト ボックス 650"/>
        <xdr:cNvSpPr txBox="1"/>
      </xdr:nvSpPr>
      <xdr:spPr>
        <a:xfrm>
          <a:off x="13436111" y="1266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13157</xdr:rowOff>
    </xdr:from>
    <xdr:to>
      <xdr:col>67</xdr:col>
      <xdr:colOff>101600</xdr:colOff>
      <xdr:row>75</xdr:row>
      <xdr:rowOff>114757</xdr:rowOff>
    </xdr:to>
    <xdr:sp macro="" textlink="">
      <xdr:nvSpPr>
        <xdr:cNvPr id="652" name="楕円 651"/>
        <xdr:cNvSpPr/>
      </xdr:nvSpPr>
      <xdr:spPr>
        <a:xfrm>
          <a:off x="12763500" y="1287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131284</xdr:rowOff>
    </xdr:from>
    <xdr:ext cx="534377" cy="259045"/>
    <xdr:sp macro="" textlink="">
      <xdr:nvSpPr>
        <xdr:cNvPr id="653" name="テキスト ボックス 652"/>
        <xdr:cNvSpPr txBox="1"/>
      </xdr:nvSpPr>
      <xdr:spPr>
        <a:xfrm>
          <a:off x="12547111" y="1264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3" name="テキスト ボックス 67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110847</xdr:rowOff>
    </xdr:from>
    <xdr:to>
      <xdr:col>85</xdr:col>
      <xdr:colOff>126364</xdr:colOff>
      <xdr:row>99</xdr:row>
      <xdr:rowOff>95842</xdr:rowOff>
    </xdr:to>
    <xdr:cxnSp macro="">
      <xdr:nvCxnSpPr>
        <xdr:cNvPr id="679" name="直線コネクタ 678"/>
        <xdr:cNvCxnSpPr/>
      </xdr:nvCxnSpPr>
      <xdr:spPr>
        <a:xfrm flipV="1">
          <a:off x="16317595" y="15541347"/>
          <a:ext cx="1269" cy="1528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99669</xdr:rowOff>
    </xdr:from>
    <xdr:ext cx="378565" cy="259045"/>
    <xdr:sp macro="" textlink="">
      <xdr:nvSpPr>
        <xdr:cNvPr id="680" name="積立金最小値テキスト"/>
        <xdr:cNvSpPr txBox="1"/>
      </xdr:nvSpPr>
      <xdr:spPr>
        <a:xfrm>
          <a:off x="16370300" y="17073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95842</xdr:rowOff>
    </xdr:from>
    <xdr:to>
      <xdr:col>86</xdr:col>
      <xdr:colOff>25400</xdr:colOff>
      <xdr:row>99</xdr:row>
      <xdr:rowOff>95842</xdr:rowOff>
    </xdr:to>
    <xdr:cxnSp macro="">
      <xdr:nvCxnSpPr>
        <xdr:cNvPr id="681" name="直線コネクタ 680"/>
        <xdr:cNvCxnSpPr/>
      </xdr:nvCxnSpPr>
      <xdr:spPr>
        <a:xfrm>
          <a:off x="16230600" y="17069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57524</xdr:rowOff>
    </xdr:from>
    <xdr:ext cx="534377" cy="259045"/>
    <xdr:sp macro="" textlink="">
      <xdr:nvSpPr>
        <xdr:cNvPr id="682" name="積立金最大値テキスト"/>
        <xdr:cNvSpPr txBox="1"/>
      </xdr:nvSpPr>
      <xdr:spPr>
        <a:xfrm>
          <a:off x="16370300" y="1531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110847</xdr:rowOff>
    </xdr:from>
    <xdr:to>
      <xdr:col>86</xdr:col>
      <xdr:colOff>25400</xdr:colOff>
      <xdr:row>90</xdr:row>
      <xdr:rowOff>110847</xdr:rowOff>
    </xdr:to>
    <xdr:cxnSp macro="">
      <xdr:nvCxnSpPr>
        <xdr:cNvPr id="683" name="直線コネクタ 682"/>
        <xdr:cNvCxnSpPr/>
      </xdr:nvCxnSpPr>
      <xdr:spPr>
        <a:xfrm>
          <a:off x="16230600" y="1554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88477</xdr:rowOff>
    </xdr:from>
    <xdr:to>
      <xdr:col>85</xdr:col>
      <xdr:colOff>127000</xdr:colOff>
      <xdr:row>99</xdr:row>
      <xdr:rowOff>95842</xdr:rowOff>
    </xdr:to>
    <xdr:cxnSp macro="">
      <xdr:nvCxnSpPr>
        <xdr:cNvPr id="684" name="直線コネクタ 683"/>
        <xdr:cNvCxnSpPr/>
      </xdr:nvCxnSpPr>
      <xdr:spPr>
        <a:xfrm>
          <a:off x="15481300" y="17062027"/>
          <a:ext cx="838200" cy="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144466</xdr:rowOff>
    </xdr:from>
    <xdr:ext cx="534377" cy="259045"/>
    <xdr:sp macro="" textlink="">
      <xdr:nvSpPr>
        <xdr:cNvPr id="685" name="積立金平均値テキスト"/>
        <xdr:cNvSpPr txBox="1"/>
      </xdr:nvSpPr>
      <xdr:spPr>
        <a:xfrm>
          <a:off x="16370300" y="16603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121589</xdr:rowOff>
    </xdr:from>
    <xdr:to>
      <xdr:col>85</xdr:col>
      <xdr:colOff>177800</xdr:colOff>
      <xdr:row>98</xdr:row>
      <xdr:rowOff>51739</xdr:rowOff>
    </xdr:to>
    <xdr:sp macro="" textlink="">
      <xdr:nvSpPr>
        <xdr:cNvPr id="686" name="フローチャート: 判断 685"/>
        <xdr:cNvSpPr/>
      </xdr:nvSpPr>
      <xdr:spPr>
        <a:xfrm>
          <a:off x="16268700" y="1675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88477</xdr:rowOff>
    </xdr:from>
    <xdr:to>
      <xdr:col>81</xdr:col>
      <xdr:colOff>50800</xdr:colOff>
      <xdr:row>99</xdr:row>
      <xdr:rowOff>97000</xdr:rowOff>
    </xdr:to>
    <xdr:cxnSp macro="">
      <xdr:nvCxnSpPr>
        <xdr:cNvPr id="687" name="直線コネクタ 686"/>
        <xdr:cNvCxnSpPr/>
      </xdr:nvCxnSpPr>
      <xdr:spPr>
        <a:xfrm flipV="1">
          <a:off x="14592300" y="17062027"/>
          <a:ext cx="889000" cy="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76212</xdr:rowOff>
    </xdr:from>
    <xdr:to>
      <xdr:col>81</xdr:col>
      <xdr:colOff>101600</xdr:colOff>
      <xdr:row>99</xdr:row>
      <xdr:rowOff>6362</xdr:rowOff>
    </xdr:to>
    <xdr:sp macro="" textlink="">
      <xdr:nvSpPr>
        <xdr:cNvPr id="688" name="フローチャート: 判断 687"/>
        <xdr:cNvSpPr/>
      </xdr:nvSpPr>
      <xdr:spPr>
        <a:xfrm>
          <a:off x="15430500" y="1687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22889</xdr:rowOff>
    </xdr:from>
    <xdr:ext cx="469744" cy="259045"/>
    <xdr:sp macro="" textlink="">
      <xdr:nvSpPr>
        <xdr:cNvPr id="689" name="テキスト ボックス 688"/>
        <xdr:cNvSpPr txBox="1"/>
      </xdr:nvSpPr>
      <xdr:spPr>
        <a:xfrm>
          <a:off x="15246428" y="1665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92559</xdr:rowOff>
    </xdr:from>
    <xdr:to>
      <xdr:col>76</xdr:col>
      <xdr:colOff>114300</xdr:colOff>
      <xdr:row>99</xdr:row>
      <xdr:rowOff>97000</xdr:rowOff>
    </xdr:to>
    <xdr:cxnSp macro="">
      <xdr:nvCxnSpPr>
        <xdr:cNvPr id="690" name="直線コネクタ 689"/>
        <xdr:cNvCxnSpPr/>
      </xdr:nvCxnSpPr>
      <xdr:spPr>
        <a:xfrm>
          <a:off x="13703300" y="17066109"/>
          <a:ext cx="889000" cy="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81079</xdr:rowOff>
    </xdr:from>
    <xdr:to>
      <xdr:col>76</xdr:col>
      <xdr:colOff>165100</xdr:colOff>
      <xdr:row>99</xdr:row>
      <xdr:rowOff>11229</xdr:rowOff>
    </xdr:to>
    <xdr:sp macro="" textlink="">
      <xdr:nvSpPr>
        <xdr:cNvPr id="691" name="フローチャート: 判断 690"/>
        <xdr:cNvSpPr/>
      </xdr:nvSpPr>
      <xdr:spPr>
        <a:xfrm>
          <a:off x="14541500" y="1688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27756</xdr:rowOff>
    </xdr:from>
    <xdr:ext cx="469744" cy="259045"/>
    <xdr:sp macro="" textlink="">
      <xdr:nvSpPr>
        <xdr:cNvPr id="692" name="テキスト ボックス 691"/>
        <xdr:cNvSpPr txBox="1"/>
      </xdr:nvSpPr>
      <xdr:spPr>
        <a:xfrm>
          <a:off x="14357428" y="16658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92559</xdr:rowOff>
    </xdr:from>
    <xdr:to>
      <xdr:col>71</xdr:col>
      <xdr:colOff>177800</xdr:colOff>
      <xdr:row>99</xdr:row>
      <xdr:rowOff>97997</xdr:rowOff>
    </xdr:to>
    <xdr:cxnSp macro="">
      <xdr:nvCxnSpPr>
        <xdr:cNvPr id="693" name="直線コネクタ 692"/>
        <xdr:cNvCxnSpPr/>
      </xdr:nvCxnSpPr>
      <xdr:spPr>
        <a:xfrm flipV="1">
          <a:off x="12814300" y="17066109"/>
          <a:ext cx="889000" cy="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81193</xdr:rowOff>
    </xdr:from>
    <xdr:to>
      <xdr:col>72</xdr:col>
      <xdr:colOff>38100</xdr:colOff>
      <xdr:row>99</xdr:row>
      <xdr:rowOff>11343</xdr:rowOff>
    </xdr:to>
    <xdr:sp macro="" textlink="">
      <xdr:nvSpPr>
        <xdr:cNvPr id="694" name="フローチャート: 判断 693"/>
        <xdr:cNvSpPr/>
      </xdr:nvSpPr>
      <xdr:spPr>
        <a:xfrm>
          <a:off x="13652500" y="1688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27870</xdr:rowOff>
    </xdr:from>
    <xdr:ext cx="469744" cy="259045"/>
    <xdr:sp macro="" textlink="">
      <xdr:nvSpPr>
        <xdr:cNvPr id="695" name="テキスト ボックス 694"/>
        <xdr:cNvSpPr txBox="1"/>
      </xdr:nvSpPr>
      <xdr:spPr>
        <a:xfrm>
          <a:off x="13468428" y="1665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75135</xdr:rowOff>
    </xdr:from>
    <xdr:to>
      <xdr:col>67</xdr:col>
      <xdr:colOff>101600</xdr:colOff>
      <xdr:row>99</xdr:row>
      <xdr:rowOff>5285</xdr:rowOff>
    </xdr:to>
    <xdr:sp macro="" textlink="">
      <xdr:nvSpPr>
        <xdr:cNvPr id="696" name="フローチャート: 判断 695"/>
        <xdr:cNvSpPr/>
      </xdr:nvSpPr>
      <xdr:spPr>
        <a:xfrm>
          <a:off x="12763500" y="1687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21812</xdr:rowOff>
    </xdr:from>
    <xdr:ext cx="469744" cy="259045"/>
    <xdr:sp macro="" textlink="">
      <xdr:nvSpPr>
        <xdr:cNvPr id="697" name="テキスト ボックス 696"/>
        <xdr:cNvSpPr txBox="1"/>
      </xdr:nvSpPr>
      <xdr:spPr>
        <a:xfrm>
          <a:off x="12579428" y="1665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45042</xdr:rowOff>
    </xdr:from>
    <xdr:to>
      <xdr:col>85</xdr:col>
      <xdr:colOff>177800</xdr:colOff>
      <xdr:row>99</xdr:row>
      <xdr:rowOff>146642</xdr:rowOff>
    </xdr:to>
    <xdr:sp macro="" textlink="">
      <xdr:nvSpPr>
        <xdr:cNvPr id="703" name="楕円 702"/>
        <xdr:cNvSpPr/>
      </xdr:nvSpPr>
      <xdr:spPr>
        <a:xfrm>
          <a:off x="16268700" y="1701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131419</xdr:rowOff>
    </xdr:from>
    <xdr:ext cx="378565" cy="259045"/>
    <xdr:sp macro="" textlink="">
      <xdr:nvSpPr>
        <xdr:cNvPr id="704" name="積立金該当値テキスト"/>
        <xdr:cNvSpPr txBox="1"/>
      </xdr:nvSpPr>
      <xdr:spPr>
        <a:xfrm>
          <a:off x="16370300" y="1693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37677</xdr:rowOff>
    </xdr:from>
    <xdr:to>
      <xdr:col>81</xdr:col>
      <xdr:colOff>101600</xdr:colOff>
      <xdr:row>99</xdr:row>
      <xdr:rowOff>139277</xdr:rowOff>
    </xdr:to>
    <xdr:sp macro="" textlink="">
      <xdr:nvSpPr>
        <xdr:cNvPr id="705" name="楕円 704"/>
        <xdr:cNvSpPr/>
      </xdr:nvSpPr>
      <xdr:spPr>
        <a:xfrm>
          <a:off x="15430500" y="1701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130404</xdr:rowOff>
    </xdr:from>
    <xdr:ext cx="378565" cy="259045"/>
    <xdr:sp macro="" textlink="">
      <xdr:nvSpPr>
        <xdr:cNvPr id="706" name="テキスト ボックス 705"/>
        <xdr:cNvSpPr txBox="1"/>
      </xdr:nvSpPr>
      <xdr:spPr>
        <a:xfrm>
          <a:off x="15292017" y="1710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46200</xdr:rowOff>
    </xdr:from>
    <xdr:to>
      <xdr:col>76</xdr:col>
      <xdr:colOff>165100</xdr:colOff>
      <xdr:row>99</xdr:row>
      <xdr:rowOff>147800</xdr:rowOff>
    </xdr:to>
    <xdr:sp macro="" textlink="">
      <xdr:nvSpPr>
        <xdr:cNvPr id="707" name="楕円 706"/>
        <xdr:cNvSpPr/>
      </xdr:nvSpPr>
      <xdr:spPr>
        <a:xfrm>
          <a:off x="14541500" y="1701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138927</xdr:rowOff>
    </xdr:from>
    <xdr:ext cx="378565" cy="259045"/>
    <xdr:sp macro="" textlink="">
      <xdr:nvSpPr>
        <xdr:cNvPr id="708" name="テキスト ボックス 707"/>
        <xdr:cNvSpPr txBox="1"/>
      </xdr:nvSpPr>
      <xdr:spPr>
        <a:xfrm>
          <a:off x="14403017" y="17112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41759</xdr:rowOff>
    </xdr:from>
    <xdr:to>
      <xdr:col>72</xdr:col>
      <xdr:colOff>38100</xdr:colOff>
      <xdr:row>99</xdr:row>
      <xdr:rowOff>143359</xdr:rowOff>
    </xdr:to>
    <xdr:sp macro="" textlink="">
      <xdr:nvSpPr>
        <xdr:cNvPr id="709" name="楕円 708"/>
        <xdr:cNvSpPr/>
      </xdr:nvSpPr>
      <xdr:spPr>
        <a:xfrm>
          <a:off x="13652500" y="1701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134486</xdr:rowOff>
    </xdr:from>
    <xdr:ext cx="378565" cy="259045"/>
    <xdr:sp macro="" textlink="">
      <xdr:nvSpPr>
        <xdr:cNvPr id="710" name="テキスト ボックス 709"/>
        <xdr:cNvSpPr txBox="1"/>
      </xdr:nvSpPr>
      <xdr:spPr>
        <a:xfrm>
          <a:off x="13514017" y="17108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47197</xdr:rowOff>
    </xdr:from>
    <xdr:to>
      <xdr:col>67</xdr:col>
      <xdr:colOff>101600</xdr:colOff>
      <xdr:row>99</xdr:row>
      <xdr:rowOff>148797</xdr:rowOff>
    </xdr:to>
    <xdr:sp macro="" textlink="">
      <xdr:nvSpPr>
        <xdr:cNvPr id="711" name="楕円 710"/>
        <xdr:cNvSpPr/>
      </xdr:nvSpPr>
      <xdr:spPr>
        <a:xfrm>
          <a:off x="12763500" y="1702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139924</xdr:rowOff>
    </xdr:from>
    <xdr:ext cx="313932" cy="259045"/>
    <xdr:sp macro="" textlink="">
      <xdr:nvSpPr>
        <xdr:cNvPr id="712" name="テキスト ボックス 711"/>
        <xdr:cNvSpPr txBox="1"/>
      </xdr:nvSpPr>
      <xdr:spPr>
        <a:xfrm>
          <a:off x="12657333" y="17113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54138</xdr:rowOff>
    </xdr:from>
    <xdr:to>
      <xdr:col>116</xdr:col>
      <xdr:colOff>62864</xdr:colOff>
      <xdr:row>39</xdr:row>
      <xdr:rowOff>98878</xdr:rowOff>
    </xdr:to>
    <xdr:cxnSp macro="">
      <xdr:nvCxnSpPr>
        <xdr:cNvPr id="738" name="直線コネクタ 737"/>
        <xdr:cNvCxnSpPr/>
      </xdr:nvCxnSpPr>
      <xdr:spPr>
        <a:xfrm flipV="1">
          <a:off x="22159595" y="5369088"/>
          <a:ext cx="1269" cy="141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xdr:rowOff>
    </xdr:from>
    <xdr:ext cx="469744" cy="259045"/>
    <xdr:sp macro="" textlink="">
      <xdr:nvSpPr>
        <xdr:cNvPr id="741" name="投資及び出資金最大値テキスト"/>
        <xdr:cNvSpPr txBox="1"/>
      </xdr:nvSpPr>
      <xdr:spPr>
        <a:xfrm>
          <a:off x="22212300" y="514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54138</xdr:rowOff>
    </xdr:from>
    <xdr:to>
      <xdr:col>116</xdr:col>
      <xdr:colOff>152400</xdr:colOff>
      <xdr:row>31</xdr:row>
      <xdr:rowOff>54138</xdr:rowOff>
    </xdr:to>
    <xdr:cxnSp macro="">
      <xdr:nvCxnSpPr>
        <xdr:cNvPr id="742" name="直線コネクタ 741"/>
        <xdr:cNvCxnSpPr/>
      </xdr:nvCxnSpPr>
      <xdr:spPr>
        <a:xfrm>
          <a:off x="22072600" y="5369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61650</xdr:rowOff>
    </xdr:from>
    <xdr:to>
      <xdr:col>116</xdr:col>
      <xdr:colOff>63500</xdr:colOff>
      <xdr:row>38</xdr:row>
      <xdr:rowOff>157008</xdr:rowOff>
    </xdr:to>
    <xdr:cxnSp macro="">
      <xdr:nvCxnSpPr>
        <xdr:cNvPr id="743" name="直線コネクタ 742"/>
        <xdr:cNvCxnSpPr/>
      </xdr:nvCxnSpPr>
      <xdr:spPr>
        <a:xfrm>
          <a:off x="21323300" y="6576750"/>
          <a:ext cx="838200" cy="9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120594</xdr:rowOff>
    </xdr:from>
    <xdr:ext cx="378565" cy="259045"/>
    <xdr:sp macro="" textlink="">
      <xdr:nvSpPr>
        <xdr:cNvPr id="744" name="投資及び出資金平均値テキスト"/>
        <xdr:cNvSpPr txBox="1"/>
      </xdr:nvSpPr>
      <xdr:spPr>
        <a:xfrm>
          <a:off x="22212300" y="62927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97717</xdr:rowOff>
    </xdr:from>
    <xdr:to>
      <xdr:col>116</xdr:col>
      <xdr:colOff>114300</xdr:colOff>
      <xdr:row>38</xdr:row>
      <xdr:rowOff>27867</xdr:rowOff>
    </xdr:to>
    <xdr:sp macro="" textlink="">
      <xdr:nvSpPr>
        <xdr:cNvPr id="745" name="フローチャート: 判断 744"/>
        <xdr:cNvSpPr/>
      </xdr:nvSpPr>
      <xdr:spPr>
        <a:xfrm>
          <a:off x="22110700" y="644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61650</xdr:rowOff>
    </xdr:from>
    <xdr:to>
      <xdr:col>111</xdr:col>
      <xdr:colOff>177800</xdr:colOff>
      <xdr:row>39</xdr:row>
      <xdr:rowOff>4173</xdr:rowOff>
    </xdr:to>
    <xdr:cxnSp macro="">
      <xdr:nvCxnSpPr>
        <xdr:cNvPr id="746" name="直線コネクタ 745"/>
        <xdr:cNvCxnSpPr/>
      </xdr:nvCxnSpPr>
      <xdr:spPr>
        <a:xfrm flipV="1">
          <a:off x="20434300" y="6576750"/>
          <a:ext cx="889000" cy="11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32077</xdr:rowOff>
    </xdr:from>
    <xdr:to>
      <xdr:col>112</xdr:col>
      <xdr:colOff>38100</xdr:colOff>
      <xdr:row>37</xdr:row>
      <xdr:rowOff>133677</xdr:rowOff>
    </xdr:to>
    <xdr:sp macro="" textlink="">
      <xdr:nvSpPr>
        <xdr:cNvPr id="747" name="フローチャート: 判断 746"/>
        <xdr:cNvSpPr/>
      </xdr:nvSpPr>
      <xdr:spPr>
        <a:xfrm>
          <a:off x="21272500" y="637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150204</xdr:rowOff>
    </xdr:from>
    <xdr:ext cx="469744" cy="259045"/>
    <xdr:sp macro="" textlink="">
      <xdr:nvSpPr>
        <xdr:cNvPr id="748" name="テキスト ボックス 747"/>
        <xdr:cNvSpPr txBox="1"/>
      </xdr:nvSpPr>
      <xdr:spPr>
        <a:xfrm>
          <a:off x="21088428" y="615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4173</xdr:rowOff>
    </xdr:from>
    <xdr:to>
      <xdr:col>107</xdr:col>
      <xdr:colOff>50800</xdr:colOff>
      <xdr:row>39</xdr:row>
      <xdr:rowOff>50546</xdr:rowOff>
    </xdr:to>
    <xdr:cxnSp macro="">
      <xdr:nvCxnSpPr>
        <xdr:cNvPr id="749" name="直線コネクタ 748"/>
        <xdr:cNvCxnSpPr/>
      </xdr:nvCxnSpPr>
      <xdr:spPr>
        <a:xfrm flipV="1">
          <a:off x="19545300" y="6690723"/>
          <a:ext cx="889000" cy="4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45793</xdr:rowOff>
    </xdr:from>
    <xdr:to>
      <xdr:col>107</xdr:col>
      <xdr:colOff>101600</xdr:colOff>
      <xdr:row>37</xdr:row>
      <xdr:rowOff>147393</xdr:rowOff>
    </xdr:to>
    <xdr:sp macro="" textlink="">
      <xdr:nvSpPr>
        <xdr:cNvPr id="750" name="フローチャート: 判断 749"/>
        <xdr:cNvSpPr/>
      </xdr:nvSpPr>
      <xdr:spPr>
        <a:xfrm>
          <a:off x="20383500" y="63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163920</xdr:rowOff>
    </xdr:from>
    <xdr:ext cx="469744" cy="259045"/>
    <xdr:sp macro="" textlink="">
      <xdr:nvSpPr>
        <xdr:cNvPr id="751" name="テキスト ボックス 750"/>
        <xdr:cNvSpPr txBox="1"/>
      </xdr:nvSpPr>
      <xdr:spPr>
        <a:xfrm>
          <a:off x="20199428" y="616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48260</xdr:rowOff>
    </xdr:from>
    <xdr:to>
      <xdr:col>102</xdr:col>
      <xdr:colOff>114300</xdr:colOff>
      <xdr:row>39</xdr:row>
      <xdr:rowOff>50546</xdr:rowOff>
    </xdr:to>
    <xdr:cxnSp macro="">
      <xdr:nvCxnSpPr>
        <xdr:cNvPr id="752" name="直線コネクタ 751"/>
        <xdr:cNvCxnSpPr/>
      </xdr:nvCxnSpPr>
      <xdr:spPr>
        <a:xfrm>
          <a:off x="18656300" y="673481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143764</xdr:rowOff>
    </xdr:from>
    <xdr:to>
      <xdr:col>102</xdr:col>
      <xdr:colOff>165100</xdr:colOff>
      <xdr:row>38</xdr:row>
      <xdr:rowOff>73914</xdr:rowOff>
    </xdr:to>
    <xdr:sp macro="" textlink="">
      <xdr:nvSpPr>
        <xdr:cNvPr id="753" name="フローチャート: 判断 752"/>
        <xdr:cNvSpPr/>
      </xdr:nvSpPr>
      <xdr:spPr>
        <a:xfrm>
          <a:off x="19494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90441</xdr:rowOff>
    </xdr:from>
    <xdr:ext cx="378565" cy="259045"/>
    <xdr:sp macro="" textlink="">
      <xdr:nvSpPr>
        <xdr:cNvPr id="754" name="テキスト ボックス 753"/>
        <xdr:cNvSpPr txBox="1"/>
      </xdr:nvSpPr>
      <xdr:spPr>
        <a:xfrm>
          <a:off x="19356017" y="6262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44813</xdr:rowOff>
    </xdr:from>
    <xdr:to>
      <xdr:col>98</xdr:col>
      <xdr:colOff>38100</xdr:colOff>
      <xdr:row>38</xdr:row>
      <xdr:rowOff>146413</xdr:rowOff>
    </xdr:to>
    <xdr:sp macro="" textlink="">
      <xdr:nvSpPr>
        <xdr:cNvPr id="755" name="フローチャート: 判断 754"/>
        <xdr:cNvSpPr/>
      </xdr:nvSpPr>
      <xdr:spPr>
        <a:xfrm>
          <a:off x="18605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162940</xdr:rowOff>
    </xdr:from>
    <xdr:ext cx="378565" cy="259045"/>
    <xdr:sp macro="" textlink="">
      <xdr:nvSpPr>
        <xdr:cNvPr id="756" name="テキスト ボックス 755"/>
        <xdr:cNvSpPr txBox="1"/>
      </xdr:nvSpPr>
      <xdr:spPr>
        <a:xfrm>
          <a:off x="18467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106208</xdr:rowOff>
    </xdr:from>
    <xdr:to>
      <xdr:col>116</xdr:col>
      <xdr:colOff>114300</xdr:colOff>
      <xdr:row>39</xdr:row>
      <xdr:rowOff>36358</xdr:rowOff>
    </xdr:to>
    <xdr:sp macro="" textlink="">
      <xdr:nvSpPr>
        <xdr:cNvPr id="762" name="楕円 761"/>
        <xdr:cNvSpPr/>
      </xdr:nvSpPr>
      <xdr:spPr>
        <a:xfrm>
          <a:off x="22110700" y="662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21135</xdr:rowOff>
    </xdr:from>
    <xdr:ext cx="378565" cy="259045"/>
    <xdr:sp macro="" textlink="">
      <xdr:nvSpPr>
        <xdr:cNvPr id="763" name="投資及び出資金該当値テキスト"/>
        <xdr:cNvSpPr txBox="1"/>
      </xdr:nvSpPr>
      <xdr:spPr>
        <a:xfrm>
          <a:off x="22212300" y="653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10850</xdr:rowOff>
    </xdr:from>
    <xdr:to>
      <xdr:col>112</xdr:col>
      <xdr:colOff>38100</xdr:colOff>
      <xdr:row>38</xdr:row>
      <xdr:rowOff>112450</xdr:rowOff>
    </xdr:to>
    <xdr:sp macro="" textlink="">
      <xdr:nvSpPr>
        <xdr:cNvPr id="764" name="楕円 763"/>
        <xdr:cNvSpPr/>
      </xdr:nvSpPr>
      <xdr:spPr>
        <a:xfrm>
          <a:off x="21272500" y="652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103577</xdr:rowOff>
    </xdr:from>
    <xdr:ext cx="378565" cy="259045"/>
    <xdr:sp macro="" textlink="">
      <xdr:nvSpPr>
        <xdr:cNvPr id="765" name="テキスト ボックス 764"/>
        <xdr:cNvSpPr txBox="1"/>
      </xdr:nvSpPr>
      <xdr:spPr>
        <a:xfrm>
          <a:off x="21134017" y="6618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124823</xdr:rowOff>
    </xdr:from>
    <xdr:to>
      <xdr:col>107</xdr:col>
      <xdr:colOff>101600</xdr:colOff>
      <xdr:row>39</xdr:row>
      <xdr:rowOff>54973</xdr:rowOff>
    </xdr:to>
    <xdr:sp macro="" textlink="">
      <xdr:nvSpPr>
        <xdr:cNvPr id="766" name="楕円 765"/>
        <xdr:cNvSpPr/>
      </xdr:nvSpPr>
      <xdr:spPr>
        <a:xfrm>
          <a:off x="20383500" y="663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46100</xdr:rowOff>
    </xdr:from>
    <xdr:ext cx="378565" cy="259045"/>
    <xdr:sp macro="" textlink="">
      <xdr:nvSpPr>
        <xdr:cNvPr id="767" name="テキスト ボックス 766"/>
        <xdr:cNvSpPr txBox="1"/>
      </xdr:nvSpPr>
      <xdr:spPr>
        <a:xfrm>
          <a:off x="20245017" y="6732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171196</xdr:rowOff>
    </xdr:from>
    <xdr:to>
      <xdr:col>102</xdr:col>
      <xdr:colOff>165100</xdr:colOff>
      <xdr:row>39</xdr:row>
      <xdr:rowOff>101346</xdr:rowOff>
    </xdr:to>
    <xdr:sp macro="" textlink="">
      <xdr:nvSpPr>
        <xdr:cNvPr id="768" name="楕円 767"/>
        <xdr:cNvSpPr/>
      </xdr:nvSpPr>
      <xdr:spPr>
        <a:xfrm>
          <a:off x="19494500" y="668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92473</xdr:rowOff>
    </xdr:from>
    <xdr:ext cx="378565" cy="259045"/>
    <xdr:sp macro="" textlink="">
      <xdr:nvSpPr>
        <xdr:cNvPr id="769" name="テキスト ボックス 768"/>
        <xdr:cNvSpPr txBox="1"/>
      </xdr:nvSpPr>
      <xdr:spPr>
        <a:xfrm>
          <a:off x="19356017" y="6779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168910</xdr:rowOff>
    </xdr:from>
    <xdr:to>
      <xdr:col>98</xdr:col>
      <xdr:colOff>38100</xdr:colOff>
      <xdr:row>39</xdr:row>
      <xdr:rowOff>99060</xdr:rowOff>
    </xdr:to>
    <xdr:sp macro="" textlink="">
      <xdr:nvSpPr>
        <xdr:cNvPr id="770" name="楕円 769"/>
        <xdr:cNvSpPr/>
      </xdr:nvSpPr>
      <xdr:spPr>
        <a:xfrm>
          <a:off x="18605500" y="668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90187</xdr:rowOff>
    </xdr:from>
    <xdr:ext cx="378565" cy="259045"/>
    <xdr:sp macro="" textlink="">
      <xdr:nvSpPr>
        <xdr:cNvPr id="771" name="テキスト ボックス 770"/>
        <xdr:cNvSpPr txBox="1"/>
      </xdr:nvSpPr>
      <xdr:spPr>
        <a:xfrm>
          <a:off x="18467017" y="6776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2" name="直線コネクタ 78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3" name="テキスト ボックス 78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4" name="直線コネクタ 78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5" name="テキスト ボックス 784"/>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6" name="直線コネクタ 78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7" name="テキスト ボックス 786"/>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8" name="直線コネクタ 78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9" name="テキスト ボックス 788"/>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0" name="直線コネクタ 78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1" name="テキスト ボックス 79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2" name="直線コネクタ 79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3" name="テキスト ボックス 79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88211</xdr:rowOff>
    </xdr:from>
    <xdr:to>
      <xdr:col>116</xdr:col>
      <xdr:colOff>62864</xdr:colOff>
      <xdr:row>59</xdr:row>
      <xdr:rowOff>98878</xdr:rowOff>
    </xdr:to>
    <xdr:cxnSp macro="">
      <xdr:nvCxnSpPr>
        <xdr:cNvPr id="797" name="直線コネクタ 796"/>
        <xdr:cNvCxnSpPr/>
      </xdr:nvCxnSpPr>
      <xdr:spPr>
        <a:xfrm flipV="1">
          <a:off x="22159595" y="8660711"/>
          <a:ext cx="1269" cy="155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9" name="直線コネクタ 79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34888</xdr:rowOff>
    </xdr:from>
    <xdr:ext cx="534377" cy="259045"/>
    <xdr:sp macro="" textlink="">
      <xdr:nvSpPr>
        <xdr:cNvPr id="800" name="貸付金最大値テキスト"/>
        <xdr:cNvSpPr txBox="1"/>
      </xdr:nvSpPr>
      <xdr:spPr>
        <a:xfrm>
          <a:off x="22212300" y="843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88211</xdr:rowOff>
    </xdr:from>
    <xdr:to>
      <xdr:col>116</xdr:col>
      <xdr:colOff>152400</xdr:colOff>
      <xdr:row>50</xdr:row>
      <xdr:rowOff>88211</xdr:rowOff>
    </xdr:to>
    <xdr:cxnSp macro="">
      <xdr:nvCxnSpPr>
        <xdr:cNvPr id="801" name="直線コネクタ 800"/>
        <xdr:cNvCxnSpPr/>
      </xdr:nvCxnSpPr>
      <xdr:spPr>
        <a:xfrm>
          <a:off x="22072600" y="866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77978</xdr:rowOff>
    </xdr:from>
    <xdr:to>
      <xdr:col>116</xdr:col>
      <xdr:colOff>63500</xdr:colOff>
      <xdr:row>53</xdr:row>
      <xdr:rowOff>129032</xdr:rowOff>
    </xdr:to>
    <xdr:cxnSp macro="">
      <xdr:nvCxnSpPr>
        <xdr:cNvPr id="802" name="直線コネクタ 801"/>
        <xdr:cNvCxnSpPr/>
      </xdr:nvCxnSpPr>
      <xdr:spPr>
        <a:xfrm>
          <a:off x="21323300" y="9164828"/>
          <a:ext cx="8382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125783</xdr:rowOff>
    </xdr:from>
    <xdr:ext cx="469744" cy="259045"/>
    <xdr:sp macro="" textlink="">
      <xdr:nvSpPr>
        <xdr:cNvPr id="803" name="貸付金平均値テキスト"/>
        <xdr:cNvSpPr txBox="1"/>
      </xdr:nvSpPr>
      <xdr:spPr>
        <a:xfrm>
          <a:off x="22212300" y="9898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147356</xdr:rowOff>
    </xdr:from>
    <xdr:to>
      <xdr:col>116</xdr:col>
      <xdr:colOff>114300</xdr:colOff>
      <xdr:row>58</xdr:row>
      <xdr:rowOff>77506</xdr:rowOff>
    </xdr:to>
    <xdr:sp macro="" textlink="">
      <xdr:nvSpPr>
        <xdr:cNvPr id="804" name="フローチャート: 判断 803"/>
        <xdr:cNvSpPr/>
      </xdr:nvSpPr>
      <xdr:spPr>
        <a:xfrm>
          <a:off x="22110700" y="992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77978</xdr:rowOff>
    </xdr:from>
    <xdr:to>
      <xdr:col>111</xdr:col>
      <xdr:colOff>177800</xdr:colOff>
      <xdr:row>55</xdr:row>
      <xdr:rowOff>30952</xdr:rowOff>
    </xdr:to>
    <xdr:cxnSp macro="">
      <xdr:nvCxnSpPr>
        <xdr:cNvPr id="805" name="直線コネクタ 804"/>
        <xdr:cNvCxnSpPr/>
      </xdr:nvCxnSpPr>
      <xdr:spPr>
        <a:xfrm flipV="1">
          <a:off x="20434300" y="9164828"/>
          <a:ext cx="889000" cy="29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125258</xdr:rowOff>
    </xdr:from>
    <xdr:to>
      <xdr:col>112</xdr:col>
      <xdr:colOff>38100</xdr:colOff>
      <xdr:row>58</xdr:row>
      <xdr:rowOff>55408</xdr:rowOff>
    </xdr:to>
    <xdr:sp macro="" textlink="">
      <xdr:nvSpPr>
        <xdr:cNvPr id="806" name="フローチャート: 判断 805"/>
        <xdr:cNvSpPr/>
      </xdr:nvSpPr>
      <xdr:spPr>
        <a:xfrm>
          <a:off x="21272500" y="989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46535</xdr:rowOff>
    </xdr:from>
    <xdr:ext cx="469744" cy="259045"/>
    <xdr:sp macro="" textlink="">
      <xdr:nvSpPr>
        <xdr:cNvPr id="807" name="テキスト ボックス 806"/>
        <xdr:cNvSpPr txBox="1"/>
      </xdr:nvSpPr>
      <xdr:spPr>
        <a:xfrm>
          <a:off x="21088428" y="999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157770</xdr:rowOff>
    </xdr:from>
    <xdr:to>
      <xdr:col>107</xdr:col>
      <xdr:colOff>50800</xdr:colOff>
      <xdr:row>55</xdr:row>
      <xdr:rowOff>30952</xdr:rowOff>
    </xdr:to>
    <xdr:cxnSp macro="">
      <xdr:nvCxnSpPr>
        <xdr:cNvPr id="808" name="直線コネクタ 807"/>
        <xdr:cNvCxnSpPr/>
      </xdr:nvCxnSpPr>
      <xdr:spPr>
        <a:xfrm>
          <a:off x="19545300" y="9416070"/>
          <a:ext cx="889000" cy="4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115897</xdr:rowOff>
    </xdr:from>
    <xdr:to>
      <xdr:col>107</xdr:col>
      <xdr:colOff>101600</xdr:colOff>
      <xdr:row>58</xdr:row>
      <xdr:rowOff>46047</xdr:rowOff>
    </xdr:to>
    <xdr:sp macro="" textlink="">
      <xdr:nvSpPr>
        <xdr:cNvPr id="809" name="フローチャート: 判断 808"/>
        <xdr:cNvSpPr/>
      </xdr:nvSpPr>
      <xdr:spPr>
        <a:xfrm>
          <a:off x="20383500" y="988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37174</xdr:rowOff>
    </xdr:from>
    <xdr:ext cx="469744" cy="259045"/>
    <xdr:sp macro="" textlink="">
      <xdr:nvSpPr>
        <xdr:cNvPr id="810" name="テキスト ボックス 809"/>
        <xdr:cNvSpPr txBox="1"/>
      </xdr:nvSpPr>
      <xdr:spPr>
        <a:xfrm>
          <a:off x="20199428" y="9981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157770</xdr:rowOff>
    </xdr:from>
    <xdr:to>
      <xdr:col>102</xdr:col>
      <xdr:colOff>114300</xdr:colOff>
      <xdr:row>55</xdr:row>
      <xdr:rowOff>42708</xdr:rowOff>
    </xdr:to>
    <xdr:cxnSp macro="">
      <xdr:nvCxnSpPr>
        <xdr:cNvPr id="811" name="直線コネクタ 810"/>
        <xdr:cNvCxnSpPr/>
      </xdr:nvCxnSpPr>
      <xdr:spPr>
        <a:xfrm flipV="1">
          <a:off x="18656300" y="9416070"/>
          <a:ext cx="8890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66040</xdr:rowOff>
    </xdr:from>
    <xdr:to>
      <xdr:col>102</xdr:col>
      <xdr:colOff>165100</xdr:colOff>
      <xdr:row>57</xdr:row>
      <xdr:rowOff>167640</xdr:rowOff>
    </xdr:to>
    <xdr:sp macro="" textlink="">
      <xdr:nvSpPr>
        <xdr:cNvPr id="812" name="フローチャート: 判断 811"/>
        <xdr:cNvSpPr/>
      </xdr:nvSpPr>
      <xdr:spPr>
        <a:xfrm>
          <a:off x="19494500" y="98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158767</xdr:rowOff>
    </xdr:from>
    <xdr:ext cx="469744" cy="259045"/>
    <xdr:sp macro="" textlink="">
      <xdr:nvSpPr>
        <xdr:cNvPr id="813" name="テキスト ボックス 812"/>
        <xdr:cNvSpPr txBox="1"/>
      </xdr:nvSpPr>
      <xdr:spPr>
        <a:xfrm>
          <a:off x="19310428" y="993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55481</xdr:rowOff>
    </xdr:from>
    <xdr:to>
      <xdr:col>98</xdr:col>
      <xdr:colOff>38100</xdr:colOff>
      <xdr:row>57</xdr:row>
      <xdr:rowOff>157081</xdr:rowOff>
    </xdr:to>
    <xdr:sp macro="" textlink="">
      <xdr:nvSpPr>
        <xdr:cNvPr id="814" name="フローチャート: 判断 813"/>
        <xdr:cNvSpPr/>
      </xdr:nvSpPr>
      <xdr:spPr>
        <a:xfrm>
          <a:off x="18605500" y="982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148208</xdr:rowOff>
    </xdr:from>
    <xdr:ext cx="469744" cy="259045"/>
    <xdr:sp macro="" textlink="">
      <xdr:nvSpPr>
        <xdr:cNvPr id="815" name="テキスト ボックス 814"/>
        <xdr:cNvSpPr txBox="1"/>
      </xdr:nvSpPr>
      <xdr:spPr>
        <a:xfrm>
          <a:off x="18421428" y="992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78232</xdr:rowOff>
    </xdr:from>
    <xdr:to>
      <xdr:col>116</xdr:col>
      <xdr:colOff>114300</xdr:colOff>
      <xdr:row>54</xdr:row>
      <xdr:rowOff>8382</xdr:rowOff>
    </xdr:to>
    <xdr:sp macro="" textlink="">
      <xdr:nvSpPr>
        <xdr:cNvPr id="821" name="楕円 820"/>
        <xdr:cNvSpPr/>
      </xdr:nvSpPr>
      <xdr:spPr>
        <a:xfrm>
          <a:off x="22110700" y="916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101109</xdr:rowOff>
    </xdr:from>
    <xdr:ext cx="469744" cy="259045"/>
    <xdr:sp macro="" textlink="">
      <xdr:nvSpPr>
        <xdr:cNvPr id="822" name="貸付金該当値テキスト"/>
        <xdr:cNvSpPr txBox="1"/>
      </xdr:nvSpPr>
      <xdr:spPr>
        <a:xfrm>
          <a:off x="22212300" y="901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27178</xdr:rowOff>
    </xdr:from>
    <xdr:to>
      <xdr:col>112</xdr:col>
      <xdr:colOff>38100</xdr:colOff>
      <xdr:row>53</xdr:row>
      <xdr:rowOff>128778</xdr:rowOff>
    </xdr:to>
    <xdr:sp macro="" textlink="">
      <xdr:nvSpPr>
        <xdr:cNvPr id="823" name="楕円 822"/>
        <xdr:cNvSpPr/>
      </xdr:nvSpPr>
      <xdr:spPr>
        <a:xfrm>
          <a:off x="21272500" y="91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51</xdr:row>
      <xdr:rowOff>145305</xdr:rowOff>
    </xdr:from>
    <xdr:ext cx="469744" cy="259045"/>
    <xdr:sp macro="" textlink="">
      <xdr:nvSpPr>
        <xdr:cNvPr id="824" name="テキスト ボックス 823"/>
        <xdr:cNvSpPr txBox="1"/>
      </xdr:nvSpPr>
      <xdr:spPr>
        <a:xfrm>
          <a:off x="21088428" y="888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151602</xdr:rowOff>
    </xdr:from>
    <xdr:to>
      <xdr:col>107</xdr:col>
      <xdr:colOff>101600</xdr:colOff>
      <xdr:row>55</xdr:row>
      <xdr:rowOff>81752</xdr:rowOff>
    </xdr:to>
    <xdr:sp macro="" textlink="">
      <xdr:nvSpPr>
        <xdr:cNvPr id="825" name="楕円 824"/>
        <xdr:cNvSpPr/>
      </xdr:nvSpPr>
      <xdr:spPr>
        <a:xfrm>
          <a:off x="20383500" y="940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98279</xdr:rowOff>
    </xdr:from>
    <xdr:ext cx="469744" cy="259045"/>
    <xdr:sp macro="" textlink="">
      <xdr:nvSpPr>
        <xdr:cNvPr id="826" name="テキスト ボックス 825"/>
        <xdr:cNvSpPr txBox="1"/>
      </xdr:nvSpPr>
      <xdr:spPr>
        <a:xfrm>
          <a:off x="20199428" y="918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106970</xdr:rowOff>
    </xdr:from>
    <xdr:to>
      <xdr:col>102</xdr:col>
      <xdr:colOff>165100</xdr:colOff>
      <xdr:row>55</xdr:row>
      <xdr:rowOff>37120</xdr:rowOff>
    </xdr:to>
    <xdr:sp macro="" textlink="">
      <xdr:nvSpPr>
        <xdr:cNvPr id="827" name="楕円 826"/>
        <xdr:cNvSpPr/>
      </xdr:nvSpPr>
      <xdr:spPr>
        <a:xfrm>
          <a:off x="19494500" y="936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53647</xdr:rowOff>
    </xdr:from>
    <xdr:ext cx="469744" cy="259045"/>
    <xdr:sp macro="" textlink="">
      <xdr:nvSpPr>
        <xdr:cNvPr id="828" name="テキスト ボックス 827"/>
        <xdr:cNvSpPr txBox="1"/>
      </xdr:nvSpPr>
      <xdr:spPr>
        <a:xfrm>
          <a:off x="19310428" y="914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163358</xdr:rowOff>
    </xdr:from>
    <xdr:to>
      <xdr:col>98</xdr:col>
      <xdr:colOff>38100</xdr:colOff>
      <xdr:row>55</xdr:row>
      <xdr:rowOff>93508</xdr:rowOff>
    </xdr:to>
    <xdr:sp macro="" textlink="">
      <xdr:nvSpPr>
        <xdr:cNvPr id="829" name="楕円 828"/>
        <xdr:cNvSpPr/>
      </xdr:nvSpPr>
      <xdr:spPr>
        <a:xfrm>
          <a:off x="18605500" y="942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110035</xdr:rowOff>
    </xdr:from>
    <xdr:ext cx="469744" cy="259045"/>
    <xdr:sp macro="" textlink="">
      <xdr:nvSpPr>
        <xdr:cNvPr id="830" name="テキスト ボックス 829"/>
        <xdr:cNvSpPr txBox="1"/>
      </xdr:nvSpPr>
      <xdr:spPr>
        <a:xfrm>
          <a:off x="18421428" y="919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133390</xdr:rowOff>
    </xdr:from>
    <xdr:to>
      <xdr:col>116</xdr:col>
      <xdr:colOff>62864</xdr:colOff>
      <xdr:row>78</xdr:row>
      <xdr:rowOff>35961</xdr:rowOff>
    </xdr:to>
    <xdr:cxnSp macro="">
      <xdr:nvCxnSpPr>
        <xdr:cNvPr id="853" name="直線コネクタ 852"/>
        <xdr:cNvCxnSpPr/>
      </xdr:nvCxnSpPr>
      <xdr:spPr>
        <a:xfrm flipV="1">
          <a:off x="22159595" y="12306340"/>
          <a:ext cx="1269" cy="110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39788</xdr:rowOff>
    </xdr:from>
    <xdr:ext cx="534377" cy="259045"/>
    <xdr:sp macro="" textlink="">
      <xdr:nvSpPr>
        <xdr:cNvPr id="854" name="繰出金最小値テキスト"/>
        <xdr:cNvSpPr txBox="1"/>
      </xdr:nvSpPr>
      <xdr:spPr>
        <a:xfrm>
          <a:off x="22212300" y="1341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35961</xdr:rowOff>
    </xdr:from>
    <xdr:to>
      <xdr:col>116</xdr:col>
      <xdr:colOff>152400</xdr:colOff>
      <xdr:row>78</xdr:row>
      <xdr:rowOff>35961</xdr:rowOff>
    </xdr:to>
    <xdr:cxnSp macro="">
      <xdr:nvCxnSpPr>
        <xdr:cNvPr id="855" name="直線コネクタ 854"/>
        <xdr:cNvCxnSpPr/>
      </xdr:nvCxnSpPr>
      <xdr:spPr>
        <a:xfrm>
          <a:off x="22072600" y="134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80067</xdr:rowOff>
    </xdr:from>
    <xdr:ext cx="534377" cy="259045"/>
    <xdr:sp macro="" textlink="">
      <xdr:nvSpPr>
        <xdr:cNvPr id="856" name="繰出金最大値テキスト"/>
        <xdr:cNvSpPr txBox="1"/>
      </xdr:nvSpPr>
      <xdr:spPr>
        <a:xfrm>
          <a:off x="22212300" y="1208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133390</xdr:rowOff>
    </xdr:from>
    <xdr:to>
      <xdr:col>116</xdr:col>
      <xdr:colOff>152400</xdr:colOff>
      <xdr:row>71</xdr:row>
      <xdr:rowOff>133390</xdr:rowOff>
    </xdr:to>
    <xdr:cxnSp macro="">
      <xdr:nvCxnSpPr>
        <xdr:cNvPr id="857" name="直線コネクタ 856"/>
        <xdr:cNvCxnSpPr/>
      </xdr:nvCxnSpPr>
      <xdr:spPr>
        <a:xfrm>
          <a:off x="22072600" y="1230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109708</xdr:rowOff>
    </xdr:from>
    <xdr:to>
      <xdr:col>116</xdr:col>
      <xdr:colOff>63500</xdr:colOff>
      <xdr:row>72</xdr:row>
      <xdr:rowOff>118943</xdr:rowOff>
    </xdr:to>
    <xdr:cxnSp macro="">
      <xdr:nvCxnSpPr>
        <xdr:cNvPr id="858" name="直線コネクタ 857"/>
        <xdr:cNvCxnSpPr/>
      </xdr:nvCxnSpPr>
      <xdr:spPr>
        <a:xfrm flipV="1">
          <a:off x="21323300" y="12454108"/>
          <a:ext cx="838200" cy="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149714</xdr:rowOff>
    </xdr:from>
    <xdr:ext cx="534377" cy="259045"/>
    <xdr:sp macro="" textlink="">
      <xdr:nvSpPr>
        <xdr:cNvPr id="859" name="繰出金平均値テキスト"/>
        <xdr:cNvSpPr txBox="1"/>
      </xdr:nvSpPr>
      <xdr:spPr>
        <a:xfrm>
          <a:off x="22212300" y="12837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171287</xdr:rowOff>
    </xdr:from>
    <xdr:to>
      <xdr:col>116</xdr:col>
      <xdr:colOff>114300</xdr:colOff>
      <xdr:row>75</xdr:row>
      <xdr:rowOff>101437</xdr:rowOff>
    </xdr:to>
    <xdr:sp macro="" textlink="">
      <xdr:nvSpPr>
        <xdr:cNvPr id="860" name="フローチャート: 判断 859"/>
        <xdr:cNvSpPr/>
      </xdr:nvSpPr>
      <xdr:spPr>
        <a:xfrm>
          <a:off x="22110700" y="1285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134900</xdr:rowOff>
    </xdr:from>
    <xdr:to>
      <xdr:col>111</xdr:col>
      <xdr:colOff>177800</xdr:colOff>
      <xdr:row>72</xdr:row>
      <xdr:rowOff>118943</xdr:rowOff>
    </xdr:to>
    <xdr:cxnSp macro="">
      <xdr:nvCxnSpPr>
        <xdr:cNvPr id="861" name="直線コネクタ 860"/>
        <xdr:cNvCxnSpPr/>
      </xdr:nvCxnSpPr>
      <xdr:spPr>
        <a:xfrm>
          <a:off x="20434300" y="12136400"/>
          <a:ext cx="889000" cy="32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8021</xdr:rowOff>
    </xdr:from>
    <xdr:to>
      <xdr:col>112</xdr:col>
      <xdr:colOff>38100</xdr:colOff>
      <xdr:row>75</xdr:row>
      <xdr:rowOff>109621</xdr:rowOff>
    </xdr:to>
    <xdr:sp macro="" textlink="">
      <xdr:nvSpPr>
        <xdr:cNvPr id="862" name="フローチャート: 判断 861"/>
        <xdr:cNvSpPr/>
      </xdr:nvSpPr>
      <xdr:spPr>
        <a:xfrm>
          <a:off x="212725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100748</xdr:rowOff>
    </xdr:from>
    <xdr:ext cx="534377" cy="259045"/>
    <xdr:sp macro="" textlink="">
      <xdr:nvSpPr>
        <xdr:cNvPr id="863" name="テキスト ボックス 862"/>
        <xdr:cNvSpPr txBox="1"/>
      </xdr:nvSpPr>
      <xdr:spPr>
        <a:xfrm>
          <a:off x="21056111" y="1295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134900</xdr:rowOff>
    </xdr:from>
    <xdr:to>
      <xdr:col>107</xdr:col>
      <xdr:colOff>50800</xdr:colOff>
      <xdr:row>71</xdr:row>
      <xdr:rowOff>46431</xdr:rowOff>
    </xdr:to>
    <xdr:cxnSp macro="">
      <xdr:nvCxnSpPr>
        <xdr:cNvPr id="864" name="直線コネクタ 863"/>
        <xdr:cNvCxnSpPr/>
      </xdr:nvCxnSpPr>
      <xdr:spPr>
        <a:xfrm flipV="1">
          <a:off x="19545300" y="12136400"/>
          <a:ext cx="889000" cy="8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148976</xdr:rowOff>
    </xdr:from>
    <xdr:to>
      <xdr:col>107</xdr:col>
      <xdr:colOff>101600</xdr:colOff>
      <xdr:row>75</xdr:row>
      <xdr:rowOff>79126</xdr:rowOff>
    </xdr:to>
    <xdr:sp macro="" textlink="">
      <xdr:nvSpPr>
        <xdr:cNvPr id="865" name="フローチャート: 判断 864"/>
        <xdr:cNvSpPr/>
      </xdr:nvSpPr>
      <xdr:spPr>
        <a:xfrm>
          <a:off x="20383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70253</xdr:rowOff>
    </xdr:from>
    <xdr:ext cx="534377" cy="259045"/>
    <xdr:sp macro="" textlink="">
      <xdr:nvSpPr>
        <xdr:cNvPr id="866" name="テキスト ボックス 865"/>
        <xdr:cNvSpPr txBox="1"/>
      </xdr:nvSpPr>
      <xdr:spPr>
        <a:xfrm>
          <a:off x="20167111" y="1292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11684</xdr:rowOff>
    </xdr:from>
    <xdr:to>
      <xdr:col>102</xdr:col>
      <xdr:colOff>114300</xdr:colOff>
      <xdr:row>71</xdr:row>
      <xdr:rowOff>46431</xdr:rowOff>
    </xdr:to>
    <xdr:cxnSp macro="">
      <xdr:nvCxnSpPr>
        <xdr:cNvPr id="867" name="直線コネクタ 866"/>
        <xdr:cNvCxnSpPr/>
      </xdr:nvCxnSpPr>
      <xdr:spPr>
        <a:xfrm>
          <a:off x="18656300" y="12184634"/>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165024</xdr:rowOff>
    </xdr:from>
    <xdr:to>
      <xdr:col>102</xdr:col>
      <xdr:colOff>165100</xdr:colOff>
      <xdr:row>75</xdr:row>
      <xdr:rowOff>95174</xdr:rowOff>
    </xdr:to>
    <xdr:sp macro="" textlink="">
      <xdr:nvSpPr>
        <xdr:cNvPr id="868" name="フローチャート: 判断 867"/>
        <xdr:cNvSpPr/>
      </xdr:nvSpPr>
      <xdr:spPr>
        <a:xfrm>
          <a:off x="19494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86301</xdr:rowOff>
    </xdr:from>
    <xdr:ext cx="534377" cy="259045"/>
    <xdr:sp macro="" textlink="">
      <xdr:nvSpPr>
        <xdr:cNvPr id="869" name="テキスト ボックス 868"/>
        <xdr:cNvSpPr txBox="1"/>
      </xdr:nvSpPr>
      <xdr:spPr>
        <a:xfrm>
          <a:off x="19278111" y="129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146690</xdr:rowOff>
    </xdr:from>
    <xdr:to>
      <xdr:col>98</xdr:col>
      <xdr:colOff>38100</xdr:colOff>
      <xdr:row>75</xdr:row>
      <xdr:rowOff>76840</xdr:rowOff>
    </xdr:to>
    <xdr:sp macro="" textlink="">
      <xdr:nvSpPr>
        <xdr:cNvPr id="870" name="フローチャート: 判断 869"/>
        <xdr:cNvSpPr/>
      </xdr:nvSpPr>
      <xdr:spPr>
        <a:xfrm>
          <a:off x="18605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67967</xdr:rowOff>
    </xdr:from>
    <xdr:ext cx="534377" cy="259045"/>
    <xdr:sp macro="" textlink="">
      <xdr:nvSpPr>
        <xdr:cNvPr id="871" name="テキスト ボックス 870"/>
        <xdr:cNvSpPr txBox="1"/>
      </xdr:nvSpPr>
      <xdr:spPr>
        <a:xfrm>
          <a:off x="18389111" y="129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58908</xdr:rowOff>
    </xdr:from>
    <xdr:to>
      <xdr:col>116</xdr:col>
      <xdr:colOff>114300</xdr:colOff>
      <xdr:row>72</xdr:row>
      <xdr:rowOff>160508</xdr:rowOff>
    </xdr:to>
    <xdr:sp macro="" textlink="">
      <xdr:nvSpPr>
        <xdr:cNvPr id="877" name="楕円 876"/>
        <xdr:cNvSpPr/>
      </xdr:nvSpPr>
      <xdr:spPr>
        <a:xfrm>
          <a:off x="22110700" y="1240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81785</xdr:rowOff>
    </xdr:from>
    <xdr:ext cx="534377" cy="259045"/>
    <xdr:sp macro="" textlink="">
      <xdr:nvSpPr>
        <xdr:cNvPr id="878" name="繰出金該当値テキスト"/>
        <xdr:cNvSpPr txBox="1"/>
      </xdr:nvSpPr>
      <xdr:spPr>
        <a:xfrm>
          <a:off x="22212300" y="1225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68143</xdr:rowOff>
    </xdr:from>
    <xdr:to>
      <xdr:col>112</xdr:col>
      <xdr:colOff>38100</xdr:colOff>
      <xdr:row>72</xdr:row>
      <xdr:rowOff>169743</xdr:rowOff>
    </xdr:to>
    <xdr:sp macro="" textlink="">
      <xdr:nvSpPr>
        <xdr:cNvPr id="879" name="楕円 878"/>
        <xdr:cNvSpPr/>
      </xdr:nvSpPr>
      <xdr:spPr>
        <a:xfrm>
          <a:off x="21272500" y="1241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14820</xdr:rowOff>
    </xdr:from>
    <xdr:ext cx="534377" cy="259045"/>
    <xdr:sp macro="" textlink="">
      <xdr:nvSpPr>
        <xdr:cNvPr id="880" name="テキスト ボックス 879"/>
        <xdr:cNvSpPr txBox="1"/>
      </xdr:nvSpPr>
      <xdr:spPr>
        <a:xfrm>
          <a:off x="21056111" y="1218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84100</xdr:rowOff>
    </xdr:from>
    <xdr:to>
      <xdr:col>107</xdr:col>
      <xdr:colOff>101600</xdr:colOff>
      <xdr:row>71</xdr:row>
      <xdr:rowOff>14250</xdr:rowOff>
    </xdr:to>
    <xdr:sp macro="" textlink="">
      <xdr:nvSpPr>
        <xdr:cNvPr id="881" name="楕円 880"/>
        <xdr:cNvSpPr/>
      </xdr:nvSpPr>
      <xdr:spPr>
        <a:xfrm>
          <a:off x="20383500" y="1208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30777</xdr:rowOff>
    </xdr:from>
    <xdr:ext cx="534377" cy="259045"/>
    <xdr:sp macro="" textlink="">
      <xdr:nvSpPr>
        <xdr:cNvPr id="882" name="テキスト ボックス 881"/>
        <xdr:cNvSpPr txBox="1"/>
      </xdr:nvSpPr>
      <xdr:spPr>
        <a:xfrm>
          <a:off x="20167111" y="1186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167081</xdr:rowOff>
    </xdr:from>
    <xdr:to>
      <xdr:col>102</xdr:col>
      <xdr:colOff>165100</xdr:colOff>
      <xdr:row>71</xdr:row>
      <xdr:rowOff>97231</xdr:rowOff>
    </xdr:to>
    <xdr:sp macro="" textlink="">
      <xdr:nvSpPr>
        <xdr:cNvPr id="883" name="楕円 882"/>
        <xdr:cNvSpPr/>
      </xdr:nvSpPr>
      <xdr:spPr>
        <a:xfrm>
          <a:off x="19494500" y="1216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113758</xdr:rowOff>
    </xdr:from>
    <xdr:ext cx="534377" cy="259045"/>
    <xdr:sp macro="" textlink="">
      <xdr:nvSpPr>
        <xdr:cNvPr id="884" name="テキスト ボックス 883"/>
        <xdr:cNvSpPr txBox="1"/>
      </xdr:nvSpPr>
      <xdr:spPr>
        <a:xfrm>
          <a:off x="19278111" y="1194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132334</xdr:rowOff>
    </xdr:from>
    <xdr:to>
      <xdr:col>98</xdr:col>
      <xdr:colOff>38100</xdr:colOff>
      <xdr:row>71</xdr:row>
      <xdr:rowOff>62484</xdr:rowOff>
    </xdr:to>
    <xdr:sp macro="" textlink="">
      <xdr:nvSpPr>
        <xdr:cNvPr id="885" name="楕円 884"/>
        <xdr:cNvSpPr/>
      </xdr:nvSpPr>
      <xdr:spPr>
        <a:xfrm>
          <a:off x="18605500" y="1213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79011</xdr:rowOff>
    </xdr:from>
    <xdr:ext cx="534377" cy="259045"/>
    <xdr:sp macro="" textlink="">
      <xdr:nvSpPr>
        <xdr:cNvPr id="886" name="テキスト ボックス 885"/>
        <xdr:cNvSpPr txBox="1"/>
      </xdr:nvSpPr>
      <xdr:spPr>
        <a:xfrm>
          <a:off x="18389111" y="1190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solidFill>
                <a:schemeClr val="dk1"/>
              </a:solidFill>
              <a:effectLst/>
              <a:latin typeface="+mn-lt"/>
              <a:ea typeface="+mn-ea"/>
              <a:cs typeface="+mn-cs"/>
            </a:rPr>
            <a:t>歳出決算総額は、住民一人当たり約</a:t>
          </a:r>
          <a:r>
            <a:rPr kumimoji="1" lang="en-US" altLang="ja-JP" sz="1200">
              <a:solidFill>
                <a:schemeClr val="dk1"/>
              </a:solidFill>
              <a:effectLst/>
              <a:latin typeface="+mn-lt"/>
              <a:ea typeface="+mn-ea"/>
              <a:cs typeface="+mn-cs"/>
            </a:rPr>
            <a:t>446,634</a:t>
          </a:r>
          <a:r>
            <a:rPr kumimoji="1" lang="ja-JP" altLang="en-US" sz="1200">
              <a:solidFill>
                <a:schemeClr val="dk1"/>
              </a:solidFill>
              <a:effectLst/>
              <a:latin typeface="+mn-lt"/>
              <a:ea typeface="+mn-ea"/>
              <a:cs typeface="+mn-cs"/>
            </a:rPr>
            <a:t>円となっており、前年度から</a:t>
          </a:r>
          <a:r>
            <a:rPr kumimoji="1" lang="en-US" altLang="ja-JP" sz="1200">
              <a:solidFill>
                <a:schemeClr val="dk1"/>
              </a:solidFill>
              <a:effectLst/>
              <a:latin typeface="+mn-lt"/>
              <a:ea typeface="+mn-ea"/>
              <a:cs typeface="+mn-cs"/>
            </a:rPr>
            <a:t>65,135</a:t>
          </a:r>
          <a:r>
            <a:rPr kumimoji="1" lang="ja-JP" altLang="en-US" sz="1200">
              <a:solidFill>
                <a:schemeClr val="dk1"/>
              </a:solidFill>
              <a:effectLst/>
              <a:latin typeface="+mn-lt"/>
              <a:ea typeface="+mn-ea"/>
              <a:cs typeface="+mn-cs"/>
            </a:rPr>
            <a:t>円減少となっている。これは、前年度に実施した特別定額給付金給付事業の減が主な要因である。</a:t>
          </a:r>
          <a:endParaRPr kumimoji="1" lang="en-US" altLang="ja-JP" sz="1200">
            <a:solidFill>
              <a:schemeClr val="dk1"/>
            </a:solidFill>
            <a:effectLst/>
            <a:latin typeface="+mn-lt"/>
            <a:ea typeface="+mn-ea"/>
            <a:cs typeface="+mn-cs"/>
          </a:endParaRPr>
        </a:p>
        <a:p>
          <a:pPr eaLnBrk="1" fontAlgn="auto" latinLnBrk="0" hangingPunct="1"/>
          <a:r>
            <a:rPr kumimoji="1" lang="ja-JP" altLang="en-US" sz="1200">
              <a:solidFill>
                <a:schemeClr val="dk1"/>
              </a:solidFill>
              <a:effectLst/>
              <a:latin typeface="+mn-lt"/>
              <a:ea typeface="+mn-ea"/>
              <a:cs typeface="+mn-cs"/>
            </a:rPr>
            <a:t>また、歳出総額の約６割を占める義務的経費（人件費・扶助費・公債費）は、住民一人当たり約</a:t>
          </a:r>
          <a:r>
            <a:rPr kumimoji="1" lang="en-US" altLang="ja-JP" sz="1200">
              <a:solidFill>
                <a:schemeClr val="dk1"/>
              </a:solidFill>
              <a:effectLst/>
              <a:latin typeface="+mn-lt"/>
              <a:ea typeface="+mn-ea"/>
              <a:cs typeface="+mn-cs"/>
            </a:rPr>
            <a:t>271,603</a:t>
          </a:r>
          <a:r>
            <a:rPr kumimoji="1" lang="ja-JP" altLang="en-US" sz="1200">
              <a:solidFill>
                <a:schemeClr val="dk1"/>
              </a:solidFill>
              <a:effectLst/>
              <a:latin typeface="+mn-lt"/>
              <a:ea typeface="+mn-ea"/>
              <a:cs typeface="+mn-cs"/>
            </a:rPr>
            <a:t>円となっており、類似団体平均額より</a:t>
          </a:r>
          <a:r>
            <a:rPr kumimoji="1" lang="en-US" altLang="ja-JP" sz="1200">
              <a:solidFill>
                <a:schemeClr val="dk1"/>
              </a:solidFill>
              <a:effectLst/>
              <a:latin typeface="+mn-lt"/>
              <a:ea typeface="+mn-ea"/>
              <a:cs typeface="+mn-cs"/>
            </a:rPr>
            <a:t>65,801</a:t>
          </a:r>
          <a:r>
            <a:rPr kumimoji="1" lang="ja-JP" altLang="en-US" sz="1200">
              <a:solidFill>
                <a:schemeClr val="dk1"/>
              </a:solidFill>
              <a:effectLst/>
              <a:latin typeface="+mn-lt"/>
              <a:ea typeface="+mn-ea"/>
              <a:cs typeface="+mn-cs"/>
            </a:rPr>
            <a:t>円高い状況である。</a:t>
          </a:r>
          <a:endParaRPr kumimoji="1" lang="en-US" altLang="ja-JP" sz="1200">
            <a:solidFill>
              <a:schemeClr val="dk1"/>
            </a:solidFill>
            <a:effectLst/>
            <a:latin typeface="+mn-lt"/>
            <a:ea typeface="+mn-ea"/>
            <a:cs typeface="+mn-cs"/>
          </a:endParaRPr>
        </a:p>
        <a:p>
          <a:pPr eaLnBrk="1" fontAlgn="auto" latinLnBrk="0" hangingPunct="1"/>
          <a:r>
            <a:rPr kumimoji="1" lang="ja-JP" altLang="en-US" sz="1200">
              <a:solidFill>
                <a:schemeClr val="dk1"/>
              </a:solidFill>
              <a:effectLst/>
              <a:latin typeface="+mn-lt"/>
              <a:ea typeface="+mn-ea"/>
              <a:cs typeface="+mn-cs"/>
            </a:rPr>
            <a:t>人件費及び扶助費は増加傾向にあり、今後も増加が見込まれることから、</a:t>
          </a:r>
          <a:r>
            <a:rPr kumimoji="1" lang="ja-JP" altLang="ja-JP" sz="1200">
              <a:solidFill>
                <a:schemeClr val="dk1"/>
              </a:solidFill>
              <a:effectLst/>
              <a:latin typeface="+mn-lt"/>
              <a:ea typeface="+mn-ea"/>
              <a:cs typeface="+mn-cs"/>
            </a:rPr>
            <a:t>今後とも、効率的かつ効果的な財政運営に努めていく必要がある。</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徳島県徳島市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250,723
248,619
191.52
116,536,273
111,981,451
4,102,425
58,188,818
103,365,346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150673</xdr:rowOff>
    </xdr:from>
    <xdr:to>
      <xdr:col>24</xdr:col>
      <xdr:colOff>62865</xdr:colOff>
      <xdr:row>39</xdr:row>
      <xdr:rowOff>17628</xdr:rowOff>
    </xdr:to>
    <xdr:cxnSp macro="">
      <xdr:nvCxnSpPr>
        <xdr:cNvPr id="54" name="直線コネクタ 53"/>
        <xdr:cNvCxnSpPr/>
      </xdr:nvCxnSpPr>
      <xdr:spPr>
        <a:xfrm flipV="1">
          <a:off x="4633595" y="5294173"/>
          <a:ext cx="1270" cy="1410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21455</xdr:rowOff>
    </xdr:from>
    <xdr:ext cx="469744" cy="259045"/>
    <xdr:sp macro="" textlink="">
      <xdr:nvSpPr>
        <xdr:cNvPr id="55" name="議会費最小値テキスト"/>
        <xdr:cNvSpPr txBox="1"/>
      </xdr:nvSpPr>
      <xdr:spPr>
        <a:xfrm>
          <a:off x="4686300" y="67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17628</xdr:rowOff>
    </xdr:from>
    <xdr:to>
      <xdr:col>24</xdr:col>
      <xdr:colOff>152400</xdr:colOff>
      <xdr:row>39</xdr:row>
      <xdr:rowOff>17628</xdr:rowOff>
    </xdr:to>
    <xdr:cxnSp macro="">
      <xdr:nvCxnSpPr>
        <xdr:cNvPr id="56" name="直線コネクタ 55"/>
        <xdr:cNvCxnSpPr/>
      </xdr:nvCxnSpPr>
      <xdr:spPr>
        <a:xfrm>
          <a:off x="4546600" y="6704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97350</xdr:rowOff>
    </xdr:from>
    <xdr:ext cx="469744" cy="259045"/>
    <xdr:sp macro="" textlink="">
      <xdr:nvSpPr>
        <xdr:cNvPr id="57" name="議会費最大値テキスト"/>
        <xdr:cNvSpPr txBox="1"/>
      </xdr:nvSpPr>
      <xdr:spPr>
        <a:xfrm>
          <a:off x="4686300" y="506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150673</xdr:rowOff>
    </xdr:from>
    <xdr:to>
      <xdr:col>24</xdr:col>
      <xdr:colOff>152400</xdr:colOff>
      <xdr:row>30</xdr:row>
      <xdr:rowOff>150673</xdr:rowOff>
    </xdr:to>
    <xdr:cxnSp macro="">
      <xdr:nvCxnSpPr>
        <xdr:cNvPr id="58" name="直線コネクタ 57"/>
        <xdr:cNvCxnSpPr/>
      </xdr:nvCxnSpPr>
      <xdr:spPr>
        <a:xfrm>
          <a:off x="4546600" y="529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8026</xdr:rowOff>
    </xdr:from>
    <xdr:to>
      <xdr:col>24</xdr:col>
      <xdr:colOff>63500</xdr:colOff>
      <xdr:row>36</xdr:row>
      <xdr:rowOff>83007</xdr:rowOff>
    </xdr:to>
    <xdr:cxnSp macro="">
      <xdr:nvCxnSpPr>
        <xdr:cNvPr id="59" name="直線コネクタ 58"/>
        <xdr:cNvCxnSpPr/>
      </xdr:nvCxnSpPr>
      <xdr:spPr>
        <a:xfrm flipV="1">
          <a:off x="3797300" y="6180226"/>
          <a:ext cx="838200" cy="7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111675</xdr:rowOff>
    </xdr:from>
    <xdr:ext cx="469744" cy="259045"/>
    <xdr:sp macro="" textlink="">
      <xdr:nvSpPr>
        <xdr:cNvPr id="60" name="議会費平均値テキスト"/>
        <xdr:cNvSpPr txBox="1"/>
      </xdr:nvSpPr>
      <xdr:spPr>
        <a:xfrm>
          <a:off x="4686300" y="6112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133248</xdr:rowOff>
    </xdr:from>
    <xdr:to>
      <xdr:col>24</xdr:col>
      <xdr:colOff>114300</xdr:colOff>
      <xdr:row>36</xdr:row>
      <xdr:rowOff>63398</xdr:rowOff>
    </xdr:to>
    <xdr:sp macro="" textlink="">
      <xdr:nvSpPr>
        <xdr:cNvPr id="61" name="フローチャート: 判断 60"/>
        <xdr:cNvSpPr/>
      </xdr:nvSpPr>
      <xdr:spPr>
        <a:xfrm>
          <a:off x="4584700" y="61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22657</xdr:rowOff>
    </xdr:from>
    <xdr:to>
      <xdr:col>19</xdr:col>
      <xdr:colOff>177800</xdr:colOff>
      <xdr:row>36</xdr:row>
      <xdr:rowOff>83007</xdr:rowOff>
    </xdr:to>
    <xdr:cxnSp macro="">
      <xdr:nvCxnSpPr>
        <xdr:cNvPr id="62" name="直線コネクタ 61"/>
        <xdr:cNvCxnSpPr/>
      </xdr:nvCxnSpPr>
      <xdr:spPr>
        <a:xfrm>
          <a:off x="2908300" y="6194857"/>
          <a:ext cx="889000" cy="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135077</xdr:rowOff>
    </xdr:from>
    <xdr:to>
      <xdr:col>20</xdr:col>
      <xdr:colOff>38100</xdr:colOff>
      <xdr:row>36</xdr:row>
      <xdr:rowOff>65227</xdr:rowOff>
    </xdr:to>
    <xdr:sp macro="" textlink="">
      <xdr:nvSpPr>
        <xdr:cNvPr id="63" name="フローチャート: 判断 62"/>
        <xdr:cNvSpPr/>
      </xdr:nvSpPr>
      <xdr:spPr>
        <a:xfrm>
          <a:off x="37465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81754</xdr:rowOff>
    </xdr:from>
    <xdr:ext cx="469744" cy="259045"/>
    <xdr:sp macro="" textlink="">
      <xdr:nvSpPr>
        <xdr:cNvPr id="64" name="テキスト ボックス 63"/>
        <xdr:cNvSpPr txBox="1"/>
      </xdr:nvSpPr>
      <xdr:spPr>
        <a:xfrm>
          <a:off x="3562428" y="591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22657</xdr:rowOff>
    </xdr:from>
    <xdr:to>
      <xdr:col>15</xdr:col>
      <xdr:colOff>50800</xdr:colOff>
      <xdr:row>36</xdr:row>
      <xdr:rowOff>66548</xdr:rowOff>
    </xdr:to>
    <xdr:cxnSp macro="">
      <xdr:nvCxnSpPr>
        <xdr:cNvPr id="65" name="直線コネクタ 64"/>
        <xdr:cNvCxnSpPr/>
      </xdr:nvCxnSpPr>
      <xdr:spPr>
        <a:xfrm flipV="1">
          <a:off x="2019300" y="6194857"/>
          <a:ext cx="8890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125933</xdr:rowOff>
    </xdr:from>
    <xdr:to>
      <xdr:col>15</xdr:col>
      <xdr:colOff>101600</xdr:colOff>
      <xdr:row>36</xdr:row>
      <xdr:rowOff>56083</xdr:rowOff>
    </xdr:to>
    <xdr:sp macro="" textlink="">
      <xdr:nvSpPr>
        <xdr:cNvPr id="66" name="フローチャート: 判断 65"/>
        <xdr:cNvSpPr/>
      </xdr:nvSpPr>
      <xdr:spPr>
        <a:xfrm>
          <a:off x="2857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72610</xdr:rowOff>
    </xdr:from>
    <xdr:ext cx="469744" cy="259045"/>
    <xdr:sp macro="" textlink="">
      <xdr:nvSpPr>
        <xdr:cNvPr id="67" name="テキスト ボックス 66"/>
        <xdr:cNvSpPr txBox="1"/>
      </xdr:nvSpPr>
      <xdr:spPr>
        <a:xfrm>
          <a:off x="2673428" y="590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28143</xdr:rowOff>
    </xdr:from>
    <xdr:to>
      <xdr:col>10</xdr:col>
      <xdr:colOff>114300</xdr:colOff>
      <xdr:row>36</xdr:row>
      <xdr:rowOff>66548</xdr:rowOff>
    </xdr:to>
    <xdr:cxnSp macro="">
      <xdr:nvCxnSpPr>
        <xdr:cNvPr id="68" name="直線コネクタ 67"/>
        <xdr:cNvCxnSpPr/>
      </xdr:nvCxnSpPr>
      <xdr:spPr>
        <a:xfrm>
          <a:off x="1130300" y="6200343"/>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119532</xdr:rowOff>
    </xdr:from>
    <xdr:to>
      <xdr:col>10</xdr:col>
      <xdr:colOff>165100</xdr:colOff>
      <xdr:row>36</xdr:row>
      <xdr:rowOff>49682</xdr:rowOff>
    </xdr:to>
    <xdr:sp macro="" textlink="">
      <xdr:nvSpPr>
        <xdr:cNvPr id="69" name="フローチャート: 判断 68"/>
        <xdr:cNvSpPr/>
      </xdr:nvSpPr>
      <xdr:spPr>
        <a:xfrm>
          <a:off x="1968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66209</xdr:rowOff>
    </xdr:from>
    <xdr:ext cx="469744" cy="259045"/>
    <xdr:sp macro="" textlink="">
      <xdr:nvSpPr>
        <xdr:cNvPr id="70" name="テキスト ボックス 69"/>
        <xdr:cNvSpPr txBox="1"/>
      </xdr:nvSpPr>
      <xdr:spPr>
        <a:xfrm>
          <a:off x="1784428" y="589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76556</xdr:rowOff>
    </xdr:from>
    <xdr:to>
      <xdr:col>6</xdr:col>
      <xdr:colOff>38100</xdr:colOff>
      <xdr:row>36</xdr:row>
      <xdr:rowOff>6706</xdr:rowOff>
    </xdr:to>
    <xdr:sp macro="" textlink="">
      <xdr:nvSpPr>
        <xdr:cNvPr id="71" name="フローチャート: 判断 70"/>
        <xdr:cNvSpPr/>
      </xdr:nvSpPr>
      <xdr:spPr>
        <a:xfrm>
          <a:off x="1079500" y="607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23233</xdr:rowOff>
    </xdr:from>
    <xdr:ext cx="469744" cy="259045"/>
    <xdr:sp macro="" textlink="">
      <xdr:nvSpPr>
        <xdr:cNvPr id="72" name="テキスト ボックス 71"/>
        <xdr:cNvSpPr txBox="1"/>
      </xdr:nvSpPr>
      <xdr:spPr>
        <a:xfrm>
          <a:off x="895428" y="585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128676</xdr:rowOff>
    </xdr:from>
    <xdr:to>
      <xdr:col>24</xdr:col>
      <xdr:colOff>114300</xdr:colOff>
      <xdr:row>36</xdr:row>
      <xdr:rowOff>58826</xdr:rowOff>
    </xdr:to>
    <xdr:sp macro="" textlink="">
      <xdr:nvSpPr>
        <xdr:cNvPr id="78" name="楕円 77"/>
        <xdr:cNvSpPr/>
      </xdr:nvSpPr>
      <xdr:spPr>
        <a:xfrm>
          <a:off x="4584700" y="612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151553</xdr:rowOff>
    </xdr:from>
    <xdr:ext cx="469744" cy="259045"/>
    <xdr:sp macro="" textlink="">
      <xdr:nvSpPr>
        <xdr:cNvPr id="79" name="議会費該当値テキスト"/>
        <xdr:cNvSpPr txBox="1"/>
      </xdr:nvSpPr>
      <xdr:spPr>
        <a:xfrm>
          <a:off x="4686300" y="598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32207</xdr:rowOff>
    </xdr:from>
    <xdr:to>
      <xdr:col>20</xdr:col>
      <xdr:colOff>38100</xdr:colOff>
      <xdr:row>36</xdr:row>
      <xdr:rowOff>133807</xdr:rowOff>
    </xdr:to>
    <xdr:sp macro="" textlink="">
      <xdr:nvSpPr>
        <xdr:cNvPr id="80" name="楕円 79"/>
        <xdr:cNvSpPr/>
      </xdr:nvSpPr>
      <xdr:spPr>
        <a:xfrm>
          <a:off x="3746500" y="620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124934</xdr:rowOff>
    </xdr:from>
    <xdr:ext cx="469744" cy="259045"/>
    <xdr:sp macro="" textlink="">
      <xdr:nvSpPr>
        <xdr:cNvPr id="81" name="テキスト ボックス 80"/>
        <xdr:cNvSpPr txBox="1"/>
      </xdr:nvSpPr>
      <xdr:spPr>
        <a:xfrm>
          <a:off x="3562428" y="6297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143307</xdr:rowOff>
    </xdr:from>
    <xdr:to>
      <xdr:col>15</xdr:col>
      <xdr:colOff>101600</xdr:colOff>
      <xdr:row>36</xdr:row>
      <xdr:rowOff>73457</xdr:rowOff>
    </xdr:to>
    <xdr:sp macro="" textlink="">
      <xdr:nvSpPr>
        <xdr:cNvPr id="82" name="楕円 81"/>
        <xdr:cNvSpPr/>
      </xdr:nvSpPr>
      <xdr:spPr>
        <a:xfrm>
          <a:off x="2857500" y="614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64584</xdr:rowOff>
    </xdr:from>
    <xdr:ext cx="469744" cy="259045"/>
    <xdr:sp macro="" textlink="">
      <xdr:nvSpPr>
        <xdr:cNvPr id="83" name="テキスト ボックス 82"/>
        <xdr:cNvSpPr txBox="1"/>
      </xdr:nvSpPr>
      <xdr:spPr>
        <a:xfrm>
          <a:off x="2673428" y="623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15748</xdr:rowOff>
    </xdr:from>
    <xdr:to>
      <xdr:col>10</xdr:col>
      <xdr:colOff>165100</xdr:colOff>
      <xdr:row>36</xdr:row>
      <xdr:rowOff>117348</xdr:rowOff>
    </xdr:to>
    <xdr:sp macro="" textlink="">
      <xdr:nvSpPr>
        <xdr:cNvPr id="84" name="楕円 83"/>
        <xdr:cNvSpPr/>
      </xdr:nvSpPr>
      <xdr:spPr>
        <a:xfrm>
          <a:off x="1968500" y="618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108475</xdr:rowOff>
    </xdr:from>
    <xdr:ext cx="469744" cy="259045"/>
    <xdr:sp macro="" textlink="">
      <xdr:nvSpPr>
        <xdr:cNvPr id="85" name="テキスト ボックス 84"/>
        <xdr:cNvSpPr txBox="1"/>
      </xdr:nvSpPr>
      <xdr:spPr>
        <a:xfrm>
          <a:off x="1784428" y="628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148793</xdr:rowOff>
    </xdr:from>
    <xdr:to>
      <xdr:col>6</xdr:col>
      <xdr:colOff>38100</xdr:colOff>
      <xdr:row>36</xdr:row>
      <xdr:rowOff>78943</xdr:rowOff>
    </xdr:to>
    <xdr:sp macro="" textlink="">
      <xdr:nvSpPr>
        <xdr:cNvPr id="86" name="楕円 85"/>
        <xdr:cNvSpPr/>
      </xdr:nvSpPr>
      <xdr:spPr>
        <a:xfrm>
          <a:off x="1079500" y="614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70070</xdr:rowOff>
    </xdr:from>
    <xdr:ext cx="469744" cy="259045"/>
    <xdr:sp macro="" textlink="">
      <xdr:nvSpPr>
        <xdr:cNvPr id="87" name="テキスト ボックス 86"/>
        <xdr:cNvSpPr txBox="1"/>
      </xdr:nvSpPr>
      <xdr:spPr>
        <a:xfrm>
          <a:off x="895428" y="62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92684</xdr:rowOff>
    </xdr:from>
    <xdr:to>
      <xdr:col>24</xdr:col>
      <xdr:colOff>62865</xdr:colOff>
      <xdr:row>59</xdr:row>
      <xdr:rowOff>120167</xdr:rowOff>
    </xdr:to>
    <xdr:cxnSp macro="">
      <xdr:nvCxnSpPr>
        <xdr:cNvPr id="112" name="直線コネクタ 111"/>
        <xdr:cNvCxnSpPr/>
      </xdr:nvCxnSpPr>
      <xdr:spPr>
        <a:xfrm flipV="1">
          <a:off x="4633595" y="9179534"/>
          <a:ext cx="1270" cy="1056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123994</xdr:rowOff>
    </xdr:from>
    <xdr:ext cx="534377" cy="259045"/>
    <xdr:sp macro="" textlink="">
      <xdr:nvSpPr>
        <xdr:cNvPr id="113" name="総務費最小値テキスト"/>
        <xdr:cNvSpPr txBox="1"/>
      </xdr:nvSpPr>
      <xdr:spPr>
        <a:xfrm>
          <a:off x="4686300" y="1023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120167</xdr:rowOff>
    </xdr:from>
    <xdr:to>
      <xdr:col>24</xdr:col>
      <xdr:colOff>152400</xdr:colOff>
      <xdr:row>59</xdr:row>
      <xdr:rowOff>120167</xdr:rowOff>
    </xdr:to>
    <xdr:cxnSp macro="">
      <xdr:nvCxnSpPr>
        <xdr:cNvPr id="114" name="直線コネクタ 113"/>
        <xdr:cNvCxnSpPr/>
      </xdr:nvCxnSpPr>
      <xdr:spPr>
        <a:xfrm>
          <a:off x="4546600" y="102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39361</xdr:rowOff>
    </xdr:from>
    <xdr:ext cx="599010" cy="259045"/>
    <xdr:sp macro="" textlink="">
      <xdr:nvSpPr>
        <xdr:cNvPr id="115" name="総務費最大値テキスト"/>
        <xdr:cNvSpPr txBox="1"/>
      </xdr:nvSpPr>
      <xdr:spPr>
        <a:xfrm>
          <a:off x="4686300" y="895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92684</xdr:rowOff>
    </xdr:from>
    <xdr:to>
      <xdr:col>24</xdr:col>
      <xdr:colOff>152400</xdr:colOff>
      <xdr:row>53</xdr:row>
      <xdr:rowOff>92684</xdr:rowOff>
    </xdr:to>
    <xdr:cxnSp macro="">
      <xdr:nvCxnSpPr>
        <xdr:cNvPr id="116" name="直線コネクタ 115"/>
        <xdr:cNvCxnSpPr/>
      </xdr:nvCxnSpPr>
      <xdr:spPr>
        <a:xfrm>
          <a:off x="4546600" y="917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162687</xdr:rowOff>
    </xdr:from>
    <xdr:to>
      <xdr:col>24</xdr:col>
      <xdr:colOff>63500</xdr:colOff>
      <xdr:row>59</xdr:row>
      <xdr:rowOff>70041</xdr:rowOff>
    </xdr:to>
    <xdr:cxnSp macro="">
      <xdr:nvCxnSpPr>
        <xdr:cNvPr id="117" name="直線コネクタ 116"/>
        <xdr:cNvCxnSpPr/>
      </xdr:nvCxnSpPr>
      <xdr:spPr>
        <a:xfrm>
          <a:off x="3797300" y="8906637"/>
          <a:ext cx="838200" cy="127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138840</xdr:rowOff>
    </xdr:from>
    <xdr:ext cx="534377" cy="259045"/>
    <xdr:sp macro="" textlink="">
      <xdr:nvSpPr>
        <xdr:cNvPr id="118" name="総務費平均値テキスト"/>
        <xdr:cNvSpPr txBox="1"/>
      </xdr:nvSpPr>
      <xdr:spPr>
        <a:xfrm>
          <a:off x="4686300" y="9740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115963</xdr:rowOff>
    </xdr:from>
    <xdr:to>
      <xdr:col>24</xdr:col>
      <xdr:colOff>114300</xdr:colOff>
      <xdr:row>58</xdr:row>
      <xdr:rowOff>46113</xdr:rowOff>
    </xdr:to>
    <xdr:sp macro="" textlink="">
      <xdr:nvSpPr>
        <xdr:cNvPr id="119" name="フローチャート: 判断 118"/>
        <xdr:cNvSpPr/>
      </xdr:nvSpPr>
      <xdr:spPr>
        <a:xfrm>
          <a:off x="4584700" y="988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162687</xdr:rowOff>
    </xdr:from>
    <xdr:to>
      <xdr:col>19</xdr:col>
      <xdr:colOff>177800</xdr:colOff>
      <xdr:row>59</xdr:row>
      <xdr:rowOff>98425</xdr:rowOff>
    </xdr:to>
    <xdr:cxnSp macro="">
      <xdr:nvCxnSpPr>
        <xdr:cNvPr id="120" name="直線コネクタ 119"/>
        <xdr:cNvCxnSpPr/>
      </xdr:nvCxnSpPr>
      <xdr:spPr>
        <a:xfrm flipV="1">
          <a:off x="2908300" y="8906637"/>
          <a:ext cx="889000" cy="130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130163</xdr:rowOff>
    </xdr:from>
    <xdr:to>
      <xdr:col>20</xdr:col>
      <xdr:colOff>38100</xdr:colOff>
      <xdr:row>51</xdr:row>
      <xdr:rowOff>60313</xdr:rowOff>
    </xdr:to>
    <xdr:sp macro="" textlink="">
      <xdr:nvSpPr>
        <xdr:cNvPr id="121" name="フローチャート: 判断 120"/>
        <xdr:cNvSpPr/>
      </xdr:nvSpPr>
      <xdr:spPr>
        <a:xfrm>
          <a:off x="3746500" y="870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76840</xdr:rowOff>
    </xdr:from>
    <xdr:ext cx="599010" cy="259045"/>
    <xdr:sp macro="" textlink="">
      <xdr:nvSpPr>
        <xdr:cNvPr id="122" name="テキスト ボックス 121"/>
        <xdr:cNvSpPr txBox="1"/>
      </xdr:nvSpPr>
      <xdr:spPr>
        <a:xfrm>
          <a:off x="3497795" y="847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86296</xdr:rowOff>
    </xdr:from>
    <xdr:to>
      <xdr:col>15</xdr:col>
      <xdr:colOff>50800</xdr:colOff>
      <xdr:row>59</xdr:row>
      <xdr:rowOff>98425</xdr:rowOff>
    </xdr:to>
    <xdr:cxnSp macro="">
      <xdr:nvCxnSpPr>
        <xdr:cNvPr id="123" name="直線コネクタ 122"/>
        <xdr:cNvCxnSpPr/>
      </xdr:nvCxnSpPr>
      <xdr:spPr>
        <a:xfrm>
          <a:off x="2019300" y="10201846"/>
          <a:ext cx="889000" cy="1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50241</xdr:rowOff>
    </xdr:from>
    <xdr:to>
      <xdr:col>15</xdr:col>
      <xdr:colOff>101600</xdr:colOff>
      <xdr:row>58</xdr:row>
      <xdr:rowOff>151841</xdr:rowOff>
    </xdr:to>
    <xdr:sp macro="" textlink="">
      <xdr:nvSpPr>
        <xdr:cNvPr id="124" name="フローチャート: 判断 123"/>
        <xdr:cNvSpPr/>
      </xdr:nvSpPr>
      <xdr:spPr>
        <a:xfrm>
          <a:off x="2857500" y="99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168368</xdr:rowOff>
    </xdr:from>
    <xdr:ext cx="534377" cy="259045"/>
    <xdr:sp macro="" textlink="">
      <xdr:nvSpPr>
        <xdr:cNvPr id="125" name="テキスト ボックス 124"/>
        <xdr:cNvSpPr txBox="1"/>
      </xdr:nvSpPr>
      <xdr:spPr>
        <a:xfrm>
          <a:off x="2641111" y="976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86296</xdr:rowOff>
    </xdr:from>
    <xdr:to>
      <xdr:col>10</xdr:col>
      <xdr:colOff>114300</xdr:colOff>
      <xdr:row>59</xdr:row>
      <xdr:rowOff>100647</xdr:rowOff>
    </xdr:to>
    <xdr:cxnSp macro="">
      <xdr:nvCxnSpPr>
        <xdr:cNvPr id="126" name="直線コネクタ 125"/>
        <xdr:cNvCxnSpPr/>
      </xdr:nvCxnSpPr>
      <xdr:spPr>
        <a:xfrm flipV="1">
          <a:off x="1130300" y="10201846"/>
          <a:ext cx="889000" cy="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81064</xdr:rowOff>
    </xdr:from>
    <xdr:to>
      <xdr:col>10</xdr:col>
      <xdr:colOff>165100</xdr:colOff>
      <xdr:row>59</xdr:row>
      <xdr:rowOff>11214</xdr:rowOff>
    </xdr:to>
    <xdr:sp macro="" textlink="">
      <xdr:nvSpPr>
        <xdr:cNvPr id="127" name="フローチャート: 判断 126"/>
        <xdr:cNvSpPr/>
      </xdr:nvSpPr>
      <xdr:spPr>
        <a:xfrm>
          <a:off x="1968500" y="1002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27741</xdr:rowOff>
    </xdr:from>
    <xdr:ext cx="534377" cy="259045"/>
    <xdr:sp macro="" textlink="">
      <xdr:nvSpPr>
        <xdr:cNvPr id="128" name="テキスト ボックス 127"/>
        <xdr:cNvSpPr txBox="1"/>
      </xdr:nvSpPr>
      <xdr:spPr>
        <a:xfrm>
          <a:off x="1752111" y="98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20003</xdr:rowOff>
    </xdr:from>
    <xdr:to>
      <xdr:col>6</xdr:col>
      <xdr:colOff>38100</xdr:colOff>
      <xdr:row>58</xdr:row>
      <xdr:rowOff>121603</xdr:rowOff>
    </xdr:to>
    <xdr:sp macro="" textlink="">
      <xdr:nvSpPr>
        <xdr:cNvPr id="129" name="フローチャート: 判断 128"/>
        <xdr:cNvSpPr/>
      </xdr:nvSpPr>
      <xdr:spPr>
        <a:xfrm>
          <a:off x="1079500" y="996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138130</xdr:rowOff>
    </xdr:from>
    <xdr:ext cx="534377" cy="259045"/>
    <xdr:sp macro="" textlink="">
      <xdr:nvSpPr>
        <xdr:cNvPr id="130" name="テキスト ボックス 129"/>
        <xdr:cNvSpPr txBox="1"/>
      </xdr:nvSpPr>
      <xdr:spPr>
        <a:xfrm>
          <a:off x="863111" y="973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19241</xdr:rowOff>
    </xdr:from>
    <xdr:to>
      <xdr:col>24</xdr:col>
      <xdr:colOff>114300</xdr:colOff>
      <xdr:row>59</xdr:row>
      <xdr:rowOff>120841</xdr:rowOff>
    </xdr:to>
    <xdr:sp macro="" textlink="">
      <xdr:nvSpPr>
        <xdr:cNvPr id="136" name="楕円 135"/>
        <xdr:cNvSpPr/>
      </xdr:nvSpPr>
      <xdr:spPr>
        <a:xfrm>
          <a:off x="4584700" y="1013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105618</xdr:rowOff>
    </xdr:from>
    <xdr:ext cx="534377" cy="259045"/>
    <xdr:sp macro="" textlink="">
      <xdr:nvSpPr>
        <xdr:cNvPr id="137" name="総務費該当値テキスト"/>
        <xdr:cNvSpPr txBox="1"/>
      </xdr:nvSpPr>
      <xdr:spPr>
        <a:xfrm>
          <a:off x="4686300" y="1004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111887</xdr:rowOff>
    </xdr:from>
    <xdr:to>
      <xdr:col>20</xdr:col>
      <xdr:colOff>38100</xdr:colOff>
      <xdr:row>52</xdr:row>
      <xdr:rowOff>42037</xdr:rowOff>
    </xdr:to>
    <xdr:sp macro="" textlink="">
      <xdr:nvSpPr>
        <xdr:cNvPr id="138" name="楕円 137"/>
        <xdr:cNvSpPr/>
      </xdr:nvSpPr>
      <xdr:spPr>
        <a:xfrm>
          <a:off x="3746500" y="885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33164</xdr:rowOff>
    </xdr:from>
    <xdr:ext cx="599010" cy="259045"/>
    <xdr:sp macro="" textlink="">
      <xdr:nvSpPr>
        <xdr:cNvPr id="139" name="テキスト ボックス 138"/>
        <xdr:cNvSpPr txBox="1"/>
      </xdr:nvSpPr>
      <xdr:spPr>
        <a:xfrm>
          <a:off x="3497795" y="8948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47625</xdr:rowOff>
    </xdr:from>
    <xdr:to>
      <xdr:col>15</xdr:col>
      <xdr:colOff>101600</xdr:colOff>
      <xdr:row>59</xdr:row>
      <xdr:rowOff>149225</xdr:rowOff>
    </xdr:to>
    <xdr:sp macro="" textlink="">
      <xdr:nvSpPr>
        <xdr:cNvPr id="140" name="楕円 139"/>
        <xdr:cNvSpPr/>
      </xdr:nvSpPr>
      <xdr:spPr>
        <a:xfrm>
          <a:off x="28575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140352</xdr:rowOff>
    </xdr:from>
    <xdr:ext cx="534377" cy="259045"/>
    <xdr:sp macro="" textlink="">
      <xdr:nvSpPr>
        <xdr:cNvPr id="141" name="テキスト ボックス 140"/>
        <xdr:cNvSpPr txBox="1"/>
      </xdr:nvSpPr>
      <xdr:spPr>
        <a:xfrm>
          <a:off x="2641111" y="1025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35496</xdr:rowOff>
    </xdr:from>
    <xdr:to>
      <xdr:col>10</xdr:col>
      <xdr:colOff>165100</xdr:colOff>
      <xdr:row>59</xdr:row>
      <xdr:rowOff>137096</xdr:rowOff>
    </xdr:to>
    <xdr:sp macro="" textlink="">
      <xdr:nvSpPr>
        <xdr:cNvPr id="142" name="楕円 141"/>
        <xdr:cNvSpPr/>
      </xdr:nvSpPr>
      <xdr:spPr>
        <a:xfrm>
          <a:off x="1968500" y="1015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128223</xdr:rowOff>
    </xdr:from>
    <xdr:ext cx="534377" cy="259045"/>
    <xdr:sp macro="" textlink="">
      <xdr:nvSpPr>
        <xdr:cNvPr id="143" name="テキスト ボックス 142"/>
        <xdr:cNvSpPr txBox="1"/>
      </xdr:nvSpPr>
      <xdr:spPr>
        <a:xfrm>
          <a:off x="1752111" y="1024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49847</xdr:rowOff>
    </xdr:from>
    <xdr:to>
      <xdr:col>6</xdr:col>
      <xdr:colOff>38100</xdr:colOff>
      <xdr:row>59</xdr:row>
      <xdr:rowOff>151447</xdr:rowOff>
    </xdr:to>
    <xdr:sp macro="" textlink="">
      <xdr:nvSpPr>
        <xdr:cNvPr id="144" name="楕円 143"/>
        <xdr:cNvSpPr/>
      </xdr:nvSpPr>
      <xdr:spPr>
        <a:xfrm>
          <a:off x="1079500" y="1016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142574</xdr:rowOff>
    </xdr:from>
    <xdr:ext cx="534377" cy="259045"/>
    <xdr:sp macro="" textlink="">
      <xdr:nvSpPr>
        <xdr:cNvPr id="145" name="テキスト ボックス 144"/>
        <xdr:cNvSpPr txBox="1"/>
      </xdr:nvSpPr>
      <xdr:spPr>
        <a:xfrm>
          <a:off x="863111" y="1025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159474</xdr:rowOff>
    </xdr:from>
    <xdr:to>
      <xdr:col>24</xdr:col>
      <xdr:colOff>62865</xdr:colOff>
      <xdr:row>79</xdr:row>
      <xdr:rowOff>91808</xdr:rowOff>
    </xdr:to>
    <xdr:cxnSp macro="">
      <xdr:nvCxnSpPr>
        <xdr:cNvPr id="170" name="直線コネクタ 169"/>
        <xdr:cNvCxnSpPr/>
      </xdr:nvCxnSpPr>
      <xdr:spPr>
        <a:xfrm flipV="1">
          <a:off x="4633595" y="11989524"/>
          <a:ext cx="1270" cy="1646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95635</xdr:rowOff>
    </xdr:from>
    <xdr:ext cx="599010" cy="259045"/>
    <xdr:sp macro="" textlink="">
      <xdr:nvSpPr>
        <xdr:cNvPr id="171" name="民生費最小値テキスト"/>
        <xdr:cNvSpPr txBox="1"/>
      </xdr:nvSpPr>
      <xdr:spPr>
        <a:xfrm>
          <a:off x="4686300" y="13640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91808</xdr:rowOff>
    </xdr:from>
    <xdr:to>
      <xdr:col>24</xdr:col>
      <xdr:colOff>152400</xdr:colOff>
      <xdr:row>79</xdr:row>
      <xdr:rowOff>91808</xdr:rowOff>
    </xdr:to>
    <xdr:cxnSp macro="">
      <xdr:nvCxnSpPr>
        <xdr:cNvPr id="172" name="直線コネクタ 171"/>
        <xdr:cNvCxnSpPr/>
      </xdr:nvCxnSpPr>
      <xdr:spPr>
        <a:xfrm>
          <a:off x="4546600" y="1363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106151</xdr:rowOff>
    </xdr:from>
    <xdr:ext cx="599010" cy="259045"/>
    <xdr:sp macro="" textlink="">
      <xdr:nvSpPr>
        <xdr:cNvPr id="173" name="民生費最大値テキスト"/>
        <xdr:cNvSpPr txBox="1"/>
      </xdr:nvSpPr>
      <xdr:spPr>
        <a:xfrm>
          <a:off x="4686300" y="11764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275,943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159474</xdr:rowOff>
    </xdr:from>
    <xdr:to>
      <xdr:col>24</xdr:col>
      <xdr:colOff>152400</xdr:colOff>
      <xdr:row>69</xdr:row>
      <xdr:rowOff>159474</xdr:rowOff>
    </xdr:to>
    <xdr:cxnSp macro="">
      <xdr:nvCxnSpPr>
        <xdr:cNvPr id="174" name="直線コネクタ 173"/>
        <xdr:cNvCxnSpPr/>
      </xdr:nvCxnSpPr>
      <xdr:spPr>
        <a:xfrm>
          <a:off x="4546600" y="119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134048</xdr:rowOff>
    </xdr:from>
    <xdr:to>
      <xdr:col>24</xdr:col>
      <xdr:colOff>63500</xdr:colOff>
      <xdr:row>76</xdr:row>
      <xdr:rowOff>15760</xdr:rowOff>
    </xdr:to>
    <xdr:cxnSp macro="">
      <xdr:nvCxnSpPr>
        <xdr:cNvPr id="175" name="直線コネクタ 174"/>
        <xdr:cNvCxnSpPr/>
      </xdr:nvCxnSpPr>
      <xdr:spPr>
        <a:xfrm flipV="1">
          <a:off x="3797300" y="12649898"/>
          <a:ext cx="838200" cy="39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111459</xdr:rowOff>
    </xdr:from>
    <xdr:ext cx="599010" cy="259045"/>
    <xdr:sp macro="" textlink="">
      <xdr:nvSpPr>
        <xdr:cNvPr id="176" name="民生費平均値テキスト"/>
        <xdr:cNvSpPr txBox="1"/>
      </xdr:nvSpPr>
      <xdr:spPr>
        <a:xfrm>
          <a:off x="4686300" y="12970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133032</xdr:rowOff>
    </xdr:from>
    <xdr:to>
      <xdr:col>24</xdr:col>
      <xdr:colOff>114300</xdr:colOff>
      <xdr:row>76</xdr:row>
      <xdr:rowOff>63182</xdr:rowOff>
    </xdr:to>
    <xdr:sp macro="" textlink="">
      <xdr:nvSpPr>
        <xdr:cNvPr id="177" name="フローチャート: 判断 176"/>
        <xdr:cNvSpPr/>
      </xdr:nvSpPr>
      <xdr:spPr>
        <a:xfrm>
          <a:off x="4584700" y="1299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15760</xdr:rowOff>
    </xdr:from>
    <xdr:to>
      <xdr:col>19</xdr:col>
      <xdr:colOff>177800</xdr:colOff>
      <xdr:row>76</xdr:row>
      <xdr:rowOff>72213</xdr:rowOff>
    </xdr:to>
    <xdr:cxnSp macro="">
      <xdr:nvCxnSpPr>
        <xdr:cNvPr id="178" name="直線コネクタ 177"/>
        <xdr:cNvCxnSpPr/>
      </xdr:nvCxnSpPr>
      <xdr:spPr>
        <a:xfrm flipV="1">
          <a:off x="2908300" y="13045960"/>
          <a:ext cx="889000" cy="5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112992</xdr:rowOff>
    </xdr:from>
    <xdr:to>
      <xdr:col>20</xdr:col>
      <xdr:colOff>38100</xdr:colOff>
      <xdr:row>78</xdr:row>
      <xdr:rowOff>43142</xdr:rowOff>
    </xdr:to>
    <xdr:sp macro="" textlink="">
      <xdr:nvSpPr>
        <xdr:cNvPr id="179" name="フローチャート: 判断 178"/>
        <xdr:cNvSpPr/>
      </xdr:nvSpPr>
      <xdr:spPr>
        <a:xfrm>
          <a:off x="3746500" y="1331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34269</xdr:rowOff>
    </xdr:from>
    <xdr:ext cx="599010" cy="259045"/>
    <xdr:sp macro="" textlink="">
      <xdr:nvSpPr>
        <xdr:cNvPr id="180" name="テキスト ボックス 179"/>
        <xdr:cNvSpPr txBox="1"/>
      </xdr:nvSpPr>
      <xdr:spPr>
        <a:xfrm>
          <a:off x="3497795" y="1340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72213</xdr:rowOff>
    </xdr:from>
    <xdr:to>
      <xdr:col>15</xdr:col>
      <xdr:colOff>50800</xdr:colOff>
      <xdr:row>77</xdr:row>
      <xdr:rowOff>36285</xdr:rowOff>
    </xdr:to>
    <xdr:cxnSp macro="">
      <xdr:nvCxnSpPr>
        <xdr:cNvPr id="181" name="直線コネクタ 180"/>
        <xdr:cNvCxnSpPr/>
      </xdr:nvCxnSpPr>
      <xdr:spPr>
        <a:xfrm flipV="1">
          <a:off x="2019300" y="13102413"/>
          <a:ext cx="889000" cy="13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45935</xdr:rowOff>
    </xdr:from>
    <xdr:to>
      <xdr:col>15</xdr:col>
      <xdr:colOff>101600</xdr:colOff>
      <xdr:row>78</xdr:row>
      <xdr:rowOff>147535</xdr:rowOff>
    </xdr:to>
    <xdr:sp macro="" textlink="">
      <xdr:nvSpPr>
        <xdr:cNvPr id="182" name="フローチャート: 判断 181"/>
        <xdr:cNvSpPr/>
      </xdr:nvSpPr>
      <xdr:spPr>
        <a:xfrm>
          <a:off x="2857500" y="1341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138662</xdr:rowOff>
    </xdr:from>
    <xdr:ext cx="599010" cy="259045"/>
    <xdr:sp macro="" textlink="">
      <xdr:nvSpPr>
        <xdr:cNvPr id="183" name="テキスト ボックス 182"/>
        <xdr:cNvSpPr txBox="1"/>
      </xdr:nvSpPr>
      <xdr:spPr>
        <a:xfrm>
          <a:off x="2608795" y="1351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10922</xdr:rowOff>
    </xdr:from>
    <xdr:to>
      <xdr:col>10</xdr:col>
      <xdr:colOff>114300</xdr:colOff>
      <xdr:row>77</xdr:row>
      <xdr:rowOff>36285</xdr:rowOff>
    </xdr:to>
    <xdr:cxnSp macro="">
      <xdr:nvCxnSpPr>
        <xdr:cNvPr id="184" name="直線コネクタ 183"/>
        <xdr:cNvCxnSpPr/>
      </xdr:nvCxnSpPr>
      <xdr:spPr>
        <a:xfrm>
          <a:off x="1130300" y="13212572"/>
          <a:ext cx="889000" cy="2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127330</xdr:rowOff>
    </xdr:from>
    <xdr:to>
      <xdr:col>10</xdr:col>
      <xdr:colOff>165100</xdr:colOff>
      <xdr:row>79</xdr:row>
      <xdr:rowOff>57480</xdr:rowOff>
    </xdr:to>
    <xdr:sp macro="" textlink="">
      <xdr:nvSpPr>
        <xdr:cNvPr id="185" name="フローチャート: 判断 184"/>
        <xdr:cNvSpPr/>
      </xdr:nvSpPr>
      <xdr:spPr>
        <a:xfrm>
          <a:off x="1968500" y="135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48607</xdr:rowOff>
    </xdr:from>
    <xdr:ext cx="599010" cy="259045"/>
    <xdr:sp macro="" textlink="">
      <xdr:nvSpPr>
        <xdr:cNvPr id="186" name="テキスト ボックス 185"/>
        <xdr:cNvSpPr txBox="1"/>
      </xdr:nvSpPr>
      <xdr:spPr>
        <a:xfrm>
          <a:off x="1719795" y="13593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103721</xdr:rowOff>
    </xdr:from>
    <xdr:to>
      <xdr:col>6</xdr:col>
      <xdr:colOff>38100</xdr:colOff>
      <xdr:row>79</xdr:row>
      <xdr:rowOff>33871</xdr:rowOff>
    </xdr:to>
    <xdr:sp macro="" textlink="">
      <xdr:nvSpPr>
        <xdr:cNvPr id="187" name="フローチャート: 判断 186"/>
        <xdr:cNvSpPr/>
      </xdr:nvSpPr>
      <xdr:spPr>
        <a:xfrm>
          <a:off x="1079500" y="1347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24998</xdr:rowOff>
    </xdr:from>
    <xdr:ext cx="599010" cy="259045"/>
    <xdr:sp macro="" textlink="">
      <xdr:nvSpPr>
        <xdr:cNvPr id="188" name="テキスト ボックス 187"/>
        <xdr:cNvSpPr txBox="1"/>
      </xdr:nvSpPr>
      <xdr:spPr>
        <a:xfrm>
          <a:off x="830795" y="13569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83248</xdr:rowOff>
    </xdr:from>
    <xdr:to>
      <xdr:col>24</xdr:col>
      <xdr:colOff>114300</xdr:colOff>
      <xdr:row>74</xdr:row>
      <xdr:rowOff>13398</xdr:rowOff>
    </xdr:to>
    <xdr:sp macro="" textlink="">
      <xdr:nvSpPr>
        <xdr:cNvPr id="194" name="楕円 193"/>
        <xdr:cNvSpPr/>
      </xdr:nvSpPr>
      <xdr:spPr>
        <a:xfrm>
          <a:off x="4584700" y="1259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106125</xdr:rowOff>
    </xdr:from>
    <xdr:ext cx="599010" cy="259045"/>
    <xdr:sp macro="" textlink="">
      <xdr:nvSpPr>
        <xdr:cNvPr id="195" name="民生費該当値テキスト"/>
        <xdr:cNvSpPr txBox="1"/>
      </xdr:nvSpPr>
      <xdr:spPr>
        <a:xfrm>
          <a:off x="4686300" y="12450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136411</xdr:rowOff>
    </xdr:from>
    <xdr:to>
      <xdr:col>20</xdr:col>
      <xdr:colOff>38100</xdr:colOff>
      <xdr:row>76</xdr:row>
      <xdr:rowOff>66560</xdr:rowOff>
    </xdr:to>
    <xdr:sp macro="" textlink="">
      <xdr:nvSpPr>
        <xdr:cNvPr id="196" name="楕円 195"/>
        <xdr:cNvSpPr/>
      </xdr:nvSpPr>
      <xdr:spPr>
        <a:xfrm>
          <a:off x="3746500" y="129951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83088</xdr:rowOff>
    </xdr:from>
    <xdr:ext cx="599010" cy="259045"/>
    <xdr:sp macro="" textlink="">
      <xdr:nvSpPr>
        <xdr:cNvPr id="197" name="テキスト ボックス 196"/>
        <xdr:cNvSpPr txBox="1"/>
      </xdr:nvSpPr>
      <xdr:spPr>
        <a:xfrm>
          <a:off x="3497795" y="1277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21413</xdr:rowOff>
    </xdr:from>
    <xdr:to>
      <xdr:col>15</xdr:col>
      <xdr:colOff>101600</xdr:colOff>
      <xdr:row>76</xdr:row>
      <xdr:rowOff>123013</xdr:rowOff>
    </xdr:to>
    <xdr:sp macro="" textlink="">
      <xdr:nvSpPr>
        <xdr:cNvPr id="198" name="楕円 197"/>
        <xdr:cNvSpPr/>
      </xdr:nvSpPr>
      <xdr:spPr>
        <a:xfrm>
          <a:off x="2857500" y="1305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139539</xdr:rowOff>
    </xdr:from>
    <xdr:ext cx="599010" cy="259045"/>
    <xdr:sp macro="" textlink="">
      <xdr:nvSpPr>
        <xdr:cNvPr id="199" name="テキスト ボックス 198"/>
        <xdr:cNvSpPr txBox="1"/>
      </xdr:nvSpPr>
      <xdr:spPr>
        <a:xfrm>
          <a:off x="2608795" y="12826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156935</xdr:rowOff>
    </xdr:from>
    <xdr:to>
      <xdr:col>10</xdr:col>
      <xdr:colOff>165100</xdr:colOff>
      <xdr:row>77</xdr:row>
      <xdr:rowOff>87085</xdr:rowOff>
    </xdr:to>
    <xdr:sp macro="" textlink="">
      <xdr:nvSpPr>
        <xdr:cNvPr id="200" name="楕円 199"/>
        <xdr:cNvSpPr/>
      </xdr:nvSpPr>
      <xdr:spPr>
        <a:xfrm>
          <a:off x="1968500" y="131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103611</xdr:rowOff>
    </xdr:from>
    <xdr:ext cx="599010" cy="259045"/>
    <xdr:sp macro="" textlink="">
      <xdr:nvSpPr>
        <xdr:cNvPr id="201" name="テキスト ボックス 200"/>
        <xdr:cNvSpPr txBox="1"/>
      </xdr:nvSpPr>
      <xdr:spPr>
        <a:xfrm>
          <a:off x="1719795" y="12962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131572</xdr:rowOff>
    </xdr:from>
    <xdr:to>
      <xdr:col>6</xdr:col>
      <xdr:colOff>38100</xdr:colOff>
      <xdr:row>77</xdr:row>
      <xdr:rowOff>61722</xdr:rowOff>
    </xdr:to>
    <xdr:sp macro="" textlink="">
      <xdr:nvSpPr>
        <xdr:cNvPr id="202" name="楕円 201"/>
        <xdr:cNvSpPr/>
      </xdr:nvSpPr>
      <xdr:spPr>
        <a:xfrm>
          <a:off x="1079500" y="1316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78249</xdr:rowOff>
    </xdr:from>
    <xdr:ext cx="599010" cy="259045"/>
    <xdr:sp macro="" textlink="">
      <xdr:nvSpPr>
        <xdr:cNvPr id="203" name="テキスト ボックス 202"/>
        <xdr:cNvSpPr txBox="1"/>
      </xdr:nvSpPr>
      <xdr:spPr>
        <a:xfrm>
          <a:off x="830795" y="12936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5" name="直線コネクタ 214"/>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6" name="テキスト ボックス 215"/>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8" name="テキスト ボックス 217"/>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9" name="直線コネクタ 218"/>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0" name="テキスト ボックス 219"/>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3" name="直線コネクタ 222"/>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24" name="テキスト ボックス 223"/>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5" name="直線コネクタ 22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26" name="テキスト ボックス 225"/>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7" name="直線コネクタ 226"/>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28" name="テキスト ボックス 227"/>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100552</xdr:rowOff>
    </xdr:from>
    <xdr:to>
      <xdr:col>24</xdr:col>
      <xdr:colOff>62865</xdr:colOff>
      <xdr:row>98</xdr:row>
      <xdr:rowOff>109953</xdr:rowOff>
    </xdr:to>
    <xdr:cxnSp macro="">
      <xdr:nvCxnSpPr>
        <xdr:cNvPr id="232" name="直線コネクタ 231"/>
        <xdr:cNvCxnSpPr/>
      </xdr:nvCxnSpPr>
      <xdr:spPr>
        <a:xfrm flipV="1">
          <a:off x="4633595" y="15531052"/>
          <a:ext cx="1270" cy="13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113780</xdr:rowOff>
    </xdr:from>
    <xdr:ext cx="534377" cy="259045"/>
    <xdr:sp macro="" textlink="">
      <xdr:nvSpPr>
        <xdr:cNvPr id="233" name="衛生費最小値テキスト"/>
        <xdr:cNvSpPr txBox="1"/>
      </xdr:nvSpPr>
      <xdr:spPr>
        <a:xfrm>
          <a:off x="4686300" y="1691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109953</xdr:rowOff>
    </xdr:from>
    <xdr:to>
      <xdr:col>24</xdr:col>
      <xdr:colOff>152400</xdr:colOff>
      <xdr:row>98</xdr:row>
      <xdr:rowOff>109953</xdr:rowOff>
    </xdr:to>
    <xdr:cxnSp macro="">
      <xdr:nvCxnSpPr>
        <xdr:cNvPr id="234" name="直線コネクタ 233"/>
        <xdr:cNvCxnSpPr/>
      </xdr:nvCxnSpPr>
      <xdr:spPr>
        <a:xfrm>
          <a:off x="4546600" y="16912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47229</xdr:rowOff>
    </xdr:from>
    <xdr:ext cx="534377" cy="259045"/>
    <xdr:sp macro="" textlink="">
      <xdr:nvSpPr>
        <xdr:cNvPr id="235" name="衛生費最大値テキスト"/>
        <xdr:cNvSpPr txBox="1"/>
      </xdr:nvSpPr>
      <xdr:spPr>
        <a:xfrm>
          <a:off x="4686300" y="1530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75,370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100552</xdr:rowOff>
    </xdr:from>
    <xdr:to>
      <xdr:col>24</xdr:col>
      <xdr:colOff>152400</xdr:colOff>
      <xdr:row>90</xdr:row>
      <xdr:rowOff>100552</xdr:rowOff>
    </xdr:to>
    <xdr:cxnSp macro="">
      <xdr:nvCxnSpPr>
        <xdr:cNvPr id="236" name="直線コネクタ 235"/>
        <xdr:cNvCxnSpPr/>
      </xdr:nvCxnSpPr>
      <xdr:spPr>
        <a:xfrm>
          <a:off x="4546600" y="1553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103924</xdr:rowOff>
    </xdr:from>
    <xdr:to>
      <xdr:col>24</xdr:col>
      <xdr:colOff>63500</xdr:colOff>
      <xdr:row>96</xdr:row>
      <xdr:rowOff>125440</xdr:rowOff>
    </xdr:to>
    <xdr:cxnSp macro="">
      <xdr:nvCxnSpPr>
        <xdr:cNvPr id="237" name="直線コネクタ 236"/>
        <xdr:cNvCxnSpPr/>
      </xdr:nvCxnSpPr>
      <xdr:spPr>
        <a:xfrm flipV="1">
          <a:off x="3797300" y="16391674"/>
          <a:ext cx="838200" cy="19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110162</xdr:rowOff>
    </xdr:from>
    <xdr:ext cx="534377" cy="259045"/>
    <xdr:sp macro="" textlink="">
      <xdr:nvSpPr>
        <xdr:cNvPr id="238" name="衛生費平均値テキスト"/>
        <xdr:cNvSpPr txBox="1"/>
      </xdr:nvSpPr>
      <xdr:spPr>
        <a:xfrm>
          <a:off x="4686300" y="16397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131735</xdr:rowOff>
    </xdr:from>
    <xdr:to>
      <xdr:col>24</xdr:col>
      <xdr:colOff>114300</xdr:colOff>
      <xdr:row>96</xdr:row>
      <xdr:rowOff>61885</xdr:rowOff>
    </xdr:to>
    <xdr:sp macro="" textlink="">
      <xdr:nvSpPr>
        <xdr:cNvPr id="239" name="フローチャート: 判断 238"/>
        <xdr:cNvSpPr/>
      </xdr:nvSpPr>
      <xdr:spPr>
        <a:xfrm>
          <a:off x="4584700" y="1641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125440</xdr:rowOff>
    </xdr:from>
    <xdr:to>
      <xdr:col>19</xdr:col>
      <xdr:colOff>177800</xdr:colOff>
      <xdr:row>96</xdr:row>
      <xdr:rowOff>157217</xdr:rowOff>
    </xdr:to>
    <xdr:cxnSp macro="">
      <xdr:nvCxnSpPr>
        <xdr:cNvPr id="240" name="直線コネクタ 239"/>
        <xdr:cNvCxnSpPr/>
      </xdr:nvCxnSpPr>
      <xdr:spPr>
        <a:xfrm flipV="1">
          <a:off x="2908300" y="16584640"/>
          <a:ext cx="889000" cy="3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90900</xdr:rowOff>
    </xdr:from>
    <xdr:to>
      <xdr:col>20</xdr:col>
      <xdr:colOff>38100</xdr:colOff>
      <xdr:row>98</xdr:row>
      <xdr:rowOff>21050</xdr:rowOff>
    </xdr:to>
    <xdr:sp macro="" textlink="">
      <xdr:nvSpPr>
        <xdr:cNvPr id="241" name="フローチャート: 判断 240"/>
        <xdr:cNvSpPr/>
      </xdr:nvSpPr>
      <xdr:spPr>
        <a:xfrm>
          <a:off x="3746500" y="1672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12177</xdr:rowOff>
    </xdr:from>
    <xdr:ext cx="534377" cy="259045"/>
    <xdr:sp macro="" textlink="">
      <xdr:nvSpPr>
        <xdr:cNvPr id="242" name="テキスト ボックス 241"/>
        <xdr:cNvSpPr txBox="1"/>
      </xdr:nvSpPr>
      <xdr:spPr>
        <a:xfrm>
          <a:off x="3530111" y="1681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157217</xdr:rowOff>
    </xdr:from>
    <xdr:to>
      <xdr:col>15</xdr:col>
      <xdr:colOff>50800</xdr:colOff>
      <xdr:row>97</xdr:row>
      <xdr:rowOff>20086</xdr:rowOff>
    </xdr:to>
    <xdr:cxnSp macro="">
      <xdr:nvCxnSpPr>
        <xdr:cNvPr id="243" name="直線コネクタ 242"/>
        <xdr:cNvCxnSpPr/>
      </xdr:nvCxnSpPr>
      <xdr:spPr>
        <a:xfrm flipV="1">
          <a:off x="2019300" y="16616417"/>
          <a:ext cx="889000" cy="3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123961</xdr:rowOff>
    </xdr:from>
    <xdr:to>
      <xdr:col>15</xdr:col>
      <xdr:colOff>101600</xdr:colOff>
      <xdr:row>98</xdr:row>
      <xdr:rowOff>54111</xdr:rowOff>
    </xdr:to>
    <xdr:sp macro="" textlink="">
      <xdr:nvSpPr>
        <xdr:cNvPr id="244" name="フローチャート: 判断 243"/>
        <xdr:cNvSpPr/>
      </xdr:nvSpPr>
      <xdr:spPr>
        <a:xfrm>
          <a:off x="2857500" y="1675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45238</xdr:rowOff>
    </xdr:from>
    <xdr:ext cx="534377" cy="259045"/>
    <xdr:sp macro="" textlink="">
      <xdr:nvSpPr>
        <xdr:cNvPr id="245" name="テキスト ボックス 244"/>
        <xdr:cNvSpPr txBox="1"/>
      </xdr:nvSpPr>
      <xdr:spPr>
        <a:xfrm>
          <a:off x="2641111" y="1684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20086</xdr:rowOff>
    </xdr:from>
    <xdr:to>
      <xdr:col>10</xdr:col>
      <xdr:colOff>114300</xdr:colOff>
      <xdr:row>97</xdr:row>
      <xdr:rowOff>22400</xdr:rowOff>
    </xdr:to>
    <xdr:cxnSp macro="">
      <xdr:nvCxnSpPr>
        <xdr:cNvPr id="246" name="直線コネクタ 245"/>
        <xdr:cNvCxnSpPr/>
      </xdr:nvCxnSpPr>
      <xdr:spPr>
        <a:xfrm flipV="1">
          <a:off x="1130300" y="16650736"/>
          <a:ext cx="889000" cy="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157680</xdr:rowOff>
    </xdr:from>
    <xdr:to>
      <xdr:col>10</xdr:col>
      <xdr:colOff>165100</xdr:colOff>
      <xdr:row>98</xdr:row>
      <xdr:rowOff>87830</xdr:rowOff>
    </xdr:to>
    <xdr:sp macro="" textlink="">
      <xdr:nvSpPr>
        <xdr:cNvPr id="247" name="フローチャート: 判断 246"/>
        <xdr:cNvSpPr/>
      </xdr:nvSpPr>
      <xdr:spPr>
        <a:xfrm>
          <a:off x="1968500" y="1678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78957</xdr:rowOff>
    </xdr:from>
    <xdr:ext cx="534377" cy="259045"/>
    <xdr:sp macro="" textlink="">
      <xdr:nvSpPr>
        <xdr:cNvPr id="248" name="テキスト ボックス 247"/>
        <xdr:cNvSpPr txBox="1"/>
      </xdr:nvSpPr>
      <xdr:spPr>
        <a:xfrm>
          <a:off x="1752111" y="1688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151164</xdr:rowOff>
    </xdr:from>
    <xdr:to>
      <xdr:col>6</xdr:col>
      <xdr:colOff>38100</xdr:colOff>
      <xdr:row>98</xdr:row>
      <xdr:rowOff>81314</xdr:rowOff>
    </xdr:to>
    <xdr:sp macro="" textlink="">
      <xdr:nvSpPr>
        <xdr:cNvPr id="249" name="フローチャート: 判断 248"/>
        <xdr:cNvSpPr/>
      </xdr:nvSpPr>
      <xdr:spPr>
        <a:xfrm>
          <a:off x="1079500" y="1678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72441</xdr:rowOff>
    </xdr:from>
    <xdr:ext cx="534377" cy="259045"/>
    <xdr:sp macro="" textlink="">
      <xdr:nvSpPr>
        <xdr:cNvPr id="250" name="テキスト ボックス 249"/>
        <xdr:cNvSpPr txBox="1"/>
      </xdr:nvSpPr>
      <xdr:spPr>
        <a:xfrm>
          <a:off x="863111" y="1687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53124</xdr:rowOff>
    </xdr:from>
    <xdr:to>
      <xdr:col>24</xdr:col>
      <xdr:colOff>114300</xdr:colOff>
      <xdr:row>95</xdr:row>
      <xdr:rowOff>154724</xdr:rowOff>
    </xdr:to>
    <xdr:sp macro="" textlink="">
      <xdr:nvSpPr>
        <xdr:cNvPr id="256" name="楕円 255"/>
        <xdr:cNvSpPr/>
      </xdr:nvSpPr>
      <xdr:spPr>
        <a:xfrm>
          <a:off x="4584700" y="1634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76001</xdr:rowOff>
    </xdr:from>
    <xdr:ext cx="534377" cy="259045"/>
    <xdr:sp macro="" textlink="">
      <xdr:nvSpPr>
        <xdr:cNvPr id="257" name="衛生費該当値テキスト"/>
        <xdr:cNvSpPr txBox="1"/>
      </xdr:nvSpPr>
      <xdr:spPr>
        <a:xfrm>
          <a:off x="4686300" y="1619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74640</xdr:rowOff>
    </xdr:from>
    <xdr:to>
      <xdr:col>20</xdr:col>
      <xdr:colOff>38100</xdr:colOff>
      <xdr:row>97</xdr:row>
      <xdr:rowOff>4790</xdr:rowOff>
    </xdr:to>
    <xdr:sp macro="" textlink="">
      <xdr:nvSpPr>
        <xdr:cNvPr id="258" name="楕円 257"/>
        <xdr:cNvSpPr/>
      </xdr:nvSpPr>
      <xdr:spPr>
        <a:xfrm>
          <a:off x="3746500" y="1653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21317</xdr:rowOff>
    </xdr:from>
    <xdr:ext cx="534377" cy="259045"/>
    <xdr:sp macro="" textlink="">
      <xdr:nvSpPr>
        <xdr:cNvPr id="259" name="テキスト ボックス 258"/>
        <xdr:cNvSpPr txBox="1"/>
      </xdr:nvSpPr>
      <xdr:spPr>
        <a:xfrm>
          <a:off x="3530111" y="1630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106417</xdr:rowOff>
    </xdr:from>
    <xdr:to>
      <xdr:col>15</xdr:col>
      <xdr:colOff>101600</xdr:colOff>
      <xdr:row>97</xdr:row>
      <xdr:rowOff>36567</xdr:rowOff>
    </xdr:to>
    <xdr:sp macro="" textlink="">
      <xdr:nvSpPr>
        <xdr:cNvPr id="260" name="楕円 259"/>
        <xdr:cNvSpPr/>
      </xdr:nvSpPr>
      <xdr:spPr>
        <a:xfrm>
          <a:off x="2857500" y="1656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53094</xdr:rowOff>
    </xdr:from>
    <xdr:ext cx="534377" cy="259045"/>
    <xdr:sp macro="" textlink="">
      <xdr:nvSpPr>
        <xdr:cNvPr id="261" name="テキスト ボックス 260"/>
        <xdr:cNvSpPr txBox="1"/>
      </xdr:nvSpPr>
      <xdr:spPr>
        <a:xfrm>
          <a:off x="2641111" y="1634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140736</xdr:rowOff>
    </xdr:from>
    <xdr:to>
      <xdr:col>10</xdr:col>
      <xdr:colOff>165100</xdr:colOff>
      <xdr:row>97</xdr:row>
      <xdr:rowOff>70886</xdr:rowOff>
    </xdr:to>
    <xdr:sp macro="" textlink="">
      <xdr:nvSpPr>
        <xdr:cNvPr id="262" name="楕円 261"/>
        <xdr:cNvSpPr/>
      </xdr:nvSpPr>
      <xdr:spPr>
        <a:xfrm>
          <a:off x="1968500" y="165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87413</xdr:rowOff>
    </xdr:from>
    <xdr:ext cx="534377" cy="259045"/>
    <xdr:sp macro="" textlink="">
      <xdr:nvSpPr>
        <xdr:cNvPr id="263" name="テキスト ボックス 262"/>
        <xdr:cNvSpPr txBox="1"/>
      </xdr:nvSpPr>
      <xdr:spPr>
        <a:xfrm>
          <a:off x="1752111" y="1637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143050</xdr:rowOff>
    </xdr:from>
    <xdr:to>
      <xdr:col>6</xdr:col>
      <xdr:colOff>38100</xdr:colOff>
      <xdr:row>97</xdr:row>
      <xdr:rowOff>73200</xdr:rowOff>
    </xdr:to>
    <xdr:sp macro="" textlink="">
      <xdr:nvSpPr>
        <xdr:cNvPr id="264" name="楕円 263"/>
        <xdr:cNvSpPr/>
      </xdr:nvSpPr>
      <xdr:spPr>
        <a:xfrm>
          <a:off x="1079500" y="1660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89727</xdr:rowOff>
    </xdr:from>
    <xdr:ext cx="534377" cy="259045"/>
    <xdr:sp macro="" textlink="">
      <xdr:nvSpPr>
        <xdr:cNvPr id="265" name="テキスト ボックス 264"/>
        <xdr:cNvSpPr txBox="1"/>
      </xdr:nvSpPr>
      <xdr:spPr>
        <a:xfrm>
          <a:off x="863111" y="1637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44069</xdr:rowOff>
    </xdr:to>
    <xdr:cxnSp macro="">
      <xdr:nvCxnSpPr>
        <xdr:cNvPr id="289" name="直線コネクタ 288"/>
        <xdr:cNvCxnSpPr/>
      </xdr:nvCxnSpPr>
      <xdr:spPr>
        <a:xfrm flipV="1">
          <a:off x="10475595" y="5455412"/>
          <a:ext cx="1270"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47896</xdr:rowOff>
    </xdr:from>
    <xdr:ext cx="249299" cy="259045"/>
    <xdr:sp macro="" textlink="">
      <xdr:nvSpPr>
        <xdr:cNvPr id="290" name="労働費最小値テキスト"/>
        <xdr:cNvSpPr txBox="1"/>
      </xdr:nvSpPr>
      <xdr:spPr>
        <a:xfrm>
          <a:off x="10528300" y="67344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44069</xdr:rowOff>
    </xdr:from>
    <xdr:to>
      <xdr:col>55</xdr:col>
      <xdr:colOff>88900</xdr:colOff>
      <xdr:row>39</xdr:row>
      <xdr:rowOff>44069</xdr:rowOff>
    </xdr:to>
    <xdr:cxnSp macro="">
      <xdr:nvCxnSpPr>
        <xdr:cNvPr id="291" name="直線コネクタ 290"/>
        <xdr:cNvCxnSpPr/>
      </xdr:nvCxnSpPr>
      <xdr:spPr>
        <a:xfrm>
          <a:off x="10388600" y="673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469744" cy="259045"/>
    <xdr:sp macro="" textlink="">
      <xdr:nvSpPr>
        <xdr:cNvPr id="292" name="労働費最大値テキスト"/>
        <xdr:cNvSpPr txBox="1"/>
      </xdr:nvSpPr>
      <xdr:spPr>
        <a:xfrm>
          <a:off x="10528300" y="523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93" name="直線コネクタ 292"/>
        <xdr:cNvCxnSpPr/>
      </xdr:nvCxnSpPr>
      <xdr:spPr>
        <a:xfrm>
          <a:off x="10388600" y="545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162179</xdr:rowOff>
    </xdr:from>
    <xdr:to>
      <xdr:col>55</xdr:col>
      <xdr:colOff>0</xdr:colOff>
      <xdr:row>38</xdr:row>
      <xdr:rowOff>162941</xdr:rowOff>
    </xdr:to>
    <xdr:cxnSp macro="">
      <xdr:nvCxnSpPr>
        <xdr:cNvPr id="294" name="直線コネクタ 293"/>
        <xdr:cNvCxnSpPr/>
      </xdr:nvCxnSpPr>
      <xdr:spPr>
        <a:xfrm>
          <a:off x="9639300" y="6677279"/>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43197</xdr:rowOff>
    </xdr:from>
    <xdr:ext cx="378565" cy="259045"/>
    <xdr:sp macro="" textlink="">
      <xdr:nvSpPr>
        <xdr:cNvPr id="295" name="労働費平均値テキスト"/>
        <xdr:cNvSpPr txBox="1"/>
      </xdr:nvSpPr>
      <xdr:spPr>
        <a:xfrm>
          <a:off x="10528300" y="62153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20320</xdr:rowOff>
    </xdr:from>
    <xdr:to>
      <xdr:col>55</xdr:col>
      <xdr:colOff>50800</xdr:colOff>
      <xdr:row>37</xdr:row>
      <xdr:rowOff>121920</xdr:rowOff>
    </xdr:to>
    <xdr:sp macro="" textlink="">
      <xdr:nvSpPr>
        <xdr:cNvPr id="296" name="フローチャート: 判断 295"/>
        <xdr:cNvSpPr/>
      </xdr:nvSpPr>
      <xdr:spPr>
        <a:xfrm>
          <a:off x="104267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162179</xdr:rowOff>
    </xdr:from>
    <xdr:to>
      <xdr:col>50</xdr:col>
      <xdr:colOff>114300</xdr:colOff>
      <xdr:row>38</xdr:row>
      <xdr:rowOff>163322</xdr:rowOff>
    </xdr:to>
    <xdr:cxnSp macro="">
      <xdr:nvCxnSpPr>
        <xdr:cNvPr id="297" name="直線コネクタ 296"/>
        <xdr:cNvCxnSpPr/>
      </xdr:nvCxnSpPr>
      <xdr:spPr>
        <a:xfrm flipV="1">
          <a:off x="8750300" y="667727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27178</xdr:rowOff>
    </xdr:from>
    <xdr:to>
      <xdr:col>50</xdr:col>
      <xdr:colOff>165100</xdr:colOff>
      <xdr:row>37</xdr:row>
      <xdr:rowOff>128778</xdr:rowOff>
    </xdr:to>
    <xdr:sp macro="" textlink="">
      <xdr:nvSpPr>
        <xdr:cNvPr id="298" name="フローチャート: 判断 297"/>
        <xdr:cNvSpPr/>
      </xdr:nvSpPr>
      <xdr:spPr>
        <a:xfrm>
          <a:off x="9588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145305</xdr:rowOff>
    </xdr:from>
    <xdr:ext cx="378565" cy="259045"/>
    <xdr:sp macro="" textlink="">
      <xdr:nvSpPr>
        <xdr:cNvPr id="299" name="テキスト ボックス 298"/>
        <xdr:cNvSpPr txBox="1"/>
      </xdr:nvSpPr>
      <xdr:spPr>
        <a:xfrm>
          <a:off x="9450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119507</xdr:rowOff>
    </xdr:from>
    <xdr:to>
      <xdr:col>45</xdr:col>
      <xdr:colOff>177800</xdr:colOff>
      <xdr:row>38</xdr:row>
      <xdr:rowOff>163322</xdr:rowOff>
    </xdr:to>
    <xdr:cxnSp macro="">
      <xdr:nvCxnSpPr>
        <xdr:cNvPr id="300" name="直線コネクタ 299"/>
        <xdr:cNvCxnSpPr/>
      </xdr:nvCxnSpPr>
      <xdr:spPr>
        <a:xfrm>
          <a:off x="7861300" y="6634607"/>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159766</xdr:rowOff>
    </xdr:from>
    <xdr:to>
      <xdr:col>46</xdr:col>
      <xdr:colOff>38100</xdr:colOff>
      <xdr:row>37</xdr:row>
      <xdr:rowOff>89916</xdr:rowOff>
    </xdr:to>
    <xdr:sp macro="" textlink="">
      <xdr:nvSpPr>
        <xdr:cNvPr id="301" name="フローチャート: 判断 300"/>
        <xdr:cNvSpPr/>
      </xdr:nvSpPr>
      <xdr:spPr>
        <a:xfrm>
          <a:off x="8699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106443</xdr:rowOff>
    </xdr:from>
    <xdr:ext cx="378565" cy="259045"/>
    <xdr:sp macro="" textlink="">
      <xdr:nvSpPr>
        <xdr:cNvPr id="302" name="テキスト ボックス 301"/>
        <xdr:cNvSpPr txBox="1"/>
      </xdr:nvSpPr>
      <xdr:spPr>
        <a:xfrm>
          <a:off x="8561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119507</xdr:rowOff>
    </xdr:from>
    <xdr:to>
      <xdr:col>41</xdr:col>
      <xdr:colOff>50800</xdr:colOff>
      <xdr:row>38</xdr:row>
      <xdr:rowOff>148844</xdr:rowOff>
    </xdr:to>
    <xdr:cxnSp macro="">
      <xdr:nvCxnSpPr>
        <xdr:cNvPr id="303" name="直線コネクタ 302"/>
        <xdr:cNvCxnSpPr/>
      </xdr:nvCxnSpPr>
      <xdr:spPr>
        <a:xfrm flipV="1">
          <a:off x="6972300" y="6634607"/>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31750</xdr:rowOff>
    </xdr:from>
    <xdr:to>
      <xdr:col>41</xdr:col>
      <xdr:colOff>101600</xdr:colOff>
      <xdr:row>36</xdr:row>
      <xdr:rowOff>133350</xdr:rowOff>
    </xdr:to>
    <xdr:sp macro="" textlink="">
      <xdr:nvSpPr>
        <xdr:cNvPr id="304" name="フローチャート: 判断 303"/>
        <xdr:cNvSpPr/>
      </xdr:nvSpPr>
      <xdr:spPr>
        <a:xfrm>
          <a:off x="7810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149877</xdr:rowOff>
    </xdr:from>
    <xdr:ext cx="469744" cy="259045"/>
    <xdr:sp macro="" textlink="">
      <xdr:nvSpPr>
        <xdr:cNvPr id="305" name="テキスト ボックス 304"/>
        <xdr:cNvSpPr txBox="1"/>
      </xdr:nvSpPr>
      <xdr:spPr>
        <a:xfrm>
          <a:off x="7626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889</xdr:rowOff>
    </xdr:from>
    <xdr:to>
      <xdr:col>36</xdr:col>
      <xdr:colOff>165100</xdr:colOff>
      <xdr:row>37</xdr:row>
      <xdr:rowOff>102489</xdr:rowOff>
    </xdr:to>
    <xdr:sp macro="" textlink="">
      <xdr:nvSpPr>
        <xdr:cNvPr id="306" name="フローチャート: 判断 305"/>
        <xdr:cNvSpPr/>
      </xdr:nvSpPr>
      <xdr:spPr>
        <a:xfrm>
          <a:off x="69215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119016</xdr:rowOff>
    </xdr:from>
    <xdr:ext cx="378565" cy="259045"/>
    <xdr:sp macro="" textlink="">
      <xdr:nvSpPr>
        <xdr:cNvPr id="307" name="テキスト ボックス 306"/>
        <xdr:cNvSpPr txBox="1"/>
      </xdr:nvSpPr>
      <xdr:spPr>
        <a:xfrm>
          <a:off x="6783017" y="6119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112141</xdr:rowOff>
    </xdr:from>
    <xdr:to>
      <xdr:col>55</xdr:col>
      <xdr:colOff>50800</xdr:colOff>
      <xdr:row>39</xdr:row>
      <xdr:rowOff>42291</xdr:rowOff>
    </xdr:to>
    <xdr:sp macro="" textlink="">
      <xdr:nvSpPr>
        <xdr:cNvPr id="313" name="楕円 312"/>
        <xdr:cNvSpPr/>
      </xdr:nvSpPr>
      <xdr:spPr>
        <a:xfrm>
          <a:off x="10426700" y="662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27068</xdr:rowOff>
    </xdr:from>
    <xdr:ext cx="378565" cy="259045"/>
    <xdr:sp macro="" textlink="">
      <xdr:nvSpPr>
        <xdr:cNvPr id="314" name="労働費該当値テキスト"/>
        <xdr:cNvSpPr txBox="1"/>
      </xdr:nvSpPr>
      <xdr:spPr>
        <a:xfrm>
          <a:off x="10528300" y="6542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111379</xdr:rowOff>
    </xdr:from>
    <xdr:to>
      <xdr:col>50</xdr:col>
      <xdr:colOff>165100</xdr:colOff>
      <xdr:row>39</xdr:row>
      <xdr:rowOff>41529</xdr:rowOff>
    </xdr:to>
    <xdr:sp macro="" textlink="">
      <xdr:nvSpPr>
        <xdr:cNvPr id="315" name="楕円 314"/>
        <xdr:cNvSpPr/>
      </xdr:nvSpPr>
      <xdr:spPr>
        <a:xfrm>
          <a:off x="9588500" y="662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32656</xdr:rowOff>
    </xdr:from>
    <xdr:ext cx="378565" cy="259045"/>
    <xdr:sp macro="" textlink="">
      <xdr:nvSpPr>
        <xdr:cNvPr id="316" name="テキスト ボックス 315"/>
        <xdr:cNvSpPr txBox="1"/>
      </xdr:nvSpPr>
      <xdr:spPr>
        <a:xfrm>
          <a:off x="9450017" y="6719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112522</xdr:rowOff>
    </xdr:from>
    <xdr:to>
      <xdr:col>46</xdr:col>
      <xdr:colOff>38100</xdr:colOff>
      <xdr:row>39</xdr:row>
      <xdr:rowOff>42672</xdr:rowOff>
    </xdr:to>
    <xdr:sp macro="" textlink="">
      <xdr:nvSpPr>
        <xdr:cNvPr id="317" name="楕円 316"/>
        <xdr:cNvSpPr/>
      </xdr:nvSpPr>
      <xdr:spPr>
        <a:xfrm>
          <a:off x="8699500" y="662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33799</xdr:rowOff>
    </xdr:from>
    <xdr:ext cx="378565" cy="259045"/>
    <xdr:sp macro="" textlink="">
      <xdr:nvSpPr>
        <xdr:cNvPr id="318" name="テキスト ボックス 317"/>
        <xdr:cNvSpPr txBox="1"/>
      </xdr:nvSpPr>
      <xdr:spPr>
        <a:xfrm>
          <a:off x="8561017" y="6720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68707</xdr:rowOff>
    </xdr:from>
    <xdr:to>
      <xdr:col>41</xdr:col>
      <xdr:colOff>101600</xdr:colOff>
      <xdr:row>38</xdr:row>
      <xdr:rowOff>170307</xdr:rowOff>
    </xdr:to>
    <xdr:sp macro="" textlink="">
      <xdr:nvSpPr>
        <xdr:cNvPr id="319" name="楕円 318"/>
        <xdr:cNvSpPr/>
      </xdr:nvSpPr>
      <xdr:spPr>
        <a:xfrm>
          <a:off x="7810500" y="658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161434</xdr:rowOff>
    </xdr:from>
    <xdr:ext cx="378565" cy="259045"/>
    <xdr:sp macro="" textlink="">
      <xdr:nvSpPr>
        <xdr:cNvPr id="320" name="テキスト ボックス 319"/>
        <xdr:cNvSpPr txBox="1"/>
      </xdr:nvSpPr>
      <xdr:spPr>
        <a:xfrm>
          <a:off x="7672017" y="6676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98044</xdr:rowOff>
    </xdr:from>
    <xdr:to>
      <xdr:col>36</xdr:col>
      <xdr:colOff>165100</xdr:colOff>
      <xdr:row>39</xdr:row>
      <xdr:rowOff>28194</xdr:rowOff>
    </xdr:to>
    <xdr:sp macro="" textlink="">
      <xdr:nvSpPr>
        <xdr:cNvPr id="321" name="楕円 320"/>
        <xdr:cNvSpPr/>
      </xdr:nvSpPr>
      <xdr:spPr>
        <a:xfrm>
          <a:off x="6921500" y="66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19321</xdr:rowOff>
    </xdr:from>
    <xdr:ext cx="378565" cy="259045"/>
    <xdr:sp macro="" textlink="">
      <xdr:nvSpPr>
        <xdr:cNvPr id="322" name="テキスト ボックス 321"/>
        <xdr:cNvSpPr txBox="1"/>
      </xdr:nvSpPr>
      <xdr:spPr>
        <a:xfrm>
          <a:off x="6783017" y="6705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6" name="テキスト ボックス 335"/>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102301</xdr:rowOff>
    </xdr:from>
    <xdr:to>
      <xdr:col>54</xdr:col>
      <xdr:colOff>189865</xdr:colOff>
      <xdr:row>58</xdr:row>
      <xdr:rowOff>134396</xdr:rowOff>
    </xdr:to>
    <xdr:cxnSp macro="">
      <xdr:nvCxnSpPr>
        <xdr:cNvPr id="344" name="直線コネクタ 343"/>
        <xdr:cNvCxnSpPr/>
      </xdr:nvCxnSpPr>
      <xdr:spPr>
        <a:xfrm flipV="1">
          <a:off x="10475595" y="8674801"/>
          <a:ext cx="1270" cy="1403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138223</xdr:rowOff>
    </xdr:from>
    <xdr:ext cx="313932" cy="259045"/>
    <xdr:sp macro="" textlink="">
      <xdr:nvSpPr>
        <xdr:cNvPr id="345" name="農林水産業費最小値テキスト"/>
        <xdr:cNvSpPr txBox="1"/>
      </xdr:nvSpPr>
      <xdr:spPr>
        <a:xfrm>
          <a:off x="10528300" y="10082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134396</xdr:rowOff>
    </xdr:from>
    <xdr:to>
      <xdr:col>55</xdr:col>
      <xdr:colOff>88900</xdr:colOff>
      <xdr:row>58</xdr:row>
      <xdr:rowOff>134396</xdr:rowOff>
    </xdr:to>
    <xdr:cxnSp macro="">
      <xdr:nvCxnSpPr>
        <xdr:cNvPr id="346" name="直線コネクタ 345"/>
        <xdr:cNvCxnSpPr/>
      </xdr:nvCxnSpPr>
      <xdr:spPr>
        <a:xfrm>
          <a:off x="10388600" y="1007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48978</xdr:rowOff>
    </xdr:from>
    <xdr:ext cx="534377" cy="259045"/>
    <xdr:sp macro="" textlink="">
      <xdr:nvSpPr>
        <xdr:cNvPr id="347" name="農林水産業費最大値テキスト"/>
        <xdr:cNvSpPr txBox="1"/>
      </xdr:nvSpPr>
      <xdr:spPr>
        <a:xfrm>
          <a:off x="10528300" y="845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102301</xdr:rowOff>
    </xdr:from>
    <xdr:to>
      <xdr:col>55</xdr:col>
      <xdr:colOff>88900</xdr:colOff>
      <xdr:row>50</xdr:row>
      <xdr:rowOff>102301</xdr:rowOff>
    </xdr:to>
    <xdr:cxnSp macro="">
      <xdr:nvCxnSpPr>
        <xdr:cNvPr id="348" name="直線コネクタ 347"/>
        <xdr:cNvCxnSpPr/>
      </xdr:nvCxnSpPr>
      <xdr:spPr>
        <a:xfrm>
          <a:off x="10388600" y="867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79898</xdr:rowOff>
    </xdr:from>
    <xdr:to>
      <xdr:col>55</xdr:col>
      <xdr:colOff>0</xdr:colOff>
      <xdr:row>56</xdr:row>
      <xdr:rowOff>85934</xdr:rowOff>
    </xdr:to>
    <xdr:cxnSp macro="">
      <xdr:nvCxnSpPr>
        <xdr:cNvPr id="349" name="直線コネクタ 348"/>
        <xdr:cNvCxnSpPr/>
      </xdr:nvCxnSpPr>
      <xdr:spPr>
        <a:xfrm flipV="1">
          <a:off x="9639300" y="9681098"/>
          <a:ext cx="838200" cy="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3411</xdr:rowOff>
    </xdr:from>
    <xdr:ext cx="469744" cy="259045"/>
    <xdr:sp macro="" textlink="">
      <xdr:nvSpPr>
        <xdr:cNvPr id="350" name="農林水産業費平均値テキスト"/>
        <xdr:cNvSpPr txBox="1"/>
      </xdr:nvSpPr>
      <xdr:spPr>
        <a:xfrm>
          <a:off x="10528300" y="9776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24984</xdr:rowOff>
    </xdr:from>
    <xdr:to>
      <xdr:col>55</xdr:col>
      <xdr:colOff>50800</xdr:colOff>
      <xdr:row>57</xdr:row>
      <xdr:rowOff>126584</xdr:rowOff>
    </xdr:to>
    <xdr:sp macro="" textlink="">
      <xdr:nvSpPr>
        <xdr:cNvPr id="351" name="フローチャート: 判断 350"/>
        <xdr:cNvSpPr/>
      </xdr:nvSpPr>
      <xdr:spPr>
        <a:xfrm>
          <a:off x="10426700" y="979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85934</xdr:rowOff>
    </xdr:from>
    <xdr:to>
      <xdr:col>50</xdr:col>
      <xdr:colOff>114300</xdr:colOff>
      <xdr:row>56</xdr:row>
      <xdr:rowOff>88768</xdr:rowOff>
    </xdr:to>
    <xdr:cxnSp macro="">
      <xdr:nvCxnSpPr>
        <xdr:cNvPr id="352" name="直線コネクタ 351"/>
        <xdr:cNvCxnSpPr/>
      </xdr:nvCxnSpPr>
      <xdr:spPr>
        <a:xfrm flipV="1">
          <a:off x="8750300" y="9687134"/>
          <a:ext cx="8890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11725</xdr:rowOff>
    </xdr:from>
    <xdr:to>
      <xdr:col>50</xdr:col>
      <xdr:colOff>165100</xdr:colOff>
      <xdr:row>57</xdr:row>
      <xdr:rowOff>113325</xdr:rowOff>
    </xdr:to>
    <xdr:sp macro="" textlink="">
      <xdr:nvSpPr>
        <xdr:cNvPr id="353" name="フローチャート: 判断 352"/>
        <xdr:cNvSpPr/>
      </xdr:nvSpPr>
      <xdr:spPr>
        <a:xfrm>
          <a:off x="9588500" y="978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104452</xdr:rowOff>
    </xdr:from>
    <xdr:ext cx="469744" cy="259045"/>
    <xdr:sp macro="" textlink="">
      <xdr:nvSpPr>
        <xdr:cNvPr id="354" name="テキスト ボックス 353"/>
        <xdr:cNvSpPr txBox="1"/>
      </xdr:nvSpPr>
      <xdr:spPr>
        <a:xfrm>
          <a:off x="9404428" y="987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88768</xdr:rowOff>
    </xdr:from>
    <xdr:to>
      <xdr:col>45</xdr:col>
      <xdr:colOff>177800</xdr:colOff>
      <xdr:row>56</xdr:row>
      <xdr:rowOff>117572</xdr:rowOff>
    </xdr:to>
    <xdr:cxnSp macro="">
      <xdr:nvCxnSpPr>
        <xdr:cNvPr id="355" name="直線コネクタ 354"/>
        <xdr:cNvCxnSpPr/>
      </xdr:nvCxnSpPr>
      <xdr:spPr>
        <a:xfrm flipV="1">
          <a:off x="7861300" y="9689968"/>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19314</xdr:rowOff>
    </xdr:from>
    <xdr:to>
      <xdr:col>46</xdr:col>
      <xdr:colOff>38100</xdr:colOff>
      <xdr:row>57</xdr:row>
      <xdr:rowOff>120914</xdr:rowOff>
    </xdr:to>
    <xdr:sp macro="" textlink="">
      <xdr:nvSpPr>
        <xdr:cNvPr id="356" name="フローチャート: 判断 355"/>
        <xdr:cNvSpPr/>
      </xdr:nvSpPr>
      <xdr:spPr>
        <a:xfrm>
          <a:off x="8699500" y="979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112041</xdr:rowOff>
    </xdr:from>
    <xdr:ext cx="469744" cy="259045"/>
    <xdr:sp macro="" textlink="">
      <xdr:nvSpPr>
        <xdr:cNvPr id="357" name="テキスト ボックス 356"/>
        <xdr:cNvSpPr txBox="1"/>
      </xdr:nvSpPr>
      <xdr:spPr>
        <a:xfrm>
          <a:off x="8515428" y="988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25217</xdr:rowOff>
    </xdr:from>
    <xdr:to>
      <xdr:col>41</xdr:col>
      <xdr:colOff>50800</xdr:colOff>
      <xdr:row>56</xdr:row>
      <xdr:rowOff>117572</xdr:rowOff>
    </xdr:to>
    <xdr:cxnSp macro="">
      <xdr:nvCxnSpPr>
        <xdr:cNvPr id="358" name="直線コネクタ 357"/>
        <xdr:cNvCxnSpPr/>
      </xdr:nvCxnSpPr>
      <xdr:spPr>
        <a:xfrm>
          <a:off x="6972300" y="9626417"/>
          <a:ext cx="889000" cy="9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29830</xdr:rowOff>
    </xdr:from>
    <xdr:to>
      <xdr:col>41</xdr:col>
      <xdr:colOff>101600</xdr:colOff>
      <xdr:row>57</xdr:row>
      <xdr:rowOff>131430</xdr:rowOff>
    </xdr:to>
    <xdr:sp macro="" textlink="">
      <xdr:nvSpPr>
        <xdr:cNvPr id="359" name="フローチャート: 判断 358"/>
        <xdr:cNvSpPr/>
      </xdr:nvSpPr>
      <xdr:spPr>
        <a:xfrm>
          <a:off x="7810500" y="98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122557</xdr:rowOff>
    </xdr:from>
    <xdr:ext cx="469744" cy="259045"/>
    <xdr:sp macro="" textlink="">
      <xdr:nvSpPr>
        <xdr:cNvPr id="360" name="テキスト ボックス 359"/>
        <xdr:cNvSpPr txBox="1"/>
      </xdr:nvSpPr>
      <xdr:spPr>
        <a:xfrm>
          <a:off x="7626428" y="989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152999</xdr:rowOff>
    </xdr:from>
    <xdr:to>
      <xdr:col>36</xdr:col>
      <xdr:colOff>165100</xdr:colOff>
      <xdr:row>57</xdr:row>
      <xdr:rowOff>83149</xdr:rowOff>
    </xdr:to>
    <xdr:sp macro="" textlink="">
      <xdr:nvSpPr>
        <xdr:cNvPr id="361" name="フローチャート: 判断 360"/>
        <xdr:cNvSpPr/>
      </xdr:nvSpPr>
      <xdr:spPr>
        <a:xfrm>
          <a:off x="69215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74276</xdr:rowOff>
    </xdr:from>
    <xdr:ext cx="469744" cy="259045"/>
    <xdr:sp macro="" textlink="">
      <xdr:nvSpPr>
        <xdr:cNvPr id="362" name="テキスト ボックス 361"/>
        <xdr:cNvSpPr txBox="1"/>
      </xdr:nvSpPr>
      <xdr:spPr>
        <a:xfrm>
          <a:off x="6737428" y="9846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29098</xdr:rowOff>
    </xdr:from>
    <xdr:to>
      <xdr:col>55</xdr:col>
      <xdr:colOff>50800</xdr:colOff>
      <xdr:row>56</xdr:row>
      <xdr:rowOff>130698</xdr:rowOff>
    </xdr:to>
    <xdr:sp macro="" textlink="">
      <xdr:nvSpPr>
        <xdr:cNvPr id="368" name="楕円 367"/>
        <xdr:cNvSpPr/>
      </xdr:nvSpPr>
      <xdr:spPr>
        <a:xfrm>
          <a:off x="10426700" y="963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51975</xdr:rowOff>
    </xdr:from>
    <xdr:ext cx="469744" cy="259045"/>
    <xdr:sp macro="" textlink="">
      <xdr:nvSpPr>
        <xdr:cNvPr id="369" name="農林水産業費該当値テキスト"/>
        <xdr:cNvSpPr txBox="1"/>
      </xdr:nvSpPr>
      <xdr:spPr>
        <a:xfrm>
          <a:off x="10528300" y="948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35134</xdr:rowOff>
    </xdr:from>
    <xdr:to>
      <xdr:col>50</xdr:col>
      <xdr:colOff>165100</xdr:colOff>
      <xdr:row>56</xdr:row>
      <xdr:rowOff>136734</xdr:rowOff>
    </xdr:to>
    <xdr:sp macro="" textlink="">
      <xdr:nvSpPr>
        <xdr:cNvPr id="370" name="楕円 369"/>
        <xdr:cNvSpPr/>
      </xdr:nvSpPr>
      <xdr:spPr>
        <a:xfrm>
          <a:off x="9588500" y="963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153261</xdr:rowOff>
    </xdr:from>
    <xdr:ext cx="469744" cy="259045"/>
    <xdr:sp macro="" textlink="">
      <xdr:nvSpPr>
        <xdr:cNvPr id="371" name="テキスト ボックス 370"/>
        <xdr:cNvSpPr txBox="1"/>
      </xdr:nvSpPr>
      <xdr:spPr>
        <a:xfrm>
          <a:off x="9404428" y="941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37968</xdr:rowOff>
    </xdr:from>
    <xdr:to>
      <xdr:col>46</xdr:col>
      <xdr:colOff>38100</xdr:colOff>
      <xdr:row>56</xdr:row>
      <xdr:rowOff>139568</xdr:rowOff>
    </xdr:to>
    <xdr:sp macro="" textlink="">
      <xdr:nvSpPr>
        <xdr:cNvPr id="372" name="楕円 371"/>
        <xdr:cNvSpPr/>
      </xdr:nvSpPr>
      <xdr:spPr>
        <a:xfrm>
          <a:off x="8699500" y="963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156095</xdr:rowOff>
    </xdr:from>
    <xdr:ext cx="469744" cy="259045"/>
    <xdr:sp macro="" textlink="">
      <xdr:nvSpPr>
        <xdr:cNvPr id="373" name="テキスト ボックス 372"/>
        <xdr:cNvSpPr txBox="1"/>
      </xdr:nvSpPr>
      <xdr:spPr>
        <a:xfrm>
          <a:off x="8515428" y="941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66772</xdr:rowOff>
    </xdr:from>
    <xdr:to>
      <xdr:col>41</xdr:col>
      <xdr:colOff>101600</xdr:colOff>
      <xdr:row>56</xdr:row>
      <xdr:rowOff>168372</xdr:rowOff>
    </xdr:to>
    <xdr:sp macro="" textlink="">
      <xdr:nvSpPr>
        <xdr:cNvPr id="374" name="楕円 373"/>
        <xdr:cNvSpPr/>
      </xdr:nvSpPr>
      <xdr:spPr>
        <a:xfrm>
          <a:off x="7810500" y="966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13449</xdr:rowOff>
    </xdr:from>
    <xdr:ext cx="469744" cy="259045"/>
    <xdr:sp macro="" textlink="">
      <xdr:nvSpPr>
        <xdr:cNvPr id="375" name="テキスト ボックス 374"/>
        <xdr:cNvSpPr txBox="1"/>
      </xdr:nvSpPr>
      <xdr:spPr>
        <a:xfrm>
          <a:off x="7626428" y="944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145867</xdr:rowOff>
    </xdr:from>
    <xdr:to>
      <xdr:col>36</xdr:col>
      <xdr:colOff>165100</xdr:colOff>
      <xdr:row>56</xdr:row>
      <xdr:rowOff>76017</xdr:rowOff>
    </xdr:to>
    <xdr:sp macro="" textlink="">
      <xdr:nvSpPr>
        <xdr:cNvPr id="376" name="楕円 375"/>
        <xdr:cNvSpPr/>
      </xdr:nvSpPr>
      <xdr:spPr>
        <a:xfrm>
          <a:off x="6921500" y="957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92544</xdr:rowOff>
    </xdr:from>
    <xdr:ext cx="469744" cy="259045"/>
    <xdr:sp macro="" textlink="">
      <xdr:nvSpPr>
        <xdr:cNvPr id="377" name="テキスト ボックス 376"/>
        <xdr:cNvSpPr txBox="1"/>
      </xdr:nvSpPr>
      <xdr:spPr>
        <a:xfrm>
          <a:off x="6737428" y="935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23434</xdr:rowOff>
    </xdr:from>
    <xdr:to>
      <xdr:col>54</xdr:col>
      <xdr:colOff>189865</xdr:colOff>
      <xdr:row>78</xdr:row>
      <xdr:rowOff>65542</xdr:rowOff>
    </xdr:to>
    <xdr:cxnSp macro="">
      <xdr:nvCxnSpPr>
        <xdr:cNvPr id="399" name="直線コネクタ 398"/>
        <xdr:cNvCxnSpPr/>
      </xdr:nvCxnSpPr>
      <xdr:spPr>
        <a:xfrm flipV="1">
          <a:off x="10475595" y="12196384"/>
          <a:ext cx="1270" cy="1242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69369</xdr:rowOff>
    </xdr:from>
    <xdr:ext cx="469744" cy="259045"/>
    <xdr:sp macro="" textlink="">
      <xdr:nvSpPr>
        <xdr:cNvPr id="400" name="商工費最小値テキスト"/>
        <xdr:cNvSpPr txBox="1"/>
      </xdr:nvSpPr>
      <xdr:spPr>
        <a:xfrm>
          <a:off x="10528300" y="1344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65542</xdr:rowOff>
    </xdr:from>
    <xdr:to>
      <xdr:col>55</xdr:col>
      <xdr:colOff>88900</xdr:colOff>
      <xdr:row>78</xdr:row>
      <xdr:rowOff>65542</xdr:rowOff>
    </xdr:to>
    <xdr:cxnSp macro="">
      <xdr:nvCxnSpPr>
        <xdr:cNvPr id="401" name="直線コネクタ 400"/>
        <xdr:cNvCxnSpPr/>
      </xdr:nvCxnSpPr>
      <xdr:spPr>
        <a:xfrm>
          <a:off x="10388600" y="1343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141561</xdr:rowOff>
    </xdr:from>
    <xdr:ext cx="534377" cy="259045"/>
    <xdr:sp macro="" textlink="">
      <xdr:nvSpPr>
        <xdr:cNvPr id="402" name="商工費最大値テキスト"/>
        <xdr:cNvSpPr txBox="1"/>
      </xdr:nvSpPr>
      <xdr:spPr>
        <a:xfrm>
          <a:off x="10528300" y="1197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23434</xdr:rowOff>
    </xdr:from>
    <xdr:to>
      <xdr:col>55</xdr:col>
      <xdr:colOff>88900</xdr:colOff>
      <xdr:row>71</xdr:row>
      <xdr:rowOff>23434</xdr:rowOff>
    </xdr:to>
    <xdr:cxnSp macro="">
      <xdr:nvCxnSpPr>
        <xdr:cNvPr id="403" name="直線コネクタ 402"/>
        <xdr:cNvCxnSpPr/>
      </xdr:nvCxnSpPr>
      <xdr:spPr>
        <a:xfrm>
          <a:off x="10388600" y="12196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93706</xdr:rowOff>
    </xdr:from>
    <xdr:to>
      <xdr:col>55</xdr:col>
      <xdr:colOff>0</xdr:colOff>
      <xdr:row>76</xdr:row>
      <xdr:rowOff>138466</xdr:rowOff>
    </xdr:to>
    <xdr:cxnSp macro="">
      <xdr:nvCxnSpPr>
        <xdr:cNvPr id="404" name="直線コネクタ 403"/>
        <xdr:cNvCxnSpPr/>
      </xdr:nvCxnSpPr>
      <xdr:spPr>
        <a:xfrm>
          <a:off x="9639300" y="13123906"/>
          <a:ext cx="838200" cy="4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88816</xdr:rowOff>
    </xdr:from>
    <xdr:ext cx="469744" cy="259045"/>
    <xdr:sp macro="" textlink="">
      <xdr:nvSpPr>
        <xdr:cNvPr id="405" name="商工費平均値テキスト"/>
        <xdr:cNvSpPr txBox="1"/>
      </xdr:nvSpPr>
      <xdr:spPr>
        <a:xfrm>
          <a:off x="10528300" y="13119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110389</xdr:rowOff>
    </xdr:from>
    <xdr:to>
      <xdr:col>55</xdr:col>
      <xdr:colOff>50800</xdr:colOff>
      <xdr:row>77</xdr:row>
      <xdr:rowOff>40539</xdr:rowOff>
    </xdr:to>
    <xdr:sp macro="" textlink="">
      <xdr:nvSpPr>
        <xdr:cNvPr id="406" name="フローチャート: 判断 405"/>
        <xdr:cNvSpPr/>
      </xdr:nvSpPr>
      <xdr:spPr>
        <a:xfrm>
          <a:off x="104267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91191</xdr:rowOff>
    </xdr:from>
    <xdr:to>
      <xdr:col>50</xdr:col>
      <xdr:colOff>114300</xdr:colOff>
      <xdr:row>76</xdr:row>
      <xdr:rowOff>93706</xdr:rowOff>
    </xdr:to>
    <xdr:cxnSp macro="">
      <xdr:nvCxnSpPr>
        <xdr:cNvPr id="407" name="直線コネクタ 406"/>
        <xdr:cNvCxnSpPr/>
      </xdr:nvCxnSpPr>
      <xdr:spPr>
        <a:xfrm>
          <a:off x="8750300" y="13121391"/>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30790</xdr:rowOff>
    </xdr:from>
    <xdr:to>
      <xdr:col>50</xdr:col>
      <xdr:colOff>165100</xdr:colOff>
      <xdr:row>76</xdr:row>
      <xdr:rowOff>132390</xdr:rowOff>
    </xdr:to>
    <xdr:sp macro="" textlink="">
      <xdr:nvSpPr>
        <xdr:cNvPr id="408" name="フローチャート: 判断 407"/>
        <xdr:cNvSpPr/>
      </xdr:nvSpPr>
      <xdr:spPr>
        <a:xfrm>
          <a:off x="9588500" y="130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148917</xdr:rowOff>
    </xdr:from>
    <xdr:ext cx="469744" cy="259045"/>
    <xdr:sp macro="" textlink="">
      <xdr:nvSpPr>
        <xdr:cNvPr id="409" name="テキスト ボックス 408"/>
        <xdr:cNvSpPr txBox="1"/>
      </xdr:nvSpPr>
      <xdr:spPr>
        <a:xfrm>
          <a:off x="9404428" y="128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91191</xdr:rowOff>
    </xdr:from>
    <xdr:to>
      <xdr:col>45</xdr:col>
      <xdr:colOff>177800</xdr:colOff>
      <xdr:row>76</xdr:row>
      <xdr:rowOff>137596</xdr:rowOff>
    </xdr:to>
    <xdr:cxnSp macro="">
      <xdr:nvCxnSpPr>
        <xdr:cNvPr id="410" name="直線コネクタ 409"/>
        <xdr:cNvCxnSpPr/>
      </xdr:nvCxnSpPr>
      <xdr:spPr>
        <a:xfrm flipV="1">
          <a:off x="7861300" y="13121391"/>
          <a:ext cx="889000" cy="4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6787</xdr:rowOff>
    </xdr:from>
    <xdr:to>
      <xdr:col>46</xdr:col>
      <xdr:colOff>38100</xdr:colOff>
      <xdr:row>77</xdr:row>
      <xdr:rowOff>108387</xdr:rowOff>
    </xdr:to>
    <xdr:sp macro="" textlink="">
      <xdr:nvSpPr>
        <xdr:cNvPr id="411" name="フローチャート: 判断 410"/>
        <xdr:cNvSpPr/>
      </xdr:nvSpPr>
      <xdr:spPr>
        <a:xfrm>
          <a:off x="8699500" y="132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99514</xdr:rowOff>
    </xdr:from>
    <xdr:ext cx="469744" cy="259045"/>
    <xdr:sp macro="" textlink="">
      <xdr:nvSpPr>
        <xdr:cNvPr id="412" name="テキスト ボックス 411"/>
        <xdr:cNvSpPr txBox="1"/>
      </xdr:nvSpPr>
      <xdr:spPr>
        <a:xfrm>
          <a:off x="8515428" y="1330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137596</xdr:rowOff>
    </xdr:from>
    <xdr:to>
      <xdr:col>41</xdr:col>
      <xdr:colOff>50800</xdr:colOff>
      <xdr:row>77</xdr:row>
      <xdr:rowOff>1580</xdr:rowOff>
    </xdr:to>
    <xdr:cxnSp macro="">
      <xdr:nvCxnSpPr>
        <xdr:cNvPr id="413" name="直線コネクタ 412"/>
        <xdr:cNvCxnSpPr/>
      </xdr:nvCxnSpPr>
      <xdr:spPr>
        <a:xfrm flipV="1">
          <a:off x="6972300" y="13167796"/>
          <a:ext cx="889000" cy="3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43042</xdr:rowOff>
    </xdr:from>
    <xdr:to>
      <xdr:col>41</xdr:col>
      <xdr:colOff>101600</xdr:colOff>
      <xdr:row>77</xdr:row>
      <xdr:rowOff>144642</xdr:rowOff>
    </xdr:to>
    <xdr:sp macro="" textlink="">
      <xdr:nvSpPr>
        <xdr:cNvPr id="414" name="フローチャート: 判断 413"/>
        <xdr:cNvSpPr/>
      </xdr:nvSpPr>
      <xdr:spPr>
        <a:xfrm>
          <a:off x="78105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135769</xdr:rowOff>
    </xdr:from>
    <xdr:ext cx="469744" cy="259045"/>
    <xdr:sp macro="" textlink="">
      <xdr:nvSpPr>
        <xdr:cNvPr id="415" name="テキスト ボックス 414"/>
        <xdr:cNvSpPr txBox="1"/>
      </xdr:nvSpPr>
      <xdr:spPr>
        <a:xfrm>
          <a:off x="7626428" y="133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26857</xdr:rowOff>
    </xdr:from>
    <xdr:to>
      <xdr:col>36</xdr:col>
      <xdr:colOff>165100</xdr:colOff>
      <xdr:row>77</xdr:row>
      <xdr:rowOff>128457</xdr:rowOff>
    </xdr:to>
    <xdr:sp macro="" textlink="">
      <xdr:nvSpPr>
        <xdr:cNvPr id="416" name="フローチャート: 判断 415"/>
        <xdr:cNvSpPr/>
      </xdr:nvSpPr>
      <xdr:spPr>
        <a:xfrm>
          <a:off x="69215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119584</xdr:rowOff>
    </xdr:from>
    <xdr:ext cx="469744" cy="259045"/>
    <xdr:sp macro="" textlink="">
      <xdr:nvSpPr>
        <xdr:cNvPr id="417" name="テキスト ボックス 416"/>
        <xdr:cNvSpPr txBox="1"/>
      </xdr:nvSpPr>
      <xdr:spPr>
        <a:xfrm>
          <a:off x="6737428" y="1332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87666</xdr:rowOff>
    </xdr:from>
    <xdr:to>
      <xdr:col>55</xdr:col>
      <xdr:colOff>50800</xdr:colOff>
      <xdr:row>77</xdr:row>
      <xdr:rowOff>17816</xdr:rowOff>
    </xdr:to>
    <xdr:sp macro="" textlink="">
      <xdr:nvSpPr>
        <xdr:cNvPr id="423" name="楕円 422"/>
        <xdr:cNvSpPr/>
      </xdr:nvSpPr>
      <xdr:spPr>
        <a:xfrm>
          <a:off x="10426700" y="1311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110542</xdr:rowOff>
    </xdr:from>
    <xdr:ext cx="469744" cy="259045"/>
    <xdr:sp macro="" textlink="">
      <xdr:nvSpPr>
        <xdr:cNvPr id="424" name="商工費該当値テキスト"/>
        <xdr:cNvSpPr txBox="1"/>
      </xdr:nvSpPr>
      <xdr:spPr>
        <a:xfrm>
          <a:off x="10528300" y="1296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42906</xdr:rowOff>
    </xdr:from>
    <xdr:to>
      <xdr:col>50</xdr:col>
      <xdr:colOff>165100</xdr:colOff>
      <xdr:row>76</xdr:row>
      <xdr:rowOff>144506</xdr:rowOff>
    </xdr:to>
    <xdr:sp macro="" textlink="">
      <xdr:nvSpPr>
        <xdr:cNvPr id="425" name="楕円 424"/>
        <xdr:cNvSpPr/>
      </xdr:nvSpPr>
      <xdr:spPr>
        <a:xfrm>
          <a:off x="9588500" y="1307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135633</xdr:rowOff>
    </xdr:from>
    <xdr:ext cx="469744" cy="259045"/>
    <xdr:sp macro="" textlink="">
      <xdr:nvSpPr>
        <xdr:cNvPr id="426" name="テキスト ボックス 425"/>
        <xdr:cNvSpPr txBox="1"/>
      </xdr:nvSpPr>
      <xdr:spPr>
        <a:xfrm>
          <a:off x="9404428" y="1316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40391</xdr:rowOff>
    </xdr:from>
    <xdr:to>
      <xdr:col>46</xdr:col>
      <xdr:colOff>38100</xdr:colOff>
      <xdr:row>76</xdr:row>
      <xdr:rowOff>141991</xdr:rowOff>
    </xdr:to>
    <xdr:sp macro="" textlink="">
      <xdr:nvSpPr>
        <xdr:cNvPr id="427" name="楕円 426"/>
        <xdr:cNvSpPr/>
      </xdr:nvSpPr>
      <xdr:spPr>
        <a:xfrm>
          <a:off x="8699500" y="1307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158518</xdr:rowOff>
    </xdr:from>
    <xdr:ext cx="469744" cy="259045"/>
    <xdr:sp macro="" textlink="">
      <xdr:nvSpPr>
        <xdr:cNvPr id="428" name="テキスト ボックス 427"/>
        <xdr:cNvSpPr txBox="1"/>
      </xdr:nvSpPr>
      <xdr:spPr>
        <a:xfrm>
          <a:off x="8515428" y="1284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86796</xdr:rowOff>
    </xdr:from>
    <xdr:to>
      <xdr:col>41</xdr:col>
      <xdr:colOff>101600</xdr:colOff>
      <xdr:row>77</xdr:row>
      <xdr:rowOff>16946</xdr:rowOff>
    </xdr:to>
    <xdr:sp macro="" textlink="">
      <xdr:nvSpPr>
        <xdr:cNvPr id="429" name="楕円 428"/>
        <xdr:cNvSpPr/>
      </xdr:nvSpPr>
      <xdr:spPr>
        <a:xfrm>
          <a:off x="7810500" y="1311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33474</xdr:rowOff>
    </xdr:from>
    <xdr:ext cx="469744" cy="259045"/>
    <xdr:sp macro="" textlink="">
      <xdr:nvSpPr>
        <xdr:cNvPr id="430" name="テキスト ボックス 429"/>
        <xdr:cNvSpPr txBox="1"/>
      </xdr:nvSpPr>
      <xdr:spPr>
        <a:xfrm>
          <a:off x="7626428" y="1289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122230</xdr:rowOff>
    </xdr:from>
    <xdr:to>
      <xdr:col>36</xdr:col>
      <xdr:colOff>165100</xdr:colOff>
      <xdr:row>77</xdr:row>
      <xdr:rowOff>52380</xdr:rowOff>
    </xdr:to>
    <xdr:sp macro="" textlink="">
      <xdr:nvSpPr>
        <xdr:cNvPr id="431" name="楕円 430"/>
        <xdr:cNvSpPr/>
      </xdr:nvSpPr>
      <xdr:spPr>
        <a:xfrm>
          <a:off x="6921500" y="131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68907</xdr:rowOff>
    </xdr:from>
    <xdr:ext cx="469744" cy="259045"/>
    <xdr:sp macro="" textlink="">
      <xdr:nvSpPr>
        <xdr:cNvPr id="432" name="テキスト ボックス 431"/>
        <xdr:cNvSpPr txBox="1"/>
      </xdr:nvSpPr>
      <xdr:spPr>
        <a:xfrm>
          <a:off x="6737428" y="129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5" name="テキスト ボックス 444"/>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5" name="テキスト ボックス 454"/>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35556</xdr:rowOff>
    </xdr:from>
    <xdr:to>
      <xdr:col>54</xdr:col>
      <xdr:colOff>189865</xdr:colOff>
      <xdr:row>98</xdr:row>
      <xdr:rowOff>76149</xdr:rowOff>
    </xdr:to>
    <xdr:cxnSp macro="">
      <xdr:nvCxnSpPr>
        <xdr:cNvPr id="459" name="直線コネクタ 458"/>
        <xdr:cNvCxnSpPr/>
      </xdr:nvCxnSpPr>
      <xdr:spPr>
        <a:xfrm flipV="1">
          <a:off x="10475595" y="15466056"/>
          <a:ext cx="1270" cy="141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79976</xdr:rowOff>
    </xdr:from>
    <xdr:ext cx="534377" cy="259045"/>
    <xdr:sp macro="" textlink="">
      <xdr:nvSpPr>
        <xdr:cNvPr id="460" name="土木費最小値テキスト"/>
        <xdr:cNvSpPr txBox="1"/>
      </xdr:nvSpPr>
      <xdr:spPr>
        <a:xfrm>
          <a:off x="10528300" y="1688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76149</xdr:rowOff>
    </xdr:from>
    <xdr:to>
      <xdr:col>55</xdr:col>
      <xdr:colOff>88900</xdr:colOff>
      <xdr:row>98</xdr:row>
      <xdr:rowOff>76149</xdr:rowOff>
    </xdr:to>
    <xdr:cxnSp macro="">
      <xdr:nvCxnSpPr>
        <xdr:cNvPr id="461" name="直線コネクタ 460"/>
        <xdr:cNvCxnSpPr/>
      </xdr:nvCxnSpPr>
      <xdr:spPr>
        <a:xfrm>
          <a:off x="10388600" y="1687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153683</xdr:rowOff>
    </xdr:from>
    <xdr:ext cx="534377" cy="259045"/>
    <xdr:sp macro="" textlink="">
      <xdr:nvSpPr>
        <xdr:cNvPr id="462" name="土木費最大値テキスト"/>
        <xdr:cNvSpPr txBox="1"/>
      </xdr:nvSpPr>
      <xdr:spPr>
        <a:xfrm>
          <a:off x="10528300" y="1524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59,189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35556</xdr:rowOff>
    </xdr:from>
    <xdr:to>
      <xdr:col>55</xdr:col>
      <xdr:colOff>88900</xdr:colOff>
      <xdr:row>90</xdr:row>
      <xdr:rowOff>35556</xdr:rowOff>
    </xdr:to>
    <xdr:cxnSp macro="">
      <xdr:nvCxnSpPr>
        <xdr:cNvPr id="463" name="直線コネクタ 462"/>
        <xdr:cNvCxnSpPr/>
      </xdr:nvCxnSpPr>
      <xdr:spPr>
        <a:xfrm>
          <a:off x="10388600" y="1546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123600</xdr:rowOff>
    </xdr:from>
    <xdr:to>
      <xdr:col>55</xdr:col>
      <xdr:colOff>0</xdr:colOff>
      <xdr:row>92</xdr:row>
      <xdr:rowOff>104299</xdr:rowOff>
    </xdr:to>
    <xdr:cxnSp macro="">
      <xdr:nvCxnSpPr>
        <xdr:cNvPr id="464" name="直線コネクタ 463"/>
        <xdr:cNvCxnSpPr/>
      </xdr:nvCxnSpPr>
      <xdr:spPr>
        <a:xfrm flipV="1">
          <a:off x="9639300" y="15725550"/>
          <a:ext cx="838200" cy="15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145541</xdr:rowOff>
    </xdr:from>
    <xdr:ext cx="534377" cy="259045"/>
    <xdr:sp macro="" textlink="">
      <xdr:nvSpPr>
        <xdr:cNvPr id="465" name="土木費平均値テキスト"/>
        <xdr:cNvSpPr txBox="1"/>
      </xdr:nvSpPr>
      <xdr:spPr>
        <a:xfrm>
          <a:off x="10528300" y="16261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167114</xdr:rowOff>
    </xdr:from>
    <xdr:to>
      <xdr:col>55</xdr:col>
      <xdr:colOff>50800</xdr:colOff>
      <xdr:row>95</xdr:row>
      <xdr:rowOff>97264</xdr:rowOff>
    </xdr:to>
    <xdr:sp macro="" textlink="">
      <xdr:nvSpPr>
        <xdr:cNvPr id="466" name="フローチャート: 判断 465"/>
        <xdr:cNvSpPr/>
      </xdr:nvSpPr>
      <xdr:spPr>
        <a:xfrm>
          <a:off x="10426700" y="1628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104299</xdr:rowOff>
    </xdr:from>
    <xdr:to>
      <xdr:col>50</xdr:col>
      <xdr:colOff>114300</xdr:colOff>
      <xdr:row>93</xdr:row>
      <xdr:rowOff>120106</xdr:rowOff>
    </xdr:to>
    <xdr:cxnSp macro="">
      <xdr:nvCxnSpPr>
        <xdr:cNvPr id="467" name="直線コネクタ 466"/>
        <xdr:cNvCxnSpPr/>
      </xdr:nvCxnSpPr>
      <xdr:spPr>
        <a:xfrm flipV="1">
          <a:off x="8750300" y="15877699"/>
          <a:ext cx="889000" cy="18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100690</xdr:rowOff>
    </xdr:from>
    <xdr:to>
      <xdr:col>50</xdr:col>
      <xdr:colOff>165100</xdr:colOff>
      <xdr:row>95</xdr:row>
      <xdr:rowOff>30840</xdr:rowOff>
    </xdr:to>
    <xdr:sp macro="" textlink="">
      <xdr:nvSpPr>
        <xdr:cNvPr id="468" name="フローチャート: 判断 467"/>
        <xdr:cNvSpPr/>
      </xdr:nvSpPr>
      <xdr:spPr>
        <a:xfrm>
          <a:off x="9588500" y="1621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21967</xdr:rowOff>
    </xdr:from>
    <xdr:ext cx="534377" cy="259045"/>
    <xdr:sp macro="" textlink="">
      <xdr:nvSpPr>
        <xdr:cNvPr id="469" name="テキスト ボックス 468"/>
        <xdr:cNvSpPr txBox="1"/>
      </xdr:nvSpPr>
      <xdr:spPr>
        <a:xfrm>
          <a:off x="9372111" y="1630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105573</xdr:rowOff>
    </xdr:from>
    <xdr:to>
      <xdr:col>45</xdr:col>
      <xdr:colOff>177800</xdr:colOff>
      <xdr:row>93</xdr:row>
      <xdr:rowOff>120106</xdr:rowOff>
    </xdr:to>
    <xdr:cxnSp macro="">
      <xdr:nvCxnSpPr>
        <xdr:cNvPr id="470" name="直線コネクタ 469"/>
        <xdr:cNvCxnSpPr/>
      </xdr:nvCxnSpPr>
      <xdr:spPr>
        <a:xfrm>
          <a:off x="7861300" y="16050423"/>
          <a:ext cx="889000" cy="1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155684</xdr:rowOff>
    </xdr:from>
    <xdr:to>
      <xdr:col>46</xdr:col>
      <xdr:colOff>38100</xdr:colOff>
      <xdr:row>95</xdr:row>
      <xdr:rowOff>85834</xdr:rowOff>
    </xdr:to>
    <xdr:sp macro="" textlink="">
      <xdr:nvSpPr>
        <xdr:cNvPr id="471" name="フローチャート: 判断 470"/>
        <xdr:cNvSpPr/>
      </xdr:nvSpPr>
      <xdr:spPr>
        <a:xfrm>
          <a:off x="8699500" y="1627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76961</xdr:rowOff>
    </xdr:from>
    <xdr:ext cx="534377" cy="259045"/>
    <xdr:sp macro="" textlink="">
      <xdr:nvSpPr>
        <xdr:cNvPr id="472" name="テキスト ボックス 471"/>
        <xdr:cNvSpPr txBox="1"/>
      </xdr:nvSpPr>
      <xdr:spPr>
        <a:xfrm>
          <a:off x="8483111" y="1636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50643</xdr:rowOff>
    </xdr:from>
    <xdr:to>
      <xdr:col>41</xdr:col>
      <xdr:colOff>50800</xdr:colOff>
      <xdr:row>93</xdr:row>
      <xdr:rowOff>105573</xdr:rowOff>
    </xdr:to>
    <xdr:cxnSp macro="">
      <xdr:nvCxnSpPr>
        <xdr:cNvPr id="473" name="直線コネクタ 472"/>
        <xdr:cNvCxnSpPr/>
      </xdr:nvCxnSpPr>
      <xdr:spPr>
        <a:xfrm>
          <a:off x="6972300" y="15995493"/>
          <a:ext cx="889000" cy="5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148695</xdr:rowOff>
    </xdr:from>
    <xdr:to>
      <xdr:col>41</xdr:col>
      <xdr:colOff>101600</xdr:colOff>
      <xdr:row>95</xdr:row>
      <xdr:rowOff>78845</xdr:rowOff>
    </xdr:to>
    <xdr:sp macro="" textlink="">
      <xdr:nvSpPr>
        <xdr:cNvPr id="474" name="フローチャート: 判断 473"/>
        <xdr:cNvSpPr/>
      </xdr:nvSpPr>
      <xdr:spPr>
        <a:xfrm>
          <a:off x="7810500" y="1626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69972</xdr:rowOff>
    </xdr:from>
    <xdr:ext cx="534377" cy="259045"/>
    <xdr:sp macro="" textlink="">
      <xdr:nvSpPr>
        <xdr:cNvPr id="475" name="テキスト ボックス 474"/>
        <xdr:cNvSpPr txBox="1"/>
      </xdr:nvSpPr>
      <xdr:spPr>
        <a:xfrm>
          <a:off x="7594111" y="1635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65126</xdr:rowOff>
    </xdr:from>
    <xdr:to>
      <xdr:col>36</xdr:col>
      <xdr:colOff>165100</xdr:colOff>
      <xdr:row>94</xdr:row>
      <xdr:rowOff>166726</xdr:rowOff>
    </xdr:to>
    <xdr:sp macro="" textlink="">
      <xdr:nvSpPr>
        <xdr:cNvPr id="476" name="フローチャート: 判断 475"/>
        <xdr:cNvSpPr/>
      </xdr:nvSpPr>
      <xdr:spPr>
        <a:xfrm>
          <a:off x="6921500" y="1618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157853</xdr:rowOff>
    </xdr:from>
    <xdr:ext cx="534377" cy="259045"/>
    <xdr:sp macro="" textlink="">
      <xdr:nvSpPr>
        <xdr:cNvPr id="477" name="テキスト ボックス 476"/>
        <xdr:cNvSpPr txBox="1"/>
      </xdr:nvSpPr>
      <xdr:spPr>
        <a:xfrm>
          <a:off x="6705111" y="162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72800</xdr:rowOff>
    </xdr:from>
    <xdr:to>
      <xdr:col>55</xdr:col>
      <xdr:colOff>50800</xdr:colOff>
      <xdr:row>92</xdr:row>
      <xdr:rowOff>2950</xdr:rowOff>
    </xdr:to>
    <xdr:sp macro="" textlink="">
      <xdr:nvSpPr>
        <xdr:cNvPr id="483" name="楕円 482"/>
        <xdr:cNvSpPr/>
      </xdr:nvSpPr>
      <xdr:spPr>
        <a:xfrm>
          <a:off x="10426700" y="156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95677</xdr:rowOff>
    </xdr:from>
    <xdr:ext cx="534377" cy="259045"/>
    <xdr:sp macro="" textlink="">
      <xdr:nvSpPr>
        <xdr:cNvPr id="484" name="土木費該当値テキスト"/>
        <xdr:cNvSpPr txBox="1"/>
      </xdr:nvSpPr>
      <xdr:spPr>
        <a:xfrm>
          <a:off x="10528300" y="1552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53499</xdr:rowOff>
    </xdr:from>
    <xdr:to>
      <xdr:col>50</xdr:col>
      <xdr:colOff>165100</xdr:colOff>
      <xdr:row>92</xdr:row>
      <xdr:rowOff>155099</xdr:rowOff>
    </xdr:to>
    <xdr:sp macro="" textlink="">
      <xdr:nvSpPr>
        <xdr:cNvPr id="485" name="楕円 484"/>
        <xdr:cNvSpPr/>
      </xdr:nvSpPr>
      <xdr:spPr>
        <a:xfrm>
          <a:off x="9588500" y="1582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176</xdr:rowOff>
    </xdr:from>
    <xdr:ext cx="534377" cy="259045"/>
    <xdr:sp macro="" textlink="">
      <xdr:nvSpPr>
        <xdr:cNvPr id="486" name="テキスト ボックス 485"/>
        <xdr:cNvSpPr txBox="1"/>
      </xdr:nvSpPr>
      <xdr:spPr>
        <a:xfrm>
          <a:off x="9372111" y="1560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69306</xdr:rowOff>
    </xdr:from>
    <xdr:to>
      <xdr:col>46</xdr:col>
      <xdr:colOff>38100</xdr:colOff>
      <xdr:row>93</xdr:row>
      <xdr:rowOff>170906</xdr:rowOff>
    </xdr:to>
    <xdr:sp macro="" textlink="">
      <xdr:nvSpPr>
        <xdr:cNvPr id="487" name="楕円 486"/>
        <xdr:cNvSpPr/>
      </xdr:nvSpPr>
      <xdr:spPr>
        <a:xfrm>
          <a:off x="8699500" y="1601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15983</xdr:rowOff>
    </xdr:from>
    <xdr:ext cx="534377" cy="259045"/>
    <xdr:sp macro="" textlink="">
      <xdr:nvSpPr>
        <xdr:cNvPr id="488" name="テキスト ボックス 487"/>
        <xdr:cNvSpPr txBox="1"/>
      </xdr:nvSpPr>
      <xdr:spPr>
        <a:xfrm>
          <a:off x="8483111" y="1578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54773</xdr:rowOff>
    </xdr:from>
    <xdr:to>
      <xdr:col>41</xdr:col>
      <xdr:colOff>101600</xdr:colOff>
      <xdr:row>93</xdr:row>
      <xdr:rowOff>156373</xdr:rowOff>
    </xdr:to>
    <xdr:sp macro="" textlink="">
      <xdr:nvSpPr>
        <xdr:cNvPr id="489" name="楕円 488"/>
        <xdr:cNvSpPr/>
      </xdr:nvSpPr>
      <xdr:spPr>
        <a:xfrm>
          <a:off x="7810500" y="1599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1450</xdr:rowOff>
    </xdr:from>
    <xdr:ext cx="534377" cy="259045"/>
    <xdr:sp macro="" textlink="">
      <xdr:nvSpPr>
        <xdr:cNvPr id="490" name="テキスト ボックス 489"/>
        <xdr:cNvSpPr txBox="1"/>
      </xdr:nvSpPr>
      <xdr:spPr>
        <a:xfrm>
          <a:off x="7594111" y="1577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171293</xdr:rowOff>
    </xdr:from>
    <xdr:to>
      <xdr:col>36</xdr:col>
      <xdr:colOff>165100</xdr:colOff>
      <xdr:row>93</xdr:row>
      <xdr:rowOff>101443</xdr:rowOff>
    </xdr:to>
    <xdr:sp macro="" textlink="">
      <xdr:nvSpPr>
        <xdr:cNvPr id="491" name="楕円 490"/>
        <xdr:cNvSpPr/>
      </xdr:nvSpPr>
      <xdr:spPr>
        <a:xfrm>
          <a:off x="6921500" y="1594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117970</xdr:rowOff>
    </xdr:from>
    <xdr:ext cx="534377" cy="259045"/>
    <xdr:sp macro="" textlink="">
      <xdr:nvSpPr>
        <xdr:cNvPr id="492" name="テキスト ボックス 491"/>
        <xdr:cNvSpPr txBox="1"/>
      </xdr:nvSpPr>
      <xdr:spPr>
        <a:xfrm>
          <a:off x="6705111" y="1571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5" name="テキスト ボックス 504"/>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168529</xdr:rowOff>
    </xdr:from>
    <xdr:to>
      <xdr:col>85</xdr:col>
      <xdr:colOff>126364</xdr:colOff>
      <xdr:row>39</xdr:row>
      <xdr:rowOff>14986</xdr:rowOff>
    </xdr:to>
    <xdr:cxnSp macro="">
      <xdr:nvCxnSpPr>
        <xdr:cNvPr id="517" name="直線コネクタ 516"/>
        <xdr:cNvCxnSpPr/>
      </xdr:nvCxnSpPr>
      <xdr:spPr>
        <a:xfrm flipV="1">
          <a:off x="16317595" y="5312029"/>
          <a:ext cx="1269" cy="138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18813</xdr:rowOff>
    </xdr:from>
    <xdr:ext cx="469744" cy="259045"/>
    <xdr:sp macro="" textlink="">
      <xdr:nvSpPr>
        <xdr:cNvPr id="518" name="消防費最小値テキスト"/>
        <xdr:cNvSpPr txBox="1"/>
      </xdr:nvSpPr>
      <xdr:spPr>
        <a:xfrm>
          <a:off x="16370300" y="670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14986</xdr:rowOff>
    </xdr:from>
    <xdr:to>
      <xdr:col>86</xdr:col>
      <xdr:colOff>25400</xdr:colOff>
      <xdr:row>39</xdr:row>
      <xdr:rowOff>14986</xdr:rowOff>
    </xdr:to>
    <xdr:cxnSp macro="">
      <xdr:nvCxnSpPr>
        <xdr:cNvPr id="519" name="直線コネクタ 518"/>
        <xdr:cNvCxnSpPr/>
      </xdr:nvCxnSpPr>
      <xdr:spPr>
        <a:xfrm>
          <a:off x="16230600" y="670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115206</xdr:rowOff>
    </xdr:from>
    <xdr:ext cx="534377" cy="259045"/>
    <xdr:sp macro="" textlink="">
      <xdr:nvSpPr>
        <xdr:cNvPr id="520" name="消防費最大値テキスト"/>
        <xdr:cNvSpPr txBox="1"/>
      </xdr:nvSpPr>
      <xdr:spPr>
        <a:xfrm>
          <a:off x="16370300" y="508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168529</xdr:rowOff>
    </xdr:from>
    <xdr:to>
      <xdr:col>86</xdr:col>
      <xdr:colOff>25400</xdr:colOff>
      <xdr:row>30</xdr:row>
      <xdr:rowOff>168529</xdr:rowOff>
    </xdr:to>
    <xdr:cxnSp macro="">
      <xdr:nvCxnSpPr>
        <xdr:cNvPr id="521" name="直線コネクタ 520"/>
        <xdr:cNvCxnSpPr/>
      </xdr:nvCxnSpPr>
      <xdr:spPr>
        <a:xfrm>
          <a:off x="16230600" y="531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117856</xdr:rowOff>
    </xdr:from>
    <xdr:to>
      <xdr:col>85</xdr:col>
      <xdr:colOff>127000</xdr:colOff>
      <xdr:row>37</xdr:row>
      <xdr:rowOff>87757</xdr:rowOff>
    </xdr:to>
    <xdr:cxnSp macro="">
      <xdr:nvCxnSpPr>
        <xdr:cNvPr id="522" name="直線コネクタ 521"/>
        <xdr:cNvCxnSpPr/>
      </xdr:nvCxnSpPr>
      <xdr:spPr>
        <a:xfrm flipV="1">
          <a:off x="15481300" y="6290056"/>
          <a:ext cx="838200" cy="14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45229</xdr:rowOff>
    </xdr:from>
    <xdr:ext cx="534377" cy="259045"/>
    <xdr:sp macro="" textlink="">
      <xdr:nvSpPr>
        <xdr:cNvPr id="523" name="消防費平均値テキスト"/>
        <xdr:cNvSpPr txBox="1"/>
      </xdr:nvSpPr>
      <xdr:spPr>
        <a:xfrm>
          <a:off x="16370300" y="6045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22352</xdr:rowOff>
    </xdr:from>
    <xdr:to>
      <xdr:col>85</xdr:col>
      <xdr:colOff>177800</xdr:colOff>
      <xdr:row>36</xdr:row>
      <xdr:rowOff>123952</xdr:rowOff>
    </xdr:to>
    <xdr:sp macro="" textlink="">
      <xdr:nvSpPr>
        <xdr:cNvPr id="524" name="フローチャート: 判断 523"/>
        <xdr:cNvSpPr/>
      </xdr:nvSpPr>
      <xdr:spPr>
        <a:xfrm>
          <a:off x="16268700" y="619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87757</xdr:rowOff>
    </xdr:from>
    <xdr:to>
      <xdr:col>81</xdr:col>
      <xdr:colOff>50800</xdr:colOff>
      <xdr:row>38</xdr:row>
      <xdr:rowOff>53975</xdr:rowOff>
    </xdr:to>
    <xdr:cxnSp macro="">
      <xdr:nvCxnSpPr>
        <xdr:cNvPr id="525" name="直線コネクタ 524"/>
        <xdr:cNvCxnSpPr/>
      </xdr:nvCxnSpPr>
      <xdr:spPr>
        <a:xfrm flipV="1">
          <a:off x="14592300" y="6431407"/>
          <a:ext cx="889000" cy="13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127762</xdr:rowOff>
    </xdr:from>
    <xdr:to>
      <xdr:col>81</xdr:col>
      <xdr:colOff>101600</xdr:colOff>
      <xdr:row>36</xdr:row>
      <xdr:rowOff>57912</xdr:rowOff>
    </xdr:to>
    <xdr:sp macro="" textlink="">
      <xdr:nvSpPr>
        <xdr:cNvPr id="526" name="フローチャート: 判断 525"/>
        <xdr:cNvSpPr/>
      </xdr:nvSpPr>
      <xdr:spPr>
        <a:xfrm>
          <a:off x="15430500" y="612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74439</xdr:rowOff>
    </xdr:from>
    <xdr:ext cx="534377" cy="259045"/>
    <xdr:sp macro="" textlink="">
      <xdr:nvSpPr>
        <xdr:cNvPr id="527" name="テキスト ボックス 526"/>
        <xdr:cNvSpPr txBox="1"/>
      </xdr:nvSpPr>
      <xdr:spPr>
        <a:xfrm>
          <a:off x="15214111" y="590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9652</xdr:rowOff>
    </xdr:from>
    <xdr:to>
      <xdr:col>76</xdr:col>
      <xdr:colOff>114300</xdr:colOff>
      <xdr:row>38</xdr:row>
      <xdr:rowOff>53975</xdr:rowOff>
    </xdr:to>
    <xdr:cxnSp macro="">
      <xdr:nvCxnSpPr>
        <xdr:cNvPr id="528" name="直線コネクタ 527"/>
        <xdr:cNvCxnSpPr/>
      </xdr:nvCxnSpPr>
      <xdr:spPr>
        <a:xfrm>
          <a:off x="13703300" y="6524752"/>
          <a:ext cx="889000" cy="4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131445</xdr:rowOff>
    </xdr:from>
    <xdr:to>
      <xdr:col>76</xdr:col>
      <xdr:colOff>165100</xdr:colOff>
      <xdr:row>36</xdr:row>
      <xdr:rowOff>61595</xdr:rowOff>
    </xdr:to>
    <xdr:sp macro="" textlink="">
      <xdr:nvSpPr>
        <xdr:cNvPr id="529" name="フローチャート: 判断 528"/>
        <xdr:cNvSpPr/>
      </xdr:nvSpPr>
      <xdr:spPr>
        <a:xfrm>
          <a:off x="14541500" y="61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78122</xdr:rowOff>
    </xdr:from>
    <xdr:ext cx="534377" cy="259045"/>
    <xdr:sp macro="" textlink="">
      <xdr:nvSpPr>
        <xdr:cNvPr id="530" name="テキスト ボックス 529"/>
        <xdr:cNvSpPr txBox="1"/>
      </xdr:nvSpPr>
      <xdr:spPr>
        <a:xfrm>
          <a:off x="14325111" y="590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9652</xdr:rowOff>
    </xdr:from>
    <xdr:to>
      <xdr:col>71</xdr:col>
      <xdr:colOff>177800</xdr:colOff>
      <xdr:row>38</xdr:row>
      <xdr:rowOff>29845</xdr:rowOff>
    </xdr:to>
    <xdr:cxnSp macro="">
      <xdr:nvCxnSpPr>
        <xdr:cNvPr id="531" name="直線コネクタ 530"/>
        <xdr:cNvCxnSpPr/>
      </xdr:nvCxnSpPr>
      <xdr:spPr>
        <a:xfrm flipV="1">
          <a:off x="12814300" y="6524752"/>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40386</xdr:rowOff>
    </xdr:from>
    <xdr:to>
      <xdr:col>72</xdr:col>
      <xdr:colOff>38100</xdr:colOff>
      <xdr:row>36</xdr:row>
      <xdr:rowOff>141986</xdr:rowOff>
    </xdr:to>
    <xdr:sp macro="" textlink="">
      <xdr:nvSpPr>
        <xdr:cNvPr id="532" name="フローチャート: 判断 531"/>
        <xdr:cNvSpPr/>
      </xdr:nvSpPr>
      <xdr:spPr>
        <a:xfrm>
          <a:off x="13652500" y="62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158513</xdr:rowOff>
    </xdr:from>
    <xdr:ext cx="534377" cy="259045"/>
    <xdr:sp macro="" textlink="">
      <xdr:nvSpPr>
        <xdr:cNvPr id="533" name="テキスト ボックス 532"/>
        <xdr:cNvSpPr txBox="1"/>
      </xdr:nvSpPr>
      <xdr:spPr>
        <a:xfrm>
          <a:off x="13436111" y="598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74803</xdr:rowOff>
    </xdr:from>
    <xdr:to>
      <xdr:col>67</xdr:col>
      <xdr:colOff>101600</xdr:colOff>
      <xdr:row>37</xdr:row>
      <xdr:rowOff>4953</xdr:rowOff>
    </xdr:to>
    <xdr:sp macro="" textlink="">
      <xdr:nvSpPr>
        <xdr:cNvPr id="534" name="フローチャート: 判断 533"/>
        <xdr:cNvSpPr/>
      </xdr:nvSpPr>
      <xdr:spPr>
        <a:xfrm>
          <a:off x="12763500" y="624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21480</xdr:rowOff>
    </xdr:from>
    <xdr:ext cx="534377" cy="259045"/>
    <xdr:sp macro="" textlink="">
      <xdr:nvSpPr>
        <xdr:cNvPr id="535" name="テキスト ボックス 534"/>
        <xdr:cNvSpPr txBox="1"/>
      </xdr:nvSpPr>
      <xdr:spPr>
        <a:xfrm>
          <a:off x="12547111" y="602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67056</xdr:rowOff>
    </xdr:from>
    <xdr:to>
      <xdr:col>85</xdr:col>
      <xdr:colOff>177800</xdr:colOff>
      <xdr:row>36</xdr:row>
      <xdr:rowOff>168656</xdr:rowOff>
    </xdr:to>
    <xdr:sp macro="" textlink="">
      <xdr:nvSpPr>
        <xdr:cNvPr id="541" name="楕円 540"/>
        <xdr:cNvSpPr/>
      </xdr:nvSpPr>
      <xdr:spPr>
        <a:xfrm>
          <a:off x="162687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45483</xdr:rowOff>
    </xdr:from>
    <xdr:ext cx="534377" cy="259045"/>
    <xdr:sp macro="" textlink="">
      <xdr:nvSpPr>
        <xdr:cNvPr id="542" name="消防費該当値テキスト"/>
        <xdr:cNvSpPr txBox="1"/>
      </xdr:nvSpPr>
      <xdr:spPr>
        <a:xfrm>
          <a:off x="16370300" y="621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36957</xdr:rowOff>
    </xdr:from>
    <xdr:to>
      <xdr:col>81</xdr:col>
      <xdr:colOff>101600</xdr:colOff>
      <xdr:row>37</xdr:row>
      <xdr:rowOff>138557</xdr:rowOff>
    </xdr:to>
    <xdr:sp macro="" textlink="">
      <xdr:nvSpPr>
        <xdr:cNvPr id="543" name="楕円 542"/>
        <xdr:cNvSpPr/>
      </xdr:nvSpPr>
      <xdr:spPr>
        <a:xfrm>
          <a:off x="15430500" y="638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129684</xdr:rowOff>
    </xdr:from>
    <xdr:ext cx="534377" cy="259045"/>
    <xdr:sp macro="" textlink="">
      <xdr:nvSpPr>
        <xdr:cNvPr id="544" name="テキスト ボックス 543"/>
        <xdr:cNvSpPr txBox="1"/>
      </xdr:nvSpPr>
      <xdr:spPr>
        <a:xfrm>
          <a:off x="15214111" y="647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3175</xdr:rowOff>
    </xdr:from>
    <xdr:to>
      <xdr:col>76</xdr:col>
      <xdr:colOff>165100</xdr:colOff>
      <xdr:row>38</xdr:row>
      <xdr:rowOff>104775</xdr:rowOff>
    </xdr:to>
    <xdr:sp macro="" textlink="">
      <xdr:nvSpPr>
        <xdr:cNvPr id="545" name="楕円 544"/>
        <xdr:cNvSpPr/>
      </xdr:nvSpPr>
      <xdr:spPr>
        <a:xfrm>
          <a:off x="14541500" y="65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95902</xdr:rowOff>
    </xdr:from>
    <xdr:ext cx="534377" cy="259045"/>
    <xdr:sp macro="" textlink="">
      <xdr:nvSpPr>
        <xdr:cNvPr id="546" name="テキスト ボックス 545"/>
        <xdr:cNvSpPr txBox="1"/>
      </xdr:nvSpPr>
      <xdr:spPr>
        <a:xfrm>
          <a:off x="14325111" y="661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130302</xdr:rowOff>
    </xdr:from>
    <xdr:to>
      <xdr:col>72</xdr:col>
      <xdr:colOff>38100</xdr:colOff>
      <xdr:row>38</xdr:row>
      <xdr:rowOff>60452</xdr:rowOff>
    </xdr:to>
    <xdr:sp macro="" textlink="">
      <xdr:nvSpPr>
        <xdr:cNvPr id="547" name="楕円 546"/>
        <xdr:cNvSpPr/>
      </xdr:nvSpPr>
      <xdr:spPr>
        <a:xfrm>
          <a:off x="13652500" y="647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51579</xdr:rowOff>
    </xdr:from>
    <xdr:ext cx="534377" cy="259045"/>
    <xdr:sp macro="" textlink="">
      <xdr:nvSpPr>
        <xdr:cNvPr id="548" name="テキスト ボックス 547"/>
        <xdr:cNvSpPr txBox="1"/>
      </xdr:nvSpPr>
      <xdr:spPr>
        <a:xfrm>
          <a:off x="13436111" y="656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150495</xdr:rowOff>
    </xdr:from>
    <xdr:to>
      <xdr:col>67</xdr:col>
      <xdr:colOff>101600</xdr:colOff>
      <xdr:row>38</xdr:row>
      <xdr:rowOff>80645</xdr:rowOff>
    </xdr:to>
    <xdr:sp macro="" textlink="">
      <xdr:nvSpPr>
        <xdr:cNvPr id="549" name="楕円 548"/>
        <xdr:cNvSpPr/>
      </xdr:nvSpPr>
      <xdr:spPr>
        <a:xfrm>
          <a:off x="12763500" y="649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71772</xdr:rowOff>
    </xdr:from>
    <xdr:ext cx="534377" cy="259045"/>
    <xdr:sp macro="" textlink="">
      <xdr:nvSpPr>
        <xdr:cNvPr id="550" name="テキスト ボックス 549"/>
        <xdr:cNvSpPr txBox="1"/>
      </xdr:nvSpPr>
      <xdr:spPr>
        <a:xfrm>
          <a:off x="12547111" y="658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143764</xdr:rowOff>
    </xdr:from>
    <xdr:to>
      <xdr:col>85</xdr:col>
      <xdr:colOff>126364</xdr:colOff>
      <xdr:row>59</xdr:row>
      <xdr:rowOff>112649</xdr:rowOff>
    </xdr:to>
    <xdr:cxnSp macro="">
      <xdr:nvCxnSpPr>
        <xdr:cNvPr id="575" name="直線コネクタ 574"/>
        <xdr:cNvCxnSpPr/>
      </xdr:nvCxnSpPr>
      <xdr:spPr>
        <a:xfrm flipV="1">
          <a:off x="16317595" y="8887714"/>
          <a:ext cx="1269" cy="13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116476</xdr:rowOff>
    </xdr:from>
    <xdr:ext cx="534377" cy="259045"/>
    <xdr:sp macro="" textlink="">
      <xdr:nvSpPr>
        <xdr:cNvPr id="576"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112649</xdr:rowOff>
    </xdr:from>
    <xdr:to>
      <xdr:col>86</xdr:col>
      <xdr:colOff>25400</xdr:colOff>
      <xdr:row>59</xdr:row>
      <xdr:rowOff>112649</xdr:rowOff>
    </xdr:to>
    <xdr:cxnSp macro="">
      <xdr:nvCxnSpPr>
        <xdr:cNvPr id="577" name="直線コネクタ 576"/>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90441</xdr:rowOff>
    </xdr:from>
    <xdr:ext cx="599010" cy="259045"/>
    <xdr:sp macro="" textlink="">
      <xdr:nvSpPr>
        <xdr:cNvPr id="578" name="教育費最大値テキスト"/>
        <xdr:cNvSpPr txBox="1"/>
      </xdr:nvSpPr>
      <xdr:spPr>
        <a:xfrm>
          <a:off x="16370300" y="8662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130,180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143764</xdr:rowOff>
    </xdr:from>
    <xdr:to>
      <xdr:col>86</xdr:col>
      <xdr:colOff>25400</xdr:colOff>
      <xdr:row>51</xdr:row>
      <xdr:rowOff>143764</xdr:rowOff>
    </xdr:to>
    <xdr:cxnSp macro="">
      <xdr:nvCxnSpPr>
        <xdr:cNvPr id="579" name="直線コネクタ 578"/>
        <xdr:cNvCxnSpPr/>
      </xdr:nvCxnSpPr>
      <xdr:spPr>
        <a:xfrm>
          <a:off x="16230600" y="888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56985</xdr:rowOff>
    </xdr:from>
    <xdr:to>
      <xdr:col>85</xdr:col>
      <xdr:colOff>127000</xdr:colOff>
      <xdr:row>58</xdr:row>
      <xdr:rowOff>152412</xdr:rowOff>
    </xdr:to>
    <xdr:cxnSp macro="">
      <xdr:nvCxnSpPr>
        <xdr:cNvPr id="580" name="直線コネクタ 579"/>
        <xdr:cNvCxnSpPr/>
      </xdr:nvCxnSpPr>
      <xdr:spPr>
        <a:xfrm>
          <a:off x="15481300" y="10001085"/>
          <a:ext cx="838200" cy="9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130941</xdr:rowOff>
    </xdr:from>
    <xdr:ext cx="534377" cy="259045"/>
    <xdr:sp macro="" textlink="">
      <xdr:nvSpPr>
        <xdr:cNvPr id="581" name="教育費平均値テキスト"/>
        <xdr:cNvSpPr txBox="1"/>
      </xdr:nvSpPr>
      <xdr:spPr>
        <a:xfrm>
          <a:off x="16370300" y="9732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108064</xdr:rowOff>
    </xdr:from>
    <xdr:to>
      <xdr:col>85</xdr:col>
      <xdr:colOff>177800</xdr:colOff>
      <xdr:row>58</xdr:row>
      <xdr:rowOff>38214</xdr:rowOff>
    </xdr:to>
    <xdr:sp macro="" textlink="">
      <xdr:nvSpPr>
        <xdr:cNvPr id="582" name="フローチャート: 判断 581"/>
        <xdr:cNvSpPr/>
      </xdr:nvSpPr>
      <xdr:spPr>
        <a:xfrm>
          <a:off x="16268700" y="988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56985</xdr:rowOff>
    </xdr:from>
    <xdr:to>
      <xdr:col>81</xdr:col>
      <xdr:colOff>50800</xdr:colOff>
      <xdr:row>58</xdr:row>
      <xdr:rowOff>130937</xdr:rowOff>
    </xdr:to>
    <xdr:cxnSp macro="">
      <xdr:nvCxnSpPr>
        <xdr:cNvPr id="583" name="直線コネクタ 582"/>
        <xdr:cNvCxnSpPr/>
      </xdr:nvCxnSpPr>
      <xdr:spPr>
        <a:xfrm flipV="1">
          <a:off x="14592300" y="10001085"/>
          <a:ext cx="889000" cy="7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113144</xdr:rowOff>
    </xdr:from>
    <xdr:to>
      <xdr:col>81</xdr:col>
      <xdr:colOff>101600</xdr:colOff>
      <xdr:row>58</xdr:row>
      <xdr:rowOff>43294</xdr:rowOff>
    </xdr:to>
    <xdr:sp macro="" textlink="">
      <xdr:nvSpPr>
        <xdr:cNvPr id="584" name="フローチャート: 判断 583"/>
        <xdr:cNvSpPr/>
      </xdr:nvSpPr>
      <xdr:spPr>
        <a:xfrm>
          <a:off x="15430500" y="98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59821</xdr:rowOff>
    </xdr:from>
    <xdr:ext cx="534377" cy="259045"/>
    <xdr:sp macro="" textlink="">
      <xdr:nvSpPr>
        <xdr:cNvPr id="585" name="テキスト ボックス 584"/>
        <xdr:cNvSpPr txBox="1"/>
      </xdr:nvSpPr>
      <xdr:spPr>
        <a:xfrm>
          <a:off x="15214111" y="96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127736</xdr:rowOff>
    </xdr:from>
    <xdr:to>
      <xdr:col>76</xdr:col>
      <xdr:colOff>114300</xdr:colOff>
      <xdr:row>58</xdr:row>
      <xdr:rowOff>130937</xdr:rowOff>
    </xdr:to>
    <xdr:cxnSp macro="">
      <xdr:nvCxnSpPr>
        <xdr:cNvPr id="586" name="直線コネクタ 585"/>
        <xdr:cNvCxnSpPr/>
      </xdr:nvCxnSpPr>
      <xdr:spPr>
        <a:xfrm>
          <a:off x="13703300" y="10071836"/>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33401</xdr:rowOff>
    </xdr:from>
    <xdr:to>
      <xdr:col>76</xdr:col>
      <xdr:colOff>165100</xdr:colOff>
      <xdr:row>58</xdr:row>
      <xdr:rowOff>135001</xdr:rowOff>
    </xdr:to>
    <xdr:sp macro="" textlink="">
      <xdr:nvSpPr>
        <xdr:cNvPr id="587" name="フローチャート: 判断 586"/>
        <xdr:cNvSpPr/>
      </xdr:nvSpPr>
      <xdr:spPr>
        <a:xfrm>
          <a:off x="14541500" y="9977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151528</xdr:rowOff>
    </xdr:from>
    <xdr:ext cx="534377" cy="259045"/>
    <xdr:sp macro="" textlink="">
      <xdr:nvSpPr>
        <xdr:cNvPr id="588" name="テキスト ボックス 587"/>
        <xdr:cNvSpPr txBox="1"/>
      </xdr:nvSpPr>
      <xdr:spPr>
        <a:xfrm>
          <a:off x="14325111" y="975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127736</xdr:rowOff>
    </xdr:from>
    <xdr:to>
      <xdr:col>71</xdr:col>
      <xdr:colOff>177800</xdr:colOff>
      <xdr:row>58</xdr:row>
      <xdr:rowOff>165379</xdr:rowOff>
    </xdr:to>
    <xdr:cxnSp macro="">
      <xdr:nvCxnSpPr>
        <xdr:cNvPr id="589" name="直線コネクタ 588"/>
        <xdr:cNvCxnSpPr/>
      </xdr:nvCxnSpPr>
      <xdr:spPr>
        <a:xfrm flipV="1">
          <a:off x="12814300" y="10071836"/>
          <a:ext cx="8890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70256</xdr:rowOff>
    </xdr:from>
    <xdr:to>
      <xdr:col>72</xdr:col>
      <xdr:colOff>38100</xdr:colOff>
      <xdr:row>59</xdr:row>
      <xdr:rowOff>406</xdr:rowOff>
    </xdr:to>
    <xdr:sp macro="" textlink="">
      <xdr:nvSpPr>
        <xdr:cNvPr id="590" name="フローチャート: 判断 589"/>
        <xdr:cNvSpPr/>
      </xdr:nvSpPr>
      <xdr:spPr>
        <a:xfrm>
          <a:off x="13652500" y="1001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16933</xdr:rowOff>
    </xdr:from>
    <xdr:ext cx="534377" cy="259045"/>
    <xdr:sp macro="" textlink="">
      <xdr:nvSpPr>
        <xdr:cNvPr id="591" name="テキスト ボックス 590"/>
        <xdr:cNvSpPr txBox="1"/>
      </xdr:nvSpPr>
      <xdr:spPr>
        <a:xfrm>
          <a:off x="13436111" y="978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52425</xdr:rowOff>
    </xdr:from>
    <xdr:to>
      <xdr:col>67</xdr:col>
      <xdr:colOff>101600</xdr:colOff>
      <xdr:row>58</xdr:row>
      <xdr:rowOff>154025</xdr:rowOff>
    </xdr:to>
    <xdr:sp macro="" textlink="">
      <xdr:nvSpPr>
        <xdr:cNvPr id="592" name="フローチャート: 判断 591"/>
        <xdr:cNvSpPr/>
      </xdr:nvSpPr>
      <xdr:spPr>
        <a:xfrm>
          <a:off x="12763500" y="999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170552</xdr:rowOff>
    </xdr:from>
    <xdr:ext cx="534377" cy="259045"/>
    <xdr:sp macro="" textlink="">
      <xdr:nvSpPr>
        <xdr:cNvPr id="593" name="テキスト ボックス 592"/>
        <xdr:cNvSpPr txBox="1"/>
      </xdr:nvSpPr>
      <xdr:spPr>
        <a:xfrm>
          <a:off x="12547111" y="977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101612</xdr:rowOff>
    </xdr:from>
    <xdr:to>
      <xdr:col>85</xdr:col>
      <xdr:colOff>177800</xdr:colOff>
      <xdr:row>59</xdr:row>
      <xdr:rowOff>31762</xdr:rowOff>
    </xdr:to>
    <xdr:sp macro="" textlink="">
      <xdr:nvSpPr>
        <xdr:cNvPr id="599" name="楕円 598"/>
        <xdr:cNvSpPr/>
      </xdr:nvSpPr>
      <xdr:spPr>
        <a:xfrm>
          <a:off x="16268700" y="1004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80039</xdr:rowOff>
    </xdr:from>
    <xdr:ext cx="534377" cy="259045"/>
    <xdr:sp macro="" textlink="">
      <xdr:nvSpPr>
        <xdr:cNvPr id="600" name="教育費該当値テキスト"/>
        <xdr:cNvSpPr txBox="1"/>
      </xdr:nvSpPr>
      <xdr:spPr>
        <a:xfrm>
          <a:off x="16370300" y="1002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6185</xdr:rowOff>
    </xdr:from>
    <xdr:to>
      <xdr:col>81</xdr:col>
      <xdr:colOff>101600</xdr:colOff>
      <xdr:row>58</xdr:row>
      <xdr:rowOff>107785</xdr:rowOff>
    </xdr:to>
    <xdr:sp macro="" textlink="">
      <xdr:nvSpPr>
        <xdr:cNvPr id="601" name="楕円 600"/>
        <xdr:cNvSpPr/>
      </xdr:nvSpPr>
      <xdr:spPr>
        <a:xfrm>
          <a:off x="15430500" y="995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98912</xdr:rowOff>
    </xdr:from>
    <xdr:ext cx="534377" cy="259045"/>
    <xdr:sp macro="" textlink="">
      <xdr:nvSpPr>
        <xdr:cNvPr id="602" name="テキスト ボックス 601"/>
        <xdr:cNvSpPr txBox="1"/>
      </xdr:nvSpPr>
      <xdr:spPr>
        <a:xfrm>
          <a:off x="15214111" y="1004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80137</xdr:rowOff>
    </xdr:from>
    <xdr:to>
      <xdr:col>76</xdr:col>
      <xdr:colOff>165100</xdr:colOff>
      <xdr:row>59</xdr:row>
      <xdr:rowOff>10287</xdr:rowOff>
    </xdr:to>
    <xdr:sp macro="" textlink="">
      <xdr:nvSpPr>
        <xdr:cNvPr id="603" name="楕円 602"/>
        <xdr:cNvSpPr/>
      </xdr:nvSpPr>
      <xdr:spPr>
        <a:xfrm>
          <a:off x="14541500" y="1002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1414</xdr:rowOff>
    </xdr:from>
    <xdr:ext cx="534377" cy="259045"/>
    <xdr:sp macro="" textlink="">
      <xdr:nvSpPr>
        <xdr:cNvPr id="604" name="テキスト ボックス 603"/>
        <xdr:cNvSpPr txBox="1"/>
      </xdr:nvSpPr>
      <xdr:spPr>
        <a:xfrm>
          <a:off x="14325111" y="1011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76936</xdr:rowOff>
    </xdr:from>
    <xdr:to>
      <xdr:col>72</xdr:col>
      <xdr:colOff>38100</xdr:colOff>
      <xdr:row>59</xdr:row>
      <xdr:rowOff>7086</xdr:rowOff>
    </xdr:to>
    <xdr:sp macro="" textlink="">
      <xdr:nvSpPr>
        <xdr:cNvPr id="605" name="楕円 604"/>
        <xdr:cNvSpPr/>
      </xdr:nvSpPr>
      <xdr:spPr>
        <a:xfrm>
          <a:off x="13652500" y="1002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169663</xdr:rowOff>
    </xdr:from>
    <xdr:ext cx="534377" cy="259045"/>
    <xdr:sp macro="" textlink="">
      <xdr:nvSpPr>
        <xdr:cNvPr id="606" name="テキスト ボックス 605"/>
        <xdr:cNvSpPr txBox="1"/>
      </xdr:nvSpPr>
      <xdr:spPr>
        <a:xfrm>
          <a:off x="13436111" y="1011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114579</xdr:rowOff>
    </xdr:from>
    <xdr:to>
      <xdr:col>67</xdr:col>
      <xdr:colOff>101600</xdr:colOff>
      <xdr:row>59</xdr:row>
      <xdr:rowOff>44729</xdr:rowOff>
    </xdr:to>
    <xdr:sp macro="" textlink="">
      <xdr:nvSpPr>
        <xdr:cNvPr id="607" name="楕円 606"/>
        <xdr:cNvSpPr/>
      </xdr:nvSpPr>
      <xdr:spPr>
        <a:xfrm>
          <a:off x="12763500" y="1005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35856</xdr:rowOff>
    </xdr:from>
    <xdr:ext cx="534377" cy="259045"/>
    <xdr:sp macro="" textlink="">
      <xdr:nvSpPr>
        <xdr:cNvPr id="608" name="テキスト ボックス 607"/>
        <xdr:cNvSpPr txBox="1"/>
      </xdr:nvSpPr>
      <xdr:spPr>
        <a:xfrm>
          <a:off x="12547111" y="101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35577</xdr:rowOff>
    </xdr:from>
    <xdr:ext cx="377026" cy="259045"/>
    <xdr:sp macro="" textlink="">
      <xdr:nvSpPr>
        <xdr:cNvPr id="622" name="テキスト ボックス 621"/>
        <xdr:cNvSpPr txBox="1"/>
      </xdr:nvSpPr>
      <xdr:spPr>
        <a:xfrm>
          <a:off x="12068974" y="1306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4" name="テキスト ボックス 623"/>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6" name="テキスト ボックス 625"/>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28" name="テキスト ボックス 627"/>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0" name="テキスト ボックス 629"/>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103124</xdr:rowOff>
    </xdr:from>
    <xdr:to>
      <xdr:col>85</xdr:col>
      <xdr:colOff>126364</xdr:colOff>
      <xdr:row>79</xdr:row>
      <xdr:rowOff>44450</xdr:rowOff>
    </xdr:to>
    <xdr:cxnSp macro="">
      <xdr:nvCxnSpPr>
        <xdr:cNvPr id="632" name="直線コネクタ 631"/>
        <xdr:cNvCxnSpPr/>
      </xdr:nvCxnSpPr>
      <xdr:spPr>
        <a:xfrm flipV="1">
          <a:off x="16317595" y="12104624"/>
          <a:ext cx="1269"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49801</xdr:rowOff>
    </xdr:from>
    <xdr:ext cx="469744" cy="259045"/>
    <xdr:sp macro="" textlink="">
      <xdr:nvSpPr>
        <xdr:cNvPr id="635" name="災害復旧費最大値テキスト"/>
        <xdr:cNvSpPr txBox="1"/>
      </xdr:nvSpPr>
      <xdr:spPr>
        <a:xfrm>
          <a:off x="16370300" y="1187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103124</xdr:rowOff>
    </xdr:from>
    <xdr:to>
      <xdr:col>86</xdr:col>
      <xdr:colOff>25400</xdr:colOff>
      <xdr:row>70</xdr:row>
      <xdr:rowOff>103124</xdr:rowOff>
    </xdr:to>
    <xdr:cxnSp macro="">
      <xdr:nvCxnSpPr>
        <xdr:cNvPr id="636" name="直線コネクタ 635"/>
        <xdr:cNvCxnSpPr/>
      </xdr:nvCxnSpPr>
      <xdr:spPr>
        <a:xfrm>
          <a:off x="16230600" y="1210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7" name="直線コネクタ 63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91964</xdr:rowOff>
    </xdr:from>
    <xdr:ext cx="378565" cy="259045"/>
    <xdr:sp macro="" textlink="">
      <xdr:nvSpPr>
        <xdr:cNvPr id="638" name="災害復旧費平均値テキスト"/>
        <xdr:cNvSpPr txBox="1"/>
      </xdr:nvSpPr>
      <xdr:spPr>
        <a:xfrm>
          <a:off x="16370300" y="132936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69087</xdr:rowOff>
    </xdr:from>
    <xdr:to>
      <xdr:col>85</xdr:col>
      <xdr:colOff>177800</xdr:colOff>
      <xdr:row>78</xdr:row>
      <xdr:rowOff>170687</xdr:rowOff>
    </xdr:to>
    <xdr:sp macro="" textlink="">
      <xdr:nvSpPr>
        <xdr:cNvPr id="639" name="フローチャート: 判断 638"/>
        <xdr:cNvSpPr/>
      </xdr:nvSpPr>
      <xdr:spPr>
        <a:xfrm>
          <a:off x="16268700" y="1344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0" name="直線コネクタ 63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56896</xdr:rowOff>
    </xdr:from>
    <xdr:to>
      <xdr:col>81</xdr:col>
      <xdr:colOff>101600</xdr:colOff>
      <xdr:row>77</xdr:row>
      <xdr:rowOff>158496</xdr:rowOff>
    </xdr:to>
    <xdr:sp macro="" textlink="">
      <xdr:nvSpPr>
        <xdr:cNvPr id="641" name="フローチャート: 判断 640"/>
        <xdr:cNvSpPr/>
      </xdr:nvSpPr>
      <xdr:spPr>
        <a:xfrm>
          <a:off x="15430500" y="132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3573</xdr:rowOff>
    </xdr:from>
    <xdr:ext cx="378565" cy="259045"/>
    <xdr:sp macro="" textlink="">
      <xdr:nvSpPr>
        <xdr:cNvPr id="642" name="テキスト ボックス 641"/>
        <xdr:cNvSpPr txBox="1"/>
      </xdr:nvSpPr>
      <xdr:spPr>
        <a:xfrm>
          <a:off x="15292017" y="13033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3" name="直線コネクタ 64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133096</xdr:rowOff>
    </xdr:from>
    <xdr:to>
      <xdr:col>76</xdr:col>
      <xdr:colOff>165100</xdr:colOff>
      <xdr:row>78</xdr:row>
      <xdr:rowOff>63246</xdr:rowOff>
    </xdr:to>
    <xdr:sp macro="" textlink="">
      <xdr:nvSpPr>
        <xdr:cNvPr id="644" name="フローチャート: 判断 643"/>
        <xdr:cNvSpPr/>
      </xdr:nvSpPr>
      <xdr:spPr>
        <a:xfrm>
          <a:off x="14541500" y="1333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79773</xdr:rowOff>
    </xdr:from>
    <xdr:ext cx="378565" cy="259045"/>
    <xdr:sp macro="" textlink="">
      <xdr:nvSpPr>
        <xdr:cNvPr id="645" name="テキスト ボックス 644"/>
        <xdr:cNvSpPr txBox="1"/>
      </xdr:nvSpPr>
      <xdr:spPr>
        <a:xfrm>
          <a:off x="14403017" y="13109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6" name="直線コネクタ 64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3556</xdr:rowOff>
    </xdr:from>
    <xdr:to>
      <xdr:col>72</xdr:col>
      <xdr:colOff>38100</xdr:colOff>
      <xdr:row>78</xdr:row>
      <xdr:rowOff>105156</xdr:rowOff>
    </xdr:to>
    <xdr:sp macro="" textlink="">
      <xdr:nvSpPr>
        <xdr:cNvPr id="647" name="フローチャート: 判断 646"/>
        <xdr:cNvSpPr/>
      </xdr:nvSpPr>
      <xdr:spPr>
        <a:xfrm>
          <a:off x="13652500" y="1337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121683</xdr:rowOff>
    </xdr:from>
    <xdr:ext cx="378565" cy="259045"/>
    <xdr:sp macro="" textlink="">
      <xdr:nvSpPr>
        <xdr:cNvPr id="648" name="テキスト ボックス 647"/>
        <xdr:cNvSpPr txBox="1"/>
      </xdr:nvSpPr>
      <xdr:spPr>
        <a:xfrm>
          <a:off x="13514017" y="13151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49276</xdr:rowOff>
    </xdr:from>
    <xdr:to>
      <xdr:col>67</xdr:col>
      <xdr:colOff>101600</xdr:colOff>
      <xdr:row>71</xdr:row>
      <xdr:rowOff>150876</xdr:rowOff>
    </xdr:to>
    <xdr:sp macro="" textlink="">
      <xdr:nvSpPr>
        <xdr:cNvPr id="649" name="フローチャート: 判断 648"/>
        <xdr:cNvSpPr/>
      </xdr:nvSpPr>
      <xdr:spPr>
        <a:xfrm>
          <a:off x="12763500" y="1222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69</xdr:row>
      <xdr:rowOff>167403</xdr:rowOff>
    </xdr:from>
    <xdr:ext cx="469744" cy="259045"/>
    <xdr:sp macro="" textlink="">
      <xdr:nvSpPr>
        <xdr:cNvPr id="650" name="テキスト ボックス 649"/>
        <xdr:cNvSpPr txBox="1"/>
      </xdr:nvSpPr>
      <xdr:spPr>
        <a:xfrm>
          <a:off x="12579428" y="1199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6" name="楕円 65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8" name="楕円 65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9" name="テキスト ボックス 658"/>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0" name="楕円 65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1" name="テキスト ボックス 660"/>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2" name="楕円 66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3" name="テキスト ボックス 662"/>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4" name="楕円 66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5" name="テキスト ボックス 664"/>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5" name="テキスト ボックス 68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84531</xdr:rowOff>
    </xdr:from>
    <xdr:to>
      <xdr:col>85</xdr:col>
      <xdr:colOff>126364</xdr:colOff>
      <xdr:row>98</xdr:row>
      <xdr:rowOff>17227</xdr:rowOff>
    </xdr:to>
    <xdr:cxnSp macro="">
      <xdr:nvCxnSpPr>
        <xdr:cNvPr id="689" name="直線コネクタ 688"/>
        <xdr:cNvCxnSpPr/>
      </xdr:nvCxnSpPr>
      <xdr:spPr>
        <a:xfrm flipV="1">
          <a:off x="16317595" y="15515031"/>
          <a:ext cx="1269" cy="1304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21054</xdr:rowOff>
    </xdr:from>
    <xdr:ext cx="534377" cy="259045"/>
    <xdr:sp macro="" textlink="">
      <xdr:nvSpPr>
        <xdr:cNvPr id="690" name="公債費最小値テキスト"/>
        <xdr:cNvSpPr txBox="1"/>
      </xdr:nvSpPr>
      <xdr:spPr>
        <a:xfrm>
          <a:off x="16370300" y="1682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17227</xdr:rowOff>
    </xdr:from>
    <xdr:to>
      <xdr:col>86</xdr:col>
      <xdr:colOff>25400</xdr:colOff>
      <xdr:row>98</xdr:row>
      <xdr:rowOff>17227</xdr:rowOff>
    </xdr:to>
    <xdr:cxnSp macro="">
      <xdr:nvCxnSpPr>
        <xdr:cNvPr id="691" name="直線コネクタ 690"/>
        <xdr:cNvCxnSpPr/>
      </xdr:nvCxnSpPr>
      <xdr:spPr>
        <a:xfrm>
          <a:off x="16230600" y="1681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31208</xdr:rowOff>
    </xdr:from>
    <xdr:ext cx="534377" cy="259045"/>
    <xdr:sp macro="" textlink="">
      <xdr:nvSpPr>
        <xdr:cNvPr id="692" name="公債費最大値テキスト"/>
        <xdr:cNvSpPr txBox="1"/>
      </xdr:nvSpPr>
      <xdr:spPr>
        <a:xfrm>
          <a:off x="16370300" y="1529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84531</xdr:rowOff>
    </xdr:from>
    <xdr:to>
      <xdr:col>86</xdr:col>
      <xdr:colOff>25400</xdr:colOff>
      <xdr:row>90</xdr:row>
      <xdr:rowOff>84531</xdr:rowOff>
    </xdr:to>
    <xdr:cxnSp macro="">
      <xdr:nvCxnSpPr>
        <xdr:cNvPr id="693" name="直線コネクタ 692"/>
        <xdr:cNvCxnSpPr/>
      </xdr:nvCxnSpPr>
      <xdr:spPr>
        <a:xfrm>
          <a:off x="16230600" y="1551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65348</xdr:rowOff>
    </xdr:from>
    <xdr:to>
      <xdr:col>85</xdr:col>
      <xdr:colOff>127000</xdr:colOff>
      <xdr:row>95</xdr:row>
      <xdr:rowOff>71520</xdr:rowOff>
    </xdr:to>
    <xdr:cxnSp macro="">
      <xdr:nvCxnSpPr>
        <xdr:cNvPr id="694" name="直線コネクタ 693"/>
        <xdr:cNvCxnSpPr/>
      </xdr:nvCxnSpPr>
      <xdr:spPr>
        <a:xfrm flipV="1">
          <a:off x="15481300" y="16353098"/>
          <a:ext cx="8382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143870</xdr:rowOff>
    </xdr:from>
    <xdr:ext cx="534377" cy="259045"/>
    <xdr:sp macro="" textlink="">
      <xdr:nvSpPr>
        <xdr:cNvPr id="695" name="公債費平均値テキスト"/>
        <xdr:cNvSpPr txBox="1"/>
      </xdr:nvSpPr>
      <xdr:spPr>
        <a:xfrm>
          <a:off x="16370300" y="16431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165443</xdr:rowOff>
    </xdr:from>
    <xdr:to>
      <xdr:col>85</xdr:col>
      <xdr:colOff>177800</xdr:colOff>
      <xdr:row>96</xdr:row>
      <xdr:rowOff>95593</xdr:rowOff>
    </xdr:to>
    <xdr:sp macro="" textlink="">
      <xdr:nvSpPr>
        <xdr:cNvPr id="696" name="フローチャート: 判断 695"/>
        <xdr:cNvSpPr/>
      </xdr:nvSpPr>
      <xdr:spPr>
        <a:xfrm>
          <a:off x="16268700" y="164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71520</xdr:rowOff>
    </xdr:from>
    <xdr:to>
      <xdr:col>81</xdr:col>
      <xdr:colOff>50800</xdr:colOff>
      <xdr:row>95</xdr:row>
      <xdr:rowOff>78360</xdr:rowOff>
    </xdr:to>
    <xdr:cxnSp macro="">
      <xdr:nvCxnSpPr>
        <xdr:cNvPr id="697" name="直線コネクタ 696"/>
        <xdr:cNvCxnSpPr/>
      </xdr:nvCxnSpPr>
      <xdr:spPr>
        <a:xfrm flipV="1">
          <a:off x="14592300" y="16359270"/>
          <a:ext cx="889000" cy="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1194</xdr:rowOff>
    </xdr:from>
    <xdr:to>
      <xdr:col>81</xdr:col>
      <xdr:colOff>101600</xdr:colOff>
      <xdr:row>96</xdr:row>
      <xdr:rowOff>102794</xdr:rowOff>
    </xdr:to>
    <xdr:sp macro="" textlink="">
      <xdr:nvSpPr>
        <xdr:cNvPr id="698" name="フローチャート: 判断 697"/>
        <xdr:cNvSpPr/>
      </xdr:nvSpPr>
      <xdr:spPr>
        <a:xfrm>
          <a:off x="154305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93921</xdr:rowOff>
    </xdr:from>
    <xdr:ext cx="534377" cy="259045"/>
    <xdr:sp macro="" textlink="">
      <xdr:nvSpPr>
        <xdr:cNvPr id="699" name="テキスト ボックス 698"/>
        <xdr:cNvSpPr txBox="1"/>
      </xdr:nvSpPr>
      <xdr:spPr>
        <a:xfrm>
          <a:off x="15214111" y="165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76873</xdr:rowOff>
    </xdr:from>
    <xdr:to>
      <xdr:col>76</xdr:col>
      <xdr:colOff>114300</xdr:colOff>
      <xdr:row>95</xdr:row>
      <xdr:rowOff>78360</xdr:rowOff>
    </xdr:to>
    <xdr:cxnSp macro="">
      <xdr:nvCxnSpPr>
        <xdr:cNvPr id="700" name="直線コネクタ 699"/>
        <xdr:cNvCxnSpPr/>
      </xdr:nvCxnSpPr>
      <xdr:spPr>
        <a:xfrm>
          <a:off x="13703300" y="16364623"/>
          <a:ext cx="889000" cy="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159804</xdr:rowOff>
    </xdr:from>
    <xdr:to>
      <xdr:col>76</xdr:col>
      <xdr:colOff>165100</xdr:colOff>
      <xdr:row>96</xdr:row>
      <xdr:rowOff>89954</xdr:rowOff>
    </xdr:to>
    <xdr:sp macro="" textlink="">
      <xdr:nvSpPr>
        <xdr:cNvPr id="701" name="フローチャート: 判断 700"/>
        <xdr:cNvSpPr/>
      </xdr:nvSpPr>
      <xdr:spPr>
        <a:xfrm>
          <a:off x="14541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81081</xdr:rowOff>
    </xdr:from>
    <xdr:ext cx="534377" cy="259045"/>
    <xdr:sp macro="" textlink="">
      <xdr:nvSpPr>
        <xdr:cNvPr id="702" name="テキスト ボックス 701"/>
        <xdr:cNvSpPr txBox="1"/>
      </xdr:nvSpPr>
      <xdr:spPr>
        <a:xfrm>
          <a:off x="14325111" y="1654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63939</xdr:rowOff>
    </xdr:from>
    <xdr:to>
      <xdr:col>71</xdr:col>
      <xdr:colOff>177800</xdr:colOff>
      <xdr:row>95</xdr:row>
      <xdr:rowOff>76873</xdr:rowOff>
    </xdr:to>
    <xdr:cxnSp macro="">
      <xdr:nvCxnSpPr>
        <xdr:cNvPr id="703" name="直線コネクタ 702"/>
        <xdr:cNvCxnSpPr/>
      </xdr:nvCxnSpPr>
      <xdr:spPr>
        <a:xfrm>
          <a:off x="12814300" y="16351689"/>
          <a:ext cx="889000" cy="1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165405</xdr:rowOff>
    </xdr:from>
    <xdr:to>
      <xdr:col>72</xdr:col>
      <xdr:colOff>38100</xdr:colOff>
      <xdr:row>96</xdr:row>
      <xdr:rowOff>95555</xdr:rowOff>
    </xdr:to>
    <xdr:sp macro="" textlink="">
      <xdr:nvSpPr>
        <xdr:cNvPr id="704" name="フローチャート: 判断 703"/>
        <xdr:cNvSpPr/>
      </xdr:nvSpPr>
      <xdr:spPr>
        <a:xfrm>
          <a:off x="13652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86682</xdr:rowOff>
    </xdr:from>
    <xdr:ext cx="534377" cy="259045"/>
    <xdr:sp macro="" textlink="">
      <xdr:nvSpPr>
        <xdr:cNvPr id="705" name="テキスト ボックス 704"/>
        <xdr:cNvSpPr txBox="1"/>
      </xdr:nvSpPr>
      <xdr:spPr>
        <a:xfrm>
          <a:off x="13436111" y="1654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165328</xdr:rowOff>
    </xdr:from>
    <xdr:to>
      <xdr:col>67</xdr:col>
      <xdr:colOff>101600</xdr:colOff>
      <xdr:row>96</xdr:row>
      <xdr:rowOff>95478</xdr:rowOff>
    </xdr:to>
    <xdr:sp macro="" textlink="">
      <xdr:nvSpPr>
        <xdr:cNvPr id="706" name="フローチャート: 判断 705"/>
        <xdr:cNvSpPr/>
      </xdr:nvSpPr>
      <xdr:spPr>
        <a:xfrm>
          <a:off x="12763500" y="1645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86605</xdr:rowOff>
    </xdr:from>
    <xdr:ext cx="534377" cy="259045"/>
    <xdr:sp macro="" textlink="">
      <xdr:nvSpPr>
        <xdr:cNvPr id="707" name="テキスト ボックス 706"/>
        <xdr:cNvSpPr txBox="1"/>
      </xdr:nvSpPr>
      <xdr:spPr>
        <a:xfrm>
          <a:off x="12547111" y="1654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14548</xdr:rowOff>
    </xdr:from>
    <xdr:to>
      <xdr:col>85</xdr:col>
      <xdr:colOff>177800</xdr:colOff>
      <xdr:row>95</xdr:row>
      <xdr:rowOff>116148</xdr:rowOff>
    </xdr:to>
    <xdr:sp macro="" textlink="">
      <xdr:nvSpPr>
        <xdr:cNvPr id="713" name="楕円 712"/>
        <xdr:cNvSpPr/>
      </xdr:nvSpPr>
      <xdr:spPr>
        <a:xfrm>
          <a:off x="16268700" y="1630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37425</xdr:rowOff>
    </xdr:from>
    <xdr:ext cx="534377" cy="259045"/>
    <xdr:sp macro="" textlink="">
      <xdr:nvSpPr>
        <xdr:cNvPr id="714" name="公債費該当値テキスト"/>
        <xdr:cNvSpPr txBox="1"/>
      </xdr:nvSpPr>
      <xdr:spPr>
        <a:xfrm>
          <a:off x="16370300" y="1615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20720</xdr:rowOff>
    </xdr:from>
    <xdr:to>
      <xdr:col>81</xdr:col>
      <xdr:colOff>101600</xdr:colOff>
      <xdr:row>95</xdr:row>
      <xdr:rowOff>122320</xdr:rowOff>
    </xdr:to>
    <xdr:sp macro="" textlink="">
      <xdr:nvSpPr>
        <xdr:cNvPr id="715" name="楕円 714"/>
        <xdr:cNvSpPr/>
      </xdr:nvSpPr>
      <xdr:spPr>
        <a:xfrm>
          <a:off x="15430500" y="1630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138847</xdr:rowOff>
    </xdr:from>
    <xdr:ext cx="534377" cy="259045"/>
    <xdr:sp macro="" textlink="">
      <xdr:nvSpPr>
        <xdr:cNvPr id="716" name="テキスト ボックス 715"/>
        <xdr:cNvSpPr txBox="1"/>
      </xdr:nvSpPr>
      <xdr:spPr>
        <a:xfrm>
          <a:off x="15214111" y="1608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27560</xdr:rowOff>
    </xdr:from>
    <xdr:to>
      <xdr:col>76</xdr:col>
      <xdr:colOff>165100</xdr:colOff>
      <xdr:row>95</xdr:row>
      <xdr:rowOff>129160</xdr:rowOff>
    </xdr:to>
    <xdr:sp macro="" textlink="">
      <xdr:nvSpPr>
        <xdr:cNvPr id="717" name="楕円 716"/>
        <xdr:cNvSpPr/>
      </xdr:nvSpPr>
      <xdr:spPr>
        <a:xfrm>
          <a:off x="14541500" y="1631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145687</xdr:rowOff>
    </xdr:from>
    <xdr:ext cx="534377" cy="259045"/>
    <xdr:sp macro="" textlink="">
      <xdr:nvSpPr>
        <xdr:cNvPr id="718" name="テキスト ボックス 717"/>
        <xdr:cNvSpPr txBox="1"/>
      </xdr:nvSpPr>
      <xdr:spPr>
        <a:xfrm>
          <a:off x="14325111" y="1609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26073</xdr:rowOff>
    </xdr:from>
    <xdr:to>
      <xdr:col>72</xdr:col>
      <xdr:colOff>38100</xdr:colOff>
      <xdr:row>95</xdr:row>
      <xdr:rowOff>127673</xdr:rowOff>
    </xdr:to>
    <xdr:sp macro="" textlink="">
      <xdr:nvSpPr>
        <xdr:cNvPr id="719" name="楕円 718"/>
        <xdr:cNvSpPr/>
      </xdr:nvSpPr>
      <xdr:spPr>
        <a:xfrm>
          <a:off x="13652500" y="1631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144200</xdr:rowOff>
    </xdr:from>
    <xdr:ext cx="534377" cy="259045"/>
    <xdr:sp macro="" textlink="">
      <xdr:nvSpPr>
        <xdr:cNvPr id="720" name="テキスト ボックス 719"/>
        <xdr:cNvSpPr txBox="1"/>
      </xdr:nvSpPr>
      <xdr:spPr>
        <a:xfrm>
          <a:off x="13436111" y="1608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13139</xdr:rowOff>
    </xdr:from>
    <xdr:to>
      <xdr:col>67</xdr:col>
      <xdr:colOff>101600</xdr:colOff>
      <xdr:row>95</xdr:row>
      <xdr:rowOff>114739</xdr:rowOff>
    </xdr:to>
    <xdr:sp macro="" textlink="">
      <xdr:nvSpPr>
        <xdr:cNvPr id="721" name="楕円 720"/>
        <xdr:cNvSpPr/>
      </xdr:nvSpPr>
      <xdr:spPr>
        <a:xfrm>
          <a:off x="12763500" y="1630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131266</xdr:rowOff>
    </xdr:from>
    <xdr:ext cx="534377" cy="259045"/>
    <xdr:sp macro="" textlink="">
      <xdr:nvSpPr>
        <xdr:cNvPr id="722" name="テキスト ボックス 721"/>
        <xdr:cNvSpPr txBox="1"/>
      </xdr:nvSpPr>
      <xdr:spPr>
        <a:xfrm>
          <a:off x="12547111" y="1607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6" name="テキスト ボックス 735"/>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154940</xdr:rowOff>
    </xdr:from>
    <xdr:to>
      <xdr:col>116</xdr:col>
      <xdr:colOff>62864</xdr:colOff>
      <xdr:row>39</xdr:row>
      <xdr:rowOff>44450</xdr:rowOff>
    </xdr:to>
    <xdr:cxnSp macro="">
      <xdr:nvCxnSpPr>
        <xdr:cNvPr id="746" name="直線コネクタ 745"/>
        <xdr:cNvCxnSpPr/>
      </xdr:nvCxnSpPr>
      <xdr:spPr>
        <a:xfrm flipV="1">
          <a:off x="22159595" y="5298440"/>
          <a:ext cx="1269"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101617</xdr:rowOff>
    </xdr:from>
    <xdr:ext cx="469744" cy="259045"/>
    <xdr:sp macro="" textlink="">
      <xdr:nvSpPr>
        <xdr:cNvPr id="749" name="諸支出金最大値テキスト"/>
        <xdr:cNvSpPr txBox="1"/>
      </xdr:nvSpPr>
      <xdr:spPr>
        <a:xfrm>
          <a:off x="22212300" y="50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154940</xdr:rowOff>
    </xdr:from>
    <xdr:to>
      <xdr:col>116</xdr:col>
      <xdr:colOff>152400</xdr:colOff>
      <xdr:row>30</xdr:row>
      <xdr:rowOff>154940</xdr:rowOff>
    </xdr:to>
    <xdr:cxnSp macro="">
      <xdr:nvCxnSpPr>
        <xdr:cNvPr id="750" name="直線コネクタ 749"/>
        <xdr:cNvCxnSpPr/>
      </xdr:nvCxnSpPr>
      <xdr:spPr>
        <a:xfrm>
          <a:off x="22072600" y="5298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166370</xdr:rowOff>
    </xdr:from>
    <xdr:to>
      <xdr:col>116</xdr:col>
      <xdr:colOff>63500</xdr:colOff>
      <xdr:row>31</xdr:row>
      <xdr:rowOff>86360</xdr:rowOff>
    </xdr:to>
    <xdr:cxnSp macro="">
      <xdr:nvCxnSpPr>
        <xdr:cNvPr id="751" name="直線コネクタ 750"/>
        <xdr:cNvCxnSpPr/>
      </xdr:nvCxnSpPr>
      <xdr:spPr>
        <a:xfrm>
          <a:off x="21323300" y="530987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37609</xdr:rowOff>
    </xdr:from>
    <xdr:ext cx="378565" cy="259045"/>
    <xdr:sp macro="" textlink="">
      <xdr:nvSpPr>
        <xdr:cNvPr id="752" name="諸支出金平均値テキスト"/>
        <xdr:cNvSpPr txBox="1"/>
      </xdr:nvSpPr>
      <xdr:spPr>
        <a:xfrm>
          <a:off x="22212300" y="65527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59182</xdr:rowOff>
    </xdr:from>
    <xdr:to>
      <xdr:col>116</xdr:col>
      <xdr:colOff>114300</xdr:colOff>
      <xdr:row>38</xdr:row>
      <xdr:rowOff>160782</xdr:rowOff>
    </xdr:to>
    <xdr:sp macro="" textlink="">
      <xdr:nvSpPr>
        <xdr:cNvPr id="753" name="フローチャート: 判断 752"/>
        <xdr:cNvSpPr/>
      </xdr:nvSpPr>
      <xdr:spPr>
        <a:xfrm>
          <a:off x="22110700" y="65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166370</xdr:rowOff>
    </xdr:from>
    <xdr:to>
      <xdr:col>111</xdr:col>
      <xdr:colOff>177800</xdr:colOff>
      <xdr:row>31</xdr:row>
      <xdr:rowOff>79502</xdr:rowOff>
    </xdr:to>
    <xdr:cxnSp macro="">
      <xdr:nvCxnSpPr>
        <xdr:cNvPr id="754" name="直線コネクタ 753"/>
        <xdr:cNvCxnSpPr/>
      </xdr:nvCxnSpPr>
      <xdr:spPr>
        <a:xfrm flipV="1">
          <a:off x="20434300" y="5309870"/>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146812</xdr:rowOff>
    </xdr:from>
    <xdr:to>
      <xdr:col>112</xdr:col>
      <xdr:colOff>38100</xdr:colOff>
      <xdr:row>38</xdr:row>
      <xdr:rowOff>76962</xdr:rowOff>
    </xdr:to>
    <xdr:sp macro="" textlink="">
      <xdr:nvSpPr>
        <xdr:cNvPr id="755" name="フローチャート: 判断 754"/>
        <xdr:cNvSpPr/>
      </xdr:nvSpPr>
      <xdr:spPr>
        <a:xfrm>
          <a:off x="21272500" y="64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68089</xdr:rowOff>
    </xdr:from>
    <xdr:ext cx="378565" cy="259045"/>
    <xdr:sp macro="" textlink="">
      <xdr:nvSpPr>
        <xdr:cNvPr id="756" name="テキスト ボックス 755"/>
        <xdr:cNvSpPr txBox="1"/>
      </xdr:nvSpPr>
      <xdr:spPr>
        <a:xfrm>
          <a:off x="21134017" y="6583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79502</xdr:rowOff>
    </xdr:from>
    <xdr:to>
      <xdr:col>107</xdr:col>
      <xdr:colOff>50800</xdr:colOff>
      <xdr:row>31</xdr:row>
      <xdr:rowOff>97790</xdr:rowOff>
    </xdr:to>
    <xdr:cxnSp macro="">
      <xdr:nvCxnSpPr>
        <xdr:cNvPr id="757" name="直線コネクタ 756"/>
        <xdr:cNvCxnSpPr/>
      </xdr:nvCxnSpPr>
      <xdr:spPr>
        <a:xfrm flipV="1">
          <a:off x="19545300" y="53944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44704</xdr:rowOff>
    </xdr:from>
    <xdr:to>
      <xdr:col>107</xdr:col>
      <xdr:colOff>101600</xdr:colOff>
      <xdr:row>38</xdr:row>
      <xdr:rowOff>146304</xdr:rowOff>
    </xdr:to>
    <xdr:sp macro="" textlink="">
      <xdr:nvSpPr>
        <xdr:cNvPr id="758" name="フローチャート: 判断 757"/>
        <xdr:cNvSpPr/>
      </xdr:nvSpPr>
      <xdr:spPr>
        <a:xfrm>
          <a:off x="20383500" y="655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137431</xdr:rowOff>
    </xdr:from>
    <xdr:ext cx="378565" cy="259045"/>
    <xdr:sp macro="" textlink="">
      <xdr:nvSpPr>
        <xdr:cNvPr id="759" name="テキスト ボックス 758"/>
        <xdr:cNvSpPr txBox="1"/>
      </xdr:nvSpPr>
      <xdr:spPr>
        <a:xfrm>
          <a:off x="20245017" y="6652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88646</xdr:rowOff>
    </xdr:from>
    <xdr:to>
      <xdr:col>102</xdr:col>
      <xdr:colOff>114300</xdr:colOff>
      <xdr:row>31</xdr:row>
      <xdr:rowOff>97790</xdr:rowOff>
    </xdr:to>
    <xdr:cxnSp macro="">
      <xdr:nvCxnSpPr>
        <xdr:cNvPr id="760" name="直線コネクタ 759"/>
        <xdr:cNvCxnSpPr/>
      </xdr:nvCxnSpPr>
      <xdr:spPr>
        <a:xfrm>
          <a:off x="18656300" y="5232146"/>
          <a:ext cx="889000" cy="18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65278</xdr:rowOff>
    </xdr:from>
    <xdr:to>
      <xdr:col>102</xdr:col>
      <xdr:colOff>165100</xdr:colOff>
      <xdr:row>38</xdr:row>
      <xdr:rowOff>166878</xdr:rowOff>
    </xdr:to>
    <xdr:sp macro="" textlink="">
      <xdr:nvSpPr>
        <xdr:cNvPr id="761" name="フローチャート: 判断 760"/>
        <xdr:cNvSpPr/>
      </xdr:nvSpPr>
      <xdr:spPr>
        <a:xfrm>
          <a:off x="19494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158005</xdr:rowOff>
    </xdr:from>
    <xdr:ext cx="378565" cy="259045"/>
    <xdr:sp macro="" textlink="">
      <xdr:nvSpPr>
        <xdr:cNvPr id="762" name="テキスト ボックス 761"/>
        <xdr:cNvSpPr txBox="1"/>
      </xdr:nvSpPr>
      <xdr:spPr>
        <a:xfrm>
          <a:off x="19356017" y="6673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60706</xdr:rowOff>
    </xdr:from>
    <xdr:to>
      <xdr:col>98</xdr:col>
      <xdr:colOff>38100</xdr:colOff>
      <xdr:row>38</xdr:row>
      <xdr:rowOff>162306</xdr:rowOff>
    </xdr:to>
    <xdr:sp macro="" textlink="">
      <xdr:nvSpPr>
        <xdr:cNvPr id="763" name="フローチャート: 判断 762"/>
        <xdr:cNvSpPr/>
      </xdr:nvSpPr>
      <xdr:spPr>
        <a:xfrm>
          <a:off x="18605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153433</xdr:rowOff>
    </xdr:from>
    <xdr:ext cx="378565" cy="259045"/>
    <xdr:sp macro="" textlink="">
      <xdr:nvSpPr>
        <xdr:cNvPr id="764" name="テキスト ボックス 763"/>
        <xdr:cNvSpPr txBox="1"/>
      </xdr:nvSpPr>
      <xdr:spPr>
        <a:xfrm>
          <a:off x="18467017" y="6668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35560</xdr:rowOff>
    </xdr:from>
    <xdr:to>
      <xdr:col>116</xdr:col>
      <xdr:colOff>114300</xdr:colOff>
      <xdr:row>31</xdr:row>
      <xdr:rowOff>137160</xdr:rowOff>
    </xdr:to>
    <xdr:sp macro="" textlink="">
      <xdr:nvSpPr>
        <xdr:cNvPr id="770" name="楕円 769"/>
        <xdr:cNvSpPr/>
      </xdr:nvSpPr>
      <xdr:spPr>
        <a:xfrm>
          <a:off x="22110700" y="535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121937</xdr:rowOff>
    </xdr:from>
    <xdr:ext cx="469744" cy="259045"/>
    <xdr:sp macro="" textlink="">
      <xdr:nvSpPr>
        <xdr:cNvPr id="771" name="諸支出金該当値テキスト"/>
        <xdr:cNvSpPr txBox="1"/>
      </xdr:nvSpPr>
      <xdr:spPr>
        <a:xfrm>
          <a:off x="22212300" y="526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115570</xdr:rowOff>
    </xdr:from>
    <xdr:to>
      <xdr:col>112</xdr:col>
      <xdr:colOff>38100</xdr:colOff>
      <xdr:row>31</xdr:row>
      <xdr:rowOff>45720</xdr:rowOff>
    </xdr:to>
    <xdr:sp macro="" textlink="">
      <xdr:nvSpPr>
        <xdr:cNvPr id="772" name="楕円 771"/>
        <xdr:cNvSpPr/>
      </xdr:nvSpPr>
      <xdr:spPr>
        <a:xfrm>
          <a:off x="21272500" y="52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62247</xdr:rowOff>
    </xdr:from>
    <xdr:ext cx="469744" cy="259045"/>
    <xdr:sp macro="" textlink="">
      <xdr:nvSpPr>
        <xdr:cNvPr id="773" name="テキスト ボックス 772"/>
        <xdr:cNvSpPr txBox="1"/>
      </xdr:nvSpPr>
      <xdr:spPr>
        <a:xfrm>
          <a:off x="21088428" y="50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28702</xdr:rowOff>
    </xdr:from>
    <xdr:to>
      <xdr:col>107</xdr:col>
      <xdr:colOff>101600</xdr:colOff>
      <xdr:row>31</xdr:row>
      <xdr:rowOff>130302</xdr:rowOff>
    </xdr:to>
    <xdr:sp macro="" textlink="">
      <xdr:nvSpPr>
        <xdr:cNvPr id="774" name="楕円 773"/>
        <xdr:cNvSpPr/>
      </xdr:nvSpPr>
      <xdr:spPr>
        <a:xfrm>
          <a:off x="20383500" y="534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146829</xdr:rowOff>
    </xdr:from>
    <xdr:ext cx="469744" cy="259045"/>
    <xdr:sp macro="" textlink="">
      <xdr:nvSpPr>
        <xdr:cNvPr id="775" name="テキスト ボックス 774"/>
        <xdr:cNvSpPr txBox="1"/>
      </xdr:nvSpPr>
      <xdr:spPr>
        <a:xfrm>
          <a:off x="20199428" y="51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46990</xdr:rowOff>
    </xdr:from>
    <xdr:to>
      <xdr:col>102</xdr:col>
      <xdr:colOff>165100</xdr:colOff>
      <xdr:row>31</xdr:row>
      <xdr:rowOff>148590</xdr:rowOff>
    </xdr:to>
    <xdr:sp macro="" textlink="">
      <xdr:nvSpPr>
        <xdr:cNvPr id="776" name="楕円 775"/>
        <xdr:cNvSpPr/>
      </xdr:nvSpPr>
      <xdr:spPr>
        <a:xfrm>
          <a:off x="19494500" y="536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165117</xdr:rowOff>
    </xdr:from>
    <xdr:ext cx="469744" cy="259045"/>
    <xdr:sp macro="" textlink="">
      <xdr:nvSpPr>
        <xdr:cNvPr id="777" name="テキスト ボックス 776"/>
        <xdr:cNvSpPr txBox="1"/>
      </xdr:nvSpPr>
      <xdr:spPr>
        <a:xfrm>
          <a:off x="19310428" y="513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37846</xdr:rowOff>
    </xdr:from>
    <xdr:to>
      <xdr:col>98</xdr:col>
      <xdr:colOff>38100</xdr:colOff>
      <xdr:row>30</xdr:row>
      <xdr:rowOff>139446</xdr:rowOff>
    </xdr:to>
    <xdr:sp macro="" textlink="">
      <xdr:nvSpPr>
        <xdr:cNvPr id="778" name="楕円 777"/>
        <xdr:cNvSpPr/>
      </xdr:nvSpPr>
      <xdr:spPr>
        <a:xfrm>
          <a:off x="18605500" y="518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28</xdr:row>
      <xdr:rowOff>155973</xdr:rowOff>
    </xdr:from>
    <xdr:ext cx="469744" cy="259045"/>
    <xdr:sp macro="" textlink="">
      <xdr:nvSpPr>
        <xdr:cNvPr id="779" name="テキスト ボックス 778"/>
        <xdr:cNvSpPr txBox="1"/>
      </xdr:nvSpPr>
      <xdr:spPr>
        <a:xfrm>
          <a:off x="18421428" y="495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民生費は、住民一人当たり</a:t>
          </a:r>
          <a:r>
            <a:rPr kumimoji="1" lang="ja-JP" altLang="en-US" sz="1200">
              <a:solidFill>
                <a:schemeClr val="dk1"/>
              </a:solidFill>
              <a:effectLst/>
              <a:latin typeface="+mn-lt"/>
              <a:ea typeface="+mn-ea"/>
              <a:cs typeface="+mn-cs"/>
            </a:rPr>
            <a:t>約</a:t>
          </a:r>
          <a:r>
            <a:rPr kumimoji="1" lang="en-US" altLang="ja-JP" sz="1200">
              <a:solidFill>
                <a:schemeClr val="dk1"/>
              </a:solidFill>
              <a:effectLst/>
              <a:latin typeface="+mn-lt"/>
              <a:ea typeface="+mn-ea"/>
              <a:cs typeface="+mn-cs"/>
            </a:rPr>
            <a:t>223,945</a:t>
          </a:r>
          <a:r>
            <a:rPr kumimoji="1" lang="ja-JP" altLang="ja-JP" sz="1200">
              <a:solidFill>
                <a:schemeClr val="dk1"/>
              </a:solidFill>
              <a:effectLst/>
              <a:latin typeface="+mn-lt"/>
              <a:ea typeface="+mn-ea"/>
              <a:cs typeface="+mn-cs"/>
            </a:rPr>
            <a:t>円となっており、決算額全体の約</a:t>
          </a:r>
          <a:r>
            <a:rPr kumimoji="1" lang="en-US" altLang="ja-JP" sz="1200">
              <a:solidFill>
                <a:schemeClr val="dk1"/>
              </a:solidFill>
              <a:effectLst/>
              <a:latin typeface="+mn-lt"/>
              <a:ea typeface="+mn-ea"/>
              <a:cs typeface="+mn-cs"/>
            </a:rPr>
            <a:t>50.1</a:t>
          </a:r>
          <a:r>
            <a:rPr kumimoji="1" lang="ja-JP" altLang="ja-JP" sz="1200">
              <a:solidFill>
                <a:schemeClr val="dk1"/>
              </a:solidFill>
              <a:effectLst/>
              <a:latin typeface="+mn-lt"/>
              <a:ea typeface="+mn-ea"/>
              <a:cs typeface="+mn-cs"/>
            </a:rPr>
            <a:t>％を占めている。</a:t>
          </a:r>
          <a:r>
            <a:rPr kumimoji="1" lang="ja-JP" altLang="en-US" sz="1200">
              <a:solidFill>
                <a:schemeClr val="dk1"/>
              </a:solidFill>
              <a:effectLst/>
              <a:latin typeface="+mn-lt"/>
              <a:ea typeface="+mn-ea"/>
              <a:cs typeface="+mn-cs"/>
            </a:rPr>
            <a:t>類似団体も含め</a:t>
          </a:r>
          <a:r>
            <a:rPr kumimoji="1" lang="ja-JP" altLang="ja-JP" sz="1200">
              <a:solidFill>
                <a:schemeClr val="dk1"/>
              </a:solidFill>
              <a:effectLst/>
              <a:latin typeface="+mn-lt"/>
              <a:ea typeface="+mn-ea"/>
              <a:cs typeface="+mn-cs"/>
            </a:rPr>
            <a:t>増加傾向にあるが、子ども・子育て支援や、障害者福祉など社会保障費によるものである。</a:t>
          </a:r>
          <a:r>
            <a:rPr kumimoji="0" lang="ja-JP" altLang="en-US" sz="1200">
              <a:solidFill>
                <a:schemeClr val="dk1"/>
              </a:solidFill>
              <a:effectLst/>
              <a:latin typeface="+mn-lt"/>
              <a:ea typeface="+mn-ea"/>
              <a:cs typeface="+mn-cs"/>
            </a:rPr>
            <a:t>また、令和３年度は</a:t>
          </a:r>
          <a:r>
            <a:rPr kumimoji="1" lang="ja-JP" altLang="en-US" sz="1200">
              <a:solidFill>
                <a:schemeClr val="dk1"/>
              </a:solidFill>
              <a:effectLst/>
              <a:latin typeface="+mn-lt"/>
              <a:ea typeface="+mn-ea"/>
              <a:cs typeface="+mn-cs"/>
            </a:rPr>
            <a:t>前年度から</a:t>
          </a:r>
          <a:r>
            <a:rPr kumimoji="1" lang="en-US" altLang="ja-JP" sz="1200">
              <a:solidFill>
                <a:schemeClr val="dk1"/>
              </a:solidFill>
              <a:effectLst/>
              <a:latin typeface="+mn-lt"/>
              <a:ea typeface="+mn-ea"/>
              <a:cs typeface="+mn-cs"/>
            </a:rPr>
            <a:t>31,186</a:t>
          </a:r>
          <a:r>
            <a:rPr kumimoji="1" lang="ja-JP" altLang="en-US" sz="1200">
              <a:solidFill>
                <a:schemeClr val="dk1"/>
              </a:solidFill>
              <a:effectLst/>
              <a:latin typeface="+mn-lt"/>
              <a:ea typeface="+mn-ea"/>
              <a:cs typeface="+mn-cs"/>
            </a:rPr>
            <a:t>円増加しているが、子育て世帯の臨時特別給付金事業や、住民税非課税世帯等臨時特別給付金事業の実施等によるもので</a:t>
          </a:r>
          <a:r>
            <a:rPr kumimoji="1" lang="ja-JP" altLang="ja-JP" sz="1200">
              <a:solidFill>
                <a:schemeClr val="dk1"/>
              </a:solidFill>
              <a:effectLst/>
              <a:latin typeface="+mn-lt"/>
              <a:ea typeface="+mn-ea"/>
              <a:cs typeface="+mn-cs"/>
            </a:rPr>
            <a:t>ある</a:t>
          </a:r>
          <a:r>
            <a:rPr kumimoji="1" lang="ja-JP" altLang="en-US"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a:p>
          <a:pPr eaLnBrk="1" fontAlgn="auto" latinLnBrk="0" hangingPunct="1"/>
          <a:r>
            <a:rPr kumimoji="1" lang="ja-JP" altLang="en-US" sz="1200">
              <a:solidFill>
                <a:schemeClr val="dk1"/>
              </a:solidFill>
              <a:effectLst/>
              <a:latin typeface="+mn-lt"/>
              <a:ea typeface="+mn-ea"/>
              <a:cs typeface="+mn-cs"/>
            </a:rPr>
            <a:t>土木</a:t>
          </a:r>
          <a:r>
            <a:rPr kumimoji="1" lang="ja-JP" altLang="ja-JP" sz="1200">
              <a:solidFill>
                <a:schemeClr val="dk1"/>
              </a:solidFill>
              <a:effectLst/>
              <a:latin typeface="+mn-lt"/>
              <a:ea typeface="+mn-ea"/>
              <a:cs typeface="+mn-cs"/>
            </a:rPr>
            <a:t>費は、住民一人当たり</a:t>
          </a:r>
          <a:r>
            <a:rPr kumimoji="1" lang="ja-JP" altLang="en-US" sz="1200">
              <a:solidFill>
                <a:schemeClr val="dk1"/>
              </a:solidFill>
              <a:effectLst/>
              <a:latin typeface="+mn-lt"/>
              <a:ea typeface="+mn-ea"/>
              <a:cs typeface="+mn-cs"/>
            </a:rPr>
            <a:t>約</a:t>
          </a:r>
          <a:r>
            <a:rPr kumimoji="1" lang="en-US" altLang="ja-JP" sz="1200">
              <a:solidFill>
                <a:schemeClr val="dk1"/>
              </a:solidFill>
              <a:effectLst/>
              <a:latin typeface="+mn-lt"/>
              <a:ea typeface="+mn-ea"/>
              <a:cs typeface="+mn-cs"/>
            </a:rPr>
            <a:t>51,243</a:t>
          </a:r>
          <a:r>
            <a:rPr kumimoji="1" lang="ja-JP" altLang="ja-JP" sz="1200">
              <a:solidFill>
                <a:schemeClr val="dk1"/>
              </a:solidFill>
              <a:effectLst/>
              <a:latin typeface="+mn-lt"/>
              <a:ea typeface="+mn-ea"/>
              <a:cs typeface="+mn-cs"/>
            </a:rPr>
            <a:t>円となっており、決算額全体の約</a:t>
          </a:r>
          <a:r>
            <a:rPr kumimoji="1" lang="en-US" altLang="ja-JP" sz="1200">
              <a:solidFill>
                <a:schemeClr val="dk1"/>
              </a:solidFill>
              <a:effectLst/>
              <a:latin typeface="+mn-lt"/>
              <a:ea typeface="+mn-ea"/>
              <a:cs typeface="+mn-cs"/>
            </a:rPr>
            <a:t>11.5</a:t>
          </a:r>
          <a:r>
            <a:rPr kumimoji="1" lang="ja-JP" altLang="ja-JP" sz="1200">
              <a:solidFill>
                <a:schemeClr val="dk1"/>
              </a:solidFill>
              <a:effectLst/>
              <a:latin typeface="+mn-lt"/>
              <a:ea typeface="+mn-ea"/>
              <a:cs typeface="+mn-cs"/>
            </a:rPr>
            <a:t>％を占めている。</a:t>
          </a:r>
          <a:r>
            <a:rPr kumimoji="1" lang="ja-JP" altLang="en-US" sz="1200">
              <a:solidFill>
                <a:schemeClr val="dk1"/>
              </a:solidFill>
              <a:effectLst/>
              <a:latin typeface="+mn-lt"/>
              <a:ea typeface="+mn-ea"/>
              <a:cs typeface="+mn-cs"/>
            </a:rPr>
            <a:t>令和元</a:t>
          </a:r>
          <a:r>
            <a:rPr kumimoji="1" lang="ja-JP" altLang="ja-JP" sz="1200">
              <a:solidFill>
                <a:schemeClr val="dk1"/>
              </a:solidFill>
              <a:effectLst/>
              <a:latin typeface="+mn-lt"/>
              <a:ea typeface="+mn-ea"/>
              <a:cs typeface="+mn-cs"/>
            </a:rPr>
            <a:t>年度から増加傾向にあるが、</a:t>
          </a:r>
          <a:r>
            <a:rPr kumimoji="1" lang="ja-JP" altLang="en-US" sz="1200">
              <a:solidFill>
                <a:schemeClr val="dk1"/>
              </a:solidFill>
              <a:effectLst/>
              <a:latin typeface="+mn-lt"/>
              <a:ea typeface="+mn-ea"/>
              <a:cs typeface="+mn-cs"/>
            </a:rPr>
            <a:t>これは中心市街地の活性化や、四国横断自動車道関連経費の増等によるものである</a:t>
          </a:r>
          <a:r>
            <a:rPr kumimoji="1" lang="ja-JP" altLang="ja-JP" sz="1200">
              <a:solidFill>
                <a:schemeClr val="dk1"/>
              </a:solidFill>
              <a:effectLst/>
              <a:latin typeface="+mn-lt"/>
              <a:ea typeface="+mn-ea"/>
              <a:cs typeface="+mn-cs"/>
            </a:rPr>
            <a:t>。</a:t>
          </a:r>
          <a:endParaRPr lang="ja-JP" altLang="ja-JP" sz="12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徳島県徳島市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行財政改革推進プランに基づく取り組みを推進し、経費の削減、効率的かつ効果的な財政運営に努めた結果、財政調整基金を取り崩すことなく実質単年度収支は黒字となった。しかしながら、今後、社会保障関係経費である扶助費の増加等が見込まれるなか、人口減少等の影響により市税収入の大幅な伸びは見込めず、感染症</a:t>
          </a:r>
          <a:r>
            <a:rPr kumimoji="1" lang="ja-JP" altLang="en-US" sz="1100">
              <a:solidFill>
                <a:schemeClr val="dk1"/>
              </a:solidFill>
              <a:effectLst/>
              <a:latin typeface="+mn-lt"/>
              <a:ea typeface="+mn-ea"/>
              <a:cs typeface="+mn-cs"/>
            </a:rPr>
            <a:t>や物価高騰等</a:t>
          </a:r>
          <a:r>
            <a:rPr kumimoji="1" lang="ja-JP" altLang="ja-JP" sz="1100">
              <a:solidFill>
                <a:schemeClr val="dk1"/>
              </a:solidFill>
              <a:effectLst/>
              <a:latin typeface="+mn-lt"/>
              <a:ea typeface="+mn-ea"/>
              <a:cs typeface="+mn-cs"/>
            </a:rPr>
            <a:t>の影響も重なり、不透明な財政状況のもとで市政運営が想定される。そのため、財政力の強化に向けた取り組みを中心に財政基盤の一層の強化に努めなければならない。</a:t>
          </a:r>
          <a:endParaRPr lang="ja-JP" altLang="ja-JP" sz="11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徳島県徳島市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令和</a:t>
          </a:r>
          <a:r>
            <a:rPr kumimoji="1" lang="ja-JP" altLang="en-US" sz="1200">
              <a:solidFill>
                <a:schemeClr val="dk1"/>
              </a:solidFill>
              <a:effectLst/>
              <a:latin typeface="+mn-lt"/>
              <a:ea typeface="+mn-ea"/>
              <a:cs typeface="+mn-cs"/>
            </a:rPr>
            <a:t>３</a:t>
          </a:r>
          <a:r>
            <a:rPr kumimoji="1" lang="ja-JP" altLang="ja-JP" sz="1200">
              <a:solidFill>
                <a:schemeClr val="dk1"/>
              </a:solidFill>
              <a:effectLst/>
              <a:latin typeface="+mn-lt"/>
              <a:ea typeface="+mn-ea"/>
              <a:cs typeface="+mn-cs"/>
            </a:rPr>
            <a:t>年度は、全ての会計において黒字となっている。</a:t>
          </a:r>
          <a:endParaRPr lang="ja-JP" altLang="ja-JP" sz="1200">
            <a:effectLst/>
          </a:endParaRPr>
        </a:p>
        <a:p>
          <a:r>
            <a:rPr kumimoji="1" lang="ja-JP" altLang="ja-JP"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年度に</a:t>
          </a:r>
          <a:r>
            <a:rPr kumimoji="1" lang="ja-JP" altLang="en-US" sz="12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国民健康保険事業特別会計に</a:t>
          </a:r>
          <a:r>
            <a:rPr kumimoji="1" lang="ja-JP" altLang="en-US" sz="1100">
              <a:solidFill>
                <a:schemeClr val="dk1"/>
              </a:solidFill>
              <a:effectLst/>
              <a:latin typeface="+mn-lt"/>
              <a:ea typeface="+mn-ea"/>
              <a:cs typeface="+mn-cs"/>
            </a:rPr>
            <a:t>おいて</a:t>
          </a:r>
          <a:r>
            <a:rPr kumimoji="1" lang="ja-JP" altLang="ja-JP" sz="1200">
              <a:solidFill>
                <a:schemeClr val="dk1"/>
              </a:solidFill>
              <a:effectLst/>
              <a:latin typeface="+mn-lt"/>
              <a:ea typeface="+mn-ea"/>
              <a:cs typeface="+mn-cs"/>
            </a:rPr>
            <a:t>赤字決算であった</a:t>
          </a:r>
          <a:r>
            <a:rPr kumimoji="1" lang="ja-JP" altLang="en-US" sz="1200">
              <a:solidFill>
                <a:schemeClr val="dk1"/>
              </a:solidFill>
              <a:effectLst/>
              <a:latin typeface="+mn-lt"/>
              <a:ea typeface="+mn-ea"/>
              <a:cs typeface="+mn-cs"/>
            </a:rPr>
            <a:t>ものの</a:t>
          </a:r>
          <a:r>
            <a:rPr kumimoji="1" lang="ja-JP" altLang="ja-JP" sz="1200">
              <a:solidFill>
                <a:schemeClr val="dk1"/>
              </a:solidFill>
              <a:effectLst/>
              <a:latin typeface="+mn-lt"/>
              <a:ea typeface="+mn-ea"/>
              <a:cs typeface="+mn-cs"/>
            </a:rPr>
            <a:t>、被保険者の減少に伴う保険給付費が減少したことにより黒字に転じて</a:t>
          </a:r>
          <a:r>
            <a:rPr kumimoji="1" lang="ja-JP" altLang="en-US" sz="1200">
              <a:solidFill>
                <a:schemeClr val="dk1"/>
              </a:solidFill>
              <a:effectLst/>
              <a:latin typeface="+mn-lt"/>
              <a:ea typeface="+mn-ea"/>
              <a:cs typeface="+mn-cs"/>
            </a:rPr>
            <a:t>おり、平成</a:t>
          </a:r>
          <a:r>
            <a:rPr kumimoji="1" lang="en-US" altLang="ja-JP" sz="1200">
              <a:solidFill>
                <a:schemeClr val="dk1"/>
              </a:solidFill>
              <a:effectLst/>
              <a:latin typeface="+mn-lt"/>
              <a:ea typeface="+mn-ea"/>
              <a:cs typeface="+mn-cs"/>
            </a:rPr>
            <a:t>29</a:t>
          </a:r>
          <a:r>
            <a:rPr kumimoji="1" lang="ja-JP" altLang="en-US" sz="1200">
              <a:solidFill>
                <a:schemeClr val="dk1"/>
              </a:solidFill>
              <a:effectLst/>
              <a:latin typeface="+mn-lt"/>
              <a:ea typeface="+mn-ea"/>
              <a:cs typeface="+mn-cs"/>
            </a:rPr>
            <a:t>年度以降は全ての会計において黒字を保っている</a:t>
          </a:r>
          <a:r>
            <a:rPr kumimoji="1" lang="ja-JP" altLang="ja-JP"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引き続き、全ての会計において黒字を維持できるよう努める。</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362018_&#24499;&#23798;&#24066;_2021(1&#12539;2&#22238;&#30446;&#32080;&#215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79.099999999999994</v>
          </cell>
          <cell r="BX51">
            <v>72.900000000000006</v>
          </cell>
          <cell r="CF51">
            <v>72.400000000000006</v>
          </cell>
          <cell r="CN51">
            <v>63.4</v>
          </cell>
          <cell r="CV51">
            <v>51.4</v>
          </cell>
        </row>
        <row r="53">
          <cell r="BP53">
            <v>65.400000000000006</v>
          </cell>
          <cell r="BX53">
            <v>66.3</v>
          </cell>
          <cell r="CF53">
            <v>67.2</v>
          </cell>
          <cell r="CN53">
            <v>67.900000000000006</v>
          </cell>
          <cell r="CV53">
            <v>69.3</v>
          </cell>
        </row>
        <row r="55">
          <cell r="AN55" t="str">
            <v>類似団体内平均値</v>
          </cell>
          <cell r="BP55">
            <v>17.399999999999999</v>
          </cell>
          <cell r="BX55">
            <v>12.1</v>
          </cell>
          <cell r="CF55">
            <v>11.2</v>
          </cell>
          <cell r="CN55">
            <v>7.1</v>
          </cell>
          <cell r="CV55">
            <v>5</v>
          </cell>
        </row>
        <row r="57">
          <cell r="BP57">
            <v>58.9</v>
          </cell>
          <cell r="BX57">
            <v>59.4</v>
          </cell>
          <cell r="CF57">
            <v>60.2</v>
          </cell>
          <cell r="CN57">
            <v>61</v>
          </cell>
          <cell r="CV57">
            <v>62.1</v>
          </cell>
        </row>
        <row r="72">
          <cell r="BP72" t="str">
            <v>H29</v>
          </cell>
          <cell r="BX72" t="str">
            <v>H30</v>
          </cell>
          <cell r="CF72" t="str">
            <v>R01</v>
          </cell>
          <cell r="CN72" t="str">
            <v>R02</v>
          </cell>
          <cell r="CV72" t="str">
            <v>R03</v>
          </cell>
        </row>
        <row r="73">
          <cell r="AN73" t="str">
            <v>当該団体値</v>
          </cell>
          <cell r="BP73">
            <v>79.099999999999994</v>
          </cell>
          <cell r="BX73">
            <v>72.900000000000006</v>
          </cell>
          <cell r="CF73">
            <v>72.400000000000006</v>
          </cell>
          <cell r="CN73">
            <v>63.4</v>
          </cell>
          <cell r="CV73">
            <v>51.4</v>
          </cell>
        </row>
        <row r="75">
          <cell r="BP75">
            <v>6.6</v>
          </cell>
          <cell r="BX75">
            <v>6.5</v>
          </cell>
          <cell r="CF75">
            <v>6.2</v>
          </cell>
          <cell r="CN75">
            <v>6</v>
          </cell>
          <cell r="CV75">
            <v>5.9</v>
          </cell>
        </row>
        <row r="77">
          <cell r="AN77" t="str">
            <v>類似団体内平均値</v>
          </cell>
          <cell r="BP77">
            <v>17.399999999999999</v>
          </cell>
          <cell r="BX77">
            <v>12.1</v>
          </cell>
          <cell r="CF77">
            <v>11.2</v>
          </cell>
          <cell r="CN77">
            <v>7.1</v>
          </cell>
          <cell r="CV77">
            <v>5</v>
          </cell>
        </row>
        <row r="79">
          <cell r="BP79">
            <v>3.6</v>
          </cell>
          <cell r="BX79">
            <v>3.5</v>
          </cell>
          <cell r="CF79">
            <v>3.5</v>
          </cell>
          <cell r="CN79">
            <v>3.4</v>
          </cell>
          <cell r="CV79">
            <v>3.6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4" t="s">
        <v>79</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80</v>
      </c>
      <c r="C2" s="179"/>
      <c r="D2" s="180"/>
    </row>
    <row r="3" spans="1:119" ht="18.75" customHeight="1" thickBot="1" x14ac:dyDescent="0.2">
      <c r="A3" s="178"/>
      <c r="B3" s="595" t="s">
        <v>81</v>
      </c>
      <c r="C3" s="596"/>
      <c r="D3" s="596"/>
      <c r="E3" s="597"/>
      <c r="F3" s="597"/>
      <c r="G3" s="597"/>
      <c r="H3" s="597"/>
      <c r="I3" s="597"/>
      <c r="J3" s="597"/>
      <c r="K3" s="597"/>
      <c r="L3" s="597" t="s">
        <v>82</v>
      </c>
      <c r="M3" s="597"/>
      <c r="N3" s="597"/>
      <c r="O3" s="597"/>
      <c r="P3" s="597"/>
      <c r="Q3" s="597"/>
      <c r="R3" s="600"/>
      <c r="S3" s="600"/>
      <c r="T3" s="600"/>
      <c r="U3" s="600"/>
      <c r="V3" s="601"/>
      <c r="W3" s="491" t="s">
        <v>83</v>
      </c>
      <c r="X3" s="492"/>
      <c r="Y3" s="492"/>
      <c r="Z3" s="492"/>
      <c r="AA3" s="492"/>
      <c r="AB3" s="596"/>
      <c r="AC3" s="600" t="s">
        <v>84</v>
      </c>
      <c r="AD3" s="492"/>
      <c r="AE3" s="492"/>
      <c r="AF3" s="492"/>
      <c r="AG3" s="492"/>
      <c r="AH3" s="492"/>
      <c r="AI3" s="492"/>
      <c r="AJ3" s="492"/>
      <c r="AK3" s="492"/>
      <c r="AL3" s="562"/>
      <c r="AM3" s="491" t="s">
        <v>85</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86</v>
      </c>
      <c r="BO3" s="492"/>
      <c r="BP3" s="492"/>
      <c r="BQ3" s="492"/>
      <c r="BR3" s="492"/>
      <c r="BS3" s="492"/>
      <c r="BT3" s="492"/>
      <c r="BU3" s="562"/>
      <c r="BV3" s="491" t="s">
        <v>87</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88</v>
      </c>
      <c r="CU3" s="492"/>
      <c r="CV3" s="492"/>
      <c r="CW3" s="492"/>
      <c r="CX3" s="492"/>
      <c r="CY3" s="492"/>
      <c r="CZ3" s="492"/>
      <c r="DA3" s="562"/>
      <c r="DB3" s="491" t="s">
        <v>89</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90</v>
      </c>
      <c r="AZ4" s="449"/>
      <c r="BA4" s="449"/>
      <c r="BB4" s="449"/>
      <c r="BC4" s="449"/>
      <c r="BD4" s="449"/>
      <c r="BE4" s="449"/>
      <c r="BF4" s="449"/>
      <c r="BG4" s="449"/>
      <c r="BH4" s="449"/>
      <c r="BI4" s="449"/>
      <c r="BJ4" s="449"/>
      <c r="BK4" s="449"/>
      <c r="BL4" s="449"/>
      <c r="BM4" s="450"/>
      <c r="BN4" s="451">
        <v>116536273</v>
      </c>
      <c r="BO4" s="452"/>
      <c r="BP4" s="452"/>
      <c r="BQ4" s="452"/>
      <c r="BR4" s="452"/>
      <c r="BS4" s="452"/>
      <c r="BT4" s="452"/>
      <c r="BU4" s="453"/>
      <c r="BV4" s="451">
        <v>130283914</v>
      </c>
      <c r="BW4" s="452"/>
      <c r="BX4" s="452"/>
      <c r="BY4" s="452"/>
      <c r="BZ4" s="452"/>
      <c r="CA4" s="452"/>
      <c r="CB4" s="452"/>
      <c r="CC4" s="453"/>
      <c r="CD4" s="588" t="s">
        <v>91</v>
      </c>
      <c r="CE4" s="589"/>
      <c r="CF4" s="589"/>
      <c r="CG4" s="589"/>
      <c r="CH4" s="589"/>
      <c r="CI4" s="589"/>
      <c r="CJ4" s="589"/>
      <c r="CK4" s="589"/>
      <c r="CL4" s="589"/>
      <c r="CM4" s="589"/>
      <c r="CN4" s="589"/>
      <c r="CO4" s="589"/>
      <c r="CP4" s="589"/>
      <c r="CQ4" s="589"/>
      <c r="CR4" s="589"/>
      <c r="CS4" s="590"/>
      <c r="CT4" s="591">
        <v>7.1</v>
      </c>
      <c r="CU4" s="592"/>
      <c r="CV4" s="592"/>
      <c r="CW4" s="592"/>
      <c r="CX4" s="592"/>
      <c r="CY4" s="592"/>
      <c r="CZ4" s="592"/>
      <c r="DA4" s="593"/>
      <c r="DB4" s="591">
        <v>1.4</v>
      </c>
      <c r="DC4" s="592"/>
      <c r="DD4" s="592"/>
      <c r="DE4" s="592"/>
      <c r="DF4" s="592"/>
      <c r="DG4" s="592"/>
      <c r="DH4" s="592"/>
      <c r="DI4" s="593"/>
    </row>
    <row r="5" spans="1:119" ht="18.75" customHeight="1" x14ac:dyDescent="0.15">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92</v>
      </c>
      <c r="AN5" s="379"/>
      <c r="AO5" s="379"/>
      <c r="AP5" s="379"/>
      <c r="AQ5" s="379"/>
      <c r="AR5" s="379"/>
      <c r="AS5" s="379"/>
      <c r="AT5" s="380"/>
      <c r="AU5" s="480" t="s">
        <v>93</v>
      </c>
      <c r="AV5" s="481"/>
      <c r="AW5" s="481"/>
      <c r="AX5" s="481"/>
      <c r="AY5" s="436" t="s">
        <v>94</v>
      </c>
      <c r="AZ5" s="437"/>
      <c r="BA5" s="437"/>
      <c r="BB5" s="437"/>
      <c r="BC5" s="437"/>
      <c r="BD5" s="437"/>
      <c r="BE5" s="437"/>
      <c r="BF5" s="437"/>
      <c r="BG5" s="437"/>
      <c r="BH5" s="437"/>
      <c r="BI5" s="437"/>
      <c r="BJ5" s="437"/>
      <c r="BK5" s="437"/>
      <c r="BL5" s="437"/>
      <c r="BM5" s="438"/>
      <c r="BN5" s="422">
        <v>111981451</v>
      </c>
      <c r="BO5" s="423"/>
      <c r="BP5" s="423"/>
      <c r="BQ5" s="423"/>
      <c r="BR5" s="423"/>
      <c r="BS5" s="423"/>
      <c r="BT5" s="423"/>
      <c r="BU5" s="424"/>
      <c r="BV5" s="422">
        <v>129013470</v>
      </c>
      <c r="BW5" s="423"/>
      <c r="BX5" s="423"/>
      <c r="BY5" s="423"/>
      <c r="BZ5" s="423"/>
      <c r="CA5" s="423"/>
      <c r="CB5" s="423"/>
      <c r="CC5" s="424"/>
      <c r="CD5" s="462" t="s">
        <v>95</v>
      </c>
      <c r="CE5" s="382"/>
      <c r="CF5" s="382"/>
      <c r="CG5" s="382"/>
      <c r="CH5" s="382"/>
      <c r="CI5" s="382"/>
      <c r="CJ5" s="382"/>
      <c r="CK5" s="382"/>
      <c r="CL5" s="382"/>
      <c r="CM5" s="382"/>
      <c r="CN5" s="382"/>
      <c r="CO5" s="382"/>
      <c r="CP5" s="382"/>
      <c r="CQ5" s="382"/>
      <c r="CR5" s="382"/>
      <c r="CS5" s="463"/>
      <c r="CT5" s="419">
        <v>92</v>
      </c>
      <c r="CU5" s="420"/>
      <c r="CV5" s="420"/>
      <c r="CW5" s="420"/>
      <c r="CX5" s="420"/>
      <c r="CY5" s="420"/>
      <c r="CZ5" s="420"/>
      <c r="DA5" s="421"/>
      <c r="DB5" s="419">
        <v>95.2</v>
      </c>
      <c r="DC5" s="420"/>
      <c r="DD5" s="420"/>
      <c r="DE5" s="420"/>
      <c r="DF5" s="420"/>
      <c r="DG5" s="420"/>
      <c r="DH5" s="420"/>
      <c r="DI5" s="421"/>
    </row>
    <row r="6" spans="1:119" ht="18.75" customHeight="1" x14ac:dyDescent="0.15">
      <c r="A6" s="178"/>
      <c r="B6" s="568" t="s">
        <v>96</v>
      </c>
      <c r="C6" s="409"/>
      <c r="D6" s="409"/>
      <c r="E6" s="569"/>
      <c r="F6" s="569"/>
      <c r="G6" s="569"/>
      <c r="H6" s="569"/>
      <c r="I6" s="569"/>
      <c r="J6" s="569"/>
      <c r="K6" s="569"/>
      <c r="L6" s="569" t="s">
        <v>97</v>
      </c>
      <c r="M6" s="569"/>
      <c r="N6" s="569"/>
      <c r="O6" s="569"/>
      <c r="P6" s="569"/>
      <c r="Q6" s="569"/>
      <c r="R6" s="407"/>
      <c r="S6" s="407"/>
      <c r="T6" s="407"/>
      <c r="U6" s="407"/>
      <c r="V6" s="575"/>
      <c r="W6" s="512" t="s">
        <v>98</v>
      </c>
      <c r="X6" s="408"/>
      <c r="Y6" s="408"/>
      <c r="Z6" s="408"/>
      <c r="AA6" s="408"/>
      <c r="AB6" s="409"/>
      <c r="AC6" s="580" t="s">
        <v>99</v>
      </c>
      <c r="AD6" s="581"/>
      <c r="AE6" s="581"/>
      <c r="AF6" s="581"/>
      <c r="AG6" s="581"/>
      <c r="AH6" s="581"/>
      <c r="AI6" s="581"/>
      <c r="AJ6" s="581"/>
      <c r="AK6" s="581"/>
      <c r="AL6" s="582"/>
      <c r="AM6" s="479" t="s">
        <v>100</v>
      </c>
      <c r="AN6" s="379"/>
      <c r="AO6" s="379"/>
      <c r="AP6" s="379"/>
      <c r="AQ6" s="379"/>
      <c r="AR6" s="379"/>
      <c r="AS6" s="379"/>
      <c r="AT6" s="380"/>
      <c r="AU6" s="480" t="s">
        <v>93</v>
      </c>
      <c r="AV6" s="481"/>
      <c r="AW6" s="481"/>
      <c r="AX6" s="481"/>
      <c r="AY6" s="436" t="s">
        <v>101</v>
      </c>
      <c r="AZ6" s="437"/>
      <c r="BA6" s="437"/>
      <c r="BB6" s="437"/>
      <c r="BC6" s="437"/>
      <c r="BD6" s="437"/>
      <c r="BE6" s="437"/>
      <c r="BF6" s="437"/>
      <c r="BG6" s="437"/>
      <c r="BH6" s="437"/>
      <c r="BI6" s="437"/>
      <c r="BJ6" s="437"/>
      <c r="BK6" s="437"/>
      <c r="BL6" s="437"/>
      <c r="BM6" s="438"/>
      <c r="BN6" s="422">
        <v>4554822</v>
      </c>
      <c r="BO6" s="423"/>
      <c r="BP6" s="423"/>
      <c r="BQ6" s="423"/>
      <c r="BR6" s="423"/>
      <c r="BS6" s="423"/>
      <c r="BT6" s="423"/>
      <c r="BU6" s="424"/>
      <c r="BV6" s="422">
        <v>1270444</v>
      </c>
      <c r="BW6" s="423"/>
      <c r="BX6" s="423"/>
      <c r="BY6" s="423"/>
      <c r="BZ6" s="423"/>
      <c r="CA6" s="423"/>
      <c r="CB6" s="423"/>
      <c r="CC6" s="424"/>
      <c r="CD6" s="462" t="s">
        <v>102</v>
      </c>
      <c r="CE6" s="382"/>
      <c r="CF6" s="382"/>
      <c r="CG6" s="382"/>
      <c r="CH6" s="382"/>
      <c r="CI6" s="382"/>
      <c r="CJ6" s="382"/>
      <c r="CK6" s="382"/>
      <c r="CL6" s="382"/>
      <c r="CM6" s="382"/>
      <c r="CN6" s="382"/>
      <c r="CO6" s="382"/>
      <c r="CP6" s="382"/>
      <c r="CQ6" s="382"/>
      <c r="CR6" s="382"/>
      <c r="CS6" s="463"/>
      <c r="CT6" s="565">
        <v>97.8</v>
      </c>
      <c r="CU6" s="566"/>
      <c r="CV6" s="566"/>
      <c r="CW6" s="566"/>
      <c r="CX6" s="566"/>
      <c r="CY6" s="566"/>
      <c r="CZ6" s="566"/>
      <c r="DA6" s="567"/>
      <c r="DB6" s="565">
        <v>101.5</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103</v>
      </c>
      <c r="AN7" s="379"/>
      <c r="AO7" s="379"/>
      <c r="AP7" s="379"/>
      <c r="AQ7" s="379"/>
      <c r="AR7" s="379"/>
      <c r="AS7" s="379"/>
      <c r="AT7" s="380"/>
      <c r="AU7" s="480" t="s">
        <v>104</v>
      </c>
      <c r="AV7" s="481"/>
      <c r="AW7" s="481"/>
      <c r="AX7" s="481"/>
      <c r="AY7" s="436" t="s">
        <v>105</v>
      </c>
      <c r="AZ7" s="437"/>
      <c r="BA7" s="437"/>
      <c r="BB7" s="437"/>
      <c r="BC7" s="437"/>
      <c r="BD7" s="437"/>
      <c r="BE7" s="437"/>
      <c r="BF7" s="437"/>
      <c r="BG7" s="437"/>
      <c r="BH7" s="437"/>
      <c r="BI7" s="437"/>
      <c r="BJ7" s="437"/>
      <c r="BK7" s="437"/>
      <c r="BL7" s="437"/>
      <c r="BM7" s="438"/>
      <c r="BN7" s="422">
        <v>452397</v>
      </c>
      <c r="BO7" s="423"/>
      <c r="BP7" s="423"/>
      <c r="BQ7" s="423"/>
      <c r="BR7" s="423"/>
      <c r="BS7" s="423"/>
      <c r="BT7" s="423"/>
      <c r="BU7" s="424"/>
      <c r="BV7" s="422">
        <v>513722</v>
      </c>
      <c r="BW7" s="423"/>
      <c r="BX7" s="423"/>
      <c r="BY7" s="423"/>
      <c r="BZ7" s="423"/>
      <c r="CA7" s="423"/>
      <c r="CB7" s="423"/>
      <c r="CC7" s="424"/>
      <c r="CD7" s="462" t="s">
        <v>106</v>
      </c>
      <c r="CE7" s="382"/>
      <c r="CF7" s="382"/>
      <c r="CG7" s="382"/>
      <c r="CH7" s="382"/>
      <c r="CI7" s="382"/>
      <c r="CJ7" s="382"/>
      <c r="CK7" s="382"/>
      <c r="CL7" s="382"/>
      <c r="CM7" s="382"/>
      <c r="CN7" s="382"/>
      <c r="CO7" s="382"/>
      <c r="CP7" s="382"/>
      <c r="CQ7" s="382"/>
      <c r="CR7" s="382"/>
      <c r="CS7" s="463"/>
      <c r="CT7" s="422">
        <v>58188818</v>
      </c>
      <c r="CU7" s="423"/>
      <c r="CV7" s="423"/>
      <c r="CW7" s="423"/>
      <c r="CX7" s="423"/>
      <c r="CY7" s="423"/>
      <c r="CZ7" s="423"/>
      <c r="DA7" s="424"/>
      <c r="DB7" s="422">
        <v>55594987</v>
      </c>
      <c r="DC7" s="423"/>
      <c r="DD7" s="423"/>
      <c r="DE7" s="423"/>
      <c r="DF7" s="423"/>
      <c r="DG7" s="423"/>
      <c r="DH7" s="423"/>
      <c r="DI7" s="424"/>
    </row>
    <row r="8" spans="1:119" ht="18.75" customHeight="1" thickBot="1" x14ac:dyDescent="0.2">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107</v>
      </c>
      <c r="AN8" s="379"/>
      <c r="AO8" s="379"/>
      <c r="AP8" s="379"/>
      <c r="AQ8" s="379"/>
      <c r="AR8" s="379"/>
      <c r="AS8" s="379"/>
      <c r="AT8" s="380"/>
      <c r="AU8" s="480" t="s">
        <v>108</v>
      </c>
      <c r="AV8" s="481"/>
      <c r="AW8" s="481"/>
      <c r="AX8" s="481"/>
      <c r="AY8" s="436" t="s">
        <v>109</v>
      </c>
      <c r="AZ8" s="437"/>
      <c r="BA8" s="437"/>
      <c r="BB8" s="437"/>
      <c r="BC8" s="437"/>
      <c r="BD8" s="437"/>
      <c r="BE8" s="437"/>
      <c r="BF8" s="437"/>
      <c r="BG8" s="437"/>
      <c r="BH8" s="437"/>
      <c r="BI8" s="437"/>
      <c r="BJ8" s="437"/>
      <c r="BK8" s="437"/>
      <c r="BL8" s="437"/>
      <c r="BM8" s="438"/>
      <c r="BN8" s="422">
        <v>4102425</v>
      </c>
      <c r="BO8" s="423"/>
      <c r="BP8" s="423"/>
      <c r="BQ8" s="423"/>
      <c r="BR8" s="423"/>
      <c r="BS8" s="423"/>
      <c r="BT8" s="423"/>
      <c r="BU8" s="424"/>
      <c r="BV8" s="422">
        <v>756722</v>
      </c>
      <c r="BW8" s="423"/>
      <c r="BX8" s="423"/>
      <c r="BY8" s="423"/>
      <c r="BZ8" s="423"/>
      <c r="CA8" s="423"/>
      <c r="CB8" s="423"/>
      <c r="CC8" s="424"/>
      <c r="CD8" s="462" t="s">
        <v>110</v>
      </c>
      <c r="CE8" s="382"/>
      <c r="CF8" s="382"/>
      <c r="CG8" s="382"/>
      <c r="CH8" s="382"/>
      <c r="CI8" s="382"/>
      <c r="CJ8" s="382"/>
      <c r="CK8" s="382"/>
      <c r="CL8" s="382"/>
      <c r="CM8" s="382"/>
      <c r="CN8" s="382"/>
      <c r="CO8" s="382"/>
      <c r="CP8" s="382"/>
      <c r="CQ8" s="382"/>
      <c r="CR8" s="382"/>
      <c r="CS8" s="463"/>
      <c r="CT8" s="525">
        <v>0.8</v>
      </c>
      <c r="CU8" s="526"/>
      <c r="CV8" s="526"/>
      <c r="CW8" s="526"/>
      <c r="CX8" s="526"/>
      <c r="CY8" s="526"/>
      <c r="CZ8" s="526"/>
      <c r="DA8" s="527"/>
      <c r="DB8" s="525">
        <v>0.82</v>
      </c>
      <c r="DC8" s="526"/>
      <c r="DD8" s="526"/>
      <c r="DE8" s="526"/>
      <c r="DF8" s="526"/>
      <c r="DG8" s="526"/>
      <c r="DH8" s="526"/>
      <c r="DI8" s="527"/>
    </row>
    <row r="9" spans="1:119" ht="18.75" customHeight="1" thickBot="1" x14ac:dyDescent="0.2">
      <c r="A9" s="178"/>
      <c r="B9" s="554" t="s">
        <v>111</v>
      </c>
      <c r="C9" s="555"/>
      <c r="D9" s="555"/>
      <c r="E9" s="555"/>
      <c r="F9" s="555"/>
      <c r="G9" s="555"/>
      <c r="H9" s="555"/>
      <c r="I9" s="555"/>
      <c r="J9" s="555"/>
      <c r="K9" s="473"/>
      <c r="L9" s="556" t="s">
        <v>112</v>
      </c>
      <c r="M9" s="557"/>
      <c r="N9" s="557"/>
      <c r="O9" s="557"/>
      <c r="P9" s="557"/>
      <c r="Q9" s="558"/>
      <c r="R9" s="559">
        <v>252391</v>
      </c>
      <c r="S9" s="560"/>
      <c r="T9" s="560"/>
      <c r="U9" s="560"/>
      <c r="V9" s="561"/>
      <c r="W9" s="491" t="s">
        <v>113</v>
      </c>
      <c r="X9" s="492"/>
      <c r="Y9" s="492"/>
      <c r="Z9" s="492"/>
      <c r="AA9" s="492"/>
      <c r="AB9" s="492"/>
      <c r="AC9" s="492"/>
      <c r="AD9" s="492"/>
      <c r="AE9" s="492"/>
      <c r="AF9" s="492"/>
      <c r="AG9" s="492"/>
      <c r="AH9" s="492"/>
      <c r="AI9" s="492"/>
      <c r="AJ9" s="492"/>
      <c r="AK9" s="492"/>
      <c r="AL9" s="562"/>
      <c r="AM9" s="479" t="s">
        <v>114</v>
      </c>
      <c r="AN9" s="379"/>
      <c r="AO9" s="379"/>
      <c r="AP9" s="379"/>
      <c r="AQ9" s="379"/>
      <c r="AR9" s="379"/>
      <c r="AS9" s="379"/>
      <c r="AT9" s="380"/>
      <c r="AU9" s="480" t="s">
        <v>104</v>
      </c>
      <c r="AV9" s="481"/>
      <c r="AW9" s="481"/>
      <c r="AX9" s="481"/>
      <c r="AY9" s="436" t="s">
        <v>115</v>
      </c>
      <c r="AZ9" s="437"/>
      <c r="BA9" s="437"/>
      <c r="BB9" s="437"/>
      <c r="BC9" s="437"/>
      <c r="BD9" s="437"/>
      <c r="BE9" s="437"/>
      <c r="BF9" s="437"/>
      <c r="BG9" s="437"/>
      <c r="BH9" s="437"/>
      <c r="BI9" s="437"/>
      <c r="BJ9" s="437"/>
      <c r="BK9" s="437"/>
      <c r="BL9" s="437"/>
      <c r="BM9" s="438"/>
      <c r="BN9" s="422">
        <v>3345703</v>
      </c>
      <c r="BO9" s="423"/>
      <c r="BP9" s="423"/>
      <c r="BQ9" s="423"/>
      <c r="BR9" s="423"/>
      <c r="BS9" s="423"/>
      <c r="BT9" s="423"/>
      <c r="BU9" s="424"/>
      <c r="BV9" s="422">
        <v>470473</v>
      </c>
      <c r="BW9" s="423"/>
      <c r="BX9" s="423"/>
      <c r="BY9" s="423"/>
      <c r="BZ9" s="423"/>
      <c r="CA9" s="423"/>
      <c r="CB9" s="423"/>
      <c r="CC9" s="424"/>
      <c r="CD9" s="462" t="s">
        <v>116</v>
      </c>
      <c r="CE9" s="382"/>
      <c r="CF9" s="382"/>
      <c r="CG9" s="382"/>
      <c r="CH9" s="382"/>
      <c r="CI9" s="382"/>
      <c r="CJ9" s="382"/>
      <c r="CK9" s="382"/>
      <c r="CL9" s="382"/>
      <c r="CM9" s="382"/>
      <c r="CN9" s="382"/>
      <c r="CO9" s="382"/>
      <c r="CP9" s="382"/>
      <c r="CQ9" s="382"/>
      <c r="CR9" s="382"/>
      <c r="CS9" s="463"/>
      <c r="CT9" s="419">
        <v>12.6</v>
      </c>
      <c r="CU9" s="420"/>
      <c r="CV9" s="420"/>
      <c r="CW9" s="420"/>
      <c r="CX9" s="420"/>
      <c r="CY9" s="420"/>
      <c r="CZ9" s="420"/>
      <c r="DA9" s="421"/>
      <c r="DB9" s="419">
        <v>13.2</v>
      </c>
      <c r="DC9" s="420"/>
      <c r="DD9" s="420"/>
      <c r="DE9" s="420"/>
      <c r="DF9" s="420"/>
      <c r="DG9" s="420"/>
      <c r="DH9" s="420"/>
      <c r="DI9" s="421"/>
    </row>
    <row r="10" spans="1:119" ht="18.75" customHeight="1" thickBot="1" x14ac:dyDescent="0.2">
      <c r="A10" s="178"/>
      <c r="B10" s="554"/>
      <c r="C10" s="555"/>
      <c r="D10" s="555"/>
      <c r="E10" s="555"/>
      <c r="F10" s="555"/>
      <c r="G10" s="555"/>
      <c r="H10" s="555"/>
      <c r="I10" s="555"/>
      <c r="J10" s="555"/>
      <c r="K10" s="473"/>
      <c r="L10" s="378" t="s">
        <v>117</v>
      </c>
      <c r="M10" s="379"/>
      <c r="N10" s="379"/>
      <c r="O10" s="379"/>
      <c r="P10" s="379"/>
      <c r="Q10" s="380"/>
      <c r="R10" s="375">
        <v>258554</v>
      </c>
      <c r="S10" s="376"/>
      <c r="T10" s="376"/>
      <c r="U10" s="376"/>
      <c r="V10" s="435"/>
      <c r="W10" s="563"/>
      <c r="X10" s="373"/>
      <c r="Y10" s="373"/>
      <c r="Z10" s="373"/>
      <c r="AA10" s="373"/>
      <c r="AB10" s="373"/>
      <c r="AC10" s="373"/>
      <c r="AD10" s="373"/>
      <c r="AE10" s="373"/>
      <c r="AF10" s="373"/>
      <c r="AG10" s="373"/>
      <c r="AH10" s="373"/>
      <c r="AI10" s="373"/>
      <c r="AJ10" s="373"/>
      <c r="AK10" s="373"/>
      <c r="AL10" s="564"/>
      <c r="AM10" s="479" t="s">
        <v>118</v>
      </c>
      <c r="AN10" s="379"/>
      <c r="AO10" s="379"/>
      <c r="AP10" s="379"/>
      <c r="AQ10" s="379"/>
      <c r="AR10" s="379"/>
      <c r="AS10" s="379"/>
      <c r="AT10" s="380"/>
      <c r="AU10" s="480" t="s">
        <v>93</v>
      </c>
      <c r="AV10" s="481"/>
      <c r="AW10" s="481"/>
      <c r="AX10" s="481"/>
      <c r="AY10" s="436" t="s">
        <v>119</v>
      </c>
      <c r="AZ10" s="437"/>
      <c r="BA10" s="437"/>
      <c r="BB10" s="437"/>
      <c r="BC10" s="437"/>
      <c r="BD10" s="437"/>
      <c r="BE10" s="437"/>
      <c r="BF10" s="437"/>
      <c r="BG10" s="437"/>
      <c r="BH10" s="437"/>
      <c r="BI10" s="437"/>
      <c r="BJ10" s="437"/>
      <c r="BK10" s="437"/>
      <c r="BL10" s="437"/>
      <c r="BM10" s="438"/>
      <c r="BN10" s="422">
        <v>4025</v>
      </c>
      <c r="BO10" s="423"/>
      <c r="BP10" s="423"/>
      <c r="BQ10" s="423"/>
      <c r="BR10" s="423"/>
      <c r="BS10" s="423"/>
      <c r="BT10" s="423"/>
      <c r="BU10" s="424"/>
      <c r="BV10" s="422">
        <v>5080</v>
      </c>
      <c r="BW10" s="423"/>
      <c r="BX10" s="423"/>
      <c r="BY10" s="423"/>
      <c r="BZ10" s="423"/>
      <c r="CA10" s="423"/>
      <c r="CB10" s="423"/>
      <c r="CC10" s="424"/>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3"/>
      <c r="L11" s="383" t="s">
        <v>121</v>
      </c>
      <c r="M11" s="384"/>
      <c r="N11" s="384"/>
      <c r="O11" s="384"/>
      <c r="P11" s="384"/>
      <c r="Q11" s="385"/>
      <c r="R11" s="551" t="s">
        <v>122</v>
      </c>
      <c r="S11" s="552"/>
      <c r="T11" s="552"/>
      <c r="U11" s="552"/>
      <c r="V11" s="553"/>
      <c r="W11" s="563"/>
      <c r="X11" s="373"/>
      <c r="Y11" s="373"/>
      <c r="Z11" s="373"/>
      <c r="AA11" s="373"/>
      <c r="AB11" s="373"/>
      <c r="AC11" s="373"/>
      <c r="AD11" s="373"/>
      <c r="AE11" s="373"/>
      <c r="AF11" s="373"/>
      <c r="AG11" s="373"/>
      <c r="AH11" s="373"/>
      <c r="AI11" s="373"/>
      <c r="AJ11" s="373"/>
      <c r="AK11" s="373"/>
      <c r="AL11" s="564"/>
      <c r="AM11" s="479" t="s">
        <v>123</v>
      </c>
      <c r="AN11" s="379"/>
      <c r="AO11" s="379"/>
      <c r="AP11" s="379"/>
      <c r="AQ11" s="379"/>
      <c r="AR11" s="379"/>
      <c r="AS11" s="379"/>
      <c r="AT11" s="380"/>
      <c r="AU11" s="480" t="s">
        <v>124</v>
      </c>
      <c r="AV11" s="481"/>
      <c r="AW11" s="481"/>
      <c r="AX11" s="481"/>
      <c r="AY11" s="436" t="s">
        <v>125</v>
      </c>
      <c r="AZ11" s="437"/>
      <c r="BA11" s="437"/>
      <c r="BB11" s="437"/>
      <c r="BC11" s="437"/>
      <c r="BD11" s="437"/>
      <c r="BE11" s="437"/>
      <c r="BF11" s="437"/>
      <c r="BG11" s="437"/>
      <c r="BH11" s="437"/>
      <c r="BI11" s="437"/>
      <c r="BJ11" s="437"/>
      <c r="BK11" s="437"/>
      <c r="BL11" s="437"/>
      <c r="BM11" s="438"/>
      <c r="BN11" s="422">
        <v>6800</v>
      </c>
      <c r="BO11" s="423"/>
      <c r="BP11" s="423"/>
      <c r="BQ11" s="423"/>
      <c r="BR11" s="423"/>
      <c r="BS11" s="423"/>
      <c r="BT11" s="423"/>
      <c r="BU11" s="424"/>
      <c r="BV11" s="422">
        <v>19300</v>
      </c>
      <c r="BW11" s="423"/>
      <c r="BX11" s="423"/>
      <c r="BY11" s="423"/>
      <c r="BZ11" s="423"/>
      <c r="CA11" s="423"/>
      <c r="CB11" s="423"/>
      <c r="CC11" s="424"/>
      <c r="CD11" s="462" t="s">
        <v>126</v>
      </c>
      <c r="CE11" s="382"/>
      <c r="CF11" s="382"/>
      <c r="CG11" s="382"/>
      <c r="CH11" s="382"/>
      <c r="CI11" s="382"/>
      <c r="CJ11" s="382"/>
      <c r="CK11" s="382"/>
      <c r="CL11" s="382"/>
      <c r="CM11" s="382"/>
      <c r="CN11" s="382"/>
      <c r="CO11" s="382"/>
      <c r="CP11" s="382"/>
      <c r="CQ11" s="382"/>
      <c r="CR11" s="382"/>
      <c r="CS11" s="463"/>
      <c r="CT11" s="525" t="s">
        <v>127</v>
      </c>
      <c r="CU11" s="526"/>
      <c r="CV11" s="526"/>
      <c r="CW11" s="526"/>
      <c r="CX11" s="526"/>
      <c r="CY11" s="526"/>
      <c r="CZ11" s="526"/>
      <c r="DA11" s="527"/>
      <c r="DB11" s="525" t="s">
        <v>128</v>
      </c>
      <c r="DC11" s="526"/>
      <c r="DD11" s="526"/>
      <c r="DE11" s="526"/>
      <c r="DF11" s="526"/>
      <c r="DG11" s="526"/>
      <c r="DH11" s="526"/>
      <c r="DI11" s="527"/>
    </row>
    <row r="12" spans="1:119" ht="18.75" customHeight="1" x14ac:dyDescent="0.15">
      <c r="A12" s="178"/>
      <c r="B12" s="528" t="s">
        <v>129</v>
      </c>
      <c r="C12" s="529"/>
      <c r="D12" s="529"/>
      <c r="E12" s="529"/>
      <c r="F12" s="529"/>
      <c r="G12" s="529"/>
      <c r="H12" s="529"/>
      <c r="I12" s="529"/>
      <c r="J12" s="529"/>
      <c r="K12" s="530"/>
      <c r="L12" s="537" t="s">
        <v>130</v>
      </c>
      <c r="M12" s="538"/>
      <c r="N12" s="538"/>
      <c r="O12" s="538"/>
      <c r="P12" s="538"/>
      <c r="Q12" s="539"/>
      <c r="R12" s="540">
        <v>250723</v>
      </c>
      <c r="S12" s="541"/>
      <c r="T12" s="541"/>
      <c r="U12" s="541"/>
      <c r="V12" s="542"/>
      <c r="W12" s="543" t="s">
        <v>1</v>
      </c>
      <c r="X12" s="481"/>
      <c r="Y12" s="481"/>
      <c r="Z12" s="481"/>
      <c r="AA12" s="481"/>
      <c r="AB12" s="544"/>
      <c r="AC12" s="545" t="s">
        <v>131</v>
      </c>
      <c r="AD12" s="546"/>
      <c r="AE12" s="546"/>
      <c r="AF12" s="546"/>
      <c r="AG12" s="547"/>
      <c r="AH12" s="545" t="s">
        <v>132</v>
      </c>
      <c r="AI12" s="546"/>
      <c r="AJ12" s="546"/>
      <c r="AK12" s="546"/>
      <c r="AL12" s="548"/>
      <c r="AM12" s="479" t="s">
        <v>133</v>
      </c>
      <c r="AN12" s="379"/>
      <c r="AO12" s="379"/>
      <c r="AP12" s="379"/>
      <c r="AQ12" s="379"/>
      <c r="AR12" s="379"/>
      <c r="AS12" s="379"/>
      <c r="AT12" s="380"/>
      <c r="AU12" s="480" t="s">
        <v>134</v>
      </c>
      <c r="AV12" s="481"/>
      <c r="AW12" s="481"/>
      <c r="AX12" s="481"/>
      <c r="AY12" s="436" t="s">
        <v>135</v>
      </c>
      <c r="AZ12" s="437"/>
      <c r="BA12" s="437"/>
      <c r="BB12" s="437"/>
      <c r="BC12" s="437"/>
      <c r="BD12" s="437"/>
      <c r="BE12" s="437"/>
      <c r="BF12" s="437"/>
      <c r="BG12" s="437"/>
      <c r="BH12" s="437"/>
      <c r="BI12" s="437"/>
      <c r="BJ12" s="437"/>
      <c r="BK12" s="437"/>
      <c r="BL12" s="437"/>
      <c r="BM12" s="438"/>
      <c r="BN12" s="422">
        <v>0</v>
      </c>
      <c r="BO12" s="423"/>
      <c r="BP12" s="423"/>
      <c r="BQ12" s="423"/>
      <c r="BR12" s="423"/>
      <c r="BS12" s="423"/>
      <c r="BT12" s="423"/>
      <c r="BU12" s="424"/>
      <c r="BV12" s="422">
        <v>0</v>
      </c>
      <c r="BW12" s="423"/>
      <c r="BX12" s="423"/>
      <c r="BY12" s="423"/>
      <c r="BZ12" s="423"/>
      <c r="CA12" s="423"/>
      <c r="CB12" s="423"/>
      <c r="CC12" s="424"/>
      <c r="CD12" s="462" t="s">
        <v>136</v>
      </c>
      <c r="CE12" s="382"/>
      <c r="CF12" s="382"/>
      <c r="CG12" s="382"/>
      <c r="CH12" s="382"/>
      <c r="CI12" s="382"/>
      <c r="CJ12" s="382"/>
      <c r="CK12" s="382"/>
      <c r="CL12" s="382"/>
      <c r="CM12" s="382"/>
      <c r="CN12" s="382"/>
      <c r="CO12" s="382"/>
      <c r="CP12" s="382"/>
      <c r="CQ12" s="382"/>
      <c r="CR12" s="382"/>
      <c r="CS12" s="463"/>
      <c r="CT12" s="525" t="s">
        <v>137</v>
      </c>
      <c r="CU12" s="526"/>
      <c r="CV12" s="526"/>
      <c r="CW12" s="526"/>
      <c r="CX12" s="526"/>
      <c r="CY12" s="526"/>
      <c r="CZ12" s="526"/>
      <c r="DA12" s="527"/>
      <c r="DB12" s="525" t="s">
        <v>127</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06" t="s">
        <v>138</v>
      </c>
      <c r="N13" s="507"/>
      <c r="O13" s="507"/>
      <c r="P13" s="507"/>
      <c r="Q13" s="508"/>
      <c r="R13" s="509">
        <v>248619</v>
      </c>
      <c r="S13" s="510"/>
      <c r="T13" s="510"/>
      <c r="U13" s="510"/>
      <c r="V13" s="511"/>
      <c r="W13" s="512" t="s">
        <v>139</v>
      </c>
      <c r="X13" s="408"/>
      <c r="Y13" s="408"/>
      <c r="Z13" s="408"/>
      <c r="AA13" s="408"/>
      <c r="AB13" s="409"/>
      <c r="AC13" s="375">
        <v>3869</v>
      </c>
      <c r="AD13" s="376"/>
      <c r="AE13" s="376"/>
      <c r="AF13" s="376"/>
      <c r="AG13" s="377"/>
      <c r="AH13" s="375">
        <v>4248</v>
      </c>
      <c r="AI13" s="376"/>
      <c r="AJ13" s="376"/>
      <c r="AK13" s="376"/>
      <c r="AL13" s="435"/>
      <c r="AM13" s="479" t="s">
        <v>140</v>
      </c>
      <c r="AN13" s="379"/>
      <c r="AO13" s="379"/>
      <c r="AP13" s="379"/>
      <c r="AQ13" s="379"/>
      <c r="AR13" s="379"/>
      <c r="AS13" s="379"/>
      <c r="AT13" s="380"/>
      <c r="AU13" s="480" t="s">
        <v>141</v>
      </c>
      <c r="AV13" s="481"/>
      <c r="AW13" s="481"/>
      <c r="AX13" s="481"/>
      <c r="AY13" s="436" t="s">
        <v>142</v>
      </c>
      <c r="AZ13" s="437"/>
      <c r="BA13" s="437"/>
      <c r="BB13" s="437"/>
      <c r="BC13" s="437"/>
      <c r="BD13" s="437"/>
      <c r="BE13" s="437"/>
      <c r="BF13" s="437"/>
      <c r="BG13" s="437"/>
      <c r="BH13" s="437"/>
      <c r="BI13" s="437"/>
      <c r="BJ13" s="437"/>
      <c r="BK13" s="437"/>
      <c r="BL13" s="437"/>
      <c r="BM13" s="438"/>
      <c r="BN13" s="422">
        <v>3356528</v>
      </c>
      <c r="BO13" s="423"/>
      <c r="BP13" s="423"/>
      <c r="BQ13" s="423"/>
      <c r="BR13" s="423"/>
      <c r="BS13" s="423"/>
      <c r="BT13" s="423"/>
      <c r="BU13" s="424"/>
      <c r="BV13" s="422">
        <v>494853</v>
      </c>
      <c r="BW13" s="423"/>
      <c r="BX13" s="423"/>
      <c r="BY13" s="423"/>
      <c r="BZ13" s="423"/>
      <c r="CA13" s="423"/>
      <c r="CB13" s="423"/>
      <c r="CC13" s="424"/>
      <c r="CD13" s="462" t="s">
        <v>143</v>
      </c>
      <c r="CE13" s="382"/>
      <c r="CF13" s="382"/>
      <c r="CG13" s="382"/>
      <c r="CH13" s="382"/>
      <c r="CI13" s="382"/>
      <c r="CJ13" s="382"/>
      <c r="CK13" s="382"/>
      <c r="CL13" s="382"/>
      <c r="CM13" s="382"/>
      <c r="CN13" s="382"/>
      <c r="CO13" s="382"/>
      <c r="CP13" s="382"/>
      <c r="CQ13" s="382"/>
      <c r="CR13" s="382"/>
      <c r="CS13" s="463"/>
      <c r="CT13" s="419">
        <v>5.9</v>
      </c>
      <c r="CU13" s="420"/>
      <c r="CV13" s="420"/>
      <c r="CW13" s="420"/>
      <c r="CX13" s="420"/>
      <c r="CY13" s="420"/>
      <c r="CZ13" s="420"/>
      <c r="DA13" s="421"/>
      <c r="DB13" s="419">
        <v>6</v>
      </c>
      <c r="DC13" s="420"/>
      <c r="DD13" s="420"/>
      <c r="DE13" s="420"/>
      <c r="DF13" s="420"/>
      <c r="DG13" s="420"/>
      <c r="DH13" s="420"/>
      <c r="DI13" s="421"/>
    </row>
    <row r="14" spans="1:119" ht="18.75" customHeight="1" thickBot="1" x14ac:dyDescent="0.2">
      <c r="A14" s="178"/>
      <c r="B14" s="531"/>
      <c r="C14" s="532"/>
      <c r="D14" s="532"/>
      <c r="E14" s="532"/>
      <c r="F14" s="532"/>
      <c r="G14" s="532"/>
      <c r="H14" s="532"/>
      <c r="I14" s="532"/>
      <c r="J14" s="532"/>
      <c r="K14" s="533"/>
      <c r="L14" s="496" t="s">
        <v>144</v>
      </c>
      <c r="M14" s="549"/>
      <c r="N14" s="549"/>
      <c r="O14" s="549"/>
      <c r="P14" s="549"/>
      <c r="Q14" s="550"/>
      <c r="R14" s="509">
        <v>252093</v>
      </c>
      <c r="S14" s="510"/>
      <c r="T14" s="510"/>
      <c r="U14" s="510"/>
      <c r="V14" s="511"/>
      <c r="W14" s="513"/>
      <c r="X14" s="411"/>
      <c r="Y14" s="411"/>
      <c r="Z14" s="411"/>
      <c r="AA14" s="411"/>
      <c r="AB14" s="412"/>
      <c r="AC14" s="502">
        <v>3.5</v>
      </c>
      <c r="AD14" s="503"/>
      <c r="AE14" s="503"/>
      <c r="AF14" s="503"/>
      <c r="AG14" s="504"/>
      <c r="AH14" s="502">
        <v>3.9</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145</v>
      </c>
      <c r="CE14" s="460"/>
      <c r="CF14" s="460"/>
      <c r="CG14" s="460"/>
      <c r="CH14" s="460"/>
      <c r="CI14" s="460"/>
      <c r="CJ14" s="460"/>
      <c r="CK14" s="460"/>
      <c r="CL14" s="460"/>
      <c r="CM14" s="460"/>
      <c r="CN14" s="460"/>
      <c r="CO14" s="460"/>
      <c r="CP14" s="460"/>
      <c r="CQ14" s="460"/>
      <c r="CR14" s="460"/>
      <c r="CS14" s="461"/>
      <c r="CT14" s="519">
        <v>51.4</v>
      </c>
      <c r="CU14" s="520"/>
      <c r="CV14" s="520"/>
      <c r="CW14" s="520"/>
      <c r="CX14" s="520"/>
      <c r="CY14" s="520"/>
      <c r="CZ14" s="520"/>
      <c r="DA14" s="521"/>
      <c r="DB14" s="519">
        <v>63.4</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06" t="s">
        <v>138</v>
      </c>
      <c r="N15" s="507"/>
      <c r="O15" s="507"/>
      <c r="P15" s="507"/>
      <c r="Q15" s="508"/>
      <c r="R15" s="509">
        <v>249916</v>
      </c>
      <c r="S15" s="510"/>
      <c r="T15" s="510"/>
      <c r="U15" s="510"/>
      <c r="V15" s="511"/>
      <c r="W15" s="512" t="s">
        <v>146</v>
      </c>
      <c r="X15" s="408"/>
      <c r="Y15" s="408"/>
      <c r="Z15" s="408"/>
      <c r="AA15" s="408"/>
      <c r="AB15" s="409"/>
      <c r="AC15" s="375">
        <v>20679</v>
      </c>
      <c r="AD15" s="376"/>
      <c r="AE15" s="376"/>
      <c r="AF15" s="376"/>
      <c r="AG15" s="377"/>
      <c r="AH15" s="375">
        <v>21836</v>
      </c>
      <c r="AI15" s="376"/>
      <c r="AJ15" s="376"/>
      <c r="AK15" s="376"/>
      <c r="AL15" s="435"/>
      <c r="AM15" s="479"/>
      <c r="AN15" s="379"/>
      <c r="AO15" s="379"/>
      <c r="AP15" s="379"/>
      <c r="AQ15" s="379"/>
      <c r="AR15" s="379"/>
      <c r="AS15" s="379"/>
      <c r="AT15" s="380"/>
      <c r="AU15" s="480"/>
      <c r="AV15" s="481"/>
      <c r="AW15" s="481"/>
      <c r="AX15" s="481"/>
      <c r="AY15" s="448" t="s">
        <v>147</v>
      </c>
      <c r="AZ15" s="449"/>
      <c r="BA15" s="449"/>
      <c r="BB15" s="449"/>
      <c r="BC15" s="449"/>
      <c r="BD15" s="449"/>
      <c r="BE15" s="449"/>
      <c r="BF15" s="449"/>
      <c r="BG15" s="449"/>
      <c r="BH15" s="449"/>
      <c r="BI15" s="449"/>
      <c r="BJ15" s="449"/>
      <c r="BK15" s="449"/>
      <c r="BL15" s="449"/>
      <c r="BM15" s="450"/>
      <c r="BN15" s="451">
        <v>33594496</v>
      </c>
      <c r="BO15" s="452"/>
      <c r="BP15" s="452"/>
      <c r="BQ15" s="452"/>
      <c r="BR15" s="452"/>
      <c r="BS15" s="452"/>
      <c r="BT15" s="452"/>
      <c r="BU15" s="453"/>
      <c r="BV15" s="451">
        <v>34304642</v>
      </c>
      <c r="BW15" s="452"/>
      <c r="BX15" s="452"/>
      <c r="BY15" s="452"/>
      <c r="BZ15" s="452"/>
      <c r="CA15" s="452"/>
      <c r="CB15" s="452"/>
      <c r="CC15" s="453"/>
      <c r="CD15" s="522" t="s">
        <v>148</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496" t="s">
        <v>149</v>
      </c>
      <c r="M16" s="497"/>
      <c r="N16" s="497"/>
      <c r="O16" s="497"/>
      <c r="P16" s="497"/>
      <c r="Q16" s="498"/>
      <c r="R16" s="499" t="s">
        <v>150</v>
      </c>
      <c r="S16" s="500"/>
      <c r="T16" s="500"/>
      <c r="U16" s="500"/>
      <c r="V16" s="501"/>
      <c r="W16" s="513"/>
      <c r="X16" s="411"/>
      <c r="Y16" s="411"/>
      <c r="Z16" s="411"/>
      <c r="AA16" s="411"/>
      <c r="AB16" s="412"/>
      <c r="AC16" s="502">
        <v>18.899999999999999</v>
      </c>
      <c r="AD16" s="503"/>
      <c r="AE16" s="503"/>
      <c r="AF16" s="503"/>
      <c r="AG16" s="504"/>
      <c r="AH16" s="502">
        <v>19.8</v>
      </c>
      <c r="AI16" s="503"/>
      <c r="AJ16" s="503"/>
      <c r="AK16" s="503"/>
      <c r="AL16" s="505"/>
      <c r="AM16" s="479"/>
      <c r="AN16" s="379"/>
      <c r="AO16" s="379"/>
      <c r="AP16" s="379"/>
      <c r="AQ16" s="379"/>
      <c r="AR16" s="379"/>
      <c r="AS16" s="379"/>
      <c r="AT16" s="380"/>
      <c r="AU16" s="480"/>
      <c r="AV16" s="481"/>
      <c r="AW16" s="481"/>
      <c r="AX16" s="481"/>
      <c r="AY16" s="436" t="s">
        <v>151</v>
      </c>
      <c r="AZ16" s="437"/>
      <c r="BA16" s="437"/>
      <c r="BB16" s="437"/>
      <c r="BC16" s="437"/>
      <c r="BD16" s="437"/>
      <c r="BE16" s="437"/>
      <c r="BF16" s="437"/>
      <c r="BG16" s="437"/>
      <c r="BH16" s="437"/>
      <c r="BI16" s="437"/>
      <c r="BJ16" s="437"/>
      <c r="BK16" s="437"/>
      <c r="BL16" s="437"/>
      <c r="BM16" s="438"/>
      <c r="BN16" s="422">
        <v>43759727</v>
      </c>
      <c r="BO16" s="423"/>
      <c r="BP16" s="423"/>
      <c r="BQ16" s="423"/>
      <c r="BR16" s="423"/>
      <c r="BS16" s="423"/>
      <c r="BT16" s="423"/>
      <c r="BU16" s="424"/>
      <c r="BV16" s="422">
        <v>42272117</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
      <c r="A17" s="178"/>
      <c r="B17" s="534"/>
      <c r="C17" s="535"/>
      <c r="D17" s="535"/>
      <c r="E17" s="535"/>
      <c r="F17" s="535"/>
      <c r="G17" s="535"/>
      <c r="H17" s="535"/>
      <c r="I17" s="535"/>
      <c r="J17" s="535"/>
      <c r="K17" s="536"/>
      <c r="L17" s="192"/>
      <c r="M17" s="515" t="s">
        <v>152</v>
      </c>
      <c r="N17" s="516"/>
      <c r="O17" s="516"/>
      <c r="P17" s="516"/>
      <c r="Q17" s="517"/>
      <c r="R17" s="499" t="s">
        <v>153</v>
      </c>
      <c r="S17" s="500"/>
      <c r="T17" s="500"/>
      <c r="U17" s="500"/>
      <c r="V17" s="501"/>
      <c r="W17" s="512" t="s">
        <v>154</v>
      </c>
      <c r="X17" s="408"/>
      <c r="Y17" s="408"/>
      <c r="Z17" s="408"/>
      <c r="AA17" s="408"/>
      <c r="AB17" s="409"/>
      <c r="AC17" s="375">
        <v>84902</v>
      </c>
      <c r="AD17" s="376"/>
      <c r="AE17" s="376"/>
      <c r="AF17" s="376"/>
      <c r="AG17" s="377"/>
      <c r="AH17" s="375">
        <v>84025</v>
      </c>
      <c r="AI17" s="376"/>
      <c r="AJ17" s="376"/>
      <c r="AK17" s="376"/>
      <c r="AL17" s="435"/>
      <c r="AM17" s="479"/>
      <c r="AN17" s="379"/>
      <c r="AO17" s="379"/>
      <c r="AP17" s="379"/>
      <c r="AQ17" s="379"/>
      <c r="AR17" s="379"/>
      <c r="AS17" s="379"/>
      <c r="AT17" s="380"/>
      <c r="AU17" s="480"/>
      <c r="AV17" s="481"/>
      <c r="AW17" s="481"/>
      <c r="AX17" s="481"/>
      <c r="AY17" s="436" t="s">
        <v>155</v>
      </c>
      <c r="AZ17" s="437"/>
      <c r="BA17" s="437"/>
      <c r="BB17" s="437"/>
      <c r="BC17" s="437"/>
      <c r="BD17" s="437"/>
      <c r="BE17" s="437"/>
      <c r="BF17" s="437"/>
      <c r="BG17" s="437"/>
      <c r="BH17" s="437"/>
      <c r="BI17" s="437"/>
      <c r="BJ17" s="437"/>
      <c r="BK17" s="437"/>
      <c r="BL17" s="437"/>
      <c r="BM17" s="438"/>
      <c r="BN17" s="422">
        <v>43049371</v>
      </c>
      <c r="BO17" s="423"/>
      <c r="BP17" s="423"/>
      <c r="BQ17" s="423"/>
      <c r="BR17" s="423"/>
      <c r="BS17" s="423"/>
      <c r="BT17" s="423"/>
      <c r="BU17" s="424"/>
      <c r="BV17" s="422">
        <v>44081779</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
      <c r="A18" s="178"/>
      <c r="B18" s="472" t="s">
        <v>156</v>
      </c>
      <c r="C18" s="473"/>
      <c r="D18" s="473"/>
      <c r="E18" s="474"/>
      <c r="F18" s="474"/>
      <c r="G18" s="474"/>
      <c r="H18" s="474"/>
      <c r="I18" s="474"/>
      <c r="J18" s="474"/>
      <c r="K18" s="474"/>
      <c r="L18" s="475">
        <v>191.52</v>
      </c>
      <c r="M18" s="475"/>
      <c r="N18" s="475"/>
      <c r="O18" s="475"/>
      <c r="P18" s="475"/>
      <c r="Q18" s="475"/>
      <c r="R18" s="476"/>
      <c r="S18" s="476"/>
      <c r="T18" s="476"/>
      <c r="U18" s="476"/>
      <c r="V18" s="477"/>
      <c r="W18" s="493"/>
      <c r="X18" s="494"/>
      <c r="Y18" s="494"/>
      <c r="Z18" s="494"/>
      <c r="AA18" s="494"/>
      <c r="AB18" s="518"/>
      <c r="AC18" s="392">
        <v>77.599999999999994</v>
      </c>
      <c r="AD18" s="393"/>
      <c r="AE18" s="393"/>
      <c r="AF18" s="393"/>
      <c r="AG18" s="478"/>
      <c r="AH18" s="392">
        <v>76.3</v>
      </c>
      <c r="AI18" s="393"/>
      <c r="AJ18" s="393"/>
      <c r="AK18" s="393"/>
      <c r="AL18" s="394"/>
      <c r="AM18" s="479"/>
      <c r="AN18" s="379"/>
      <c r="AO18" s="379"/>
      <c r="AP18" s="379"/>
      <c r="AQ18" s="379"/>
      <c r="AR18" s="379"/>
      <c r="AS18" s="379"/>
      <c r="AT18" s="380"/>
      <c r="AU18" s="480"/>
      <c r="AV18" s="481"/>
      <c r="AW18" s="481"/>
      <c r="AX18" s="481"/>
      <c r="AY18" s="436" t="s">
        <v>157</v>
      </c>
      <c r="AZ18" s="437"/>
      <c r="BA18" s="437"/>
      <c r="BB18" s="437"/>
      <c r="BC18" s="437"/>
      <c r="BD18" s="437"/>
      <c r="BE18" s="437"/>
      <c r="BF18" s="437"/>
      <c r="BG18" s="437"/>
      <c r="BH18" s="437"/>
      <c r="BI18" s="437"/>
      <c r="BJ18" s="437"/>
      <c r="BK18" s="437"/>
      <c r="BL18" s="437"/>
      <c r="BM18" s="438"/>
      <c r="BN18" s="422">
        <v>55964399</v>
      </c>
      <c r="BO18" s="423"/>
      <c r="BP18" s="423"/>
      <c r="BQ18" s="423"/>
      <c r="BR18" s="423"/>
      <c r="BS18" s="423"/>
      <c r="BT18" s="423"/>
      <c r="BU18" s="424"/>
      <c r="BV18" s="422">
        <v>54820487</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
      <c r="A19" s="178"/>
      <c r="B19" s="472" t="s">
        <v>158</v>
      </c>
      <c r="C19" s="473"/>
      <c r="D19" s="473"/>
      <c r="E19" s="474"/>
      <c r="F19" s="474"/>
      <c r="G19" s="474"/>
      <c r="H19" s="474"/>
      <c r="I19" s="474"/>
      <c r="J19" s="474"/>
      <c r="K19" s="474"/>
      <c r="L19" s="482">
        <v>1318</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159</v>
      </c>
      <c r="AZ19" s="437"/>
      <c r="BA19" s="437"/>
      <c r="BB19" s="437"/>
      <c r="BC19" s="437"/>
      <c r="BD19" s="437"/>
      <c r="BE19" s="437"/>
      <c r="BF19" s="437"/>
      <c r="BG19" s="437"/>
      <c r="BH19" s="437"/>
      <c r="BI19" s="437"/>
      <c r="BJ19" s="437"/>
      <c r="BK19" s="437"/>
      <c r="BL19" s="437"/>
      <c r="BM19" s="438"/>
      <c r="BN19" s="422">
        <v>67661687</v>
      </c>
      <c r="BO19" s="423"/>
      <c r="BP19" s="423"/>
      <c r="BQ19" s="423"/>
      <c r="BR19" s="423"/>
      <c r="BS19" s="423"/>
      <c r="BT19" s="423"/>
      <c r="BU19" s="424"/>
      <c r="BV19" s="422">
        <v>64411156</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
      <c r="A20" s="178"/>
      <c r="B20" s="472" t="s">
        <v>160</v>
      </c>
      <c r="C20" s="473"/>
      <c r="D20" s="473"/>
      <c r="E20" s="474"/>
      <c r="F20" s="474"/>
      <c r="G20" s="474"/>
      <c r="H20" s="474"/>
      <c r="I20" s="474"/>
      <c r="J20" s="474"/>
      <c r="K20" s="474"/>
      <c r="L20" s="482">
        <v>119509</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
      <c r="A21" s="178"/>
      <c r="B21" s="469" t="s">
        <v>161</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15">
      <c r="A22" s="178"/>
      <c r="B22" s="398" t="s">
        <v>162</v>
      </c>
      <c r="C22" s="399"/>
      <c r="D22" s="400"/>
      <c r="E22" s="407" t="s">
        <v>1</v>
      </c>
      <c r="F22" s="408"/>
      <c r="G22" s="408"/>
      <c r="H22" s="408"/>
      <c r="I22" s="408"/>
      <c r="J22" s="408"/>
      <c r="K22" s="409"/>
      <c r="L22" s="407" t="s">
        <v>163</v>
      </c>
      <c r="M22" s="408"/>
      <c r="N22" s="408"/>
      <c r="O22" s="408"/>
      <c r="P22" s="409"/>
      <c r="Q22" s="413" t="s">
        <v>164</v>
      </c>
      <c r="R22" s="414"/>
      <c r="S22" s="414"/>
      <c r="T22" s="414"/>
      <c r="U22" s="414"/>
      <c r="V22" s="415"/>
      <c r="W22" s="464" t="s">
        <v>165</v>
      </c>
      <c r="X22" s="399"/>
      <c r="Y22" s="400"/>
      <c r="Z22" s="407" t="s">
        <v>1</v>
      </c>
      <c r="AA22" s="408"/>
      <c r="AB22" s="408"/>
      <c r="AC22" s="408"/>
      <c r="AD22" s="408"/>
      <c r="AE22" s="408"/>
      <c r="AF22" s="408"/>
      <c r="AG22" s="409"/>
      <c r="AH22" s="425" t="s">
        <v>166</v>
      </c>
      <c r="AI22" s="408"/>
      <c r="AJ22" s="408"/>
      <c r="AK22" s="408"/>
      <c r="AL22" s="409"/>
      <c r="AM22" s="425" t="s">
        <v>167</v>
      </c>
      <c r="AN22" s="426"/>
      <c r="AO22" s="426"/>
      <c r="AP22" s="426"/>
      <c r="AQ22" s="426"/>
      <c r="AR22" s="427"/>
      <c r="AS22" s="413" t="s">
        <v>164</v>
      </c>
      <c r="AT22" s="414"/>
      <c r="AU22" s="414"/>
      <c r="AV22" s="414"/>
      <c r="AW22" s="414"/>
      <c r="AX22" s="431"/>
      <c r="AY22" s="448" t="s">
        <v>168</v>
      </c>
      <c r="AZ22" s="449"/>
      <c r="BA22" s="449"/>
      <c r="BB22" s="449"/>
      <c r="BC22" s="449"/>
      <c r="BD22" s="449"/>
      <c r="BE22" s="449"/>
      <c r="BF22" s="449"/>
      <c r="BG22" s="449"/>
      <c r="BH22" s="449"/>
      <c r="BI22" s="449"/>
      <c r="BJ22" s="449"/>
      <c r="BK22" s="449"/>
      <c r="BL22" s="449"/>
      <c r="BM22" s="450"/>
      <c r="BN22" s="451">
        <v>103365346</v>
      </c>
      <c r="BO22" s="452"/>
      <c r="BP22" s="452"/>
      <c r="BQ22" s="452"/>
      <c r="BR22" s="452"/>
      <c r="BS22" s="452"/>
      <c r="BT22" s="452"/>
      <c r="BU22" s="453"/>
      <c r="BV22" s="451">
        <v>101726350</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15">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169</v>
      </c>
      <c r="AZ23" s="437"/>
      <c r="BA23" s="437"/>
      <c r="BB23" s="437"/>
      <c r="BC23" s="437"/>
      <c r="BD23" s="437"/>
      <c r="BE23" s="437"/>
      <c r="BF23" s="437"/>
      <c r="BG23" s="437"/>
      <c r="BH23" s="437"/>
      <c r="BI23" s="437"/>
      <c r="BJ23" s="437"/>
      <c r="BK23" s="437"/>
      <c r="BL23" s="437"/>
      <c r="BM23" s="438"/>
      <c r="BN23" s="422">
        <v>72902904</v>
      </c>
      <c r="BO23" s="423"/>
      <c r="BP23" s="423"/>
      <c r="BQ23" s="423"/>
      <c r="BR23" s="423"/>
      <c r="BS23" s="423"/>
      <c r="BT23" s="423"/>
      <c r="BU23" s="424"/>
      <c r="BV23" s="422">
        <v>74120083</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
      <c r="A24" s="178"/>
      <c r="B24" s="401"/>
      <c r="C24" s="402"/>
      <c r="D24" s="403"/>
      <c r="E24" s="378" t="s">
        <v>170</v>
      </c>
      <c r="F24" s="379"/>
      <c r="G24" s="379"/>
      <c r="H24" s="379"/>
      <c r="I24" s="379"/>
      <c r="J24" s="379"/>
      <c r="K24" s="380"/>
      <c r="L24" s="375">
        <v>1</v>
      </c>
      <c r="M24" s="376"/>
      <c r="N24" s="376"/>
      <c r="O24" s="376"/>
      <c r="P24" s="377"/>
      <c r="Q24" s="375">
        <v>11180</v>
      </c>
      <c r="R24" s="376"/>
      <c r="S24" s="376"/>
      <c r="T24" s="376"/>
      <c r="U24" s="376"/>
      <c r="V24" s="377"/>
      <c r="W24" s="465"/>
      <c r="X24" s="402"/>
      <c r="Y24" s="403"/>
      <c r="Z24" s="378" t="s">
        <v>171</v>
      </c>
      <c r="AA24" s="379"/>
      <c r="AB24" s="379"/>
      <c r="AC24" s="379"/>
      <c r="AD24" s="379"/>
      <c r="AE24" s="379"/>
      <c r="AF24" s="379"/>
      <c r="AG24" s="380"/>
      <c r="AH24" s="375">
        <v>1799</v>
      </c>
      <c r="AI24" s="376"/>
      <c r="AJ24" s="376"/>
      <c r="AK24" s="376"/>
      <c r="AL24" s="377"/>
      <c r="AM24" s="375">
        <v>5920509</v>
      </c>
      <c r="AN24" s="376"/>
      <c r="AO24" s="376"/>
      <c r="AP24" s="376"/>
      <c r="AQ24" s="376"/>
      <c r="AR24" s="377"/>
      <c r="AS24" s="375">
        <v>3291</v>
      </c>
      <c r="AT24" s="376"/>
      <c r="AU24" s="376"/>
      <c r="AV24" s="376"/>
      <c r="AW24" s="376"/>
      <c r="AX24" s="435"/>
      <c r="AY24" s="395" t="s">
        <v>172</v>
      </c>
      <c r="AZ24" s="396"/>
      <c r="BA24" s="396"/>
      <c r="BB24" s="396"/>
      <c r="BC24" s="396"/>
      <c r="BD24" s="396"/>
      <c r="BE24" s="396"/>
      <c r="BF24" s="396"/>
      <c r="BG24" s="396"/>
      <c r="BH24" s="396"/>
      <c r="BI24" s="396"/>
      <c r="BJ24" s="396"/>
      <c r="BK24" s="396"/>
      <c r="BL24" s="396"/>
      <c r="BM24" s="397"/>
      <c r="BN24" s="422">
        <v>56106356</v>
      </c>
      <c r="BO24" s="423"/>
      <c r="BP24" s="423"/>
      <c r="BQ24" s="423"/>
      <c r="BR24" s="423"/>
      <c r="BS24" s="423"/>
      <c r="BT24" s="423"/>
      <c r="BU24" s="424"/>
      <c r="BV24" s="422">
        <v>54494697</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15">
      <c r="A25" s="178"/>
      <c r="B25" s="401"/>
      <c r="C25" s="402"/>
      <c r="D25" s="403"/>
      <c r="E25" s="378" t="s">
        <v>173</v>
      </c>
      <c r="F25" s="379"/>
      <c r="G25" s="379"/>
      <c r="H25" s="379"/>
      <c r="I25" s="379"/>
      <c r="J25" s="379"/>
      <c r="K25" s="380"/>
      <c r="L25" s="375">
        <v>2</v>
      </c>
      <c r="M25" s="376"/>
      <c r="N25" s="376"/>
      <c r="O25" s="376"/>
      <c r="P25" s="377"/>
      <c r="Q25" s="375">
        <v>8700</v>
      </c>
      <c r="R25" s="376"/>
      <c r="S25" s="376"/>
      <c r="T25" s="376"/>
      <c r="U25" s="376"/>
      <c r="V25" s="377"/>
      <c r="W25" s="465"/>
      <c r="X25" s="402"/>
      <c r="Y25" s="403"/>
      <c r="Z25" s="378" t="s">
        <v>174</v>
      </c>
      <c r="AA25" s="379"/>
      <c r="AB25" s="379"/>
      <c r="AC25" s="379"/>
      <c r="AD25" s="379"/>
      <c r="AE25" s="379"/>
      <c r="AF25" s="379"/>
      <c r="AG25" s="380"/>
      <c r="AH25" s="375">
        <v>251</v>
      </c>
      <c r="AI25" s="376"/>
      <c r="AJ25" s="376"/>
      <c r="AK25" s="376"/>
      <c r="AL25" s="377"/>
      <c r="AM25" s="375">
        <v>797427</v>
      </c>
      <c r="AN25" s="376"/>
      <c r="AO25" s="376"/>
      <c r="AP25" s="376"/>
      <c r="AQ25" s="376"/>
      <c r="AR25" s="377"/>
      <c r="AS25" s="375">
        <v>3177</v>
      </c>
      <c r="AT25" s="376"/>
      <c r="AU25" s="376"/>
      <c r="AV25" s="376"/>
      <c r="AW25" s="376"/>
      <c r="AX25" s="435"/>
      <c r="AY25" s="448" t="s">
        <v>175</v>
      </c>
      <c r="AZ25" s="449"/>
      <c r="BA25" s="449"/>
      <c r="BB25" s="449"/>
      <c r="BC25" s="449"/>
      <c r="BD25" s="449"/>
      <c r="BE25" s="449"/>
      <c r="BF25" s="449"/>
      <c r="BG25" s="449"/>
      <c r="BH25" s="449"/>
      <c r="BI25" s="449"/>
      <c r="BJ25" s="449"/>
      <c r="BK25" s="449"/>
      <c r="BL25" s="449"/>
      <c r="BM25" s="450"/>
      <c r="BN25" s="451">
        <v>8932277</v>
      </c>
      <c r="BO25" s="452"/>
      <c r="BP25" s="452"/>
      <c r="BQ25" s="452"/>
      <c r="BR25" s="452"/>
      <c r="BS25" s="452"/>
      <c r="BT25" s="452"/>
      <c r="BU25" s="453"/>
      <c r="BV25" s="451">
        <v>8893482</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15">
      <c r="A26" s="178"/>
      <c r="B26" s="401"/>
      <c r="C26" s="402"/>
      <c r="D26" s="403"/>
      <c r="E26" s="378" t="s">
        <v>176</v>
      </c>
      <c r="F26" s="379"/>
      <c r="G26" s="379"/>
      <c r="H26" s="379"/>
      <c r="I26" s="379"/>
      <c r="J26" s="379"/>
      <c r="K26" s="380"/>
      <c r="L26" s="375">
        <v>1</v>
      </c>
      <c r="M26" s="376"/>
      <c r="N26" s="376"/>
      <c r="O26" s="376"/>
      <c r="P26" s="377"/>
      <c r="Q26" s="375">
        <v>7400</v>
      </c>
      <c r="R26" s="376"/>
      <c r="S26" s="376"/>
      <c r="T26" s="376"/>
      <c r="U26" s="376"/>
      <c r="V26" s="377"/>
      <c r="W26" s="465"/>
      <c r="X26" s="402"/>
      <c r="Y26" s="403"/>
      <c r="Z26" s="378" t="s">
        <v>177</v>
      </c>
      <c r="AA26" s="433"/>
      <c r="AB26" s="433"/>
      <c r="AC26" s="433"/>
      <c r="AD26" s="433"/>
      <c r="AE26" s="433"/>
      <c r="AF26" s="433"/>
      <c r="AG26" s="434"/>
      <c r="AH26" s="375">
        <v>363</v>
      </c>
      <c r="AI26" s="376"/>
      <c r="AJ26" s="376"/>
      <c r="AK26" s="376"/>
      <c r="AL26" s="377"/>
      <c r="AM26" s="375">
        <v>1321320</v>
      </c>
      <c r="AN26" s="376"/>
      <c r="AO26" s="376"/>
      <c r="AP26" s="376"/>
      <c r="AQ26" s="376"/>
      <c r="AR26" s="377"/>
      <c r="AS26" s="375">
        <v>3640</v>
      </c>
      <c r="AT26" s="376"/>
      <c r="AU26" s="376"/>
      <c r="AV26" s="376"/>
      <c r="AW26" s="376"/>
      <c r="AX26" s="435"/>
      <c r="AY26" s="462" t="s">
        <v>178</v>
      </c>
      <c r="AZ26" s="382"/>
      <c r="BA26" s="382"/>
      <c r="BB26" s="382"/>
      <c r="BC26" s="382"/>
      <c r="BD26" s="382"/>
      <c r="BE26" s="382"/>
      <c r="BF26" s="382"/>
      <c r="BG26" s="382"/>
      <c r="BH26" s="382"/>
      <c r="BI26" s="382"/>
      <c r="BJ26" s="382"/>
      <c r="BK26" s="382"/>
      <c r="BL26" s="382"/>
      <c r="BM26" s="463"/>
      <c r="BN26" s="422" t="s">
        <v>127</v>
      </c>
      <c r="BO26" s="423"/>
      <c r="BP26" s="423"/>
      <c r="BQ26" s="423"/>
      <c r="BR26" s="423"/>
      <c r="BS26" s="423"/>
      <c r="BT26" s="423"/>
      <c r="BU26" s="424"/>
      <c r="BV26" s="422" t="s">
        <v>127</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
      <c r="A27" s="178"/>
      <c r="B27" s="401"/>
      <c r="C27" s="402"/>
      <c r="D27" s="403"/>
      <c r="E27" s="378" t="s">
        <v>179</v>
      </c>
      <c r="F27" s="379"/>
      <c r="G27" s="379"/>
      <c r="H27" s="379"/>
      <c r="I27" s="379"/>
      <c r="J27" s="379"/>
      <c r="K27" s="380"/>
      <c r="L27" s="375">
        <v>1</v>
      </c>
      <c r="M27" s="376"/>
      <c r="N27" s="376"/>
      <c r="O27" s="376"/>
      <c r="P27" s="377"/>
      <c r="Q27" s="375">
        <v>7140</v>
      </c>
      <c r="R27" s="376"/>
      <c r="S27" s="376"/>
      <c r="T27" s="376"/>
      <c r="U27" s="376"/>
      <c r="V27" s="377"/>
      <c r="W27" s="465"/>
      <c r="X27" s="402"/>
      <c r="Y27" s="403"/>
      <c r="Z27" s="378" t="s">
        <v>180</v>
      </c>
      <c r="AA27" s="379"/>
      <c r="AB27" s="379"/>
      <c r="AC27" s="379"/>
      <c r="AD27" s="379"/>
      <c r="AE27" s="379"/>
      <c r="AF27" s="379"/>
      <c r="AG27" s="380"/>
      <c r="AH27" s="375">
        <v>156</v>
      </c>
      <c r="AI27" s="376"/>
      <c r="AJ27" s="376"/>
      <c r="AK27" s="376"/>
      <c r="AL27" s="377"/>
      <c r="AM27" s="375">
        <v>594042</v>
      </c>
      <c r="AN27" s="376"/>
      <c r="AO27" s="376"/>
      <c r="AP27" s="376"/>
      <c r="AQ27" s="376"/>
      <c r="AR27" s="377"/>
      <c r="AS27" s="375">
        <v>3808</v>
      </c>
      <c r="AT27" s="376"/>
      <c r="AU27" s="376"/>
      <c r="AV27" s="376"/>
      <c r="AW27" s="376"/>
      <c r="AX27" s="435"/>
      <c r="AY27" s="459" t="s">
        <v>181</v>
      </c>
      <c r="AZ27" s="460"/>
      <c r="BA27" s="460"/>
      <c r="BB27" s="460"/>
      <c r="BC27" s="460"/>
      <c r="BD27" s="460"/>
      <c r="BE27" s="460"/>
      <c r="BF27" s="460"/>
      <c r="BG27" s="460"/>
      <c r="BH27" s="460"/>
      <c r="BI27" s="460"/>
      <c r="BJ27" s="460"/>
      <c r="BK27" s="460"/>
      <c r="BL27" s="460"/>
      <c r="BM27" s="461"/>
      <c r="BN27" s="456">
        <v>4480203</v>
      </c>
      <c r="BO27" s="457"/>
      <c r="BP27" s="457"/>
      <c r="BQ27" s="457"/>
      <c r="BR27" s="457"/>
      <c r="BS27" s="457"/>
      <c r="BT27" s="457"/>
      <c r="BU27" s="458"/>
      <c r="BV27" s="456">
        <v>4475846</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15">
      <c r="A28" s="178"/>
      <c r="B28" s="401"/>
      <c r="C28" s="402"/>
      <c r="D28" s="403"/>
      <c r="E28" s="378" t="s">
        <v>182</v>
      </c>
      <c r="F28" s="379"/>
      <c r="G28" s="379"/>
      <c r="H28" s="379"/>
      <c r="I28" s="379"/>
      <c r="J28" s="379"/>
      <c r="K28" s="380"/>
      <c r="L28" s="375">
        <v>1</v>
      </c>
      <c r="M28" s="376"/>
      <c r="N28" s="376"/>
      <c r="O28" s="376"/>
      <c r="P28" s="377"/>
      <c r="Q28" s="375">
        <v>6470</v>
      </c>
      <c r="R28" s="376"/>
      <c r="S28" s="376"/>
      <c r="T28" s="376"/>
      <c r="U28" s="376"/>
      <c r="V28" s="377"/>
      <c r="W28" s="465"/>
      <c r="X28" s="402"/>
      <c r="Y28" s="403"/>
      <c r="Z28" s="378" t="s">
        <v>183</v>
      </c>
      <c r="AA28" s="379"/>
      <c r="AB28" s="379"/>
      <c r="AC28" s="379"/>
      <c r="AD28" s="379"/>
      <c r="AE28" s="379"/>
      <c r="AF28" s="379"/>
      <c r="AG28" s="380"/>
      <c r="AH28" s="375">
        <v>10</v>
      </c>
      <c r="AI28" s="376"/>
      <c r="AJ28" s="376"/>
      <c r="AK28" s="376"/>
      <c r="AL28" s="377"/>
      <c r="AM28" s="375">
        <v>27270</v>
      </c>
      <c r="AN28" s="376"/>
      <c r="AO28" s="376"/>
      <c r="AP28" s="376"/>
      <c r="AQ28" s="376"/>
      <c r="AR28" s="377"/>
      <c r="AS28" s="375">
        <v>2727</v>
      </c>
      <c r="AT28" s="376"/>
      <c r="AU28" s="376"/>
      <c r="AV28" s="376"/>
      <c r="AW28" s="376"/>
      <c r="AX28" s="435"/>
      <c r="AY28" s="439" t="s">
        <v>184</v>
      </c>
      <c r="AZ28" s="440"/>
      <c r="BA28" s="440"/>
      <c r="BB28" s="441"/>
      <c r="BC28" s="448" t="s">
        <v>47</v>
      </c>
      <c r="BD28" s="449"/>
      <c r="BE28" s="449"/>
      <c r="BF28" s="449"/>
      <c r="BG28" s="449"/>
      <c r="BH28" s="449"/>
      <c r="BI28" s="449"/>
      <c r="BJ28" s="449"/>
      <c r="BK28" s="449"/>
      <c r="BL28" s="449"/>
      <c r="BM28" s="450"/>
      <c r="BN28" s="451">
        <v>5052425</v>
      </c>
      <c r="BO28" s="452"/>
      <c r="BP28" s="452"/>
      <c r="BQ28" s="452"/>
      <c r="BR28" s="452"/>
      <c r="BS28" s="452"/>
      <c r="BT28" s="452"/>
      <c r="BU28" s="453"/>
      <c r="BV28" s="451">
        <v>4668400</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15">
      <c r="A29" s="178"/>
      <c r="B29" s="401"/>
      <c r="C29" s="402"/>
      <c r="D29" s="403"/>
      <c r="E29" s="378" t="s">
        <v>185</v>
      </c>
      <c r="F29" s="379"/>
      <c r="G29" s="379"/>
      <c r="H29" s="379"/>
      <c r="I29" s="379"/>
      <c r="J29" s="379"/>
      <c r="K29" s="380"/>
      <c r="L29" s="375">
        <v>28</v>
      </c>
      <c r="M29" s="376"/>
      <c r="N29" s="376"/>
      <c r="O29" s="376"/>
      <c r="P29" s="377"/>
      <c r="Q29" s="375">
        <v>6060</v>
      </c>
      <c r="R29" s="376"/>
      <c r="S29" s="376"/>
      <c r="T29" s="376"/>
      <c r="U29" s="376"/>
      <c r="V29" s="377"/>
      <c r="W29" s="466"/>
      <c r="X29" s="467"/>
      <c r="Y29" s="468"/>
      <c r="Z29" s="378" t="s">
        <v>186</v>
      </c>
      <c r="AA29" s="379"/>
      <c r="AB29" s="379"/>
      <c r="AC29" s="379"/>
      <c r="AD29" s="379"/>
      <c r="AE29" s="379"/>
      <c r="AF29" s="379"/>
      <c r="AG29" s="380"/>
      <c r="AH29" s="375">
        <v>1965</v>
      </c>
      <c r="AI29" s="376"/>
      <c r="AJ29" s="376"/>
      <c r="AK29" s="376"/>
      <c r="AL29" s="377"/>
      <c r="AM29" s="375">
        <v>6541821</v>
      </c>
      <c r="AN29" s="376"/>
      <c r="AO29" s="376"/>
      <c r="AP29" s="376"/>
      <c r="AQ29" s="376"/>
      <c r="AR29" s="377"/>
      <c r="AS29" s="375">
        <v>3329</v>
      </c>
      <c r="AT29" s="376"/>
      <c r="AU29" s="376"/>
      <c r="AV29" s="376"/>
      <c r="AW29" s="376"/>
      <c r="AX29" s="435"/>
      <c r="AY29" s="442"/>
      <c r="AZ29" s="443"/>
      <c r="BA29" s="443"/>
      <c r="BB29" s="444"/>
      <c r="BC29" s="436" t="s">
        <v>187</v>
      </c>
      <c r="BD29" s="437"/>
      <c r="BE29" s="437"/>
      <c r="BF29" s="437"/>
      <c r="BG29" s="437"/>
      <c r="BH29" s="437"/>
      <c r="BI29" s="437"/>
      <c r="BJ29" s="437"/>
      <c r="BK29" s="437"/>
      <c r="BL29" s="437"/>
      <c r="BM29" s="438"/>
      <c r="BN29" s="422">
        <v>914366</v>
      </c>
      <c r="BO29" s="423"/>
      <c r="BP29" s="423"/>
      <c r="BQ29" s="423"/>
      <c r="BR29" s="423"/>
      <c r="BS29" s="423"/>
      <c r="BT29" s="423"/>
      <c r="BU29" s="424"/>
      <c r="BV29" s="422">
        <v>913463</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188</v>
      </c>
      <c r="X30" s="390"/>
      <c r="Y30" s="390"/>
      <c r="Z30" s="390"/>
      <c r="AA30" s="390"/>
      <c r="AB30" s="390"/>
      <c r="AC30" s="390"/>
      <c r="AD30" s="390"/>
      <c r="AE30" s="390"/>
      <c r="AF30" s="390"/>
      <c r="AG30" s="391"/>
      <c r="AH30" s="392">
        <v>99.2</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49</v>
      </c>
      <c r="BD30" s="396"/>
      <c r="BE30" s="396"/>
      <c r="BF30" s="396"/>
      <c r="BG30" s="396"/>
      <c r="BH30" s="396"/>
      <c r="BI30" s="396"/>
      <c r="BJ30" s="396"/>
      <c r="BK30" s="396"/>
      <c r="BL30" s="396"/>
      <c r="BM30" s="397"/>
      <c r="BN30" s="456">
        <v>2618387</v>
      </c>
      <c r="BO30" s="457"/>
      <c r="BP30" s="457"/>
      <c r="BQ30" s="457"/>
      <c r="BR30" s="457"/>
      <c r="BS30" s="457"/>
      <c r="BT30" s="457"/>
      <c r="BU30" s="458"/>
      <c r="BV30" s="456">
        <v>2628853</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1" t="s">
        <v>189</v>
      </c>
      <c r="D32" s="381"/>
      <c r="E32" s="381"/>
      <c r="F32" s="381"/>
      <c r="G32" s="381"/>
      <c r="H32" s="381"/>
      <c r="I32" s="381"/>
      <c r="J32" s="381"/>
      <c r="K32" s="381"/>
      <c r="L32" s="381"/>
      <c r="M32" s="381"/>
      <c r="N32" s="381"/>
      <c r="O32" s="381"/>
      <c r="P32" s="381"/>
      <c r="Q32" s="381"/>
      <c r="R32" s="381"/>
      <c r="S32" s="381"/>
      <c r="U32" s="382" t="s">
        <v>190</v>
      </c>
      <c r="V32" s="382"/>
      <c r="W32" s="382"/>
      <c r="X32" s="382"/>
      <c r="Y32" s="382"/>
      <c r="Z32" s="382"/>
      <c r="AA32" s="382"/>
      <c r="AB32" s="382"/>
      <c r="AC32" s="382"/>
      <c r="AD32" s="382"/>
      <c r="AE32" s="382"/>
      <c r="AF32" s="382"/>
      <c r="AG32" s="382"/>
      <c r="AH32" s="382"/>
      <c r="AI32" s="382"/>
      <c r="AJ32" s="382"/>
      <c r="AK32" s="382"/>
      <c r="AM32" s="382" t="s">
        <v>191</v>
      </c>
      <c r="AN32" s="382"/>
      <c r="AO32" s="382"/>
      <c r="AP32" s="382"/>
      <c r="AQ32" s="382"/>
      <c r="AR32" s="382"/>
      <c r="AS32" s="382"/>
      <c r="AT32" s="382"/>
      <c r="AU32" s="382"/>
      <c r="AV32" s="382"/>
      <c r="AW32" s="382"/>
      <c r="AX32" s="382"/>
      <c r="AY32" s="382"/>
      <c r="AZ32" s="382"/>
      <c r="BA32" s="382"/>
      <c r="BB32" s="382"/>
      <c r="BC32" s="382"/>
      <c r="BE32" s="382" t="s">
        <v>192</v>
      </c>
      <c r="BF32" s="382"/>
      <c r="BG32" s="382"/>
      <c r="BH32" s="382"/>
      <c r="BI32" s="382"/>
      <c r="BJ32" s="382"/>
      <c r="BK32" s="382"/>
      <c r="BL32" s="382"/>
      <c r="BM32" s="382"/>
      <c r="BN32" s="382"/>
      <c r="BO32" s="382"/>
      <c r="BP32" s="382"/>
      <c r="BQ32" s="382"/>
      <c r="BR32" s="382"/>
      <c r="BS32" s="382"/>
      <c r="BT32" s="382"/>
      <c r="BU32" s="382"/>
      <c r="BW32" s="382" t="s">
        <v>193</v>
      </c>
      <c r="BX32" s="382"/>
      <c r="BY32" s="382"/>
      <c r="BZ32" s="382"/>
      <c r="CA32" s="382"/>
      <c r="CB32" s="382"/>
      <c r="CC32" s="382"/>
      <c r="CD32" s="382"/>
      <c r="CE32" s="382"/>
      <c r="CF32" s="382"/>
      <c r="CG32" s="382"/>
      <c r="CH32" s="382"/>
      <c r="CI32" s="382"/>
      <c r="CJ32" s="382"/>
      <c r="CK32" s="382"/>
      <c r="CL32" s="382"/>
      <c r="CM32" s="382"/>
      <c r="CO32" s="382" t="s">
        <v>194</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15">
      <c r="A33" s="178"/>
      <c r="B33" s="202"/>
      <c r="C33" s="374" t="s">
        <v>195</v>
      </c>
      <c r="D33" s="374"/>
      <c r="E33" s="373" t="s">
        <v>196</v>
      </c>
      <c r="F33" s="373"/>
      <c r="G33" s="373"/>
      <c r="H33" s="373"/>
      <c r="I33" s="373"/>
      <c r="J33" s="373"/>
      <c r="K33" s="373"/>
      <c r="L33" s="373"/>
      <c r="M33" s="373"/>
      <c r="N33" s="373"/>
      <c r="O33" s="373"/>
      <c r="P33" s="373"/>
      <c r="Q33" s="373"/>
      <c r="R33" s="373"/>
      <c r="S33" s="373"/>
      <c r="T33" s="203"/>
      <c r="U33" s="374" t="s">
        <v>195</v>
      </c>
      <c r="V33" s="374"/>
      <c r="W33" s="373" t="s">
        <v>196</v>
      </c>
      <c r="X33" s="373"/>
      <c r="Y33" s="373"/>
      <c r="Z33" s="373"/>
      <c r="AA33" s="373"/>
      <c r="AB33" s="373"/>
      <c r="AC33" s="373"/>
      <c r="AD33" s="373"/>
      <c r="AE33" s="373"/>
      <c r="AF33" s="373"/>
      <c r="AG33" s="373"/>
      <c r="AH33" s="373"/>
      <c r="AI33" s="373"/>
      <c r="AJ33" s="373"/>
      <c r="AK33" s="373"/>
      <c r="AL33" s="203"/>
      <c r="AM33" s="374" t="s">
        <v>195</v>
      </c>
      <c r="AN33" s="374"/>
      <c r="AO33" s="373" t="s">
        <v>196</v>
      </c>
      <c r="AP33" s="373"/>
      <c r="AQ33" s="373"/>
      <c r="AR33" s="373"/>
      <c r="AS33" s="373"/>
      <c r="AT33" s="373"/>
      <c r="AU33" s="373"/>
      <c r="AV33" s="373"/>
      <c r="AW33" s="373"/>
      <c r="AX33" s="373"/>
      <c r="AY33" s="373"/>
      <c r="AZ33" s="373"/>
      <c r="BA33" s="373"/>
      <c r="BB33" s="373"/>
      <c r="BC33" s="373"/>
      <c r="BD33" s="204"/>
      <c r="BE33" s="373" t="s">
        <v>197</v>
      </c>
      <c r="BF33" s="373"/>
      <c r="BG33" s="373" t="s">
        <v>198</v>
      </c>
      <c r="BH33" s="373"/>
      <c r="BI33" s="373"/>
      <c r="BJ33" s="373"/>
      <c r="BK33" s="373"/>
      <c r="BL33" s="373"/>
      <c r="BM33" s="373"/>
      <c r="BN33" s="373"/>
      <c r="BO33" s="373"/>
      <c r="BP33" s="373"/>
      <c r="BQ33" s="373"/>
      <c r="BR33" s="373"/>
      <c r="BS33" s="373"/>
      <c r="BT33" s="373"/>
      <c r="BU33" s="373"/>
      <c r="BV33" s="204"/>
      <c r="BW33" s="374" t="s">
        <v>197</v>
      </c>
      <c r="BX33" s="374"/>
      <c r="BY33" s="373" t="s">
        <v>199</v>
      </c>
      <c r="BZ33" s="373"/>
      <c r="CA33" s="373"/>
      <c r="CB33" s="373"/>
      <c r="CC33" s="373"/>
      <c r="CD33" s="373"/>
      <c r="CE33" s="373"/>
      <c r="CF33" s="373"/>
      <c r="CG33" s="373"/>
      <c r="CH33" s="373"/>
      <c r="CI33" s="373"/>
      <c r="CJ33" s="373"/>
      <c r="CK33" s="373"/>
      <c r="CL33" s="373"/>
      <c r="CM33" s="373"/>
      <c r="CN33" s="203"/>
      <c r="CO33" s="374" t="s">
        <v>195</v>
      </c>
      <c r="CP33" s="374"/>
      <c r="CQ33" s="373" t="s">
        <v>200</v>
      </c>
      <c r="CR33" s="373"/>
      <c r="CS33" s="373"/>
      <c r="CT33" s="373"/>
      <c r="CU33" s="373"/>
      <c r="CV33" s="373"/>
      <c r="CW33" s="373"/>
      <c r="CX33" s="373"/>
      <c r="CY33" s="373"/>
      <c r="CZ33" s="373"/>
      <c r="DA33" s="373"/>
      <c r="DB33" s="373"/>
      <c r="DC33" s="373"/>
      <c r="DD33" s="373"/>
      <c r="DE33" s="373"/>
      <c r="DF33" s="203"/>
      <c r="DG33" s="372" t="s">
        <v>201</v>
      </c>
      <c r="DH33" s="372"/>
      <c r="DI33" s="205"/>
    </row>
    <row r="34" spans="1:113" ht="32.25" customHeight="1" x14ac:dyDescent="0.15">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5</v>
      </c>
      <c r="V34" s="370"/>
      <c r="W34" s="371" t="str">
        <f>IF('各会計、関係団体の財政状況及び健全化判断比率'!B28="","",'各会計、関係団体の財政状況及び健全化判断比率'!B28)</f>
        <v>徳島市国民健康保険事業特別会計</v>
      </c>
      <c r="X34" s="371"/>
      <c r="Y34" s="371"/>
      <c r="Z34" s="371"/>
      <c r="AA34" s="371"/>
      <c r="AB34" s="371"/>
      <c r="AC34" s="371"/>
      <c r="AD34" s="371"/>
      <c r="AE34" s="371"/>
      <c r="AF34" s="371"/>
      <c r="AG34" s="371"/>
      <c r="AH34" s="371"/>
      <c r="AI34" s="371"/>
      <c r="AJ34" s="371"/>
      <c r="AK34" s="371"/>
      <c r="AL34" s="178"/>
      <c r="AM34" s="370">
        <f>IF(AO34="","",MAX(C34:D43,U34:V43)+1)</f>
        <v>8</v>
      </c>
      <c r="AN34" s="370"/>
      <c r="AO34" s="371" t="str">
        <f>IF('各会計、関係団体の財政状況及び健全化判断比率'!B31="","",'各会計、関係団体の財政状況及び健全化判断比率'!B31)</f>
        <v>徳島市中央卸売市場事業会計</v>
      </c>
      <c r="AP34" s="371"/>
      <c r="AQ34" s="371"/>
      <c r="AR34" s="371"/>
      <c r="AS34" s="371"/>
      <c r="AT34" s="371"/>
      <c r="AU34" s="371"/>
      <c r="AV34" s="371"/>
      <c r="AW34" s="371"/>
      <c r="AX34" s="371"/>
      <c r="AY34" s="371"/>
      <c r="AZ34" s="371"/>
      <c r="BA34" s="371"/>
      <c r="BB34" s="371"/>
      <c r="BC34" s="371"/>
      <c r="BD34" s="178"/>
      <c r="BE34" s="370">
        <f>IF(BG34="","",MAX(C34:D43,U34:V43,AM34:AN43)+1)</f>
        <v>14</v>
      </c>
      <c r="BF34" s="370"/>
      <c r="BG34" s="371" t="str">
        <f>IF('各会計、関係団体の財政状況及び健全化判断比率'!B37="","",'各会計、関係団体の財政状況及び健全化判断比率'!B37)</f>
        <v>徳島市立食肉センター事業特別会計</v>
      </c>
      <c r="BH34" s="371"/>
      <c r="BI34" s="371"/>
      <c r="BJ34" s="371"/>
      <c r="BK34" s="371"/>
      <c r="BL34" s="371"/>
      <c r="BM34" s="371"/>
      <c r="BN34" s="371"/>
      <c r="BO34" s="371"/>
      <c r="BP34" s="371"/>
      <c r="BQ34" s="371"/>
      <c r="BR34" s="371"/>
      <c r="BS34" s="371"/>
      <c r="BT34" s="371"/>
      <c r="BU34" s="371"/>
      <c r="BV34" s="178"/>
      <c r="BW34" s="370">
        <f>IF(BY34="","",MAX(C34:D43,U34:V43,AM34:AN43,BE34:BF43)+1)</f>
        <v>15</v>
      </c>
      <c r="BX34" s="370"/>
      <c r="BY34" s="371" t="str">
        <f>IF('各会計、関係団体の財政状況及び健全化判断比率'!B68="","",'各会計、関係団体の財政状況及び健全化判断比率'!B68)</f>
        <v>徳島県後期高齢者医療広域連合一般会計</v>
      </c>
      <c r="BZ34" s="371"/>
      <c r="CA34" s="371"/>
      <c r="CB34" s="371"/>
      <c r="CC34" s="371"/>
      <c r="CD34" s="371"/>
      <c r="CE34" s="371"/>
      <c r="CF34" s="371"/>
      <c r="CG34" s="371"/>
      <c r="CH34" s="371"/>
      <c r="CI34" s="371"/>
      <c r="CJ34" s="371"/>
      <c r="CK34" s="371"/>
      <c r="CL34" s="371"/>
      <c r="CM34" s="371"/>
      <c r="CN34" s="178"/>
      <c r="CO34" s="370">
        <f>IF(CQ34="","",MAX(C34:D43,U34:V43,AM34:AN43,BE34:BF43,BW34:BX43)+1)</f>
        <v>19</v>
      </c>
      <c r="CP34" s="370"/>
      <c r="CQ34" s="371" t="str">
        <f>IF('各会計、関係団体の財政状況及び健全化判断比率'!BS7="","",'各会計、関係団体の財政状況及び健全化判断比率'!BS7)</f>
        <v>徳島市公園緑地管理公社</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15">
      <c r="A35" s="178"/>
      <c r="B35" s="202"/>
      <c r="C35" s="370">
        <f>IF(E35="","",C34+1)</f>
        <v>2</v>
      </c>
      <c r="D35" s="370"/>
      <c r="E35" s="371" t="str">
        <f>IF('各会計、関係団体の財政状況及び健全化判断比率'!B8="","",'各会計、関係団体の財政状況及び健全化判断比率'!B8)</f>
        <v>徳島市奨学事業特別会計</v>
      </c>
      <c r="F35" s="371"/>
      <c r="G35" s="371"/>
      <c r="H35" s="371"/>
      <c r="I35" s="371"/>
      <c r="J35" s="371"/>
      <c r="K35" s="371"/>
      <c r="L35" s="371"/>
      <c r="M35" s="371"/>
      <c r="N35" s="371"/>
      <c r="O35" s="371"/>
      <c r="P35" s="371"/>
      <c r="Q35" s="371"/>
      <c r="R35" s="371"/>
      <c r="S35" s="371"/>
      <c r="T35" s="178"/>
      <c r="U35" s="370">
        <f>IF(W35="","",U34+1)</f>
        <v>6</v>
      </c>
      <c r="V35" s="370"/>
      <c r="W35" s="371" t="str">
        <f>IF('各会計、関係団体の財政状況及び健全化判断比率'!B29="","",'各会計、関係団体の財政状況及び健全化判断比率'!B29)</f>
        <v>徳島市介護保険事業特別会計</v>
      </c>
      <c r="X35" s="371"/>
      <c r="Y35" s="371"/>
      <c r="Z35" s="371"/>
      <c r="AA35" s="371"/>
      <c r="AB35" s="371"/>
      <c r="AC35" s="371"/>
      <c r="AD35" s="371"/>
      <c r="AE35" s="371"/>
      <c r="AF35" s="371"/>
      <c r="AG35" s="371"/>
      <c r="AH35" s="371"/>
      <c r="AI35" s="371"/>
      <c r="AJ35" s="371"/>
      <c r="AK35" s="371"/>
      <c r="AL35" s="178"/>
      <c r="AM35" s="370">
        <f t="shared" ref="AM35:AM43" si="0">IF(AO35="","",AM34+1)</f>
        <v>9</v>
      </c>
      <c r="AN35" s="370"/>
      <c r="AO35" s="371" t="str">
        <f>IF('各会計、関係団体の財政状況及び健全化判断比率'!B32="","",'各会計、関係団体の財政状況及び健全化判断比率'!B32)</f>
        <v>徳島市商業観光施設事業会計</v>
      </c>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16</v>
      </c>
      <c r="BX35" s="370"/>
      <c r="BY35" s="371" t="str">
        <f>IF('各会計、関係団体の財政状況及び健全化判断比率'!B69="","",'各会計、関係団体の財政状況及び健全化判断比率'!B69)</f>
        <v>徳島県後期高齢者医療広域連合後期高齢者医療特別会計</v>
      </c>
      <c r="BZ35" s="371"/>
      <c r="CA35" s="371"/>
      <c r="CB35" s="371"/>
      <c r="CC35" s="371"/>
      <c r="CD35" s="371"/>
      <c r="CE35" s="371"/>
      <c r="CF35" s="371"/>
      <c r="CG35" s="371"/>
      <c r="CH35" s="371"/>
      <c r="CI35" s="371"/>
      <c r="CJ35" s="371"/>
      <c r="CK35" s="371"/>
      <c r="CL35" s="371"/>
      <c r="CM35" s="371"/>
      <c r="CN35" s="178"/>
      <c r="CO35" s="370">
        <f t="shared" ref="CO35:CO43" si="3">IF(CQ35="","",CO34+1)</f>
        <v>20</v>
      </c>
      <c r="CP35" s="370"/>
      <c r="CQ35" s="371" t="str">
        <f>IF('各会計、関係団体の財政状況及び健全化判断比率'!BS8="","",'各会計、関係団体の財政状況及び健全化判断比率'!BS8)</f>
        <v>徳島市地場産業振興協会</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15">
      <c r="A36" s="178"/>
      <c r="B36" s="202"/>
      <c r="C36" s="370">
        <f>IF(E36="","",C35+1)</f>
        <v>3</v>
      </c>
      <c r="D36" s="370"/>
      <c r="E36" s="371" t="str">
        <f>IF('各会計、関係団体の財政状況及び健全化判断比率'!B9="","",'各会計、関係団体の財政状況及び健全化判断比率'!B9)</f>
        <v>徳島市土地取得事業特別会計</v>
      </c>
      <c r="F36" s="371"/>
      <c r="G36" s="371"/>
      <c r="H36" s="371"/>
      <c r="I36" s="371"/>
      <c r="J36" s="371"/>
      <c r="K36" s="371"/>
      <c r="L36" s="371"/>
      <c r="M36" s="371"/>
      <c r="N36" s="371"/>
      <c r="O36" s="371"/>
      <c r="P36" s="371"/>
      <c r="Q36" s="371"/>
      <c r="R36" s="371"/>
      <c r="S36" s="371"/>
      <c r="T36" s="178"/>
      <c r="U36" s="370">
        <f t="shared" ref="U36:U43" si="4">IF(W36="","",U35+1)</f>
        <v>7</v>
      </c>
      <c r="V36" s="370"/>
      <c r="W36" s="371" t="str">
        <f>IF('各会計、関係団体の財政状況及び健全化判断比率'!B30="","",'各会計、関係団体の財政状況及び健全化判断比率'!B30)</f>
        <v>徳島市後期高齢者医療事業特別会計</v>
      </c>
      <c r="X36" s="371"/>
      <c r="Y36" s="371"/>
      <c r="Z36" s="371"/>
      <c r="AA36" s="371"/>
      <c r="AB36" s="371"/>
      <c r="AC36" s="371"/>
      <c r="AD36" s="371"/>
      <c r="AE36" s="371"/>
      <c r="AF36" s="371"/>
      <c r="AG36" s="371"/>
      <c r="AH36" s="371"/>
      <c r="AI36" s="371"/>
      <c r="AJ36" s="371"/>
      <c r="AK36" s="371"/>
      <c r="AL36" s="178"/>
      <c r="AM36" s="370">
        <f t="shared" si="0"/>
        <v>10</v>
      </c>
      <c r="AN36" s="370"/>
      <c r="AO36" s="371" t="str">
        <f>IF('各会計、関係団体の財政状況及び健全化判断比率'!B33="","",'各会計、関係団体の財政状況及び健全化判断比率'!B33)</f>
        <v>徳島市水道事業会計</v>
      </c>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17</v>
      </c>
      <c r="BX36" s="370"/>
      <c r="BY36" s="371" t="str">
        <f>IF('各会計、関係団体の財政状況及び健全化判断比率'!B70="","",'各会計、関係団体の財政状況及び健全化判断比率'!B70)</f>
        <v>徳島県市町村総合事務組合一般会計</v>
      </c>
      <c r="BZ36" s="371"/>
      <c r="CA36" s="371"/>
      <c r="CB36" s="371"/>
      <c r="CC36" s="371"/>
      <c r="CD36" s="371"/>
      <c r="CE36" s="371"/>
      <c r="CF36" s="371"/>
      <c r="CG36" s="371"/>
      <c r="CH36" s="371"/>
      <c r="CI36" s="371"/>
      <c r="CJ36" s="371"/>
      <c r="CK36" s="371"/>
      <c r="CL36" s="371"/>
      <c r="CM36" s="371"/>
      <c r="CN36" s="178"/>
      <c r="CO36" s="370">
        <f t="shared" si="3"/>
        <v>21</v>
      </c>
      <c r="CP36" s="370"/>
      <c r="CQ36" s="371" t="str">
        <f>IF('各会計、関係団体の財政状況及び健全化判断比率'!BS9="","",'各会計、関係団体の財政状況及び健全化判断比率'!BS9)</f>
        <v>徳島市文化振興公社</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15">
      <c r="A37" s="178"/>
      <c r="B37" s="202"/>
      <c r="C37" s="370">
        <f>IF(E37="","",C36+1)</f>
        <v>4</v>
      </c>
      <c r="D37" s="370"/>
      <c r="E37" s="371" t="str">
        <f>IF('各会計、関係団体の財政状況及び健全化判断比率'!B10="","",'各会計、関係団体の財政状況及び健全化判断比率'!B10)</f>
        <v>徳島市住宅新築資金等貸付事業特別会計</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f t="shared" si="0"/>
        <v>11</v>
      </c>
      <c r="AN37" s="370"/>
      <c r="AO37" s="371" t="str">
        <f>IF('各会計、関係団体の財政状況及び健全化判断比率'!B34="","",'各会計、関係団体の財政状況及び健全化判断比率'!B34)</f>
        <v>徳島市公共下水道事業会計</v>
      </c>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18</v>
      </c>
      <c r="BX37" s="370"/>
      <c r="BY37" s="371" t="str">
        <f>IF('各会計、関係団体の財政状況及び健全化判断比率'!B71="","",'各会計、関係団体の財政状況及び健全化判断比率'!B71)</f>
        <v>徳島県市町村総合事務組合徳島滞納整理機構特別会計</v>
      </c>
      <c r="BZ37" s="371"/>
      <c r="CA37" s="371"/>
      <c r="CB37" s="371"/>
      <c r="CC37" s="371"/>
      <c r="CD37" s="371"/>
      <c r="CE37" s="371"/>
      <c r="CF37" s="371"/>
      <c r="CG37" s="371"/>
      <c r="CH37" s="371"/>
      <c r="CI37" s="371"/>
      <c r="CJ37" s="371"/>
      <c r="CK37" s="371"/>
      <c r="CL37" s="371"/>
      <c r="CM37" s="371"/>
      <c r="CN37" s="178"/>
      <c r="CO37" s="370">
        <f t="shared" si="3"/>
        <v>22</v>
      </c>
      <c r="CP37" s="370"/>
      <c r="CQ37" s="371" t="str">
        <f>IF('各会計、関係団体の財政状況及び健全化判断比率'!BS10="","",'各会計、関係団体の財政状況及び健全化判断比率'!BS10)</f>
        <v>徳島市体育協会</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15">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f t="shared" si="0"/>
        <v>12</v>
      </c>
      <c r="AN38" s="370"/>
      <c r="AO38" s="371" t="str">
        <f>IF('各会計、関係団体の財政状況及び健全化判断比率'!B35="","",'各会計、関係団体の財政状況及び健全化判断比率'!B35)</f>
        <v>徳島市営旅客自動車運送事業会計</v>
      </c>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t="str">
        <f t="shared" si="2"/>
        <v/>
      </c>
      <c r="BX38" s="370"/>
      <c r="BY38" s="371" t="str">
        <f>IF('各会計、関係団体の財政状況及び健全化判断比率'!B72="","",'各会計、関係団体の財政状況及び健全化判断比率'!B72)</f>
        <v/>
      </c>
      <c r="BZ38" s="371"/>
      <c r="CA38" s="371"/>
      <c r="CB38" s="371"/>
      <c r="CC38" s="371"/>
      <c r="CD38" s="371"/>
      <c r="CE38" s="371"/>
      <c r="CF38" s="371"/>
      <c r="CG38" s="371"/>
      <c r="CH38" s="371"/>
      <c r="CI38" s="371"/>
      <c r="CJ38" s="371"/>
      <c r="CK38" s="371"/>
      <c r="CL38" s="371"/>
      <c r="CM38" s="371"/>
      <c r="CN38" s="178"/>
      <c r="CO38" s="370">
        <f t="shared" si="3"/>
        <v>23</v>
      </c>
      <c r="CP38" s="370"/>
      <c r="CQ38" s="371" t="str">
        <f>IF('各会計、関係団体の財政状況及び健全化判断比率'!BS11="","",'各会計、関係団体の財政状況及び健全化判断比率'!BS11)</f>
        <v>徳島都市開発</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15">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f t="shared" si="0"/>
        <v>13</v>
      </c>
      <c r="AN39" s="370"/>
      <c r="AO39" s="371" t="str">
        <f>IF('各会計、関係団体の財政状況及び健全化判断比率'!B36="","",'各会計、関係団体の財政状況及び健全化判断比率'!B36)</f>
        <v>徳島市民病院事業会計</v>
      </c>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t="str">
        <f t="shared" si="2"/>
        <v/>
      </c>
      <c r="BX39" s="370"/>
      <c r="BY39" s="371" t="str">
        <f>IF('各会計、関係団体の財政状況及び健全化判断比率'!B73="","",'各会計、関係団体の財政状況及び健全化判断比率'!B73)</f>
        <v/>
      </c>
      <c r="BZ39" s="371"/>
      <c r="CA39" s="371"/>
      <c r="CB39" s="371"/>
      <c r="CC39" s="371"/>
      <c r="CD39" s="371"/>
      <c r="CE39" s="371"/>
      <c r="CF39" s="371"/>
      <c r="CG39" s="371"/>
      <c r="CH39" s="371"/>
      <c r="CI39" s="371"/>
      <c r="CJ39" s="371"/>
      <c r="CK39" s="371"/>
      <c r="CL39" s="371"/>
      <c r="CM39" s="371"/>
      <c r="CN39" s="178"/>
      <c r="CO39" s="370">
        <f t="shared" si="3"/>
        <v>24</v>
      </c>
      <c r="CP39" s="370"/>
      <c r="CQ39" s="371" t="str">
        <f>IF('各会計、関係団体の財政状況及び健全化判断比率'!BS12="","",'各会計、関係団体の財政状況及び健全化判断比率'!BS12)</f>
        <v>徳島市土地開発公社</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15">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t="str">
        <f t="shared" si="2"/>
        <v/>
      </c>
      <c r="BX40" s="370"/>
      <c r="BY40" s="371" t="str">
        <f>IF('各会計、関係団体の財政状況及び健全化判断比率'!B74="","",'各会計、関係団体の財政状況及び健全化判断比率'!B74)</f>
        <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t="str">
        <f t="shared" si="2"/>
        <v/>
      </c>
      <c r="BX41" s="370"/>
      <c r="BY41" s="371" t="str">
        <f>IF('各会計、関係団体の財政状況及び健全化判断比率'!B75="","",'各会計、関係団体の財政状況及び健全化判断比率'!B75)</f>
        <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t="str">
        <f t="shared" si="2"/>
        <v/>
      </c>
      <c r="BX42" s="370"/>
      <c r="BY42" s="371" t="str">
        <f>IF('各会計、関係団体の財政状況及び健全化判断比率'!B76="","",'各会計、関係団体の財政状況及び健全化判断比率'!B76)</f>
        <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202</v>
      </c>
      <c r="E46" s="367" t="s">
        <v>203</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204</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205</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206</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207</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208</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209</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c r="E53" s="177" t="s">
        <v>536</v>
      </c>
    </row>
    <row r="54" spans="5:113" x14ac:dyDescent="0.15"/>
    <row r="55" spans="5:113" x14ac:dyDescent="0.15"/>
    <row r="56" spans="5:113" x14ac:dyDescent="0.15"/>
  </sheetData>
  <sheetProtection algorithmName="SHA-512" hashValue="u2qQbyQIkhsLHT/denb+ctwMtgXQ6xmZekHHezAGFvhXWI7nSWZkJnN6dQWfB9M/6P6f4t+3MS7mZMu7movPvA==" saltValue="FSNi0PJXlJ/5rpbm+QEjh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496</v>
      </c>
      <c r="G33" s="29" t="s">
        <v>497</v>
      </c>
      <c r="H33" s="29" t="s">
        <v>498</v>
      </c>
      <c r="I33" s="29" t="s">
        <v>499</v>
      </c>
      <c r="J33" s="30" t="s">
        <v>500</v>
      </c>
      <c r="K33" s="22"/>
      <c r="L33" s="22"/>
      <c r="M33" s="22"/>
      <c r="N33" s="22"/>
      <c r="O33" s="22"/>
      <c r="P33" s="22"/>
    </row>
    <row r="34" spans="1:16" ht="39" customHeight="1" x14ac:dyDescent="0.15">
      <c r="A34" s="22"/>
      <c r="B34" s="31"/>
      <c r="C34" s="1179" t="s">
        <v>503</v>
      </c>
      <c r="D34" s="1179"/>
      <c r="E34" s="1180"/>
      <c r="F34" s="32">
        <v>10.220000000000001</v>
      </c>
      <c r="G34" s="33">
        <v>10.5</v>
      </c>
      <c r="H34" s="33">
        <v>10.26</v>
      </c>
      <c r="I34" s="33">
        <v>9.77</v>
      </c>
      <c r="J34" s="34">
        <v>9.44</v>
      </c>
      <c r="K34" s="22"/>
      <c r="L34" s="22"/>
      <c r="M34" s="22"/>
      <c r="N34" s="22"/>
      <c r="O34" s="22"/>
      <c r="P34" s="22"/>
    </row>
    <row r="35" spans="1:16" ht="39" customHeight="1" x14ac:dyDescent="0.15">
      <c r="A35" s="22"/>
      <c r="B35" s="35"/>
      <c r="C35" s="1173" t="s">
        <v>504</v>
      </c>
      <c r="D35" s="1174"/>
      <c r="E35" s="1175"/>
      <c r="F35" s="36">
        <v>0.33</v>
      </c>
      <c r="G35" s="37">
        <v>0.75</v>
      </c>
      <c r="H35" s="37">
        <v>0.51</v>
      </c>
      <c r="I35" s="37">
        <v>1.34</v>
      </c>
      <c r="J35" s="38">
        <v>7.01</v>
      </c>
      <c r="K35" s="22"/>
      <c r="L35" s="22"/>
      <c r="M35" s="22"/>
      <c r="N35" s="22"/>
      <c r="O35" s="22"/>
      <c r="P35" s="22"/>
    </row>
    <row r="36" spans="1:16" ht="39" customHeight="1" x14ac:dyDescent="0.15">
      <c r="A36" s="22"/>
      <c r="B36" s="35"/>
      <c r="C36" s="1173" t="s">
        <v>505</v>
      </c>
      <c r="D36" s="1174"/>
      <c r="E36" s="1175"/>
      <c r="F36" s="36">
        <v>1.24</v>
      </c>
      <c r="G36" s="37">
        <v>1.36</v>
      </c>
      <c r="H36" s="37">
        <v>1.44</v>
      </c>
      <c r="I36" s="37">
        <v>2.2799999999999998</v>
      </c>
      <c r="J36" s="38">
        <v>4.5199999999999996</v>
      </c>
      <c r="K36" s="22"/>
      <c r="L36" s="22"/>
      <c r="M36" s="22"/>
      <c r="N36" s="22"/>
      <c r="O36" s="22"/>
      <c r="P36" s="22"/>
    </row>
    <row r="37" spans="1:16" ht="39" customHeight="1" x14ac:dyDescent="0.15">
      <c r="A37" s="22"/>
      <c r="B37" s="35"/>
      <c r="C37" s="1173" t="s">
        <v>506</v>
      </c>
      <c r="D37" s="1174"/>
      <c r="E37" s="1175"/>
      <c r="F37" s="36">
        <v>2.21</v>
      </c>
      <c r="G37" s="37">
        <v>1.66</v>
      </c>
      <c r="H37" s="37">
        <v>1.46</v>
      </c>
      <c r="I37" s="37">
        <v>2.36</v>
      </c>
      <c r="J37" s="38">
        <v>2.08</v>
      </c>
      <c r="K37" s="22"/>
      <c r="L37" s="22"/>
      <c r="M37" s="22"/>
      <c r="N37" s="22"/>
      <c r="O37" s="22"/>
      <c r="P37" s="22"/>
    </row>
    <row r="38" spans="1:16" ht="39" customHeight="1" x14ac:dyDescent="0.15">
      <c r="A38" s="22"/>
      <c r="B38" s="35"/>
      <c r="C38" s="1173" t="s">
        <v>507</v>
      </c>
      <c r="D38" s="1174"/>
      <c r="E38" s="1175"/>
      <c r="F38" s="36">
        <v>1.22</v>
      </c>
      <c r="G38" s="37">
        <v>1.2</v>
      </c>
      <c r="H38" s="37">
        <v>1.19</v>
      </c>
      <c r="I38" s="37">
        <v>1.17</v>
      </c>
      <c r="J38" s="38">
        <v>1.19</v>
      </c>
      <c r="K38" s="22"/>
      <c r="L38" s="22"/>
      <c r="M38" s="22"/>
      <c r="N38" s="22"/>
      <c r="O38" s="22"/>
      <c r="P38" s="22"/>
    </row>
    <row r="39" spans="1:16" ht="39" customHeight="1" x14ac:dyDescent="0.15">
      <c r="A39" s="22"/>
      <c r="B39" s="35"/>
      <c r="C39" s="1173" t="s">
        <v>508</v>
      </c>
      <c r="D39" s="1174"/>
      <c r="E39" s="1175"/>
      <c r="F39" s="36">
        <v>0.28000000000000003</v>
      </c>
      <c r="G39" s="37">
        <v>0.91</v>
      </c>
      <c r="H39" s="37">
        <v>0.98</v>
      </c>
      <c r="I39" s="37">
        <v>0.69</v>
      </c>
      <c r="J39" s="38">
        <v>0.78</v>
      </c>
      <c r="K39" s="22"/>
      <c r="L39" s="22"/>
      <c r="M39" s="22"/>
      <c r="N39" s="22"/>
      <c r="O39" s="22"/>
      <c r="P39" s="22"/>
    </row>
    <row r="40" spans="1:16" ht="39" customHeight="1" x14ac:dyDescent="0.15">
      <c r="A40" s="22"/>
      <c r="B40" s="35"/>
      <c r="C40" s="1173" t="s">
        <v>509</v>
      </c>
      <c r="D40" s="1174"/>
      <c r="E40" s="1175"/>
      <c r="F40" s="36" t="s">
        <v>455</v>
      </c>
      <c r="G40" s="37" t="s">
        <v>455</v>
      </c>
      <c r="H40" s="37" t="s">
        <v>455</v>
      </c>
      <c r="I40" s="37">
        <v>0.86</v>
      </c>
      <c r="J40" s="38">
        <v>0.74</v>
      </c>
      <c r="K40" s="22"/>
      <c r="L40" s="22"/>
      <c r="M40" s="22"/>
      <c r="N40" s="22"/>
      <c r="O40" s="22"/>
      <c r="P40" s="22"/>
    </row>
    <row r="41" spans="1:16" ht="39" customHeight="1" x14ac:dyDescent="0.15">
      <c r="A41" s="22"/>
      <c r="B41" s="35"/>
      <c r="C41" s="1173" t="s">
        <v>510</v>
      </c>
      <c r="D41" s="1174"/>
      <c r="E41" s="1175"/>
      <c r="F41" s="36">
        <v>0.45</v>
      </c>
      <c r="G41" s="37">
        <v>0.38</v>
      </c>
      <c r="H41" s="37">
        <v>0.37</v>
      </c>
      <c r="I41" s="37">
        <v>0.32</v>
      </c>
      <c r="J41" s="38">
        <v>0.35</v>
      </c>
      <c r="K41" s="22"/>
      <c r="L41" s="22"/>
      <c r="M41" s="22"/>
      <c r="N41" s="22"/>
      <c r="O41" s="22"/>
      <c r="P41" s="22"/>
    </row>
    <row r="42" spans="1:16" ht="39" customHeight="1" x14ac:dyDescent="0.15">
      <c r="A42" s="22"/>
      <c r="B42" s="39"/>
      <c r="C42" s="1173" t="s">
        <v>511</v>
      </c>
      <c r="D42" s="1174"/>
      <c r="E42" s="1175"/>
      <c r="F42" s="36" t="s">
        <v>455</v>
      </c>
      <c r="G42" s="37" t="s">
        <v>455</v>
      </c>
      <c r="H42" s="37" t="s">
        <v>455</v>
      </c>
      <c r="I42" s="37" t="s">
        <v>455</v>
      </c>
      <c r="J42" s="38" t="s">
        <v>455</v>
      </c>
      <c r="K42" s="22"/>
      <c r="L42" s="22"/>
      <c r="M42" s="22"/>
      <c r="N42" s="22"/>
      <c r="O42" s="22"/>
      <c r="P42" s="22"/>
    </row>
    <row r="43" spans="1:16" ht="39" customHeight="1" thickBot="1" x14ac:dyDescent="0.2">
      <c r="A43" s="22"/>
      <c r="B43" s="40"/>
      <c r="C43" s="1176" t="s">
        <v>512</v>
      </c>
      <c r="D43" s="1177"/>
      <c r="E43" s="1178"/>
      <c r="F43" s="41">
        <v>0.5</v>
      </c>
      <c r="G43" s="42">
        <v>0.83</v>
      </c>
      <c r="H43" s="42">
        <v>1.1100000000000001</v>
      </c>
      <c r="I43" s="42">
        <v>0.31</v>
      </c>
      <c r="J43" s="43">
        <v>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1ti7ngjUOaT+ROzDjAdkT3XAurr8dM2wk//2iBTVHUHqNTh7SmoKeXo4HPuMAGXLsNJABgAK6RfhfHXfeLo8Ag==" saltValue="tA1QaMpsSa9sMy9hedjH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19685039370078741" bottom="0" header="0.39370078740157483" footer="0"/>
  <pageSetup paperSize="8" scale="8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496</v>
      </c>
      <c r="L44" s="56" t="s">
        <v>497</v>
      </c>
      <c r="M44" s="56" t="s">
        <v>498</v>
      </c>
      <c r="N44" s="56" t="s">
        <v>499</v>
      </c>
      <c r="O44" s="57" t="s">
        <v>500</v>
      </c>
      <c r="P44" s="48"/>
      <c r="Q44" s="48"/>
      <c r="R44" s="48"/>
      <c r="S44" s="48"/>
      <c r="T44" s="48"/>
      <c r="U44" s="48"/>
    </row>
    <row r="45" spans="1:21" ht="30.75" customHeight="1" x14ac:dyDescent="0.15">
      <c r="A45" s="48"/>
      <c r="B45" s="1199" t="s">
        <v>11</v>
      </c>
      <c r="C45" s="1200"/>
      <c r="D45" s="58"/>
      <c r="E45" s="1205" t="s">
        <v>12</v>
      </c>
      <c r="F45" s="1205"/>
      <c r="G45" s="1205"/>
      <c r="H45" s="1205"/>
      <c r="I45" s="1205"/>
      <c r="J45" s="1206"/>
      <c r="K45" s="59">
        <v>8902</v>
      </c>
      <c r="L45" s="60">
        <v>8705</v>
      </c>
      <c r="M45" s="60">
        <v>8644</v>
      </c>
      <c r="N45" s="60">
        <v>8682</v>
      </c>
      <c r="O45" s="61">
        <v>8733</v>
      </c>
      <c r="P45" s="48"/>
      <c r="Q45" s="48"/>
      <c r="R45" s="48"/>
      <c r="S45" s="48"/>
      <c r="T45" s="48"/>
      <c r="U45" s="48"/>
    </row>
    <row r="46" spans="1:21" ht="30.75" customHeight="1" x14ac:dyDescent="0.15">
      <c r="A46" s="48"/>
      <c r="B46" s="1201"/>
      <c r="C46" s="1202"/>
      <c r="D46" s="62"/>
      <c r="E46" s="1183" t="s">
        <v>13</v>
      </c>
      <c r="F46" s="1183"/>
      <c r="G46" s="1183"/>
      <c r="H46" s="1183"/>
      <c r="I46" s="1183"/>
      <c r="J46" s="1184"/>
      <c r="K46" s="63" t="s">
        <v>455</v>
      </c>
      <c r="L46" s="64" t="s">
        <v>455</v>
      </c>
      <c r="M46" s="64" t="s">
        <v>455</v>
      </c>
      <c r="N46" s="64" t="s">
        <v>455</v>
      </c>
      <c r="O46" s="65" t="s">
        <v>455</v>
      </c>
      <c r="P46" s="48"/>
      <c r="Q46" s="48"/>
      <c r="R46" s="48"/>
      <c r="S46" s="48"/>
      <c r="T46" s="48"/>
      <c r="U46" s="48"/>
    </row>
    <row r="47" spans="1:21" ht="30.75" customHeight="1" x14ac:dyDescent="0.15">
      <c r="A47" s="48"/>
      <c r="B47" s="1201"/>
      <c r="C47" s="1202"/>
      <c r="D47" s="62"/>
      <c r="E47" s="1183" t="s">
        <v>14</v>
      </c>
      <c r="F47" s="1183"/>
      <c r="G47" s="1183"/>
      <c r="H47" s="1183"/>
      <c r="I47" s="1183"/>
      <c r="J47" s="1184"/>
      <c r="K47" s="63" t="s">
        <v>455</v>
      </c>
      <c r="L47" s="64" t="s">
        <v>455</v>
      </c>
      <c r="M47" s="64" t="s">
        <v>455</v>
      </c>
      <c r="N47" s="64" t="s">
        <v>455</v>
      </c>
      <c r="O47" s="65" t="s">
        <v>455</v>
      </c>
      <c r="P47" s="48"/>
      <c r="Q47" s="48"/>
      <c r="R47" s="48"/>
      <c r="S47" s="48"/>
      <c r="T47" s="48"/>
      <c r="U47" s="48"/>
    </row>
    <row r="48" spans="1:21" ht="30.75" customHeight="1" x14ac:dyDescent="0.15">
      <c r="A48" s="48"/>
      <c r="B48" s="1201"/>
      <c r="C48" s="1202"/>
      <c r="D48" s="62"/>
      <c r="E48" s="1183" t="s">
        <v>15</v>
      </c>
      <c r="F48" s="1183"/>
      <c r="G48" s="1183"/>
      <c r="H48" s="1183"/>
      <c r="I48" s="1183"/>
      <c r="J48" s="1184"/>
      <c r="K48" s="63">
        <v>2835</v>
      </c>
      <c r="L48" s="64">
        <v>2601</v>
      </c>
      <c r="M48" s="64">
        <v>2629</v>
      </c>
      <c r="N48" s="64">
        <v>2363</v>
      </c>
      <c r="O48" s="65">
        <v>2236</v>
      </c>
      <c r="P48" s="48"/>
      <c r="Q48" s="48"/>
      <c r="R48" s="48"/>
      <c r="S48" s="48"/>
      <c r="T48" s="48"/>
      <c r="U48" s="48"/>
    </row>
    <row r="49" spans="1:21" ht="30.75" customHeight="1" x14ac:dyDescent="0.15">
      <c r="A49" s="48"/>
      <c r="B49" s="1201"/>
      <c r="C49" s="1202"/>
      <c r="D49" s="62"/>
      <c r="E49" s="1183" t="s">
        <v>16</v>
      </c>
      <c r="F49" s="1183"/>
      <c r="G49" s="1183"/>
      <c r="H49" s="1183"/>
      <c r="I49" s="1183"/>
      <c r="J49" s="1184"/>
      <c r="K49" s="63" t="s">
        <v>455</v>
      </c>
      <c r="L49" s="64" t="s">
        <v>455</v>
      </c>
      <c r="M49" s="64" t="s">
        <v>455</v>
      </c>
      <c r="N49" s="64" t="s">
        <v>455</v>
      </c>
      <c r="O49" s="65" t="s">
        <v>455</v>
      </c>
      <c r="P49" s="48"/>
      <c r="Q49" s="48"/>
      <c r="R49" s="48"/>
      <c r="S49" s="48"/>
      <c r="T49" s="48"/>
      <c r="U49" s="48"/>
    </row>
    <row r="50" spans="1:21" ht="30.75" customHeight="1" x14ac:dyDescent="0.15">
      <c r="A50" s="48"/>
      <c r="B50" s="1201"/>
      <c r="C50" s="1202"/>
      <c r="D50" s="62"/>
      <c r="E50" s="1183" t="s">
        <v>17</v>
      </c>
      <c r="F50" s="1183"/>
      <c r="G50" s="1183"/>
      <c r="H50" s="1183"/>
      <c r="I50" s="1183"/>
      <c r="J50" s="1184"/>
      <c r="K50" s="63">
        <v>0</v>
      </c>
      <c r="L50" s="64">
        <v>0</v>
      </c>
      <c r="M50" s="64">
        <v>0</v>
      </c>
      <c r="N50" s="64">
        <v>0</v>
      </c>
      <c r="O50" s="65">
        <v>0</v>
      </c>
      <c r="P50" s="48"/>
      <c r="Q50" s="48"/>
      <c r="R50" s="48"/>
      <c r="S50" s="48"/>
      <c r="T50" s="48"/>
      <c r="U50" s="48"/>
    </row>
    <row r="51" spans="1:21" ht="30.75" customHeight="1" x14ac:dyDescent="0.15">
      <c r="A51" s="48"/>
      <c r="B51" s="1203"/>
      <c r="C51" s="1204"/>
      <c r="D51" s="66"/>
      <c r="E51" s="1183" t="s">
        <v>18</v>
      </c>
      <c r="F51" s="1183"/>
      <c r="G51" s="1183"/>
      <c r="H51" s="1183"/>
      <c r="I51" s="1183"/>
      <c r="J51" s="1184"/>
      <c r="K51" s="63">
        <v>1</v>
      </c>
      <c r="L51" s="64">
        <v>2</v>
      </c>
      <c r="M51" s="64">
        <v>0</v>
      </c>
      <c r="N51" s="64">
        <v>1</v>
      </c>
      <c r="O51" s="65">
        <v>1</v>
      </c>
      <c r="P51" s="48"/>
      <c r="Q51" s="48"/>
      <c r="R51" s="48"/>
      <c r="S51" s="48"/>
      <c r="T51" s="48"/>
      <c r="U51" s="48"/>
    </row>
    <row r="52" spans="1:21" ht="30.75" customHeight="1" x14ac:dyDescent="0.15">
      <c r="A52" s="48"/>
      <c r="B52" s="1181" t="s">
        <v>19</v>
      </c>
      <c r="C52" s="1182"/>
      <c r="D52" s="66"/>
      <c r="E52" s="1183" t="s">
        <v>20</v>
      </c>
      <c r="F52" s="1183"/>
      <c r="G52" s="1183"/>
      <c r="H52" s="1183"/>
      <c r="I52" s="1183"/>
      <c r="J52" s="1184"/>
      <c r="K52" s="63">
        <v>8498</v>
      </c>
      <c r="L52" s="64">
        <v>8387</v>
      </c>
      <c r="M52" s="64">
        <v>8342</v>
      </c>
      <c r="N52" s="64">
        <v>7985</v>
      </c>
      <c r="O52" s="65">
        <v>8055</v>
      </c>
      <c r="P52" s="48"/>
      <c r="Q52" s="48"/>
      <c r="R52" s="48"/>
      <c r="S52" s="48"/>
      <c r="T52" s="48"/>
      <c r="U52" s="48"/>
    </row>
    <row r="53" spans="1:21" ht="30.75" customHeight="1" thickBot="1" x14ac:dyDescent="0.2">
      <c r="A53" s="48"/>
      <c r="B53" s="1185" t="s">
        <v>21</v>
      </c>
      <c r="C53" s="1186"/>
      <c r="D53" s="67"/>
      <c r="E53" s="1187" t="s">
        <v>22</v>
      </c>
      <c r="F53" s="1187"/>
      <c r="G53" s="1187"/>
      <c r="H53" s="1187"/>
      <c r="I53" s="1187"/>
      <c r="J53" s="1188"/>
      <c r="K53" s="68">
        <v>3240</v>
      </c>
      <c r="L53" s="69">
        <v>2921</v>
      </c>
      <c r="M53" s="69">
        <v>2931</v>
      </c>
      <c r="N53" s="69">
        <v>3061</v>
      </c>
      <c r="O53" s="70">
        <v>2915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513</v>
      </c>
      <c r="P55" s="48"/>
      <c r="Q55" s="48"/>
      <c r="R55" s="48"/>
      <c r="S55" s="48"/>
      <c r="T55" s="48"/>
      <c r="U55" s="48"/>
    </row>
    <row r="56" spans="1:21" ht="31.5" customHeight="1" thickBot="1" x14ac:dyDescent="0.2">
      <c r="A56" s="48"/>
      <c r="B56" s="76"/>
      <c r="C56" s="77"/>
      <c r="D56" s="77"/>
      <c r="E56" s="78"/>
      <c r="F56" s="78"/>
      <c r="G56" s="78"/>
      <c r="H56" s="78"/>
      <c r="I56" s="78"/>
      <c r="J56" s="79" t="s">
        <v>2</v>
      </c>
      <c r="K56" s="80" t="s">
        <v>514</v>
      </c>
      <c r="L56" s="81" t="s">
        <v>515</v>
      </c>
      <c r="M56" s="81" t="s">
        <v>516</v>
      </c>
      <c r="N56" s="81" t="s">
        <v>517</v>
      </c>
      <c r="O56" s="82" t="s">
        <v>518</v>
      </c>
      <c r="P56" s="48"/>
      <c r="Q56" s="48"/>
      <c r="R56" s="48"/>
      <c r="S56" s="48"/>
      <c r="T56" s="48"/>
      <c r="U56" s="48"/>
    </row>
    <row r="57" spans="1:21" ht="31.5" customHeight="1" x14ac:dyDescent="0.15">
      <c r="B57" s="1189" t="s">
        <v>25</v>
      </c>
      <c r="C57" s="1190"/>
      <c r="D57" s="1193" t="s">
        <v>26</v>
      </c>
      <c r="E57" s="1194"/>
      <c r="F57" s="1194"/>
      <c r="G57" s="1194"/>
      <c r="H57" s="1194"/>
      <c r="I57" s="1194"/>
      <c r="J57" s="1195"/>
      <c r="K57" s="83"/>
      <c r="L57" s="84"/>
      <c r="M57" s="84"/>
      <c r="N57" s="84"/>
      <c r="O57" s="85"/>
    </row>
    <row r="58" spans="1:21" ht="31.5" customHeight="1" thickBot="1" x14ac:dyDescent="0.2">
      <c r="B58" s="1191"/>
      <c r="C58" s="1192"/>
      <c r="D58" s="1196" t="s">
        <v>27</v>
      </c>
      <c r="E58" s="1197"/>
      <c r="F58" s="1197"/>
      <c r="G58" s="1197"/>
      <c r="H58" s="1197"/>
      <c r="I58" s="1197"/>
      <c r="J58" s="119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9iFnAbh+1Ic898qcMnplulXSD8lryDMcvOJN1zROll60J1Voq0qM0Rr1zDZl+bQQfQyMnreh1AFp5dbuUVGnQ==" saltValue="6ILYYDNrVon1GT+ps2C31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verticalCentered="1"/>
  <pageMargins left="0" right="0" top="0.19685039370078741" bottom="0" header="0.39370078740157483" footer="0"/>
  <pageSetup paperSize="8" scale="7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496</v>
      </c>
      <c r="J40" s="100" t="s">
        <v>497</v>
      </c>
      <c r="K40" s="100" t="s">
        <v>498</v>
      </c>
      <c r="L40" s="100" t="s">
        <v>499</v>
      </c>
      <c r="M40" s="101" t="s">
        <v>500</v>
      </c>
    </row>
    <row r="41" spans="2:13" ht="27.75" customHeight="1" x14ac:dyDescent="0.15">
      <c r="B41" s="1219" t="s">
        <v>30</v>
      </c>
      <c r="C41" s="1220"/>
      <c r="D41" s="102"/>
      <c r="E41" s="1221" t="s">
        <v>31</v>
      </c>
      <c r="F41" s="1221"/>
      <c r="G41" s="1221"/>
      <c r="H41" s="1222"/>
      <c r="I41" s="351">
        <v>98084</v>
      </c>
      <c r="J41" s="352">
        <v>99037</v>
      </c>
      <c r="K41" s="352">
        <v>99867</v>
      </c>
      <c r="L41" s="352">
        <v>101726</v>
      </c>
      <c r="M41" s="353">
        <v>103365</v>
      </c>
    </row>
    <row r="42" spans="2:13" ht="27.75" customHeight="1" x14ac:dyDescent="0.15">
      <c r="B42" s="1209"/>
      <c r="C42" s="1210"/>
      <c r="D42" s="103"/>
      <c r="E42" s="1213" t="s">
        <v>32</v>
      </c>
      <c r="F42" s="1213"/>
      <c r="G42" s="1213"/>
      <c r="H42" s="1214"/>
      <c r="I42" s="354">
        <v>632</v>
      </c>
      <c r="J42" s="355">
        <v>669</v>
      </c>
      <c r="K42" s="355">
        <v>350</v>
      </c>
      <c r="L42" s="355">
        <v>260</v>
      </c>
      <c r="M42" s="356">
        <v>260</v>
      </c>
    </row>
    <row r="43" spans="2:13" ht="27.75" customHeight="1" x14ac:dyDescent="0.15">
      <c r="B43" s="1209"/>
      <c r="C43" s="1210"/>
      <c r="D43" s="103"/>
      <c r="E43" s="1213" t="s">
        <v>33</v>
      </c>
      <c r="F43" s="1213"/>
      <c r="G43" s="1213"/>
      <c r="H43" s="1214"/>
      <c r="I43" s="354">
        <v>33407</v>
      </c>
      <c r="J43" s="355">
        <v>34262</v>
      </c>
      <c r="K43" s="355">
        <v>33945</v>
      </c>
      <c r="L43" s="355">
        <v>32319</v>
      </c>
      <c r="M43" s="356">
        <v>30605</v>
      </c>
    </row>
    <row r="44" spans="2:13" ht="27.75" customHeight="1" x14ac:dyDescent="0.15">
      <c r="B44" s="1209"/>
      <c r="C44" s="1210"/>
      <c r="D44" s="103"/>
      <c r="E44" s="1213" t="s">
        <v>34</v>
      </c>
      <c r="F44" s="1213"/>
      <c r="G44" s="1213"/>
      <c r="H44" s="1214"/>
      <c r="I44" s="354" t="s">
        <v>455</v>
      </c>
      <c r="J44" s="355" t="s">
        <v>455</v>
      </c>
      <c r="K44" s="355" t="s">
        <v>455</v>
      </c>
      <c r="L44" s="355" t="s">
        <v>455</v>
      </c>
      <c r="M44" s="356" t="s">
        <v>455</v>
      </c>
    </row>
    <row r="45" spans="2:13" ht="27.75" customHeight="1" x14ac:dyDescent="0.15">
      <c r="B45" s="1209"/>
      <c r="C45" s="1210"/>
      <c r="D45" s="103"/>
      <c r="E45" s="1213" t="s">
        <v>35</v>
      </c>
      <c r="F45" s="1213"/>
      <c r="G45" s="1213"/>
      <c r="H45" s="1214"/>
      <c r="I45" s="354">
        <v>18544</v>
      </c>
      <c r="J45" s="355">
        <v>17909</v>
      </c>
      <c r="K45" s="355">
        <v>18302</v>
      </c>
      <c r="L45" s="355">
        <v>18256</v>
      </c>
      <c r="M45" s="356">
        <v>18183</v>
      </c>
    </row>
    <row r="46" spans="2:13" ht="27.75" customHeight="1" x14ac:dyDescent="0.15">
      <c r="B46" s="1209"/>
      <c r="C46" s="1210"/>
      <c r="D46" s="104"/>
      <c r="E46" s="1213" t="s">
        <v>36</v>
      </c>
      <c r="F46" s="1213"/>
      <c r="G46" s="1213"/>
      <c r="H46" s="1214"/>
      <c r="I46" s="354">
        <v>556</v>
      </c>
      <c r="J46" s="355">
        <v>557</v>
      </c>
      <c r="K46" s="355">
        <v>178</v>
      </c>
      <c r="L46" s="355">
        <v>178</v>
      </c>
      <c r="M46" s="356">
        <v>178</v>
      </c>
    </row>
    <row r="47" spans="2:13" ht="27.75" customHeight="1" x14ac:dyDescent="0.15">
      <c r="B47" s="1209"/>
      <c r="C47" s="1210"/>
      <c r="D47" s="105"/>
      <c r="E47" s="1223" t="s">
        <v>37</v>
      </c>
      <c r="F47" s="1224"/>
      <c r="G47" s="1224"/>
      <c r="H47" s="1225"/>
      <c r="I47" s="354" t="s">
        <v>455</v>
      </c>
      <c r="J47" s="355" t="s">
        <v>455</v>
      </c>
      <c r="K47" s="355" t="s">
        <v>455</v>
      </c>
      <c r="L47" s="355" t="s">
        <v>455</v>
      </c>
      <c r="M47" s="356" t="s">
        <v>455</v>
      </c>
    </row>
    <row r="48" spans="2:13" ht="27.75" customHeight="1" x14ac:dyDescent="0.15">
      <c r="B48" s="1209"/>
      <c r="C48" s="1210"/>
      <c r="D48" s="103"/>
      <c r="E48" s="1213" t="s">
        <v>38</v>
      </c>
      <c r="F48" s="1213"/>
      <c r="G48" s="1213"/>
      <c r="H48" s="1214"/>
      <c r="I48" s="354" t="s">
        <v>455</v>
      </c>
      <c r="J48" s="355" t="s">
        <v>455</v>
      </c>
      <c r="K48" s="355" t="s">
        <v>455</v>
      </c>
      <c r="L48" s="355" t="s">
        <v>455</v>
      </c>
      <c r="M48" s="356" t="s">
        <v>455</v>
      </c>
    </row>
    <row r="49" spans="2:13" ht="27.75" customHeight="1" x14ac:dyDescent="0.15">
      <c r="B49" s="1211"/>
      <c r="C49" s="1212"/>
      <c r="D49" s="103"/>
      <c r="E49" s="1213" t="s">
        <v>39</v>
      </c>
      <c r="F49" s="1213"/>
      <c r="G49" s="1213"/>
      <c r="H49" s="1214"/>
      <c r="I49" s="354" t="s">
        <v>455</v>
      </c>
      <c r="J49" s="355" t="s">
        <v>455</v>
      </c>
      <c r="K49" s="355" t="s">
        <v>455</v>
      </c>
      <c r="L49" s="355" t="s">
        <v>455</v>
      </c>
      <c r="M49" s="356" t="s">
        <v>455</v>
      </c>
    </row>
    <row r="50" spans="2:13" ht="27.75" customHeight="1" x14ac:dyDescent="0.15">
      <c r="B50" s="1207" t="s">
        <v>40</v>
      </c>
      <c r="C50" s="1208"/>
      <c r="D50" s="106"/>
      <c r="E50" s="1213" t="s">
        <v>41</v>
      </c>
      <c r="F50" s="1213"/>
      <c r="G50" s="1213"/>
      <c r="H50" s="1214"/>
      <c r="I50" s="354">
        <v>13208</v>
      </c>
      <c r="J50" s="355">
        <v>13436</v>
      </c>
      <c r="K50" s="355">
        <v>13147</v>
      </c>
      <c r="L50" s="355">
        <v>13801</v>
      </c>
      <c r="M50" s="356">
        <v>14835</v>
      </c>
    </row>
    <row r="51" spans="2:13" ht="27.75" customHeight="1" x14ac:dyDescent="0.15">
      <c r="B51" s="1209"/>
      <c r="C51" s="1210"/>
      <c r="D51" s="103"/>
      <c r="E51" s="1213" t="s">
        <v>42</v>
      </c>
      <c r="F51" s="1213"/>
      <c r="G51" s="1213"/>
      <c r="H51" s="1214"/>
      <c r="I51" s="354">
        <v>24853</v>
      </c>
      <c r="J51" s="355">
        <v>28771</v>
      </c>
      <c r="K51" s="355">
        <v>29222</v>
      </c>
      <c r="L51" s="355">
        <v>31858</v>
      </c>
      <c r="M51" s="356">
        <v>34872</v>
      </c>
    </row>
    <row r="52" spans="2:13" ht="27.75" customHeight="1" x14ac:dyDescent="0.15">
      <c r="B52" s="1211"/>
      <c r="C52" s="1212"/>
      <c r="D52" s="103"/>
      <c r="E52" s="1213" t="s">
        <v>43</v>
      </c>
      <c r="F52" s="1213"/>
      <c r="G52" s="1213"/>
      <c r="H52" s="1214"/>
      <c r="I52" s="354">
        <v>75141</v>
      </c>
      <c r="J52" s="355">
        <v>75108</v>
      </c>
      <c r="K52" s="355">
        <v>75120</v>
      </c>
      <c r="L52" s="355">
        <v>75459</v>
      </c>
      <c r="M52" s="356">
        <v>75912</v>
      </c>
    </row>
    <row r="53" spans="2:13" ht="27.75" customHeight="1" thickBot="1" x14ac:dyDescent="0.2">
      <c r="B53" s="1215" t="s">
        <v>21</v>
      </c>
      <c r="C53" s="1216"/>
      <c r="D53" s="107"/>
      <c r="E53" s="1217" t="s">
        <v>44</v>
      </c>
      <c r="F53" s="1217"/>
      <c r="G53" s="1217"/>
      <c r="H53" s="1218"/>
      <c r="I53" s="357">
        <v>38021</v>
      </c>
      <c r="J53" s="358">
        <v>35119</v>
      </c>
      <c r="K53" s="358">
        <v>35152</v>
      </c>
      <c r="L53" s="358">
        <v>31621</v>
      </c>
      <c r="M53" s="359">
        <v>26973</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5O5oVeyqNEvqQcCjqrRx9Oc8jQTVATMLT+dMUX02imCYkiY1mTA3XpcAs83aVR1YcEncayIajMeOE5yF6rDByA==" saltValue="Mp24nOMPHS6VLSX7Qs6oF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verticalCentered="1"/>
  <pageMargins left="0" right="0" top="0.19685039370078741" bottom="0" header="0.39370078740157483" footer="0"/>
  <pageSetup paperSize="8" scale="83"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498</v>
      </c>
      <c r="G54" s="116" t="s">
        <v>499</v>
      </c>
      <c r="H54" s="117" t="s">
        <v>500</v>
      </c>
    </row>
    <row r="55" spans="2:8" ht="52.5" customHeight="1" x14ac:dyDescent="0.15">
      <c r="B55" s="118"/>
      <c r="C55" s="1234" t="s">
        <v>47</v>
      </c>
      <c r="D55" s="1234"/>
      <c r="E55" s="1235"/>
      <c r="F55" s="119">
        <v>4513</v>
      </c>
      <c r="G55" s="119">
        <v>4668</v>
      </c>
      <c r="H55" s="120">
        <v>5052</v>
      </c>
    </row>
    <row r="56" spans="2:8" ht="52.5" customHeight="1" x14ac:dyDescent="0.15">
      <c r="B56" s="121"/>
      <c r="C56" s="1236" t="s">
        <v>48</v>
      </c>
      <c r="D56" s="1236"/>
      <c r="E56" s="1237"/>
      <c r="F56" s="122">
        <v>912</v>
      </c>
      <c r="G56" s="122">
        <v>913</v>
      </c>
      <c r="H56" s="123">
        <v>914</v>
      </c>
    </row>
    <row r="57" spans="2:8" ht="53.25" customHeight="1" x14ac:dyDescent="0.15">
      <c r="B57" s="121"/>
      <c r="C57" s="1238" t="s">
        <v>49</v>
      </c>
      <c r="D57" s="1238"/>
      <c r="E57" s="1239"/>
      <c r="F57" s="124">
        <v>2568</v>
      </c>
      <c r="G57" s="124">
        <v>2629</v>
      </c>
      <c r="H57" s="125">
        <v>2618</v>
      </c>
    </row>
    <row r="58" spans="2:8" ht="45.75" customHeight="1" x14ac:dyDescent="0.15">
      <c r="B58" s="126"/>
      <c r="C58" s="1226" t="s">
        <v>531</v>
      </c>
      <c r="D58" s="1227"/>
      <c r="E58" s="1228"/>
      <c r="F58" s="127">
        <v>1638</v>
      </c>
      <c r="G58" s="127">
        <v>1640</v>
      </c>
      <c r="H58" s="128">
        <v>1641</v>
      </c>
    </row>
    <row r="59" spans="2:8" ht="45.75" customHeight="1" x14ac:dyDescent="0.15">
      <c r="B59" s="126"/>
      <c r="C59" s="1226" t="s">
        <v>532</v>
      </c>
      <c r="D59" s="1227"/>
      <c r="E59" s="1228"/>
      <c r="F59" s="127">
        <v>336</v>
      </c>
      <c r="G59" s="127">
        <v>320</v>
      </c>
      <c r="H59" s="128">
        <v>312</v>
      </c>
    </row>
    <row r="60" spans="2:8" ht="45.75" customHeight="1" x14ac:dyDescent="0.15">
      <c r="B60" s="126"/>
      <c r="C60" s="1226" t="s">
        <v>533</v>
      </c>
      <c r="D60" s="1227"/>
      <c r="E60" s="1228"/>
      <c r="F60" s="127">
        <v>248</v>
      </c>
      <c r="G60" s="127">
        <v>215</v>
      </c>
      <c r="H60" s="128">
        <v>191</v>
      </c>
    </row>
    <row r="61" spans="2:8" ht="45.75" customHeight="1" x14ac:dyDescent="0.15">
      <c r="B61" s="126"/>
      <c r="C61" s="1226" t="s">
        <v>534</v>
      </c>
      <c r="D61" s="1227"/>
      <c r="E61" s="1228"/>
      <c r="F61" s="127">
        <v>149</v>
      </c>
      <c r="G61" s="127">
        <v>144</v>
      </c>
      <c r="H61" s="128">
        <v>140</v>
      </c>
    </row>
    <row r="62" spans="2:8" ht="45.75" customHeight="1" thickBot="1" x14ac:dyDescent="0.2">
      <c r="B62" s="129"/>
      <c r="C62" s="1229" t="s">
        <v>535</v>
      </c>
      <c r="D62" s="1230"/>
      <c r="E62" s="1231"/>
      <c r="F62" s="130" t="s">
        <v>455</v>
      </c>
      <c r="G62" s="130">
        <v>101</v>
      </c>
      <c r="H62" s="131">
        <v>102</v>
      </c>
    </row>
    <row r="63" spans="2:8" ht="52.5" customHeight="1" thickBot="1" x14ac:dyDescent="0.2">
      <c r="B63" s="132"/>
      <c r="C63" s="1232" t="s">
        <v>50</v>
      </c>
      <c r="D63" s="1232"/>
      <c r="E63" s="1233"/>
      <c r="F63" s="133">
        <v>7994</v>
      </c>
      <c r="G63" s="133">
        <v>8211</v>
      </c>
      <c r="H63" s="134">
        <v>8585</v>
      </c>
    </row>
    <row r="64" spans="2:8" x14ac:dyDescent="0.15"/>
  </sheetData>
  <sheetProtection algorithmName="SHA-512" hashValue="wxCpm4IhG8oBhgQ51PEzHA1Q7LGWhLjZhA+Ch6mLQKf71CUssP0d0Fh40985+aX5DX3Gtl4ONUDUHNcPgtPbAA==" saltValue="33UM2JKUpjGYWP6IIwwsY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verticalCentered="1"/>
  <pageMargins left="0" right="0" top="0.19685039370078741" bottom="0" header="0.39370078740157483" footer="0"/>
  <pageSetup paperSize="8" scale="62"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zoomScale="70" zoomScaleNormal="70" zoomScaleSheetLayoutView="55" workbookViewId="0">
      <selection activeCell="AN65" sqref="AN65:DC69"/>
    </sheetView>
  </sheetViews>
  <sheetFormatPr defaultColWidth="0" defaultRowHeight="13.5" customHeight="1" zeroHeight="1" x14ac:dyDescent="0.15"/>
  <cols>
    <col min="1" max="1" width="6.375" style="1242" customWidth="1"/>
    <col min="2" max="107" width="2.5" style="1242" customWidth="1"/>
    <col min="108" max="108" width="6.125" style="1249" customWidth="1"/>
    <col min="109" max="109" width="5.875" style="1248" customWidth="1"/>
    <col min="110" max="16384" width="8.625" style="1242" hidden="1"/>
  </cols>
  <sheetData>
    <row r="1" spans="1:109" ht="42.75" customHeight="1" x14ac:dyDescent="0.15">
      <c r="A1" s="1240"/>
      <c r="B1" s="1241"/>
      <c r="DD1" s="1242"/>
      <c r="DE1" s="1242"/>
    </row>
    <row r="2" spans="1:109" ht="25.5" customHeight="1" x14ac:dyDescent="0.15">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15">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55" customFormat="1" x14ac:dyDescent="0.15">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55" customFormat="1" x14ac:dyDescent="0.15">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55" customFormat="1" x14ac:dyDescent="0.15">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55" customFormat="1" x14ac:dyDescent="0.15">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55" customFormat="1" x14ac:dyDescent="0.15">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55" customFormat="1" x14ac:dyDescent="0.15">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55" customFormat="1" x14ac:dyDescent="0.15">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55" customFormat="1" x14ac:dyDescent="0.15">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55" customFormat="1" x14ac:dyDescent="0.15">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55" customFormat="1" x14ac:dyDescent="0.15">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55" customFormat="1" x14ac:dyDescent="0.15">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55" customFormat="1" x14ac:dyDescent="0.15">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55" customFormat="1" x14ac:dyDescent="0.15">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55" customFormat="1" x14ac:dyDescent="0.15">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55" customFormat="1" x14ac:dyDescent="0.15">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x14ac:dyDescent="0.15">
      <c r="DD19" s="1242"/>
      <c r="DE19" s="1242"/>
    </row>
    <row r="20" spans="1:109" x14ac:dyDescent="0.15">
      <c r="DD20" s="1242"/>
      <c r="DE20" s="1242"/>
    </row>
    <row r="21" spans="1:109" ht="17.25" customHeight="1" x14ac:dyDescent="0.15">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15">
      <c r="B22" s="1248"/>
    </row>
    <row r="23" spans="1:109" x14ac:dyDescent="0.15">
      <c r="B23" s="1248"/>
    </row>
    <row r="24" spans="1:109" x14ac:dyDescent="0.15">
      <c r="B24" s="1248"/>
    </row>
    <row r="25" spans="1:109" x14ac:dyDescent="0.15">
      <c r="B25" s="1248"/>
    </row>
    <row r="26" spans="1:109" x14ac:dyDescent="0.15">
      <c r="B26" s="1248"/>
    </row>
    <row r="27" spans="1:109" x14ac:dyDescent="0.15">
      <c r="B27" s="1248"/>
    </row>
    <row r="28" spans="1:109" x14ac:dyDescent="0.15">
      <c r="B28" s="1248"/>
    </row>
    <row r="29" spans="1:109" x14ac:dyDescent="0.15">
      <c r="B29" s="1248"/>
    </row>
    <row r="30" spans="1:109" x14ac:dyDescent="0.15">
      <c r="B30" s="1248"/>
    </row>
    <row r="31" spans="1:109" x14ac:dyDescent="0.15">
      <c r="B31" s="1248"/>
    </row>
    <row r="32" spans="1:109" x14ac:dyDescent="0.15">
      <c r="B32" s="1248"/>
    </row>
    <row r="33" spans="2:109" x14ac:dyDescent="0.15">
      <c r="B33" s="1248"/>
    </row>
    <row r="34" spans="2:109" x14ac:dyDescent="0.15">
      <c r="B34" s="1248"/>
    </row>
    <row r="35" spans="2:109" x14ac:dyDescent="0.15">
      <c r="B35" s="1248"/>
    </row>
    <row r="36" spans="2:109" x14ac:dyDescent="0.15">
      <c r="B36" s="1248"/>
    </row>
    <row r="37" spans="2:109" x14ac:dyDescent="0.15">
      <c r="B37" s="1248"/>
    </row>
    <row r="38" spans="2:109" x14ac:dyDescent="0.15">
      <c r="B38" s="1248"/>
    </row>
    <row r="39" spans="2:109" x14ac:dyDescent="0.15">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x14ac:dyDescent="0.15">
      <c r="B40" s="1253"/>
      <c r="DD40" s="1253"/>
      <c r="DE40" s="1242"/>
    </row>
    <row r="41" spans="2:109" ht="17.25" x14ac:dyDescent="0.15">
      <c r="B41" s="1254" t="s">
        <v>622</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x14ac:dyDescent="0.15">
      <c r="B42" s="1248"/>
      <c r="G42" s="1255"/>
      <c r="I42" s="1256"/>
      <c r="J42" s="1256"/>
      <c r="K42" s="1256"/>
      <c r="AM42" s="1255"/>
      <c r="AN42" s="1255" t="s">
        <v>623</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15">
      <c r="B43" s="1248"/>
      <c r="AN43" s="1257" t="s">
        <v>624</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x14ac:dyDescent="0.15">
      <c r="B49" s="1248"/>
      <c r="AN49" s="1242" t="s">
        <v>625</v>
      </c>
    </row>
    <row r="50" spans="1:109" x14ac:dyDescent="0.15">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496</v>
      </c>
      <c r="BQ50" s="1273"/>
      <c r="BR50" s="1273"/>
      <c r="BS50" s="1273"/>
      <c r="BT50" s="1273"/>
      <c r="BU50" s="1273"/>
      <c r="BV50" s="1273"/>
      <c r="BW50" s="1273"/>
      <c r="BX50" s="1273" t="s">
        <v>497</v>
      </c>
      <c r="BY50" s="1273"/>
      <c r="BZ50" s="1273"/>
      <c r="CA50" s="1273"/>
      <c r="CB50" s="1273"/>
      <c r="CC50" s="1273"/>
      <c r="CD50" s="1273"/>
      <c r="CE50" s="1273"/>
      <c r="CF50" s="1273" t="s">
        <v>498</v>
      </c>
      <c r="CG50" s="1273"/>
      <c r="CH50" s="1273"/>
      <c r="CI50" s="1273"/>
      <c r="CJ50" s="1273"/>
      <c r="CK50" s="1273"/>
      <c r="CL50" s="1273"/>
      <c r="CM50" s="1273"/>
      <c r="CN50" s="1273" t="s">
        <v>499</v>
      </c>
      <c r="CO50" s="1273"/>
      <c r="CP50" s="1273"/>
      <c r="CQ50" s="1273"/>
      <c r="CR50" s="1273"/>
      <c r="CS50" s="1273"/>
      <c r="CT50" s="1273"/>
      <c r="CU50" s="1273"/>
      <c r="CV50" s="1273" t="s">
        <v>500</v>
      </c>
      <c r="CW50" s="1273"/>
      <c r="CX50" s="1273"/>
      <c r="CY50" s="1273"/>
      <c r="CZ50" s="1273"/>
      <c r="DA50" s="1273"/>
      <c r="DB50" s="1273"/>
      <c r="DC50" s="1273"/>
    </row>
    <row r="51" spans="1:109" ht="13.5" customHeight="1" x14ac:dyDescent="0.15">
      <c r="B51" s="1248"/>
      <c r="G51" s="1274"/>
      <c r="H51" s="1274"/>
      <c r="I51" s="1275"/>
      <c r="J51" s="1275"/>
      <c r="K51" s="1276"/>
      <c r="L51" s="1276"/>
      <c r="M51" s="1276"/>
      <c r="N51" s="1276"/>
      <c r="AM51" s="1266"/>
      <c r="AN51" s="1277" t="s">
        <v>626</v>
      </c>
      <c r="AO51" s="1277"/>
      <c r="AP51" s="1277"/>
      <c r="AQ51" s="1277"/>
      <c r="AR51" s="1277"/>
      <c r="AS51" s="1277"/>
      <c r="AT51" s="1277"/>
      <c r="AU51" s="1277"/>
      <c r="AV51" s="1277"/>
      <c r="AW51" s="1277"/>
      <c r="AX51" s="1277"/>
      <c r="AY51" s="1277"/>
      <c r="AZ51" s="1277"/>
      <c r="BA51" s="1277"/>
      <c r="BB51" s="1277" t="s">
        <v>627</v>
      </c>
      <c r="BC51" s="1277"/>
      <c r="BD51" s="1277"/>
      <c r="BE51" s="1277"/>
      <c r="BF51" s="1277"/>
      <c r="BG51" s="1277"/>
      <c r="BH51" s="1277"/>
      <c r="BI51" s="1277"/>
      <c r="BJ51" s="1277"/>
      <c r="BK51" s="1277"/>
      <c r="BL51" s="1277"/>
      <c r="BM51" s="1277"/>
      <c r="BN51" s="1277"/>
      <c r="BO51" s="1277"/>
      <c r="BP51" s="1278">
        <v>79.099999999999994</v>
      </c>
      <c r="BQ51" s="1278"/>
      <c r="BR51" s="1278"/>
      <c r="BS51" s="1278"/>
      <c r="BT51" s="1278"/>
      <c r="BU51" s="1278"/>
      <c r="BV51" s="1278"/>
      <c r="BW51" s="1278"/>
      <c r="BX51" s="1278">
        <v>72.900000000000006</v>
      </c>
      <c r="BY51" s="1278"/>
      <c r="BZ51" s="1278"/>
      <c r="CA51" s="1278"/>
      <c r="CB51" s="1278"/>
      <c r="CC51" s="1278"/>
      <c r="CD51" s="1278"/>
      <c r="CE51" s="1278"/>
      <c r="CF51" s="1278">
        <v>72.400000000000006</v>
      </c>
      <c r="CG51" s="1278"/>
      <c r="CH51" s="1278"/>
      <c r="CI51" s="1278"/>
      <c r="CJ51" s="1278"/>
      <c r="CK51" s="1278"/>
      <c r="CL51" s="1278"/>
      <c r="CM51" s="1278"/>
      <c r="CN51" s="1278">
        <v>63.4</v>
      </c>
      <c r="CO51" s="1278"/>
      <c r="CP51" s="1278"/>
      <c r="CQ51" s="1278"/>
      <c r="CR51" s="1278"/>
      <c r="CS51" s="1278"/>
      <c r="CT51" s="1278"/>
      <c r="CU51" s="1278"/>
      <c r="CV51" s="1278">
        <v>51.4</v>
      </c>
      <c r="CW51" s="1278"/>
      <c r="CX51" s="1278"/>
      <c r="CY51" s="1278"/>
      <c r="CZ51" s="1278"/>
      <c r="DA51" s="1278"/>
      <c r="DB51" s="1278"/>
      <c r="DC51" s="1278"/>
    </row>
    <row r="52" spans="1:109" x14ac:dyDescent="0.15">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628</v>
      </c>
      <c r="BC53" s="1277"/>
      <c r="BD53" s="1277"/>
      <c r="BE53" s="1277"/>
      <c r="BF53" s="1277"/>
      <c r="BG53" s="1277"/>
      <c r="BH53" s="1277"/>
      <c r="BI53" s="1277"/>
      <c r="BJ53" s="1277"/>
      <c r="BK53" s="1277"/>
      <c r="BL53" s="1277"/>
      <c r="BM53" s="1277"/>
      <c r="BN53" s="1277"/>
      <c r="BO53" s="1277"/>
      <c r="BP53" s="1278">
        <v>65.400000000000006</v>
      </c>
      <c r="BQ53" s="1278"/>
      <c r="BR53" s="1278"/>
      <c r="BS53" s="1278"/>
      <c r="BT53" s="1278"/>
      <c r="BU53" s="1278"/>
      <c r="BV53" s="1278"/>
      <c r="BW53" s="1278"/>
      <c r="BX53" s="1278">
        <v>66.3</v>
      </c>
      <c r="BY53" s="1278"/>
      <c r="BZ53" s="1278"/>
      <c r="CA53" s="1278"/>
      <c r="CB53" s="1278"/>
      <c r="CC53" s="1278"/>
      <c r="CD53" s="1278"/>
      <c r="CE53" s="1278"/>
      <c r="CF53" s="1278">
        <v>67.2</v>
      </c>
      <c r="CG53" s="1278"/>
      <c r="CH53" s="1278"/>
      <c r="CI53" s="1278"/>
      <c r="CJ53" s="1278"/>
      <c r="CK53" s="1278"/>
      <c r="CL53" s="1278"/>
      <c r="CM53" s="1278"/>
      <c r="CN53" s="1278">
        <v>67.900000000000006</v>
      </c>
      <c r="CO53" s="1278"/>
      <c r="CP53" s="1278"/>
      <c r="CQ53" s="1278"/>
      <c r="CR53" s="1278"/>
      <c r="CS53" s="1278"/>
      <c r="CT53" s="1278"/>
      <c r="CU53" s="1278"/>
      <c r="CV53" s="1278">
        <v>69.3</v>
      </c>
      <c r="CW53" s="1278"/>
      <c r="CX53" s="1278"/>
      <c r="CY53" s="1278"/>
      <c r="CZ53" s="1278"/>
      <c r="DA53" s="1278"/>
      <c r="DB53" s="1278"/>
      <c r="DC53" s="1278"/>
    </row>
    <row r="54" spans="1:109" x14ac:dyDescent="0.15">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1256"/>
      <c r="B55" s="1248"/>
      <c r="G55" s="1267"/>
      <c r="H55" s="1267"/>
      <c r="I55" s="1267"/>
      <c r="J55" s="1267"/>
      <c r="K55" s="1276"/>
      <c r="L55" s="1276"/>
      <c r="M55" s="1276"/>
      <c r="N55" s="1276"/>
      <c r="AN55" s="1273" t="s">
        <v>629</v>
      </c>
      <c r="AO55" s="1273"/>
      <c r="AP55" s="1273"/>
      <c r="AQ55" s="1273"/>
      <c r="AR55" s="1273"/>
      <c r="AS55" s="1273"/>
      <c r="AT55" s="1273"/>
      <c r="AU55" s="1273"/>
      <c r="AV55" s="1273"/>
      <c r="AW55" s="1273"/>
      <c r="AX55" s="1273"/>
      <c r="AY55" s="1273"/>
      <c r="AZ55" s="1273"/>
      <c r="BA55" s="1273"/>
      <c r="BB55" s="1277" t="s">
        <v>627</v>
      </c>
      <c r="BC55" s="1277"/>
      <c r="BD55" s="1277"/>
      <c r="BE55" s="1277"/>
      <c r="BF55" s="1277"/>
      <c r="BG55" s="1277"/>
      <c r="BH55" s="1277"/>
      <c r="BI55" s="1277"/>
      <c r="BJ55" s="1277"/>
      <c r="BK55" s="1277"/>
      <c r="BL55" s="1277"/>
      <c r="BM55" s="1277"/>
      <c r="BN55" s="1277"/>
      <c r="BO55" s="1277"/>
      <c r="BP55" s="1278">
        <v>17.399999999999999</v>
      </c>
      <c r="BQ55" s="1278"/>
      <c r="BR55" s="1278"/>
      <c r="BS55" s="1278"/>
      <c r="BT55" s="1278"/>
      <c r="BU55" s="1278"/>
      <c r="BV55" s="1278"/>
      <c r="BW55" s="1278"/>
      <c r="BX55" s="1278">
        <v>12.1</v>
      </c>
      <c r="BY55" s="1278"/>
      <c r="BZ55" s="1278"/>
      <c r="CA55" s="1278"/>
      <c r="CB55" s="1278"/>
      <c r="CC55" s="1278"/>
      <c r="CD55" s="1278"/>
      <c r="CE55" s="1278"/>
      <c r="CF55" s="1278">
        <v>11.2</v>
      </c>
      <c r="CG55" s="1278"/>
      <c r="CH55" s="1278"/>
      <c r="CI55" s="1278"/>
      <c r="CJ55" s="1278"/>
      <c r="CK55" s="1278"/>
      <c r="CL55" s="1278"/>
      <c r="CM55" s="1278"/>
      <c r="CN55" s="1278">
        <v>7.1</v>
      </c>
      <c r="CO55" s="1278"/>
      <c r="CP55" s="1278"/>
      <c r="CQ55" s="1278"/>
      <c r="CR55" s="1278"/>
      <c r="CS55" s="1278"/>
      <c r="CT55" s="1278"/>
      <c r="CU55" s="1278"/>
      <c r="CV55" s="1278">
        <v>5</v>
      </c>
      <c r="CW55" s="1278"/>
      <c r="CX55" s="1278"/>
      <c r="CY55" s="1278"/>
      <c r="CZ55" s="1278"/>
      <c r="DA55" s="1278"/>
      <c r="DB55" s="1278"/>
      <c r="DC55" s="1278"/>
    </row>
    <row r="56" spans="1:109" x14ac:dyDescent="0.15">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x14ac:dyDescent="0.15">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628</v>
      </c>
      <c r="BC57" s="1277"/>
      <c r="BD57" s="1277"/>
      <c r="BE57" s="1277"/>
      <c r="BF57" s="1277"/>
      <c r="BG57" s="1277"/>
      <c r="BH57" s="1277"/>
      <c r="BI57" s="1277"/>
      <c r="BJ57" s="1277"/>
      <c r="BK57" s="1277"/>
      <c r="BL57" s="1277"/>
      <c r="BM57" s="1277"/>
      <c r="BN57" s="1277"/>
      <c r="BO57" s="1277"/>
      <c r="BP57" s="1278">
        <v>58.9</v>
      </c>
      <c r="BQ57" s="1278"/>
      <c r="BR57" s="1278"/>
      <c r="BS57" s="1278"/>
      <c r="BT57" s="1278"/>
      <c r="BU57" s="1278"/>
      <c r="BV57" s="1278"/>
      <c r="BW57" s="1278"/>
      <c r="BX57" s="1278">
        <v>59.4</v>
      </c>
      <c r="BY57" s="1278"/>
      <c r="BZ57" s="1278"/>
      <c r="CA57" s="1278"/>
      <c r="CB57" s="1278"/>
      <c r="CC57" s="1278"/>
      <c r="CD57" s="1278"/>
      <c r="CE57" s="1278"/>
      <c r="CF57" s="1278">
        <v>60.2</v>
      </c>
      <c r="CG57" s="1278"/>
      <c r="CH57" s="1278"/>
      <c r="CI57" s="1278"/>
      <c r="CJ57" s="1278"/>
      <c r="CK57" s="1278"/>
      <c r="CL57" s="1278"/>
      <c r="CM57" s="1278"/>
      <c r="CN57" s="1278">
        <v>61</v>
      </c>
      <c r="CO57" s="1278"/>
      <c r="CP57" s="1278"/>
      <c r="CQ57" s="1278"/>
      <c r="CR57" s="1278"/>
      <c r="CS57" s="1278"/>
      <c r="CT57" s="1278"/>
      <c r="CU57" s="1278"/>
      <c r="CV57" s="1278">
        <v>62.1</v>
      </c>
      <c r="CW57" s="1278"/>
      <c r="CX57" s="1278"/>
      <c r="CY57" s="1278"/>
      <c r="CZ57" s="1278"/>
      <c r="DA57" s="1278"/>
      <c r="DB57" s="1278"/>
      <c r="DC57" s="1278"/>
      <c r="DD57" s="1281"/>
      <c r="DE57" s="1279"/>
    </row>
    <row r="58" spans="1:109" s="1256" customFormat="1" x14ac:dyDescent="0.15">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x14ac:dyDescent="0.15">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x14ac:dyDescent="0.15">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x14ac:dyDescent="0.15">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x14ac:dyDescent="0.15">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7.25" x14ac:dyDescent="0.15">
      <c r="B63" s="1287" t="s">
        <v>630</v>
      </c>
    </row>
    <row r="64" spans="1:109" x14ac:dyDescent="0.15">
      <c r="B64" s="1248"/>
      <c r="G64" s="1255"/>
      <c r="I64" s="1288"/>
      <c r="J64" s="1288"/>
      <c r="K64" s="1288"/>
      <c r="L64" s="1288"/>
      <c r="M64" s="1288"/>
      <c r="N64" s="1289"/>
      <c r="AM64" s="1255"/>
      <c r="AN64" s="1255" t="s">
        <v>623</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x14ac:dyDescent="0.15">
      <c r="B65" s="1248"/>
      <c r="AN65" s="1257" t="s">
        <v>631</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x14ac:dyDescent="0.15">
      <c r="B71" s="1248"/>
      <c r="G71" s="1293"/>
      <c r="I71" s="1294"/>
      <c r="J71" s="1291"/>
      <c r="K71" s="1291"/>
      <c r="L71" s="1292"/>
      <c r="M71" s="1291"/>
      <c r="N71" s="1292"/>
      <c r="AM71" s="1293"/>
      <c r="AN71" s="1242" t="s">
        <v>625</v>
      </c>
    </row>
    <row r="72" spans="2:107" x14ac:dyDescent="0.15">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496</v>
      </c>
      <c r="BQ72" s="1273"/>
      <c r="BR72" s="1273"/>
      <c r="BS72" s="1273"/>
      <c r="BT72" s="1273"/>
      <c r="BU72" s="1273"/>
      <c r="BV72" s="1273"/>
      <c r="BW72" s="1273"/>
      <c r="BX72" s="1273" t="s">
        <v>497</v>
      </c>
      <c r="BY72" s="1273"/>
      <c r="BZ72" s="1273"/>
      <c r="CA72" s="1273"/>
      <c r="CB72" s="1273"/>
      <c r="CC72" s="1273"/>
      <c r="CD72" s="1273"/>
      <c r="CE72" s="1273"/>
      <c r="CF72" s="1273" t="s">
        <v>498</v>
      </c>
      <c r="CG72" s="1273"/>
      <c r="CH72" s="1273"/>
      <c r="CI72" s="1273"/>
      <c r="CJ72" s="1273"/>
      <c r="CK72" s="1273"/>
      <c r="CL72" s="1273"/>
      <c r="CM72" s="1273"/>
      <c r="CN72" s="1273" t="s">
        <v>499</v>
      </c>
      <c r="CO72" s="1273"/>
      <c r="CP72" s="1273"/>
      <c r="CQ72" s="1273"/>
      <c r="CR72" s="1273"/>
      <c r="CS72" s="1273"/>
      <c r="CT72" s="1273"/>
      <c r="CU72" s="1273"/>
      <c r="CV72" s="1273" t="s">
        <v>500</v>
      </c>
      <c r="CW72" s="1273"/>
      <c r="CX72" s="1273"/>
      <c r="CY72" s="1273"/>
      <c r="CZ72" s="1273"/>
      <c r="DA72" s="1273"/>
      <c r="DB72" s="1273"/>
      <c r="DC72" s="1273"/>
    </row>
    <row r="73" spans="2:107" x14ac:dyDescent="0.15">
      <c r="B73" s="1248"/>
      <c r="G73" s="1274"/>
      <c r="H73" s="1274"/>
      <c r="I73" s="1274"/>
      <c r="J73" s="1274"/>
      <c r="K73" s="1295"/>
      <c r="L73" s="1295"/>
      <c r="M73" s="1295"/>
      <c r="N73" s="1295"/>
      <c r="AM73" s="1266"/>
      <c r="AN73" s="1277" t="s">
        <v>626</v>
      </c>
      <c r="AO73" s="1277"/>
      <c r="AP73" s="1277"/>
      <c r="AQ73" s="1277"/>
      <c r="AR73" s="1277"/>
      <c r="AS73" s="1277"/>
      <c r="AT73" s="1277"/>
      <c r="AU73" s="1277"/>
      <c r="AV73" s="1277"/>
      <c r="AW73" s="1277"/>
      <c r="AX73" s="1277"/>
      <c r="AY73" s="1277"/>
      <c r="AZ73" s="1277"/>
      <c r="BA73" s="1277"/>
      <c r="BB73" s="1277" t="s">
        <v>627</v>
      </c>
      <c r="BC73" s="1277"/>
      <c r="BD73" s="1277"/>
      <c r="BE73" s="1277"/>
      <c r="BF73" s="1277"/>
      <c r="BG73" s="1277"/>
      <c r="BH73" s="1277"/>
      <c r="BI73" s="1277"/>
      <c r="BJ73" s="1277"/>
      <c r="BK73" s="1277"/>
      <c r="BL73" s="1277"/>
      <c r="BM73" s="1277"/>
      <c r="BN73" s="1277"/>
      <c r="BO73" s="1277"/>
      <c r="BP73" s="1278">
        <v>79.099999999999994</v>
      </c>
      <c r="BQ73" s="1278"/>
      <c r="BR73" s="1278"/>
      <c r="BS73" s="1278"/>
      <c r="BT73" s="1278"/>
      <c r="BU73" s="1278"/>
      <c r="BV73" s="1278"/>
      <c r="BW73" s="1278"/>
      <c r="BX73" s="1278">
        <v>72.900000000000006</v>
      </c>
      <c r="BY73" s="1278"/>
      <c r="BZ73" s="1278"/>
      <c r="CA73" s="1278"/>
      <c r="CB73" s="1278"/>
      <c r="CC73" s="1278"/>
      <c r="CD73" s="1278"/>
      <c r="CE73" s="1278"/>
      <c r="CF73" s="1278">
        <v>72.400000000000006</v>
      </c>
      <c r="CG73" s="1278"/>
      <c r="CH73" s="1278"/>
      <c r="CI73" s="1278"/>
      <c r="CJ73" s="1278"/>
      <c r="CK73" s="1278"/>
      <c r="CL73" s="1278"/>
      <c r="CM73" s="1278"/>
      <c r="CN73" s="1278">
        <v>63.4</v>
      </c>
      <c r="CO73" s="1278"/>
      <c r="CP73" s="1278"/>
      <c r="CQ73" s="1278"/>
      <c r="CR73" s="1278"/>
      <c r="CS73" s="1278"/>
      <c r="CT73" s="1278"/>
      <c r="CU73" s="1278"/>
      <c r="CV73" s="1278">
        <v>51.4</v>
      </c>
      <c r="CW73" s="1278"/>
      <c r="CX73" s="1278"/>
      <c r="CY73" s="1278"/>
      <c r="CZ73" s="1278"/>
      <c r="DA73" s="1278"/>
      <c r="DB73" s="1278"/>
      <c r="DC73" s="1278"/>
    </row>
    <row r="74" spans="2:107" x14ac:dyDescent="0.15">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632</v>
      </c>
      <c r="BC75" s="1277"/>
      <c r="BD75" s="1277"/>
      <c r="BE75" s="1277"/>
      <c r="BF75" s="1277"/>
      <c r="BG75" s="1277"/>
      <c r="BH75" s="1277"/>
      <c r="BI75" s="1277"/>
      <c r="BJ75" s="1277"/>
      <c r="BK75" s="1277"/>
      <c r="BL75" s="1277"/>
      <c r="BM75" s="1277"/>
      <c r="BN75" s="1277"/>
      <c r="BO75" s="1277"/>
      <c r="BP75" s="1278">
        <v>6.6</v>
      </c>
      <c r="BQ75" s="1278"/>
      <c r="BR75" s="1278"/>
      <c r="BS75" s="1278"/>
      <c r="BT75" s="1278"/>
      <c r="BU75" s="1278"/>
      <c r="BV75" s="1278"/>
      <c r="BW75" s="1278"/>
      <c r="BX75" s="1278">
        <v>6.5</v>
      </c>
      <c r="BY75" s="1278"/>
      <c r="BZ75" s="1278"/>
      <c r="CA75" s="1278"/>
      <c r="CB75" s="1278"/>
      <c r="CC75" s="1278"/>
      <c r="CD75" s="1278"/>
      <c r="CE75" s="1278"/>
      <c r="CF75" s="1278">
        <v>6.2</v>
      </c>
      <c r="CG75" s="1278"/>
      <c r="CH75" s="1278"/>
      <c r="CI75" s="1278"/>
      <c r="CJ75" s="1278"/>
      <c r="CK75" s="1278"/>
      <c r="CL75" s="1278"/>
      <c r="CM75" s="1278"/>
      <c r="CN75" s="1278">
        <v>6</v>
      </c>
      <c r="CO75" s="1278"/>
      <c r="CP75" s="1278"/>
      <c r="CQ75" s="1278"/>
      <c r="CR75" s="1278"/>
      <c r="CS75" s="1278"/>
      <c r="CT75" s="1278"/>
      <c r="CU75" s="1278"/>
      <c r="CV75" s="1278">
        <v>5.9</v>
      </c>
      <c r="CW75" s="1278"/>
      <c r="CX75" s="1278"/>
      <c r="CY75" s="1278"/>
      <c r="CZ75" s="1278"/>
      <c r="DA75" s="1278"/>
      <c r="DB75" s="1278"/>
      <c r="DC75" s="1278"/>
    </row>
    <row r="76" spans="2:107" x14ac:dyDescent="0.15">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1248"/>
      <c r="G77" s="1267"/>
      <c r="H77" s="1267"/>
      <c r="I77" s="1267"/>
      <c r="J77" s="1267"/>
      <c r="K77" s="1295"/>
      <c r="L77" s="1295"/>
      <c r="M77" s="1295"/>
      <c r="N77" s="1295"/>
      <c r="AN77" s="1273" t="s">
        <v>629</v>
      </c>
      <c r="AO77" s="1273"/>
      <c r="AP77" s="1273"/>
      <c r="AQ77" s="1273"/>
      <c r="AR77" s="1273"/>
      <c r="AS77" s="1273"/>
      <c r="AT77" s="1273"/>
      <c r="AU77" s="1273"/>
      <c r="AV77" s="1273"/>
      <c r="AW77" s="1273"/>
      <c r="AX77" s="1273"/>
      <c r="AY77" s="1273"/>
      <c r="AZ77" s="1273"/>
      <c r="BA77" s="1273"/>
      <c r="BB77" s="1277" t="s">
        <v>627</v>
      </c>
      <c r="BC77" s="1277"/>
      <c r="BD77" s="1277"/>
      <c r="BE77" s="1277"/>
      <c r="BF77" s="1277"/>
      <c r="BG77" s="1277"/>
      <c r="BH77" s="1277"/>
      <c r="BI77" s="1277"/>
      <c r="BJ77" s="1277"/>
      <c r="BK77" s="1277"/>
      <c r="BL77" s="1277"/>
      <c r="BM77" s="1277"/>
      <c r="BN77" s="1277"/>
      <c r="BO77" s="1277"/>
      <c r="BP77" s="1278">
        <v>17.399999999999999</v>
      </c>
      <c r="BQ77" s="1278"/>
      <c r="BR77" s="1278"/>
      <c r="BS77" s="1278"/>
      <c r="BT77" s="1278"/>
      <c r="BU77" s="1278"/>
      <c r="BV77" s="1278"/>
      <c r="BW77" s="1278"/>
      <c r="BX77" s="1278">
        <v>12.1</v>
      </c>
      <c r="BY77" s="1278"/>
      <c r="BZ77" s="1278"/>
      <c r="CA77" s="1278"/>
      <c r="CB77" s="1278"/>
      <c r="CC77" s="1278"/>
      <c r="CD77" s="1278"/>
      <c r="CE77" s="1278"/>
      <c r="CF77" s="1278">
        <v>11.2</v>
      </c>
      <c r="CG77" s="1278"/>
      <c r="CH77" s="1278"/>
      <c r="CI77" s="1278"/>
      <c r="CJ77" s="1278"/>
      <c r="CK77" s="1278"/>
      <c r="CL77" s="1278"/>
      <c r="CM77" s="1278"/>
      <c r="CN77" s="1278">
        <v>7.1</v>
      </c>
      <c r="CO77" s="1278"/>
      <c r="CP77" s="1278"/>
      <c r="CQ77" s="1278"/>
      <c r="CR77" s="1278"/>
      <c r="CS77" s="1278"/>
      <c r="CT77" s="1278"/>
      <c r="CU77" s="1278"/>
      <c r="CV77" s="1278">
        <v>5</v>
      </c>
      <c r="CW77" s="1278"/>
      <c r="CX77" s="1278"/>
      <c r="CY77" s="1278"/>
      <c r="CZ77" s="1278"/>
      <c r="DA77" s="1278"/>
      <c r="DB77" s="1278"/>
      <c r="DC77" s="1278"/>
    </row>
    <row r="78" spans="2:107" x14ac:dyDescent="0.15">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632</v>
      </c>
      <c r="BC79" s="1277"/>
      <c r="BD79" s="1277"/>
      <c r="BE79" s="1277"/>
      <c r="BF79" s="1277"/>
      <c r="BG79" s="1277"/>
      <c r="BH79" s="1277"/>
      <c r="BI79" s="1277"/>
      <c r="BJ79" s="1277"/>
      <c r="BK79" s="1277"/>
      <c r="BL79" s="1277"/>
      <c r="BM79" s="1277"/>
      <c r="BN79" s="1277"/>
      <c r="BO79" s="1277"/>
      <c r="BP79" s="1278">
        <v>3.6</v>
      </c>
      <c r="BQ79" s="1278"/>
      <c r="BR79" s="1278"/>
      <c r="BS79" s="1278"/>
      <c r="BT79" s="1278"/>
      <c r="BU79" s="1278"/>
      <c r="BV79" s="1278"/>
      <c r="BW79" s="1278"/>
      <c r="BX79" s="1278">
        <v>3.5</v>
      </c>
      <c r="BY79" s="1278"/>
      <c r="BZ79" s="1278"/>
      <c r="CA79" s="1278"/>
      <c r="CB79" s="1278"/>
      <c r="CC79" s="1278"/>
      <c r="CD79" s="1278"/>
      <c r="CE79" s="1278"/>
      <c r="CF79" s="1278">
        <v>3.5</v>
      </c>
      <c r="CG79" s="1278"/>
      <c r="CH79" s="1278"/>
      <c r="CI79" s="1278"/>
      <c r="CJ79" s="1278"/>
      <c r="CK79" s="1278"/>
      <c r="CL79" s="1278"/>
      <c r="CM79" s="1278"/>
      <c r="CN79" s="1278">
        <v>3.4</v>
      </c>
      <c r="CO79" s="1278"/>
      <c r="CP79" s="1278"/>
      <c r="CQ79" s="1278"/>
      <c r="CR79" s="1278"/>
      <c r="CS79" s="1278"/>
      <c r="CT79" s="1278"/>
      <c r="CU79" s="1278"/>
      <c r="CV79" s="1278">
        <v>3.6</v>
      </c>
      <c r="CW79" s="1278"/>
      <c r="CX79" s="1278"/>
      <c r="CY79" s="1278"/>
      <c r="CZ79" s="1278"/>
      <c r="DA79" s="1278"/>
      <c r="DB79" s="1278"/>
      <c r="DC79" s="1278"/>
    </row>
    <row r="80" spans="2:107" x14ac:dyDescent="0.15">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1248"/>
    </row>
    <row r="82" spans="2:109" ht="17.25" x14ac:dyDescent="0.15">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x14ac:dyDescent="0.15">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x14ac:dyDescent="0.15">
      <c r="DD84" s="1242"/>
      <c r="DE84" s="1242"/>
    </row>
    <row r="85" spans="2:109" x14ac:dyDescent="0.15">
      <c r="DD85" s="1242"/>
      <c r="DE85" s="1242"/>
    </row>
  </sheetData>
  <sheetProtection algorithmName="SHA-512" hashValue="mx3l9LdGKlBgyXUlojHiBMrZ3aIh10nR97c1o2Eh37MdtbwzWp4v6vtActobWfkyWZGPW9Oyb95z8R6br05lUw==" saltValue="ZSLE+pdGAPa8OcKTHci51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49" zoomScale="80" zoomScaleNormal="80" zoomScaleSheetLayoutView="70" workbookViewId="0">
      <selection activeCell="AN65" sqref="AN65:DC69"/>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443</v>
      </c>
    </row>
  </sheetData>
  <sheetProtection algorithmName="SHA-512" hashValue="Fkk3BT8m7PFe0WFigjALCAjtD10+k40w3SFFg7+/BgrSo3UHGlfD78cs346N6rNG0GFnlyTauYJXVOsXSCP+1w==" saltValue="3Aehcd0II5QGq2W7FH1lK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1" zoomScale="80" zoomScaleNormal="80" zoomScaleSheetLayoutView="55" workbookViewId="0">
      <selection activeCell="AN65" sqref="AN65:DC69"/>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443</v>
      </c>
    </row>
  </sheetData>
  <sheetProtection algorithmName="SHA-512" hashValue="YmIcBtnoaP8eKNHx4KIMZw78xFIwkjatPAfJPgsg6i0VBwALmyT/Pvns6qiwMeJd+QtGddt0uXESY7bDHrW/FA==" saltValue="QiZnssbXCYrgUaDi8mxc1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493</v>
      </c>
      <c r="G2" s="148"/>
      <c r="H2" s="149"/>
    </row>
    <row r="3" spans="1:8" x14ac:dyDescent="0.15">
      <c r="A3" s="145" t="s">
        <v>486</v>
      </c>
      <c r="B3" s="150"/>
      <c r="C3" s="151"/>
      <c r="D3" s="152">
        <v>31464</v>
      </c>
      <c r="E3" s="153"/>
      <c r="F3" s="154">
        <v>41080</v>
      </c>
      <c r="G3" s="155"/>
      <c r="H3" s="156"/>
    </row>
    <row r="4" spans="1:8" x14ac:dyDescent="0.15">
      <c r="A4" s="157"/>
      <c r="B4" s="158"/>
      <c r="C4" s="159"/>
      <c r="D4" s="160">
        <v>18214</v>
      </c>
      <c r="E4" s="161"/>
      <c r="F4" s="162">
        <v>27265</v>
      </c>
      <c r="G4" s="163"/>
      <c r="H4" s="164"/>
    </row>
    <row r="5" spans="1:8" x14ac:dyDescent="0.15">
      <c r="A5" s="145" t="s">
        <v>488</v>
      </c>
      <c r="B5" s="150"/>
      <c r="C5" s="151"/>
      <c r="D5" s="152">
        <v>31314</v>
      </c>
      <c r="E5" s="153"/>
      <c r="F5" s="154">
        <v>33173</v>
      </c>
      <c r="G5" s="155"/>
      <c r="H5" s="156"/>
    </row>
    <row r="6" spans="1:8" x14ac:dyDescent="0.15">
      <c r="A6" s="157"/>
      <c r="B6" s="158"/>
      <c r="C6" s="159"/>
      <c r="D6" s="160">
        <v>19266</v>
      </c>
      <c r="E6" s="161"/>
      <c r="F6" s="162">
        <v>20353</v>
      </c>
      <c r="G6" s="163"/>
      <c r="H6" s="164"/>
    </row>
    <row r="7" spans="1:8" x14ac:dyDescent="0.15">
      <c r="A7" s="145" t="s">
        <v>489</v>
      </c>
      <c r="B7" s="150"/>
      <c r="C7" s="151"/>
      <c r="D7" s="152">
        <v>34612</v>
      </c>
      <c r="E7" s="153"/>
      <c r="F7" s="154">
        <v>37644</v>
      </c>
      <c r="G7" s="155"/>
      <c r="H7" s="156"/>
    </row>
    <row r="8" spans="1:8" x14ac:dyDescent="0.15">
      <c r="A8" s="157"/>
      <c r="B8" s="158"/>
      <c r="C8" s="159"/>
      <c r="D8" s="160">
        <v>23302</v>
      </c>
      <c r="E8" s="161"/>
      <c r="F8" s="162">
        <v>24939</v>
      </c>
      <c r="G8" s="163"/>
      <c r="H8" s="164"/>
    </row>
    <row r="9" spans="1:8" x14ac:dyDescent="0.15">
      <c r="A9" s="145" t="s">
        <v>490</v>
      </c>
      <c r="B9" s="150"/>
      <c r="C9" s="151"/>
      <c r="D9" s="152">
        <v>31282</v>
      </c>
      <c r="E9" s="153"/>
      <c r="F9" s="154">
        <v>39221</v>
      </c>
      <c r="G9" s="155"/>
      <c r="H9" s="156"/>
    </row>
    <row r="10" spans="1:8" x14ac:dyDescent="0.15">
      <c r="A10" s="157"/>
      <c r="B10" s="158"/>
      <c r="C10" s="159"/>
      <c r="D10" s="160">
        <v>21478</v>
      </c>
      <c r="E10" s="161"/>
      <c r="F10" s="162">
        <v>24821</v>
      </c>
      <c r="G10" s="163"/>
      <c r="H10" s="164"/>
    </row>
    <row r="11" spans="1:8" x14ac:dyDescent="0.15">
      <c r="A11" s="145" t="s">
        <v>491</v>
      </c>
      <c r="B11" s="150"/>
      <c r="C11" s="151"/>
      <c r="D11" s="152">
        <v>37016</v>
      </c>
      <c r="E11" s="153"/>
      <c r="F11" s="154">
        <v>38566</v>
      </c>
      <c r="G11" s="155"/>
      <c r="H11" s="156"/>
    </row>
    <row r="12" spans="1:8" x14ac:dyDescent="0.15">
      <c r="A12" s="157"/>
      <c r="B12" s="158"/>
      <c r="C12" s="165"/>
      <c r="D12" s="160">
        <v>24694</v>
      </c>
      <c r="E12" s="161"/>
      <c r="F12" s="162">
        <v>24059</v>
      </c>
      <c r="G12" s="163"/>
      <c r="H12" s="164"/>
    </row>
    <row r="13" spans="1:8" x14ac:dyDescent="0.15">
      <c r="A13" s="145"/>
      <c r="B13" s="150"/>
      <c r="C13" s="166"/>
      <c r="D13" s="167">
        <v>33138</v>
      </c>
      <c r="E13" s="168"/>
      <c r="F13" s="169">
        <v>37937</v>
      </c>
      <c r="G13" s="170"/>
      <c r="H13" s="156"/>
    </row>
    <row r="14" spans="1:8" x14ac:dyDescent="0.15">
      <c r="A14" s="157"/>
      <c r="B14" s="158"/>
      <c r="C14" s="159"/>
      <c r="D14" s="160">
        <v>21391</v>
      </c>
      <c r="E14" s="161"/>
      <c r="F14" s="162">
        <v>24287</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0.35</v>
      </c>
      <c r="C19" s="171">
        <f>ROUND(VALUE(SUBSTITUTE(実質収支比率等に係る経年分析!G$48,"▲","-")),2)</f>
        <v>0.76</v>
      </c>
      <c r="D19" s="171">
        <f>ROUND(VALUE(SUBSTITUTE(実質収支比率等に係る経年分析!H$48,"▲","-")),2)</f>
        <v>0.53</v>
      </c>
      <c r="E19" s="171">
        <f>ROUND(VALUE(SUBSTITUTE(実質収支比率等に係る経年分析!I$48,"▲","-")),2)</f>
        <v>1.36</v>
      </c>
      <c r="F19" s="171">
        <f>ROUND(VALUE(SUBSTITUTE(実質収支比率等に係る経年分析!J$48,"▲","-")),2)</f>
        <v>7.05</v>
      </c>
    </row>
    <row r="20" spans="1:11" x14ac:dyDescent="0.15">
      <c r="A20" s="171" t="s">
        <v>54</v>
      </c>
      <c r="B20" s="171">
        <f>ROUND(VALUE(SUBSTITUTE(実質収支比率等に係る経年分析!F$47,"▲","-")),2)</f>
        <v>8.7799999999999994</v>
      </c>
      <c r="C20" s="171">
        <f>ROUND(VALUE(SUBSTITUTE(実質収支比率等に係る経年分析!G$47,"▲","-")),2)</f>
        <v>9.01</v>
      </c>
      <c r="D20" s="171">
        <f>ROUND(VALUE(SUBSTITUTE(実質収支比率等に係る経年分析!H$47,"▲","-")),2)</f>
        <v>8.3000000000000007</v>
      </c>
      <c r="E20" s="171">
        <f>ROUND(VALUE(SUBSTITUTE(実質収支比率等に係る経年分析!I$47,"▲","-")),2)</f>
        <v>8.4</v>
      </c>
      <c r="F20" s="171">
        <f>ROUND(VALUE(SUBSTITUTE(実質収支比率等に係る経年分析!J$47,"▲","-")),2)</f>
        <v>8.68</v>
      </c>
    </row>
    <row r="21" spans="1:11" x14ac:dyDescent="0.15">
      <c r="A21" s="171" t="s">
        <v>55</v>
      </c>
      <c r="B21" s="171">
        <f>IF(ISNUMBER(VALUE(SUBSTITUTE(実質収支比率等に係る経年分析!F$49,"▲","-"))),ROUND(VALUE(SUBSTITUTE(実質収支比率等に係る経年分析!F$49,"▲","-")),2),NA())</f>
        <v>-0.61</v>
      </c>
      <c r="C21" s="171">
        <f>IF(ISNUMBER(VALUE(SUBSTITUTE(実質収支比率等に係る経年分析!G$49,"▲","-"))),ROUND(VALUE(SUBSTITUTE(実質収支比率等に係る経年分析!G$49,"▲","-")),2),NA())</f>
        <v>0.44</v>
      </c>
      <c r="D21" s="171">
        <f>IF(ISNUMBER(VALUE(SUBSTITUTE(実質収支比率等に係る経年分析!H$49,"▲","-"))),ROUND(VALUE(SUBSTITUTE(実質収支比率等に係る経年分析!H$49,"▲","-")),2),NA())</f>
        <v>-1.32</v>
      </c>
      <c r="E21" s="171">
        <f>IF(ISNUMBER(VALUE(SUBSTITUTE(実質収支比率等に係る経年分析!I$49,"▲","-"))),ROUND(VALUE(SUBSTITUTE(実質収支比率等に係る経年分析!I$49,"▲","-")),2),NA())</f>
        <v>0.89</v>
      </c>
      <c r="F21" s="171">
        <f>IF(ISNUMBER(VALUE(SUBSTITUTE(実質収支比率等に係る経年分析!J$49,"▲","-"))),ROUND(VALUE(SUBSTITUTE(実質収支比率等に係る経年分析!J$49,"▲","-")),2),NA())</f>
        <v>5.77</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0.5</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0.83</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1.1100000000000001</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0.31</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0.3</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徳島市営旅客自動車運送事業会計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0.45</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0.38</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0.37</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0.32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0.35</v>
      </c>
    </row>
    <row r="30" spans="1:11" x14ac:dyDescent="0.15">
      <c r="A30" s="172" t="str">
        <f>IF(連結実質赤字比率に係る赤字・黒字の構成分析!C$40="",NA(),連結実質赤字比率に係る赤字・黒字の構成分析!C$40)</f>
        <v>徳島市公共下水道事業会計</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0.86</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0.74</v>
      </c>
    </row>
    <row r="31" spans="1:11" x14ac:dyDescent="0.15">
      <c r="A31" s="172" t="str">
        <f>IF(連結実質赤字比率に係る赤字・黒字の構成分析!C$39="",NA(),連結実質赤字比率に係る赤字・黒字の構成分析!C$39)</f>
        <v>徳島市国民健康保険事業特別会計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0.28000000000000003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0.91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0.98</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0.69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0.78</v>
      </c>
    </row>
    <row r="32" spans="1:11" x14ac:dyDescent="0.15">
      <c r="A32" s="172" t="str">
        <f>IF(連結実質赤字比率に係る赤字・黒字の構成分析!C$38="",NA(),連結実質赤字比率に係る赤字・黒字の構成分析!C$38)</f>
        <v>徳島市中央卸売市場事業会計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1.22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1.19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1.17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1.19</v>
      </c>
    </row>
    <row r="33" spans="1:16" x14ac:dyDescent="0.15">
      <c r="A33" s="172" t="str">
        <f>IF(連結実質赤字比率に係る赤字・黒字の構成分析!C$37="",NA(),連結実質赤字比率に係る赤字・黒字の構成分析!C$37)</f>
        <v>徳島市介護保険事業特別会計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2.21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1.66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1.46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2.36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2.08</v>
      </c>
    </row>
    <row r="34" spans="1:16" x14ac:dyDescent="0.15">
      <c r="A34" s="172" t="str">
        <f>IF(連結実質赤字比率に係る赤字・黒字の構成分析!C$36="",NA(),連結実質赤字比率に係る赤字・黒字の構成分析!C$36)</f>
        <v>徳島市民病院事業会計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1.24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1.36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1.44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2.2799999999999998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4.5199999999999996</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0.33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0.75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0.51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1.34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7.01</v>
      </c>
    </row>
    <row r="36" spans="1:16" x14ac:dyDescent="0.15">
      <c r="A36" s="172" t="str">
        <f>IF(連結実質赤字比率に係る赤字・黒字の構成分析!C$34="",NA(),連結実質赤字比率に係る赤字・黒字の構成分析!C$34)</f>
        <v>徳島市水道事業会計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10.220000000000001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10.5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10.26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9.77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9.44</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8498</v>
      </c>
      <c r="E42" s="173"/>
      <c r="F42" s="173"/>
      <c r="G42" s="173">
        <f>'実質公債費比率（分子）の構造'!L$52</f>
        <v>8387</v>
      </c>
      <c r="H42" s="173"/>
      <c r="I42" s="173"/>
      <c r="J42" s="173">
        <f>'実質公債費比率（分子）の構造'!M$52</f>
        <v>8342</v>
      </c>
      <c r="K42" s="173"/>
      <c r="L42" s="173"/>
      <c r="M42" s="173">
        <f>'実質公債費比率（分子）の構造'!N$52</f>
        <v>7985</v>
      </c>
      <c r="N42" s="173"/>
      <c r="O42" s="173"/>
      <c r="P42" s="173">
        <f>'実質公債費比率（分子）の構造'!O$52</f>
        <v>8055</v>
      </c>
    </row>
    <row r="43" spans="1:16" x14ac:dyDescent="0.15">
      <c r="A43" s="173" t="s">
        <v>63</v>
      </c>
      <c r="B43" s="173">
        <f>'実質公債費比率（分子）の構造'!K$51</f>
        <v>1</v>
      </c>
      <c r="C43" s="173"/>
      <c r="D43" s="173"/>
      <c r="E43" s="173">
        <f>'実質公債費比率（分子）の構造'!L$51</f>
        <v>2</v>
      </c>
      <c r="F43" s="173"/>
      <c r="G43" s="173"/>
      <c r="H43" s="173">
        <f>'実質公債費比率（分子）の構造'!M$51</f>
        <v>0</v>
      </c>
      <c r="I43" s="173"/>
      <c r="J43" s="173"/>
      <c r="K43" s="173">
        <f>'実質公債費比率（分子）の構造'!N$51</f>
        <v>1</v>
      </c>
      <c r="L43" s="173"/>
      <c r="M43" s="173"/>
      <c r="N43" s="173">
        <f>'実質公債費比率（分子）の構造'!O$51</f>
        <v>1</v>
      </c>
      <c r="O43" s="173"/>
      <c r="P43" s="173"/>
    </row>
    <row r="44" spans="1:16" x14ac:dyDescent="0.15">
      <c r="A44" s="173" t="s">
        <v>64</v>
      </c>
      <c r="B44" s="173">
        <f>'実質公債費比率（分子）の構造'!K$50</f>
        <v>0</v>
      </c>
      <c r="C44" s="173"/>
      <c r="D44" s="173"/>
      <c r="E44" s="173">
        <f>'実質公債費比率（分子）の構造'!L$50</f>
        <v>0</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x14ac:dyDescent="0.15">
      <c r="A45" s="173" t="s">
        <v>65</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66</v>
      </c>
      <c r="B46" s="173">
        <f>'実質公債費比率（分子）の構造'!K$48</f>
        <v>2835</v>
      </c>
      <c r="C46" s="173"/>
      <c r="D46" s="173"/>
      <c r="E46" s="173">
        <f>'実質公債費比率（分子）の構造'!L$48</f>
        <v>2601</v>
      </c>
      <c r="F46" s="173"/>
      <c r="G46" s="173"/>
      <c r="H46" s="173">
        <f>'実質公債費比率（分子）の構造'!M$48</f>
        <v>2629</v>
      </c>
      <c r="I46" s="173"/>
      <c r="J46" s="173"/>
      <c r="K46" s="173">
        <f>'実質公債費比率（分子）の構造'!N$48</f>
        <v>2363</v>
      </c>
      <c r="L46" s="173"/>
      <c r="M46" s="173"/>
      <c r="N46" s="173">
        <f>'実質公債費比率（分子）の構造'!O$48</f>
        <v>2236</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8902</v>
      </c>
      <c r="C49" s="173"/>
      <c r="D49" s="173"/>
      <c r="E49" s="173">
        <f>'実質公債費比率（分子）の構造'!L$45</f>
        <v>8705</v>
      </c>
      <c r="F49" s="173"/>
      <c r="G49" s="173"/>
      <c r="H49" s="173">
        <f>'実質公債費比率（分子）の構造'!M$45</f>
        <v>8644</v>
      </c>
      <c r="I49" s="173"/>
      <c r="J49" s="173"/>
      <c r="K49" s="173">
        <f>'実質公債費比率（分子）の構造'!N$45</f>
        <v>8682</v>
      </c>
      <c r="L49" s="173"/>
      <c r="M49" s="173"/>
      <c r="N49" s="173">
        <f>'実質公債費比率（分子）の構造'!O$45</f>
        <v>8733</v>
      </c>
      <c r="O49" s="173"/>
      <c r="P49" s="173"/>
    </row>
    <row r="50" spans="1:16" x14ac:dyDescent="0.15">
      <c r="A50" s="173" t="s">
        <v>70</v>
      </c>
      <c r="B50" s="173" t="e">
        <f>NA()</f>
        <v>#N/A</v>
      </c>
      <c r="C50" s="173">
        <f>IF(ISNUMBER('実質公債費比率（分子）の構造'!K$53),'実質公債費比率（分子）の構造'!K$53,NA())</f>
        <v>3240</v>
      </c>
      <c r="D50" s="173" t="e">
        <f>NA()</f>
        <v>#N/A</v>
      </c>
      <c r="E50" s="173" t="e">
        <f>NA()</f>
        <v>#N/A</v>
      </c>
      <c r="F50" s="173">
        <f>IF(ISNUMBER('実質公債費比率（分子）の構造'!L$53),'実質公債費比率（分子）の構造'!L$53,NA())</f>
        <v>2921</v>
      </c>
      <c r="G50" s="173" t="e">
        <f>NA()</f>
        <v>#N/A</v>
      </c>
      <c r="H50" s="173" t="e">
        <f>NA()</f>
        <v>#N/A</v>
      </c>
      <c r="I50" s="173">
        <f>IF(ISNUMBER('実質公債費比率（分子）の構造'!M$53),'実質公債費比率（分子）の構造'!M$53,NA())</f>
        <v>2931</v>
      </c>
      <c r="J50" s="173" t="e">
        <f>NA()</f>
        <v>#N/A</v>
      </c>
      <c r="K50" s="173" t="e">
        <f>NA()</f>
        <v>#N/A</v>
      </c>
      <c r="L50" s="173">
        <f>IF(ISNUMBER('実質公債費比率（分子）の構造'!N$53),'実質公債費比率（分子）の構造'!N$53,NA())</f>
        <v>3061</v>
      </c>
      <c r="M50" s="173" t="e">
        <f>NA()</f>
        <v>#N/A</v>
      </c>
      <c r="N50" s="173" t="e">
        <f>NA()</f>
        <v>#N/A</v>
      </c>
      <c r="O50" s="173">
        <f>IF(ISNUMBER('実質公債費比率（分子）の構造'!O$53),'実質公債費比率（分子）の構造'!O$53,NA())</f>
        <v>2915</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43</v>
      </c>
      <c r="B56" s="172"/>
      <c r="C56" s="172"/>
      <c r="D56" s="172">
        <f>'将来負担比率（分子）の構造'!I$52</f>
        <v>75141</v>
      </c>
      <c r="E56" s="172"/>
      <c r="F56" s="172"/>
      <c r="G56" s="172">
        <f>'将来負担比率（分子）の構造'!J$52</f>
        <v>75108</v>
      </c>
      <c r="H56" s="172"/>
      <c r="I56" s="172"/>
      <c r="J56" s="172">
        <f>'将来負担比率（分子）の構造'!K$52</f>
        <v>75120</v>
      </c>
      <c r="K56" s="172"/>
      <c r="L56" s="172"/>
      <c r="M56" s="172">
        <f>'将来負担比率（分子）の構造'!L$52</f>
        <v>75459</v>
      </c>
      <c r="N56" s="172"/>
      <c r="O56" s="172"/>
      <c r="P56" s="172">
        <f>'将来負担比率（分子）の構造'!M$52</f>
        <v>75912</v>
      </c>
    </row>
    <row r="57" spans="1:16" x14ac:dyDescent="0.15">
      <c r="A57" s="172" t="s">
        <v>42</v>
      </c>
      <c r="B57" s="172"/>
      <c r="C57" s="172"/>
      <c r="D57" s="172">
        <f>'将来負担比率（分子）の構造'!I$51</f>
        <v>24853</v>
      </c>
      <c r="E57" s="172"/>
      <c r="F57" s="172"/>
      <c r="G57" s="172">
        <f>'将来負担比率（分子）の構造'!J$51</f>
        <v>28771</v>
      </c>
      <c r="H57" s="172"/>
      <c r="I57" s="172"/>
      <c r="J57" s="172">
        <f>'将来負担比率（分子）の構造'!K$51</f>
        <v>29222</v>
      </c>
      <c r="K57" s="172"/>
      <c r="L57" s="172"/>
      <c r="M57" s="172">
        <f>'将来負担比率（分子）の構造'!L$51</f>
        <v>31858</v>
      </c>
      <c r="N57" s="172"/>
      <c r="O57" s="172"/>
      <c r="P57" s="172">
        <f>'将来負担比率（分子）の構造'!M$51</f>
        <v>34872</v>
      </c>
    </row>
    <row r="58" spans="1:16" x14ac:dyDescent="0.15">
      <c r="A58" s="172" t="s">
        <v>41</v>
      </c>
      <c r="B58" s="172"/>
      <c r="C58" s="172"/>
      <c r="D58" s="172">
        <f>'将来負担比率（分子）の構造'!I$50</f>
        <v>13208</v>
      </c>
      <c r="E58" s="172"/>
      <c r="F58" s="172"/>
      <c r="G58" s="172">
        <f>'将来負担比率（分子）の構造'!J$50</f>
        <v>13436</v>
      </c>
      <c r="H58" s="172"/>
      <c r="I58" s="172"/>
      <c r="J58" s="172">
        <f>'将来負担比率（分子）の構造'!K$50</f>
        <v>13147</v>
      </c>
      <c r="K58" s="172"/>
      <c r="L58" s="172"/>
      <c r="M58" s="172">
        <f>'将来負担比率（分子）の構造'!L$50</f>
        <v>13801</v>
      </c>
      <c r="N58" s="172"/>
      <c r="O58" s="172"/>
      <c r="P58" s="172">
        <f>'将来負担比率（分子）の構造'!M$50</f>
        <v>14835</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556</v>
      </c>
      <c r="C61" s="172"/>
      <c r="D61" s="172"/>
      <c r="E61" s="172">
        <f>'将来負担比率（分子）の構造'!J$46</f>
        <v>557</v>
      </c>
      <c r="F61" s="172"/>
      <c r="G61" s="172"/>
      <c r="H61" s="172">
        <f>'将来負担比率（分子）の構造'!K$46</f>
        <v>178</v>
      </c>
      <c r="I61" s="172"/>
      <c r="J61" s="172"/>
      <c r="K61" s="172">
        <f>'将来負担比率（分子）の構造'!L$46</f>
        <v>178</v>
      </c>
      <c r="L61" s="172"/>
      <c r="M61" s="172"/>
      <c r="N61" s="172">
        <f>'将来負担比率（分子）の構造'!M$46</f>
        <v>178</v>
      </c>
      <c r="O61" s="172"/>
      <c r="P61" s="172"/>
    </row>
    <row r="62" spans="1:16" x14ac:dyDescent="0.15">
      <c r="A62" s="172" t="s">
        <v>35</v>
      </c>
      <c r="B62" s="172">
        <f>'将来負担比率（分子）の構造'!I$45</f>
        <v>18544</v>
      </c>
      <c r="C62" s="172"/>
      <c r="D62" s="172"/>
      <c r="E62" s="172">
        <f>'将来負担比率（分子）の構造'!J$45</f>
        <v>17909</v>
      </c>
      <c r="F62" s="172"/>
      <c r="G62" s="172"/>
      <c r="H62" s="172">
        <f>'将来負担比率（分子）の構造'!K$45</f>
        <v>18302</v>
      </c>
      <c r="I62" s="172"/>
      <c r="J62" s="172"/>
      <c r="K62" s="172">
        <f>'将来負担比率（分子）の構造'!L$45</f>
        <v>18256</v>
      </c>
      <c r="L62" s="172"/>
      <c r="M62" s="172"/>
      <c r="N62" s="172">
        <f>'将来負担比率（分子）の構造'!M$45</f>
        <v>18183</v>
      </c>
      <c r="O62" s="172"/>
      <c r="P62" s="172"/>
    </row>
    <row r="63" spans="1:16" x14ac:dyDescent="0.15">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33</v>
      </c>
      <c r="B64" s="172">
        <f>'将来負担比率（分子）の構造'!I$43</f>
        <v>33407</v>
      </c>
      <c r="C64" s="172"/>
      <c r="D64" s="172"/>
      <c r="E64" s="172">
        <f>'将来負担比率（分子）の構造'!J$43</f>
        <v>34262</v>
      </c>
      <c r="F64" s="172"/>
      <c r="G64" s="172"/>
      <c r="H64" s="172">
        <f>'将来負担比率（分子）の構造'!K$43</f>
        <v>33945</v>
      </c>
      <c r="I64" s="172"/>
      <c r="J64" s="172"/>
      <c r="K64" s="172">
        <f>'将来負担比率（分子）の構造'!L$43</f>
        <v>32319</v>
      </c>
      <c r="L64" s="172"/>
      <c r="M64" s="172"/>
      <c r="N64" s="172">
        <f>'将来負担比率（分子）の構造'!M$43</f>
        <v>30605</v>
      </c>
      <c r="O64" s="172"/>
      <c r="P64" s="172"/>
    </row>
    <row r="65" spans="1:16" x14ac:dyDescent="0.15">
      <c r="A65" s="172" t="s">
        <v>32</v>
      </c>
      <c r="B65" s="172">
        <f>'将来負担比率（分子）の構造'!I$42</f>
        <v>632</v>
      </c>
      <c r="C65" s="172"/>
      <c r="D65" s="172"/>
      <c r="E65" s="172">
        <f>'将来負担比率（分子）の構造'!J$42</f>
        <v>669</v>
      </c>
      <c r="F65" s="172"/>
      <c r="G65" s="172"/>
      <c r="H65" s="172">
        <f>'将来負担比率（分子）の構造'!K$42</f>
        <v>350</v>
      </c>
      <c r="I65" s="172"/>
      <c r="J65" s="172"/>
      <c r="K65" s="172">
        <f>'将来負担比率（分子）の構造'!L$42</f>
        <v>260</v>
      </c>
      <c r="L65" s="172"/>
      <c r="M65" s="172"/>
      <c r="N65" s="172">
        <f>'将来負担比率（分子）の構造'!M$42</f>
        <v>260</v>
      </c>
      <c r="O65" s="172"/>
      <c r="P65" s="172"/>
    </row>
    <row r="66" spans="1:16" x14ac:dyDescent="0.15">
      <c r="A66" s="172" t="s">
        <v>31</v>
      </c>
      <c r="B66" s="172">
        <f>'将来負担比率（分子）の構造'!I$41</f>
        <v>98084</v>
      </c>
      <c r="C66" s="172"/>
      <c r="D66" s="172"/>
      <c r="E66" s="172">
        <f>'将来負担比率（分子）の構造'!J$41</f>
        <v>99037</v>
      </c>
      <c r="F66" s="172"/>
      <c r="G66" s="172"/>
      <c r="H66" s="172">
        <f>'将来負担比率（分子）の構造'!K$41</f>
        <v>99867</v>
      </c>
      <c r="I66" s="172"/>
      <c r="J66" s="172"/>
      <c r="K66" s="172">
        <f>'将来負担比率（分子）の構造'!L$41</f>
        <v>101726</v>
      </c>
      <c r="L66" s="172"/>
      <c r="M66" s="172"/>
      <c r="N66" s="172">
        <f>'将来負担比率（分子）の構造'!M$41</f>
        <v>103365</v>
      </c>
      <c r="O66" s="172"/>
      <c r="P66" s="172"/>
    </row>
    <row r="67" spans="1:16" x14ac:dyDescent="0.15">
      <c r="A67" s="172" t="s">
        <v>74</v>
      </c>
      <c r="B67" s="172" t="e">
        <f>NA()</f>
        <v>#N/A</v>
      </c>
      <c r="C67" s="172">
        <f>IF(ISNUMBER('将来負担比率（分子）の構造'!I$53), IF('将来負担比率（分子）の構造'!I$53 &lt; 0, 0, '将来負担比率（分子）の構造'!I$53), NA())</f>
        <v>38021</v>
      </c>
      <c r="D67" s="172" t="e">
        <f>NA()</f>
        <v>#N/A</v>
      </c>
      <c r="E67" s="172" t="e">
        <f>NA()</f>
        <v>#N/A</v>
      </c>
      <c r="F67" s="172">
        <f>IF(ISNUMBER('将来負担比率（分子）の構造'!J$53), IF('将来負担比率（分子）の構造'!J$53 &lt; 0, 0, '将来負担比率（分子）の構造'!J$53), NA())</f>
        <v>35119</v>
      </c>
      <c r="G67" s="172" t="e">
        <f>NA()</f>
        <v>#N/A</v>
      </c>
      <c r="H67" s="172" t="e">
        <f>NA()</f>
        <v>#N/A</v>
      </c>
      <c r="I67" s="172">
        <f>IF(ISNUMBER('将来負担比率（分子）の構造'!K$53), IF('将来負担比率（分子）の構造'!K$53 &lt; 0, 0, '将来負担比率（分子）の構造'!K$53), NA())</f>
        <v>35152</v>
      </c>
      <c r="J67" s="172" t="e">
        <f>NA()</f>
        <v>#N/A</v>
      </c>
      <c r="K67" s="172" t="e">
        <f>NA()</f>
        <v>#N/A</v>
      </c>
      <c r="L67" s="172">
        <f>IF(ISNUMBER('将来負担比率（分子）の構造'!L$53), IF('将来負担比率（分子）の構造'!L$53 &lt; 0, 0, '将来負担比率（分子）の構造'!L$53), NA())</f>
        <v>31621</v>
      </c>
      <c r="M67" s="172" t="e">
        <f>NA()</f>
        <v>#N/A</v>
      </c>
      <c r="N67" s="172" t="e">
        <f>NA()</f>
        <v>#N/A</v>
      </c>
      <c r="O67" s="172">
        <f>IF(ISNUMBER('将来負担比率（分子）の構造'!M$53), IF('将来負担比率（分子）の構造'!M$53 &lt; 0, 0, '将来負担比率（分子）の構造'!M$53), NA())</f>
        <v>26973</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4513</v>
      </c>
      <c r="C72" s="176">
        <f>基金残高に係る経年分析!G55</f>
        <v>4668</v>
      </c>
      <c r="D72" s="176">
        <f>基金残高に係る経年分析!H55</f>
        <v>5052</v>
      </c>
    </row>
    <row r="73" spans="1:16" x14ac:dyDescent="0.15">
      <c r="A73" s="175" t="s">
        <v>77</v>
      </c>
      <c r="B73" s="176">
        <f>基金残高に係る経年分析!F56</f>
        <v>912</v>
      </c>
      <c r="C73" s="176">
        <f>基金残高に係る経年分析!G56</f>
        <v>913</v>
      </c>
      <c r="D73" s="176">
        <f>基金残高に係る経年分析!H56</f>
        <v>914</v>
      </c>
    </row>
    <row r="74" spans="1:16" x14ac:dyDescent="0.15">
      <c r="A74" s="175" t="s">
        <v>78</v>
      </c>
      <c r="B74" s="176">
        <f>基金残高に係る経年分析!F57</f>
        <v>2568</v>
      </c>
      <c r="C74" s="176">
        <f>基金残高に係る経年分析!G57</f>
        <v>2629</v>
      </c>
      <c r="D74" s="176">
        <f>基金残高に係る経年分析!H57</f>
        <v>2618</v>
      </c>
    </row>
  </sheetData>
  <sheetProtection algorithmName="SHA-512" hashValue="HB1RxhLfVWW84329sCu2q3rFm3vrRxQg7sqc/V5SIUJcIcfHqZFvcLpjS7vy+eDPuZuOv+pDQLx9A44mb8V0MA==" saltValue="FcLWBROI2j6hfWEhqXrDb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621</v>
      </c>
      <c r="DI1" s="746"/>
      <c r="DJ1" s="746"/>
      <c r="DK1" s="746"/>
      <c r="DL1" s="746"/>
      <c r="DM1" s="746"/>
      <c r="DN1" s="747"/>
      <c r="DO1" s="212"/>
      <c r="DP1" s="745" t="s">
        <v>620</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15">
      <c r="B2" s="213" t="s">
        <v>210</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211</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212</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619</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213</v>
      </c>
      <c r="S4" s="688"/>
      <c r="T4" s="688"/>
      <c r="U4" s="688"/>
      <c r="V4" s="688"/>
      <c r="W4" s="688"/>
      <c r="X4" s="688"/>
      <c r="Y4" s="689"/>
      <c r="Z4" s="687" t="s">
        <v>214</v>
      </c>
      <c r="AA4" s="688"/>
      <c r="AB4" s="688"/>
      <c r="AC4" s="689"/>
      <c r="AD4" s="687" t="s">
        <v>215</v>
      </c>
      <c r="AE4" s="688"/>
      <c r="AF4" s="688"/>
      <c r="AG4" s="688"/>
      <c r="AH4" s="688"/>
      <c r="AI4" s="688"/>
      <c r="AJ4" s="688"/>
      <c r="AK4" s="689"/>
      <c r="AL4" s="687" t="s">
        <v>214</v>
      </c>
      <c r="AM4" s="688"/>
      <c r="AN4" s="688"/>
      <c r="AO4" s="689"/>
      <c r="AP4" s="748" t="s">
        <v>216</v>
      </c>
      <c r="AQ4" s="748"/>
      <c r="AR4" s="748"/>
      <c r="AS4" s="748"/>
      <c r="AT4" s="748"/>
      <c r="AU4" s="748"/>
      <c r="AV4" s="748"/>
      <c r="AW4" s="748"/>
      <c r="AX4" s="748"/>
      <c r="AY4" s="748"/>
      <c r="AZ4" s="748"/>
      <c r="BA4" s="748"/>
      <c r="BB4" s="748"/>
      <c r="BC4" s="748"/>
      <c r="BD4" s="748"/>
      <c r="BE4" s="748"/>
      <c r="BF4" s="748"/>
      <c r="BG4" s="748" t="s">
        <v>217</v>
      </c>
      <c r="BH4" s="748"/>
      <c r="BI4" s="748"/>
      <c r="BJ4" s="748"/>
      <c r="BK4" s="748"/>
      <c r="BL4" s="748"/>
      <c r="BM4" s="748"/>
      <c r="BN4" s="748"/>
      <c r="BO4" s="748" t="s">
        <v>214</v>
      </c>
      <c r="BP4" s="748"/>
      <c r="BQ4" s="748"/>
      <c r="BR4" s="748"/>
      <c r="BS4" s="748" t="s">
        <v>218</v>
      </c>
      <c r="BT4" s="748"/>
      <c r="BU4" s="748"/>
      <c r="BV4" s="748"/>
      <c r="BW4" s="748"/>
      <c r="BX4" s="748"/>
      <c r="BY4" s="748"/>
      <c r="BZ4" s="748"/>
      <c r="CA4" s="748"/>
      <c r="CB4" s="748"/>
      <c r="CD4" s="730" t="s">
        <v>618</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362" customFormat="1" ht="11.25" customHeight="1" x14ac:dyDescent="0.15">
      <c r="B5" s="695" t="s">
        <v>219</v>
      </c>
      <c r="C5" s="696"/>
      <c r="D5" s="696"/>
      <c r="E5" s="696"/>
      <c r="F5" s="696"/>
      <c r="G5" s="696"/>
      <c r="H5" s="696"/>
      <c r="I5" s="696"/>
      <c r="J5" s="696"/>
      <c r="K5" s="696"/>
      <c r="L5" s="696"/>
      <c r="M5" s="696"/>
      <c r="N5" s="696"/>
      <c r="O5" s="696"/>
      <c r="P5" s="696"/>
      <c r="Q5" s="697"/>
      <c r="R5" s="681">
        <v>40658011</v>
      </c>
      <c r="S5" s="682"/>
      <c r="T5" s="682"/>
      <c r="U5" s="682"/>
      <c r="V5" s="682"/>
      <c r="W5" s="682"/>
      <c r="X5" s="682"/>
      <c r="Y5" s="725"/>
      <c r="Z5" s="743">
        <v>34.9</v>
      </c>
      <c r="AA5" s="743"/>
      <c r="AB5" s="743"/>
      <c r="AC5" s="743"/>
      <c r="AD5" s="744">
        <v>37975201</v>
      </c>
      <c r="AE5" s="744"/>
      <c r="AF5" s="744"/>
      <c r="AG5" s="744"/>
      <c r="AH5" s="744"/>
      <c r="AI5" s="744"/>
      <c r="AJ5" s="744"/>
      <c r="AK5" s="744"/>
      <c r="AL5" s="726">
        <v>66.400000000000006</v>
      </c>
      <c r="AM5" s="700"/>
      <c r="AN5" s="700"/>
      <c r="AO5" s="727"/>
      <c r="AP5" s="695" t="s">
        <v>220</v>
      </c>
      <c r="AQ5" s="696"/>
      <c r="AR5" s="696"/>
      <c r="AS5" s="696"/>
      <c r="AT5" s="696"/>
      <c r="AU5" s="696"/>
      <c r="AV5" s="696"/>
      <c r="AW5" s="696"/>
      <c r="AX5" s="696"/>
      <c r="AY5" s="696"/>
      <c r="AZ5" s="696"/>
      <c r="BA5" s="696"/>
      <c r="BB5" s="696"/>
      <c r="BC5" s="696"/>
      <c r="BD5" s="696"/>
      <c r="BE5" s="696"/>
      <c r="BF5" s="697"/>
      <c r="BG5" s="628">
        <v>37975201</v>
      </c>
      <c r="BH5" s="629"/>
      <c r="BI5" s="629"/>
      <c r="BJ5" s="629"/>
      <c r="BK5" s="629"/>
      <c r="BL5" s="629"/>
      <c r="BM5" s="629"/>
      <c r="BN5" s="630"/>
      <c r="BO5" s="655">
        <v>93.4</v>
      </c>
      <c r="BP5" s="655"/>
      <c r="BQ5" s="655"/>
      <c r="BR5" s="655"/>
      <c r="BS5" s="656">
        <v>1093373</v>
      </c>
      <c r="BT5" s="656"/>
      <c r="BU5" s="656"/>
      <c r="BV5" s="656"/>
      <c r="BW5" s="656"/>
      <c r="BX5" s="656"/>
      <c r="BY5" s="656"/>
      <c r="BZ5" s="656"/>
      <c r="CA5" s="656"/>
      <c r="CB5" s="723"/>
      <c r="CD5" s="730" t="s">
        <v>216</v>
      </c>
      <c r="CE5" s="731"/>
      <c r="CF5" s="731"/>
      <c r="CG5" s="731"/>
      <c r="CH5" s="731"/>
      <c r="CI5" s="731"/>
      <c r="CJ5" s="731"/>
      <c r="CK5" s="731"/>
      <c r="CL5" s="731"/>
      <c r="CM5" s="731"/>
      <c r="CN5" s="731"/>
      <c r="CO5" s="731"/>
      <c r="CP5" s="731"/>
      <c r="CQ5" s="732"/>
      <c r="CR5" s="730" t="s">
        <v>221</v>
      </c>
      <c r="CS5" s="731"/>
      <c r="CT5" s="731"/>
      <c r="CU5" s="731"/>
      <c r="CV5" s="731"/>
      <c r="CW5" s="731"/>
      <c r="CX5" s="731"/>
      <c r="CY5" s="732"/>
      <c r="CZ5" s="730" t="s">
        <v>214</v>
      </c>
      <c r="DA5" s="731"/>
      <c r="DB5" s="731"/>
      <c r="DC5" s="732"/>
      <c r="DD5" s="730" t="s">
        <v>222</v>
      </c>
      <c r="DE5" s="731"/>
      <c r="DF5" s="731"/>
      <c r="DG5" s="731"/>
      <c r="DH5" s="731"/>
      <c r="DI5" s="731"/>
      <c r="DJ5" s="731"/>
      <c r="DK5" s="731"/>
      <c r="DL5" s="731"/>
      <c r="DM5" s="731"/>
      <c r="DN5" s="731"/>
      <c r="DO5" s="731"/>
      <c r="DP5" s="732"/>
      <c r="DQ5" s="730" t="s">
        <v>223</v>
      </c>
      <c r="DR5" s="731"/>
      <c r="DS5" s="731"/>
      <c r="DT5" s="731"/>
      <c r="DU5" s="731"/>
      <c r="DV5" s="731"/>
      <c r="DW5" s="731"/>
      <c r="DX5" s="731"/>
      <c r="DY5" s="731"/>
      <c r="DZ5" s="731"/>
      <c r="EA5" s="731"/>
      <c r="EB5" s="731"/>
      <c r="EC5" s="732"/>
    </row>
    <row r="6" spans="2:143" ht="11.25" customHeight="1" x14ac:dyDescent="0.15">
      <c r="B6" s="625" t="s">
        <v>617</v>
      </c>
      <c r="C6" s="626"/>
      <c r="D6" s="626"/>
      <c r="E6" s="626"/>
      <c r="F6" s="626"/>
      <c r="G6" s="626"/>
      <c r="H6" s="626"/>
      <c r="I6" s="626"/>
      <c r="J6" s="626"/>
      <c r="K6" s="626"/>
      <c r="L6" s="626"/>
      <c r="M6" s="626"/>
      <c r="N6" s="626"/>
      <c r="O6" s="626"/>
      <c r="P6" s="626"/>
      <c r="Q6" s="627"/>
      <c r="R6" s="628">
        <v>636488</v>
      </c>
      <c r="S6" s="629"/>
      <c r="T6" s="629"/>
      <c r="U6" s="629"/>
      <c r="V6" s="629"/>
      <c r="W6" s="629"/>
      <c r="X6" s="629"/>
      <c r="Y6" s="630"/>
      <c r="Z6" s="655">
        <v>0.5</v>
      </c>
      <c r="AA6" s="655"/>
      <c r="AB6" s="655"/>
      <c r="AC6" s="655"/>
      <c r="AD6" s="656">
        <v>636488</v>
      </c>
      <c r="AE6" s="656"/>
      <c r="AF6" s="656"/>
      <c r="AG6" s="656"/>
      <c r="AH6" s="656"/>
      <c r="AI6" s="656"/>
      <c r="AJ6" s="656"/>
      <c r="AK6" s="656"/>
      <c r="AL6" s="631">
        <v>1.1000000000000001</v>
      </c>
      <c r="AM6" s="632"/>
      <c r="AN6" s="632"/>
      <c r="AO6" s="657"/>
      <c r="AP6" s="625" t="s">
        <v>616</v>
      </c>
      <c r="AQ6" s="626"/>
      <c r="AR6" s="626"/>
      <c r="AS6" s="626"/>
      <c r="AT6" s="626"/>
      <c r="AU6" s="626"/>
      <c r="AV6" s="626"/>
      <c r="AW6" s="626"/>
      <c r="AX6" s="626"/>
      <c r="AY6" s="626"/>
      <c r="AZ6" s="626"/>
      <c r="BA6" s="626"/>
      <c r="BB6" s="626"/>
      <c r="BC6" s="626"/>
      <c r="BD6" s="626"/>
      <c r="BE6" s="626"/>
      <c r="BF6" s="627"/>
      <c r="BG6" s="628">
        <v>37975201</v>
      </c>
      <c r="BH6" s="629"/>
      <c r="BI6" s="629"/>
      <c r="BJ6" s="629"/>
      <c r="BK6" s="629"/>
      <c r="BL6" s="629"/>
      <c r="BM6" s="629"/>
      <c r="BN6" s="630"/>
      <c r="BO6" s="655">
        <v>93.4</v>
      </c>
      <c r="BP6" s="655"/>
      <c r="BQ6" s="655"/>
      <c r="BR6" s="655"/>
      <c r="BS6" s="656">
        <v>1093373</v>
      </c>
      <c r="BT6" s="656"/>
      <c r="BU6" s="656"/>
      <c r="BV6" s="656"/>
      <c r="BW6" s="656"/>
      <c r="BX6" s="656"/>
      <c r="BY6" s="656"/>
      <c r="BZ6" s="656"/>
      <c r="CA6" s="656"/>
      <c r="CB6" s="723"/>
      <c r="CD6" s="684" t="s">
        <v>224</v>
      </c>
      <c r="CE6" s="685"/>
      <c r="CF6" s="685"/>
      <c r="CG6" s="685"/>
      <c r="CH6" s="685"/>
      <c r="CI6" s="685"/>
      <c r="CJ6" s="685"/>
      <c r="CK6" s="685"/>
      <c r="CL6" s="685"/>
      <c r="CM6" s="685"/>
      <c r="CN6" s="685"/>
      <c r="CO6" s="685"/>
      <c r="CP6" s="685"/>
      <c r="CQ6" s="686"/>
      <c r="CR6" s="628">
        <v>506280</v>
      </c>
      <c r="CS6" s="629"/>
      <c r="CT6" s="629"/>
      <c r="CU6" s="629"/>
      <c r="CV6" s="629"/>
      <c r="CW6" s="629"/>
      <c r="CX6" s="629"/>
      <c r="CY6" s="630"/>
      <c r="CZ6" s="726">
        <v>0.5</v>
      </c>
      <c r="DA6" s="700"/>
      <c r="DB6" s="700"/>
      <c r="DC6" s="729"/>
      <c r="DD6" s="634" t="s">
        <v>553</v>
      </c>
      <c r="DE6" s="629"/>
      <c r="DF6" s="629"/>
      <c r="DG6" s="629"/>
      <c r="DH6" s="629"/>
      <c r="DI6" s="629"/>
      <c r="DJ6" s="629"/>
      <c r="DK6" s="629"/>
      <c r="DL6" s="629"/>
      <c r="DM6" s="629"/>
      <c r="DN6" s="629"/>
      <c r="DO6" s="629"/>
      <c r="DP6" s="630"/>
      <c r="DQ6" s="634">
        <v>505619</v>
      </c>
      <c r="DR6" s="629"/>
      <c r="DS6" s="629"/>
      <c r="DT6" s="629"/>
      <c r="DU6" s="629"/>
      <c r="DV6" s="629"/>
      <c r="DW6" s="629"/>
      <c r="DX6" s="629"/>
      <c r="DY6" s="629"/>
      <c r="DZ6" s="629"/>
      <c r="EA6" s="629"/>
      <c r="EB6" s="629"/>
      <c r="EC6" s="669"/>
    </row>
    <row r="7" spans="2:143" ht="11.25" customHeight="1" x14ac:dyDescent="0.15">
      <c r="B7" s="625" t="s">
        <v>225</v>
      </c>
      <c r="C7" s="626"/>
      <c r="D7" s="626"/>
      <c r="E7" s="626"/>
      <c r="F7" s="626"/>
      <c r="G7" s="626"/>
      <c r="H7" s="626"/>
      <c r="I7" s="626"/>
      <c r="J7" s="626"/>
      <c r="K7" s="626"/>
      <c r="L7" s="626"/>
      <c r="M7" s="626"/>
      <c r="N7" s="626"/>
      <c r="O7" s="626"/>
      <c r="P7" s="626"/>
      <c r="Q7" s="627"/>
      <c r="R7" s="628">
        <v>43194</v>
      </c>
      <c r="S7" s="629"/>
      <c r="T7" s="629"/>
      <c r="U7" s="629"/>
      <c r="V7" s="629"/>
      <c r="W7" s="629"/>
      <c r="X7" s="629"/>
      <c r="Y7" s="630"/>
      <c r="Z7" s="655">
        <v>0</v>
      </c>
      <c r="AA7" s="655"/>
      <c r="AB7" s="655"/>
      <c r="AC7" s="655"/>
      <c r="AD7" s="656">
        <v>43194</v>
      </c>
      <c r="AE7" s="656"/>
      <c r="AF7" s="656"/>
      <c r="AG7" s="656"/>
      <c r="AH7" s="656"/>
      <c r="AI7" s="656"/>
      <c r="AJ7" s="656"/>
      <c r="AK7" s="656"/>
      <c r="AL7" s="631">
        <v>0.1</v>
      </c>
      <c r="AM7" s="632"/>
      <c r="AN7" s="632"/>
      <c r="AO7" s="657"/>
      <c r="AP7" s="625" t="s">
        <v>615</v>
      </c>
      <c r="AQ7" s="626"/>
      <c r="AR7" s="626"/>
      <c r="AS7" s="626"/>
      <c r="AT7" s="626"/>
      <c r="AU7" s="626"/>
      <c r="AV7" s="626"/>
      <c r="AW7" s="626"/>
      <c r="AX7" s="626"/>
      <c r="AY7" s="626"/>
      <c r="AZ7" s="626"/>
      <c r="BA7" s="626"/>
      <c r="BB7" s="626"/>
      <c r="BC7" s="626"/>
      <c r="BD7" s="626"/>
      <c r="BE7" s="626"/>
      <c r="BF7" s="627"/>
      <c r="BG7" s="628">
        <v>18255016</v>
      </c>
      <c r="BH7" s="629"/>
      <c r="BI7" s="629"/>
      <c r="BJ7" s="629"/>
      <c r="BK7" s="629"/>
      <c r="BL7" s="629"/>
      <c r="BM7" s="629"/>
      <c r="BN7" s="630"/>
      <c r="BO7" s="655">
        <v>44.9</v>
      </c>
      <c r="BP7" s="655"/>
      <c r="BQ7" s="655"/>
      <c r="BR7" s="655"/>
      <c r="BS7" s="656">
        <v>1053081</v>
      </c>
      <c r="BT7" s="656"/>
      <c r="BU7" s="656"/>
      <c r="BV7" s="656"/>
      <c r="BW7" s="656"/>
      <c r="BX7" s="656"/>
      <c r="BY7" s="656"/>
      <c r="BZ7" s="656"/>
      <c r="CA7" s="656"/>
      <c r="CB7" s="723"/>
      <c r="CD7" s="670" t="s">
        <v>226</v>
      </c>
      <c r="CE7" s="667"/>
      <c r="CF7" s="667"/>
      <c r="CG7" s="667"/>
      <c r="CH7" s="667"/>
      <c r="CI7" s="667"/>
      <c r="CJ7" s="667"/>
      <c r="CK7" s="667"/>
      <c r="CL7" s="667"/>
      <c r="CM7" s="667"/>
      <c r="CN7" s="667"/>
      <c r="CO7" s="667"/>
      <c r="CP7" s="667"/>
      <c r="CQ7" s="668"/>
      <c r="CR7" s="628">
        <v>7016430</v>
      </c>
      <c r="CS7" s="629"/>
      <c r="CT7" s="629"/>
      <c r="CU7" s="629"/>
      <c r="CV7" s="629"/>
      <c r="CW7" s="629"/>
      <c r="CX7" s="629"/>
      <c r="CY7" s="630"/>
      <c r="CZ7" s="655">
        <v>6.3</v>
      </c>
      <c r="DA7" s="655"/>
      <c r="DB7" s="655"/>
      <c r="DC7" s="655"/>
      <c r="DD7" s="634">
        <v>43700</v>
      </c>
      <c r="DE7" s="629"/>
      <c r="DF7" s="629"/>
      <c r="DG7" s="629"/>
      <c r="DH7" s="629"/>
      <c r="DI7" s="629"/>
      <c r="DJ7" s="629"/>
      <c r="DK7" s="629"/>
      <c r="DL7" s="629"/>
      <c r="DM7" s="629"/>
      <c r="DN7" s="629"/>
      <c r="DO7" s="629"/>
      <c r="DP7" s="630"/>
      <c r="DQ7" s="634">
        <v>6095631</v>
      </c>
      <c r="DR7" s="629"/>
      <c r="DS7" s="629"/>
      <c r="DT7" s="629"/>
      <c r="DU7" s="629"/>
      <c r="DV7" s="629"/>
      <c r="DW7" s="629"/>
      <c r="DX7" s="629"/>
      <c r="DY7" s="629"/>
      <c r="DZ7" s="629"/>
      <c r="EA7" s="629"/>
      <c r="EB7" s="629"/>
      <c r="EC7" s="669"/>
    </row>
    <row r="8" spans="2:143" ht="11.25" customHeight="1" x14ac:dyDescent="0.15">
      <c r="B8" s="625" t="s">
        <v>227</v>
      </c>
      <c r="C8" s="626"/>
      <c r="D8" s="626"/>
      <c r="E8" s="626"/>
      <c r="F8" s="626"/>
      <c r="G8" s="626"/>
      <c r="H8" s="626"/>
      <c r="I8" s="626"/>
      <c r="J8" s="626"/>
      <c r="K8" s="626"/>
      <c r="L8" s="626"/>
      <c r="M8" s="626"/>
      <c r="N8" s="626"/>
      <c r="O8" s="626"/>
      <c r="P8" s="626"/>
      <c r="Q8" s="627"/>
      <c r="R8" s="628">
        <v>400692</v>
      </c>
      <c r="S8" s="629"/>
      <c r="T8" s="629"/>
      <c r="U8" s="629"/>
      <c r="V8" s="629"/>
      <c r="W8" s="629"/>
      <c r="X8" s="629"/>
      <c r="Y8" s="630"/>
      <c r="Z8" s="655">
        <v>0.3</v>
      </c>
      <c r="AA8" s="655"/>
      <c r="AB8" s="655"/>
      <c r="AC8" s="655"/>
      <c r="AD8" s="656">
        <v>400692</v>
      </c>
      <c r="AE8" s="656"/>
      <c r="AF8" s="656"/>
      <c r="AG8" s="656"/>
      <c r="AH8" s="656"/>
      <c r="AI8" s="656"/>
      <c r="AJ8" s="656"/>
      <c r="AK8" s="656"/>
      <c r="AL8" s="631">
        <v>0.7</v>
      </c>
      <c r="AM8" s="632"/>
      <c r="AN8" s="632"/>
      <c r="AO8" s="657"/>
      <c r="AP8" s="625" t="s">
        <v>614</v>
      </c>
      <c r="AQ8" s="626"/>
      <c r="AR8" s="626"/>
      <c r="AS8" s="626"/>
      <c r="AT8" s="626"/>
      <c r="AU8" s="626"/>
      <c r="AV8" s="626"/>
      <c r="AW8" s="626"/>
      <c r="AX8" s="626"/>
      <c r="AY8" s="626"/>
      <c r="AZ8" s="626"/>
      <c r="BA8" s="626"/>
      <c r="BB8" s="626"/>
      <c r="BC8" s="626"/>
      <c r="BD8" s="626"/>
      <c r="BE8" s="626"/>
      <c r="BF8" s="627"/>
      <c r="BG8" s="628">
        <v>425436</v>
      </c>
      <c r="BH8" s="629"/>
      <c r="BI8" s="629"/>
      <c r="BJ8" s="629"/>
      <c r="BK8" s="629"/>
      <c r="BL8" s="629"/>
      <c r="BM8" s="629"/>
      <c r="BN8" s="630"/>
      <c r="BO8" s="655">
        <v>1</v>
      </c>
      <c r="BP8" s="655"/>
      <c r="BQ8" s="655"/>
      <c r="BR8" s="655"/>
      <c r="BS8" s="656" t="s">
        <v>553</v>
      </c>
      <c r="BT8" s="656"/>
      <c r="BU8" s="656"/>
      <c r="BV8" s="656"/>
      <c r="BW8" s="656"/>
      <c r="BX8" s="656"/>
      <c r="BY8" s="656"/>
      <c r="BZ8" s="656"/>
      <c r="CA8" s="656"/>
      <c r="CB8" s="723"/>
      <c r="CD8" s="670" t="s">
        <v>228</v>
      </c>
      <c r="CE8" s="667"/>
      <c r="CF8" s="667"/>
      <c r="CG8" s="667"/>
      <c r="CH8" s="667"/>
      <c r="CI8" s="667"/>
      <c r="CJ8" s="667"/>
      <c r="CK8" s="667"/>
      <c r="CL8" s="667"/>
      <c r="CM8" s="667"/>
      <c r="CN8" s="667"/>
      <c r="CO8" s="667"/>
      <c r="CP8" s="667"/>
      <c r="CQ8" s="668"/>
      <c r="CR8" s="628">
        <v>56148140</v>
      </c>
      <c r="CS8" s="629"/>
      <c r="CT8" s="629"/>
      <c r="CU8" s="629"/>
      <c r="CV8" s="629"/>
      <c r="CW8" s="629"/>
      <c r="CX8" s="629"/>
      <c r="CY8" s="630"/>
      <c r="CZ8" s="655">
        <v>50.1</v>
      </c>
      <c r="DA8" s="655"/>
      <c r="DB8" s="655"/>
      <c r="DC8" s="655"/>
      <c r="DD8" s="634">
        <v>542802</v>
      </c>
      <c r="DE8" s="629"/>
      <c r="DF8" s="629"/>
      <c r="DG8" s="629"/>
      <c r="DH8" s="629"/>
      <c r="DI8" s="629"/>
      <c r="DJ8" s="629"/>
      <c r="DK8" s="629"/>
      <c r="DL8" s="629"/>
      <c r="DM8" s="629"/>
      <c r="DN8" s="629"/>
      <c r="DO8" s="629"/>
      <c r="DP8" s="630"/>
      <c r="DQ8" s="634">
        <v>22916889</v>
      </c>
      <c r="DR8" s="629"/>
      <c r="DS8" s="629"/>
      <c r="DT8" s="629"/>
      <c r="DU8" s="629"/>
      <c r="DV8" s="629"/>
      <c r="DW8" s="629"/>
      <c r="DX8" s="629"/>
      <c r="DY8" s="629"/>
      <c r="DZ8" s="629"/>
      <c r="EA8" s="629"/>
      <c r="EB8" s="629"/>
      <c r="EC8" s="669"/>
    </row>
    <row r="9" spans="2:143" ht="11.25" customHeight="1" x14ac:dyDescent="0.15">
      <c r="B9" s="625" t="s">
        <v>229</v>
      </c>
      <c r="C9" s="626"/>
      <c r="D9" s="626"/>
      <c r="E9" s="626"/>
      <c r="F9" s="626"/>
      <c r="G9" s="626"/>
      <c r="H9" s="626"/>
      <c r="I9" s="626"/>
      <c r="J9" s="626"/>
      <c r="K9" s="626"/>
      <c r="L9" s="626"/>
      <c r="M9" s="626"/>
      <c r="N9" s="626"/>
      <c r="O9" s="626"/>
      <c r="P9" s="626"/>
      <c r="Q9" s="627"/>
      <c r="R9" s="628">
        <v>420257</v>
      </c>
      <c r="S9" s="629"/>
      <c r="T9" s="629"/>
      <c r="U9" s="629"/>
      <c r="V9" s="629"/>
      <c r="W9" s="629"/>
      <c r="X9" s="629"/>
      <c r="Y9" s="630"/>
      <c r="Z9" s="655">
        <v>0.4</v>
      </c>
      <c r="AA9" s="655"/>
      <c r="AB9" s="655"/>
      <c r="AC9" s="655"/>
      <c r="AD9" s="656">
        <v>420257</v>
      </c>
      <c r="AE9" s="656"/>
      <c r="AF9" s="656"/>
      <c r="AG9" s="656"/>
      <c r="AH9" s="656"/>
      <c r="AI9" s="656"/>
      <c r="AJ9" s="656"/>
      <c r="AK9" s="656"/>
      <c r="AL9" s="631">
        <v>0.7</v>
      </c>
      <c r="AM9" s="632"/>
      <c r="AN9" s="632"/>
      <c r="AO9" s="657"/>
      <c r="AP9" s="625" t="s">
        <v>613</v>
      </c>
      <c r="AQ9" s="626"/>
      <c r="AR9" s="626"/>
      <c r="AS9" s="626"/>
      <c r="AT9" s="626"/>
      <c r="AU9" s="626"/>
      <c r="AV9" s="626"/>
      <c r="AW9" s="626"/>
      <c r="AX9" s="626"/>
      <c r="AY9" s="626"/>
      <c r="AZ9" s="626"/>
      <c r="BA9" s="626"/>
      <c r="BB9" s="626"/>
      <c r="BC9" s="626"/>
      <c r="BD9" s="626"/>
      <c r="BE9" s="626"/>
      <c r="BF9" s="627"/>
      <c r="BG9" s="628">
        <v>13668435</v>
      </c>
      <c r="BH9" s="629"/>
      <c r="BI9" s="629"/>
      <c r="BJ9" s="629"/>
      <c r="BK9" s="629"/>
      <c r="BL9" s="629"/>
      <c r="BM9" s="629"/>
      <c r="BN9" s="630"/>
      <c r="BO9" s="655">
        <v>33.6</v>
      </c>
      <c r="BP9" s="655"/>
      <c r="BQ9" s="655"/>
      <c r="BR9" s="655"/>
      <c r="BS9" s="656" t="s">
        <v>553</v>
      </c>
      <c r="BT9" s="656"/>
      <c r="BU9" s="656"/>
      <c r="BV9" s="656"/>
      <c r="BW9" s="656"/>
      <c r="BX9" s="656"/>
      <c r="BY9" s="656"/>
      <c r="BZ9" s="656"/>
      <c r="CA9" s="656"/>
      <c r="CB9" s="723"/>
      <c r="CD9" s="670" t="s">
        <v>230</v>
      </c>
      <c r="CE9" s="667"/>
      <c r="CF9" s="667"/>
      <c r="CG9" s="667"/>
      <c r="CH9" s="667"/>
      <c r="CI9" s="667"/>
      <c r="CJ9" s="667"/>
      <c r="CK9" s="667"/>
      <c r="CL9" s="667"/>
      <c r="CM9" s="667"/>
      <c r="CN9" s="667"/>
      <c r="CO9" s="667"/>
      <c r="CP9" s="667"/>
      <c r="CQ9" s="668"/>
      <c r="CR9" s="628">
        <v>11345661</v>
      </c>
      <c r="CS9" s="629"/>
      <c r="CT9" s="629"/>
      <c r="CU9" s="629"/>
      <c r="CV9" s="629"/>
      <c r="CW9" s="629"/>
      <c r="CX9" s="629"/>
      <c r="CY9" s="630"/>
      <c r="CZ9" s="655">
        <v>10.1</v>
      </c>
      <c r="DA9" s="655"/>
      <c r="DB9" s="655"/>
      <c r="DC9" s="655"/>
      <c r="DD9" s="634">
        <v>584892</v>
      </c>
      <c r="DE9" s="629"/>
      <c r="DF9" s="629"/>
      <c r="DG9" s="629"/>
      <c r="DH9" s="629"/>
      <c r="DI9" s="629"/>
      <c r="DJ9" s="629"/>
      <c r="DK9" s="629"/>
      <c r="DL9" s="629"/>
      <c r="DM9" s="629"/>
      <c r="DN9" s="629"/>
      <c r="DO9" s="629"/>
      <c r="DP9" s="630"/>
      <c r="DQ9" s="634">
        <v>8116016</v>
      </c>
      <c r="DR9" s="629"/>
      <c r="DS9" s="629"/>
      <c r="DT9" s="629"/>
      <c r="DU9" s="629"/>
      <c r="DV9" s="629"/>
      <c r="DW9" s="629"/>
      <c r="DX9" s="629"/>
      <c r="DY9" s="629"/>
      <c r="DZ9" s="629"/>
      <c r="EA9" s="629"/>
      <c r="EB9" s="629"/>
      <c r="EC9" s="669"/>
    </row>
    <row r="10" spans="2:143" ht="11.25" customHeight="1" x14ac:dyDescent="0.15">
      <c r="B10" s="625" t="s">
        <v>612</v>
      </c>
      <c r="C10" s="626"/>
      <c r="D10" s="626"/>
      <c r="E10" s="626"/>
      <c r="F10" s="626"/>
      <c r="G10" s="626"/>
      <c r="H10" s="626"/>
      <c r="I10" s="626"/>
      <c r="J10" s="626"/>
      <c r="K10" s="626"/>
      <c r="L10" s="626"/>
      <c r="M10" s="626"/>
      <c r="N10" s="626"/>
      <c r="O10" s="626"/>
      <c r="P10" s="626"/>
      <c r="Q10" s="627"/>
      <c r="R10" s="628" t="s">
        <v>553</v>
      </c>
      <c r="S10" s="629"/>
      <c r="T10" s="629"/>
      <c r="U10" s="629"/>
      <c r="V10" s="629"/>
      <c r="W10" s="629"/>
      <c r="X10" s="629"/>
      <c r="Y10" s="630"/>
      <c r="Z10" s="655" t="s">
        <v>553</v>
      </c>
      <c r="AA10" s="655"/>
      <c r="AB10" s="655"/>
      <c r="AC10" s="655"/>
      <c r="AD10" s="656" t="s">
        <v>553</v>
      </c>
      <c r="AE10" s="656"/>
      <c r="AF10" s="656"/>
      <c r="AG10" s="656"/>
      <c r="AH10" s="656"/>
      <c r="AI10" s="656"/>
      <c r="AJ10" s="656"/>
      <c r="AK10" s="656"/>
      <c r="AL10" s="631" t="s">
        <v>599</v>
      </c>
      <c r="AM10" s="632"/>
      <c r="AN10" s="632"/>
      <c r="AO10" s="657"/>
      <c r="AP10" s="625" t="s">
        <v>611</v>
      </c>
      <c r="AQ10" s="626"/>
      <c r="AR10" s="626"/>
      <c r="AS10" s="626"/>
      <c r="AT10" s="626"/>
      <c r="AU10" s="626"/>
      <c r="AV10" s="626"/>
      <c r="AW10" s="626"/>
      <c r="AX10" s="626"/>
      <c r="AY10" s="626"/>
      <c r="AZ10" s="626"/>
      <c r="BA10" s="626"/>
      <c r="BB10" s="626"/>
      <c r="BC10" s="626"/>
      <c r="BD10" s="626"/>
      <c r="BE10" s="626"/>
      <c r="BF10" s="627"/>
      <c r="BG10" s="628">
        <v>1069602</v>
      </c>
      <c r="BH10" s="629"/>
      <c r="BI10" s="629"/>
      <c r="BJ10" s="629"/>
      <c r="BK10" s="629"/>
      <c r="BL10" s="629"/>
      <c r="BM10" s="629"/>
      <c r="BN10" s="630"/>
      <c r="BO10" s="655">
        <v>2.6</v>
      </c>
      <c r="BP10" s="655"/>
      <c r="BQ10" s="655"/>
      <c r="BR10" s="655"/>
      <c r="BS10" s="656">
        <v>177568</v>
      </c>
      <c r="BT10" s="656"/>
      <c r="BU10" s="656"/>
      <c r="BV10" s="656"/>
      <c r="BW10" s="656"/>
      <c r="BX10" s="656"/>
      <c r="BY10" s="656"/>
      <c r="BZ10" s="656"/>
      <c r="CA10" s="656"/>
      <c r="CB10" s="723"/>
      <c r="CD10" s="670" t="s">
        <v>231</v>
      </c>
      <c r="CE10" s="667"/>
      <c r="CF10" s="667"/>
      <c r="CG10" s="667"/>
      <c r="CH10" s="667"/>
      <c r="CI10" s="667"/>
      <c r="CJ10" s="667"/>
      <c r="CK10" s="667"/>
      <c r="CL10" s="667"/>
      <c r="CM10" s="667"/>
      <c r="CN10" s="667"/>
      <c r="CO10" s="667"/>
      <c r="CP10" s="667"/>
      <c r="CQ10" s="668"/>
      <c r="CR10" s="628">
        <v>34971</v>
      </c>
      <c r="CS10" s="629"/>
      <c r="CT10" s="629"/>
      <c r="CU10" s="629"/>
      <c r="CV10" s="629"/>
      <c r="CW10" s="629"/>
      <c r="CX10" s="629"/>
      <c r="CY10" s="630"/>
      <c r="CZ10" s="655">
        <v>0</v>
      </c>
      <c r="DA10" s="655"/>
      <c r="DB10" s="655"/>
      <c r="DC10" s="655"/>
      <c r="DD10" s="634" t="s">
        <v>553</v>
      </c>
      <c r="DE10" s="629"/>
      <c r="DF10" s="629"/>
      <c r="DG10" s="629"/>
      <c r="DH10" s="629"/>
      <c r="DI10" s="629"/>
      <c r="DJ10" s="629"/>
      <c r="DK10" s="629"/>
      <c r="DL10" s="629"/>
      <c r="DM10" s="629"/>
      <c r="DN10" s="629"/>
      <c r="DO10" s="629"/>
      <c r="DP10" s="630"/>
      <c r="DQ10" s="634">
        <v>2131</v>
      </c>
      <c r="DR10" s="629"/>
      <c r="DS10" s="629"/>
      <c r="DT10" s="629"/>
      <c r="DU10" s="629"/>
      <c r="DV10" s="629"/>
      <c r="DW10" s="629"/>
      <c r="DX10" s="629"/>
      <c r="DY10" s="629"/>
      <c r="DZ10" s="629"/>
      <c r="EA10" s="629"/>
      <c r="EB10" s="629"/>
      <c r="EC10" s="669"/>
    </row>
    <row r="11" spans="2:143" ht="11.25" customHeight="1" x14ac:dyDescent="0.15">
      <c r="B11" s="625" t="s">
        <v>232</v>
      </c>
      <c r="C11" s="626"/>
      <c r="D11" s="626"/>
      <c r="E11" s="626"/>
      <c r="F11" s="626"/>
      <c r="G11" s="626"/>
      <c r="H11" s="626"/>
      <c r="I11" s="626"/>
      <c r="J11" s="626"/>
      <c r="K11" s="626"/>
      <c r="L11" s="626"/>
      <c r="M11" s="626"/>
      <c r="N11" s="626"/>
      <c r="O11" s="626"/>
      <c r="P11" s="626"/>
      <c r="Q11" s="627"/>
      <c r="R11" s="628">
        <v>5944906</v>
      </c>
      <c r="S11" s="629"/>
      <c r="T11" s="629"/>
      <c r="U11" s="629"/>
      <c r="V11" s="629"/>
      <c r="W11" s="629"/>
      <c r="X11" s="629"/>
      <c r="Y11" s="630"/>
      <c r="Z11" s="631">
        <v>5.0999999999999996</v>
      </c>
      <c r="AA11" s="632"/>
      <c r="AB11" s="632"/>
      <c r="AC11" s="633"/>
      <c r="AD11" s="634">
        <v>5944906</v>
      </c>
      <c r="AE11" s="629"/>
      <c r="AF11" s="629"/>
      <c r="AG11" s="629"/>
      <c r="AH11" s="629"/>
      <c r="AI11" s="629"/>
      <c r="AJ11" s="629"/>
      <c r="AK11" s="630"/>
      <c r="AL11" s="631">
        <v>10.4</v>
      </c>
      <c r="AM11" s="632"/>
      <c r="AN11" s="632"/>
      <c r="AO11" s="657"/>
      <c r="AP11" s="625" t="s">
        <v>610</v>
      </c>
      <c r="AQ11" s="626"/>
      <c r="AR11" s="626"/>
      <c r="AS11" s="626"/>
      <c r="AT11" s="626"/>
      <c r="AU11" s="626"/>
      <c r="AV11" s="626"/>
      <c r="AW11" s="626"/>
      <c r="AX11" s="626"/>
      <c r="AY11" s="626"/>
      <c r="AZ11" s="626"/>
      <c r="BA11" s="626"/>
      <c r="BB11" s="626"/>
      <c r="BC11" s="626"/>
      <c r="BD11" s="626"/>
      <c r="BE11" s="626"/>
      <c r="BF11" s="627"/>
      <c r="BG11" s="628">
        <v>3091543</v>
      </c>
      <c r="BH11" s="629"/>
      <c r="BI11" s="629"/>
      <c r="BJ11" s="629"/>
      <c r="BK11" s="629"/>
      <c r="BL11" s="629"/>
      <c r="BM11" s="629"/>
      <c r="BN11" s="630"/>
      <c r="BO11" s="655">
        <v>7.6</v>
      </c>
      <c r="BP11" s="655"/>
      <c r="BQ11" s="655"/>
      <c r="BR11" s="655"/>
      <c r="BS11" s="656">
        <v>875513</v>
      </c>
      <c r="BT11" s="656"/>
      <c r="BU11" s="656"/>
      <c r="BV11" s="656"/>
      <c r="BW11" s="656"/>
      <c r="BX11" s="656"/>
      <c r="BY11" s="656"/>
      <c r="BZ11" s="656"/>
      <c r="CA11" s="656"/>
      <c r="CB11" s="723"/>
      <c r="CD11" s="670" t="s">
        <v>233</v>
      </c>
      <c r="CE11" s="667"/>
      <c r="CF11" s="667"/>
      <c r="CG11" s="667"/>
      <c r="CH11" s="667"/>
      <c r="CI11" s="667"/>
      <c r="CJ11" s="667"/>
      <c r="CK11" s="667"/>
      <c r="CL11" s="667"/>
      <c r="CM11" s="667"/>
      <c r="CN11" s="667"/>
      <c r="CO11" s="667"/>
      <c r="CP11" s="667"/>
      <c r="CQ11" s="668"/>
      <c r="CR11" s="628">
        <v>1104290</v>
      </c>
      <c r="CS11" s="629"/>
      <c r="CT11" s="629"/>
      <c r="CU11" s="629"/>
      <c r="CV11" s="629"/>
      <c r="CW11" s="629"/>
      <c r="CX11" s="629"/>
      <c r="CY11" s="630"/>
      <c r="CZ11" s="655">
        <v>1</v>
      </c>
      <c r="DA11" s="655"/>
      <c r="DB11" s="655"/>
      <c r="DC11" s="655"/>
      <c r="DD11" s="634">
        <v>409569</v>
      </c>
      <c r="DE11" s="629"/>
      <c r="DF11" s="629"/>
      <c r="DG11" s="629"/>
      <c r="DH11" s="629"/>
      <c r="DI11" s="629"/>
      <c r="DJ11" s="629"/>
      <c r="DK11" s="629"/>
      <c r="DL11" s="629"/>
      <c r="DM11" s="629"/>
      <c r="DN11" s="629"/>
      <c r="DO11" s="629"/>
      <c r="DP11" s="630"/>
      <c r="DQ11" s="634">
        <v>588367</v>
      </c>
      <c r="DR11" s="629"/>
      <c r="DS11" s="629"/>
      <c r="DT11" s="629"/>
      <c r="DU11" s="629"/>
      <c r="DV11" s="629"/>
      <c r="DW11" s="629"/>
      <c r="DX11" s="629"/>
      <c r="DY11" s="629"/>
      <c r="DZ11" s="629"/>
      <c r="EA11" s="629"/>
      <c r="EB11" s="629"/>
      <c r="EC11" s="669"/>
    </row>
    <row r="12" spans="2:143" ht="11.25" customHeight="1" x14ac:dyDescent="0.15">
      <c r="B12" s="625" t="s">
        <v>234</v>
      </c>
      <c r="C12" s="626"/>
      <c r="D12" s="626"/>
      <c r="E12" s="626"/>
      <c r="F12" s="626"/>
      <c r="G12" s="626"/>
      <c r="H12" s="626"/>
      <c r="I12" s="626"/>
      <c r="J12" s="626"/>
      <c r="K12" s="626"/>
      <c r="L12" s="626"/>
      <c r="M12" s="626"/>
      <c r="N12" s="626"/>
      <c r="O12" s="626"/>
      <c r="P12" s="626"/>
      <c r="Q12" s="627"/>
      <c r="R12" s="628">
        <v>28150</v>
      </c>
      <c r="S12" s="629"/>
      <c r="T12" s="629"/>
      <c r="U12" s="629"/>
      <c r="V12" s="629"/>
      <c r="W12" s="629"/>
      <c r="X12" s="629"/>
      <c r="Y12" s="630"/>
      <c r="Z12" s="655">
        <v>0</v>
      </c>
      <c r="AA12" s="655"/>
      <c r="AB12" s="655"/>
      <c r="AC12" s="655"/>
      <c r="AD12" s="656">
        <v>28150</v>
      </c>
      <c r="AE12" s="656"/>
      <c r="AF12" s="656"/>
      <c r="AG12" s="656"/>
      <c r="AH12" s="656"/>
      <c r="AI12" s="656"/>
      <c r="AJ12" s="656"/>
      <c r="AK12" s="656"/>
      <c r="AL12" s="631">
        <v>0</v>
      </c>
      <c r="AM12" s="632"/>
      <c r="AN12" s="632"/>
      <c r="AO12" s="657"/>
      <c r="AP12" s="625" t="s">
        <v>609</v>
      </c>
      <c r="AQ12" s="626"/>
      <c r="AR12" s="626"/>
      <c r="AS12" s="626"/>
      <c r="AT12" s="626"/>
      <c r="AU12" s="626"/>
      <c r="AV12" s="626"/>
      <c r="AW12" s="626"/>
      <c r="AX12" s="626"/>
      <c r="AY12" s="626"/>
      <c r="AZ12" s="626"/>
      <c r="BA12" s="626"/>
      <c r="BB12" s="626"/>
      <c r="BC12" s="626"/>
      <c r="BD12" s="626"/>
      <c r="BE12" s="626"/>
      <c r="BF12" s="627"/>
      <c r="BG12" s="628">
        <v>17187935</v>
      </c>
      <c r="BH12" s="629"/>
      <c r="BI12" s="629"/>
      <c r="BJ12" s="629"/>
      <c r="BK12" s="629"/>
      <c r="BL12" s="629"/>
      <c r="BM12" s="629"/>
      <c r="BN12" s="630"/>
      <c r="BO12" s="655">
        <v>42.3</v>
      </c>
      <c r="BP12" s="655"/>
      <c r="BQ12" s="655"/>
      <c r="BR12" s="655"/>
      <c r="BS12" s="656" t="s">
        <v>553</v>
      </c>
      <c r="BT12" s="656"/>
      <c r="BU12" s="656"/>
      <c r="BV12" s="656"/>
      <c r="BW12" s="656"/>
      <c r="BX12" s="656"/>
      <c r="BY12" s="656"/>
      <c r="BZ12" s="656"/>
      <c r="CA12" s="656"/>
      <c r="CB12" s="723"/>
      <c r="CD12" s="670" t="s">
        <v>235</v>
      </c>
      <c r="CE12" s="667"/>
      <c r="CF12" s="667"/>
      <c r="CG12" s="667"/>
      <c r="CH12" s="667"/>
      <c r="CI12" s="667"/>
      <c r="CJ12" s="667"/>
      <c r="CK12" s="667"/>
      <c r="CL12" s="667"/>
      <c r="CM12" s="667"/>
      <c r="CN12" s="667"/>
      <c r="CO12" s="667"/>
      <c r="CP12" s="667"/>
      <c r="CQ12" s="668"/>
      <c r="CR12" s="628">
        <v>1887279</v>
      </c>
      <c r="CS12" s="629"/>
      <c r="CT12" s="629"/>
      <c r="CU12" s="629"/>
      <c r="CV12" s="629"/>
      <c r="CW12" s="629"/>
      <c r="CX12" s="629"/>
      <c r="CY12" s="630"/>
      <c r="CZ12" s="655">
        <v>1.7</v>
      </c>
      <c r="DA12" s="655"/>
      <c r="DB12" s="655"/>
      <c r="DC12" s="655"/>
      <c r="DD12" s="634">
        <v>84927</v>
      </c>
      <c r="DE12" s="629"/>
      <c r="DF12" s="629"/>
      <c r="DG12" s="629"/>
      <c r="DH12" s="629"/>
      <c r="DI12" s="629"/>
      <c r="DJ12" s="629"/>
      <c r="DK12" s="629"/>
      <c r="DL12" s="629"/>
      <c r="DM12" s="629"/>
      <c r="DN12" s="629"/>
      <c r="DO12" s="629"/>
      <c r="DP12" s="630"/>
      <c r="DQ12" s="634">
        <v>981044</v>
      </c>
      <c r="DR12" s="629"/>
      <c r="DS12" s="629"/>
      <c r="DT12" s="629"/>
      <c r="DU12" s="629"/>
      <c r="DV12" s="629"/>
      <c r="DW12" s="629"/>
      <c r="DX12" s="629"/>
      <c r="DY12" s="629"/>
      <c r="DZ12" s="629"/>
      <c r="EA12" s="629"/>
      <c r="EB12" s="629"/>
      <c r="EC12" s="669"/>
    </row>
    <row r="13" spans="2:143" ht="11.25" customHeight="1" x14ac:dyDescent="0.15">
      <c r="B13" s="625" t="s">
        <v>236</v>
      </c>
      <c r="C13" s="626"/>
      <c r="D13" s="626"/>
      <c r="E13" s="626"/>
      <c r="F13" s="626"/>
      <c r="G13" s="626"/>
      <c r="H13" s="626"/>
      <c r="I13" s="626"/>
      <c r="J13" s="626"/>
      <c r="K13" s="626"/>
      <c r="L13" s="626"/>
      <c r="M13" s="626"/>
      <c r="N13" s="626"/>
      <c r="O13" s="626"/>
      <c r="P13" s="626"/>
      <c r="Q13" s="627"/>
      <c r="R13" s="628" t="s">
        <v>553</v>
      </c>
      <c r="S13" s="629"/>
      <c r="T13" s="629"/>
      <c r="U13" s="629"/>
      <c r="V13" s="629"/>
      <c r="W13" s="629"/>
      <c r="X13" s="629"/>
      <c r="Y13" s="630"/>
      <c r="Z13" s="655" t="s">
        <v>553</v>
      </c>
      <c r="AA13" s="655"/>
      <c r="AB13" s="655"/>
      <c r="AC13" s="655"/>
      <c r="AD13" s="656" t="s">
        <v>553</v>
      </c>
      <c r="AE13" s="656"/>
      <c r="AF13" s="656"/>
      <c r="AG13" s="656"/>
      <c r="AH13" s="656"/>
      <c r="AI13" s="656"/>
      <c r="AJ13" s="656"/>
      <c r="AK13" s="656"/>
      <c r="AL13" s="631" t="s">
        <v>553</v>
      </c>
      <c r="AM13" s="632"/>
      <c r="AN13" s="632"/>
      <c r="AO13" s="657"/>
      <c r="AP13" s="625" t="s">
        <v>608</v>
      </c>
      <c r="AQ13" s="626"/>
      <c r="AR13" s="626"/>
      <c r="AS13" s="626"/>
      <c r="AT13" s="626"/>
      <c r="AU13" s="626"/>
      <c r="AV13" s="626"/>
      <c r="AW13" s="626"/>
      <c r="AX13" s="626"/>
      <c r="AY13" s="626"/>
      <c r="AZ13" s="626"/>
      <c r="BA13" s="626"/>
      <c r="BB13" s="626"/>
      <c r="BC13" s="626"/>
      <c r="BD13" s="626"/>
      <c r="BE13" s="626"/>
      <c r="BF13" s="627"/>
      <c r="BG13" s="628">
        <v>17043349</v>
      </c>
      <c r="BH13" s="629"/>
      <c r="BI13" s="629"/>
      <c r="BJ13" s="629"/>
      <c r="BK13" s="629"/>
      <c r="BL13" s="629"/>
      <c r="BM13" s="629"/>
      <c r="BN13" s="630"/>
      <c r="BO13" s="655">
        <v>41.9</v>
      </c>
      <c r="BP13" s="655"/>
      <c r="BQ13" s="655"/>
      <c r="BR13" s="655"/>
      <c r="BS13" s="656" t="s">
        <v>553</v>
      </c>
      <c r="BT13" s="656"/>
      <c r="BU13" s="656"/>
      <c r="BV13" s="656"/>
      <c r="BW13" s="656"/>
      <c r="BX13" s="656"/>
      <c r="BY13" s="656"/>
      <c r="BZ13" s="656"/>
      <c r="CA13" s="656"/>
      <c r="CB13" s="723"/>
      <c r="CD13" s="670" t="s">
        <v>237</v>
      </c>
      <c r="CE13" s="667"/>
      <c r="CF13" s="667"/>
      <c r="CG13" s="667"/>
      <c r="CH13" s="667"/>
      <c r="CI13" s="667"/>
      <c r="CJ13" s="667"/>
      <c r="CK13" s="667"/>
      <c r="CL13" s="667"/>
      <c r="CM13" s="667"/>
      <c r="CN13" s="667"/>
      <c r="CO13" s="667"/>
      <c r="CP13" s="667"/>
      <c r="CQ13" s="668"/>
      <c r="CR13" s="628">
        <v>12847860</v>
      </c>
      <c r="CS13" s="629"/>
      <c r="CT13" s="629"/>
      <c r="CU13" s="629"/>
      <c r="CV13" s="629"/>
      <c r="CW13" s="629"/>
      <c r="CX13" s="629"/>
      <c r="CY13" s="630"/>
      <c r="CZ13" s="655">
        <v>11.5</v>
      </c>
      <c r="DA13" s="655"/>
      <c r="DB13" s="655"/>
      <c r="DC13" s="655"/>
      <c r="DD13" s="634">
        <v>6341731</v>
      </c>
      <c r="DE13" s="629"/>
      <c r="DF13" s="629"/>
      <c r="DG13" s="629"/>
      <c r="DH13" s="629"/>
      <c r="DI13" s="629"/>
      <c r="DJ13" s="629"/>
      <c r="DK13" s="629"/>
      <c r="DL13" s="629"/>
      <c r="DM13" s="629"/>
      <c r="DN13" s="629"/>
      <c r="DO13" s="629"/>
      <c r="DP13" s="630"/>
      <c r="DQ13" s="634">
        <v>4911789</v>
      </c>
      <c r="DR13" s="629"/>
      <c r="DS13" s="629"/>
      <c r="DT13" s="629"/>
      <c r="DU13" s="629"/>
      <c r="DV13" s="629"/>
      <c r="DW13" s="629"/>
      <c r="DX13" s="629"/>
      <c r="DY13" s="629"/>
      <c r="DZ13" s="629"/>
      <c r="EA13" s="629"/>
      <c r="EB13" s="629"/>
      <c r="EC13" s="669"/>
    </row>
    <row r="14" spans="2:143" ht="11.25" customHeight="1" x14ac:dyDescent="0.15">
      <c r="B14" s="625" t="s">
        <v>238</v>
      </c>
      <c r="C14" s="626"/>
      <c r="D14" s="626"/>
      <c r="E14" s="626"/>
      <c r="F14" s="626"/>
      <c r="G14" s="626"/>
      <c r="H14" s="626"/>
      <c r="I14" s="626"/>
      <c r="J14" s="626"/>
      <c r="K14" s="626"/>
      <c r="L14" s="626"/>
      <c r="M14" s="626"/>
      <c r="N14" s="626"/>
      <c r="O14" s="626"/>
      <c r="P14" s="626"/>
      <c r="Q14" s="627"/>
      <c r="R14" s="628" t="s">
        <v>553</v>
      </c>
      <c r="S14" s="629"/>
      <c r="T14" s="629"/>
      <c r="U14" s="629"/>
      <c r="V14" s="629"/>
      <c r="W14" s="629"/>
      <c r="X14" s="629"/>
      <c r="Y14" s="630"/>
      <c r="Z14" s="655" t="s">
        <v>553</v>
      </c>
      <c r="AA14" s="655"/>
      <c r="AB14" s="655"/>
      <c r="AC14" s="655"/>
      <c r="AD14" s="656" t="s">
        <v>553</v>
      </c>
      <c r="AE14" s="656"/>
      <c r="AF14" s="656"/>
      <c r="AG14" s="656"/>
      <c r="AH14" s="656"/>
      <c r="AI14" s="656"/>
      <c r="AJ14" s="656"/>
      <c r="AK14" s="656"/>
      <c r="AL14" s="631" t="s">
        <v>553</v>
      </c>
      <c r="AM14" s="632"/>
      <c r="AN14" s="632"/>
      <c r="AO14" s="657"/>
      <c r="AP14" s="625" t="s">
        <v>607</v>
      </c>
      <c r="AQ14" s="626"/>
      <c r="AR14" s="626"/>
      <c r="AS14" s="626"/>
      <c r="AT14" s="626"/>
      <c r="AU14" s="626"/>
      <c r="AV14" s="626"/>
      <c r="AW14" s="626"/>
      <c r="AX14" s="626"/>
      <c r="AY14" s="626"/>
      <c r="AZ14" s="626"/>
      <c r="BA14" s="626"/>
      <c r="BB14" s="626"/>
      <c r="BC14" s="626"/>
      <c r="BD14" s="626"/>
      <c r="BE14" s="626"/>
      <c r="BF14" s="627"/>
      <c r="BG14" s="628">
        <v>795487</v>
      </c>
      <c r="BH14" s="629"/>
      <c r="BI14" s="629"/>
      <c r="BJ14" s="629"/>
      <c r="BK14" s="629"/>
      <c r="BL14" s="629"/>
      <c r="BM14" s="629"/>
      <c r="BN14" s="630"/>
      <c r="BO14" s="655">
        <v>2</v>
      </c>
      <c r="BP14" s="655"/>
      <c r="BQ14" s="655"/>
      <c r="BR14" s="655"/>
      <c r="BS14" s="656">
        <v>40292</v>
      </c>
      <c r="BT14" s="656"/>
      <c r="BU14" s="656"/>
      <c r="BV14" s="656"/>
      <c r="BW14" s="656"/>
      <c r="BX14" s="656"/>
      <c r="BY14" s="656"/>
      <c r="BZ14" s="656"/>
      <c r="CA14" s="656"/>
      <c r="CB14" s="723"/>
      <c r="CD14" s="670" t="s">
        <v>239</v>
      </c>
      <c r="CE14" s="667"/>
      <c r="CF14" s="667"/>
      <c r="CG14" s="667"/>
      <c r="CH14" s="667"/>
      <c r="CI14" s="667"/>
      <c r="CJ14" s="667"/>
      <c r="CK14" s="667"/>
      <c r="CL14" s="667"/>
      <c r="CM14" s="667"/>
      <c r="CN14" s="667"/>
      <c r="CO14" s="667"/>
      <c r="CP14" s="667"/>
      <c r="CQ14" s="668"/>
      <c r="CR14" s="628">
        <v>3127016</v>
      </c>
      <c r="CS14" s="629"/>
      <c r="CT14" s="629"/>
      <c r="CU14" s="629"/>
      <c r="CV14" s="629"/>
      <c r="CW14" s="629"/>
      <c r="CX14" s="629"/>
      <c r="CY14" s="630"/>
      <c r="CZ14" s="655">
        <v>2.8</v>
      </c>
      <c r="DA14" s="655"/>
      <c r="DB14" s="655"/>
      <c r="DC14" s="655"/>
      <c r="DD14" s="634">
        <v>586028</v>
      </c>
      <c r="DE14" s="629"/>
      <c r="DF14" s="629"/>
      <c r="DG14" s="629"/>
      <c r="DH14" s="629"/>
      <c r="DI14" s="629"/>
      <c r="DJ14" s="629"/>
      <c r="DK14" s="629"/>
      <c r="DL14" s="629"/>
      <c r="DM14" s="629"/>
      <c r="DN14" s="629"/>
      <c r="DO14" s="629"/>
      <c r="DP14" s="630"/>
      <c r="DQ14" s="634">
        <v>2592157</v>
      </c>
      <c r="DR14" s="629"/>
      <c r="DS14" s="629"/>
      <c r="DT14" s="629"/>
      <c r="DU14" s="629"/>
      <c r="DV14" s="629"/>
      <c r="DW14" s="629"/>
      <c r="DX14" s="629"/>
      <c r="DY14" s="629"/>
      <c r="DZ14" s="629"/>
      <c r="EA14" s="629"/>
      <c r="EB14" s="629"/>
      <c r="EC14" s="669"/>
    </row>
    <row r="15" spans="2:143" ht="11.25" customHeight="1" x14ac:dyDescent="0.15">
      <c r="B15" s="625" t="s">
        <v>240</v>
      </c>
      <c r="C15" s="626"/>
      <c r="D15" s="626"/>
      <c r="E15" s="626"/>
      <c r="F15" s="626"/>
      <c r="G15" s="626"/>
      <c r="H15" s="626"/>
      <c r="I15" s="626"/>
      <c r="J15" s="626"/>
      <c r="K15" s="626"/>
      <c r="L15" s="626"/>
      <c r="M15" s="626"/>
      <c r="N15" s="626"/>
      <c r="O15" s="626"/>
      <c r="P15" s="626"/>
      <c r="Q15" s="627"/>
      <c r="R15" s="628" t="s">
        <v>553</v>
      </c>
      <c r="S15" s="629"/>
      <c r="T15" s="629"/>
      <c r="U15" s="629"/>
      <c r="V15" s="629"/>
      <c r="W15" s="629"/>
      <c r="X15" s="629"/>
      <c r="Y15" s="630"/>
      <c r="Z15" s="655" t="s">
        <v>553</v>
      </c>
      <c r="AA15" s="655"/>
      <c r="AB15" s="655"/>
      <c r="AC15" s="655"/>
      <c r="AD15" s="656" t="s">
        <v>553</v>
      </c>
      <c r="AE15" s="656"/>
      <c r="AF15" s="656"/>
      <c r="AG15" s="656"/>
      <c r="AH15" s="656"/>
      <c r="AI15" s="656"/>
      <c r="AJ15" s="656"/>
      <c r="AK15" s="656"/>
      <c r="AL15" s="631" t="s">
        <v>539</v>
      </c>
      <c r="AM15" s="632"/>
      <c r="AN15" s="632"/>
      <c r="AO15" s="657"/>
      <c r="AP15" s="625" t="s">
        <v>606</v>
      </c>
      <c r="AQ15" s="626"/>
      <c r="AR15" s="626"/>
      <c r="AS15" s="626"/>
      <c r="AT15" s="626"/>
      <c r="AU15" s="626"/>
      <c r="AV15" s="626"/>
      <c r="AW15" s="626"/>
      <c r="AX15" s="626"/>
      <c r="AY15" s="626"/>
      <c r="AZ15" s="626"/>
      <c r="BA15" s="626"/>
      <c r="BB15" s="626"/>
      <c r="BC15" s="626"/>
      <c r="BD15" s="626"/>
      <c r="BE15" s="626"/>
      <c r="BF15" s="627"/>
      <c r="BG15" s="628">
        <v>1736763</v>
      </c>
      <c r="BH15" s="629"/>
      <c r="BI15" s="629"/>
      <c r="BJ15" s="629"/>
      <c r="BK15" s="629"/>
      <c r="BL15" s="629"/>
      <c r="BM15" s="629"/>
      <c r="BN15" s="630"/>
      <c r="BO15" s="655">
        <v>4.3</v>
      </c>
      <c r="BP15" s="655"/>
      <c r="BQ15" s="655"/>
      <c r="BR15" s="655"/>
      <c r="BS15" s="656" t="s">
        <v>553</v>
      </c>
      <c r="BT15" s="656"/>
      <c r="BU15" s="656"/>
      <c r="BV15" s="656"/>
      <c r="BW15" s="656"/>
      <c r="BX15" s="656"/>
      <c r="BY15" s="656"/>
      <c r="BZ15" s="656"/>
      <c r="CA15" s="656"/>
      <c r="CB15" s="723"/>
      <c r="CD15" s="670" t="s">
        <v>241</v>
      </c>
      <c r="CE15" s="667"/>
      <c r="CF15" s="667"/>
      <c r="CG15" s="667"/>
      <c r="CH15" s="667"/>
      <c r="CI15" s="667"/>
      <c r="CJ15" s="667"/>
      <c r="CK15" s="667"/>
      <c r="CL15" s="667"/>
      <c r="CM15" s="667"/>
      <c r="CN15" s="667"/>
      <c r="CO15" s="667"/>
      <c r="CP15" s="667"/>
      <c r="CQ15" s="668"/>
      <c r="CR15" s="628">
        <v>8774992</v>
      </c>
      <c r="CS15" s="629"/>
      <c r="CT15" s="629"/>
      <c r="CU15" s="629"/>
      <c r="CV15" s="629"/>
      <c r="CW15" s="629"/>
      <c r="CX15" s="629"/>
      <c r="CY15" s="630"/>
      <c r="CZ15" s="655">
        <v>7.8</v>
      </c>
      <c r="DA15" s="655"/>
      <c r="DB15" s="655"/>
      <c r="DC15" s="655"/>
      <c r="DD15" s="634">
        <v>687035</v>
      </c>
      <c r="DE15" s="629"/>
      <c r="DF15" s="629"/>
      <c r="DG15" s="629"/>
      <c r="DH15" s="629"/>
      <c r="DI15" s="629"/>
      <c r="DJ15" s="629"/>
      <c r="DK15" s="629"/>
      <c r="DL15" s="629"/>
      <c r="DM15" s="629"/>
      <c r="DN15" s="629"/>
      <c r="DO15" s="629"/>
      <c r="DP15" s="630"/>
      <c r="DQ15" s="634">
        <v>7433703</v>
      </c>
      <c r="DR15" s="629"/>
      <c r="DS15" s="629"/>
      <c r="DT15" s="629"/>
      <c r="DU15" s="629"/>
      <c r="DV15" s="629"/>
      <c r="DW15" s="629"/>
      <c r="DX15" s="629"/>
      <c r="DY15" s="629"/>
      <c r="DZ15" s="629"/>
      <c r="EA15" s="629"/>
      <c r="EB15" s="629"/>
      <c r="EC15" s="669"/>
    </row>
    <row r="16" spans="2:143" ht="11.25" customHeight="1" x14ac:dyDescent="0.15">
      <c r="B16" s="625" t="s">
        <v>605</v>
      </c>
      <c r="C16" s="626"/>
      <c r="D16" s="626"/>
      <c r="E16" s="626"/>
      <c r="F16" s="626"/>
      <c r="G16" s="626"/>
      <c r="H16" s="626"/>
      <c r="I16" s="626"/>
      <c r="J16" s="626"/>
      <c r="K16" s="626"/>
      <c r="L16" s="626"/>
      <c r="M16" s="626"/>
      <c r="N16" s="626"/>
      <c r="O16" s="626"/>
      <c r="P16" s="626"/>
      <c r="Q16" s="627"/>
      <c r="R16" s="628">
        <v>34626</v>
      </c>
      <c r="S16" s="629"/>
      <c r="T16" s="629"/>
      <c r="U16" s="629"/>
      <c r="V16" s="629"/>
      <c r="W16" s="629"/>
      <c r="X16" s="629"/>
      <c r="Y16" s="630"/>
      <c r="Z16" s="655">
        <v>0</v>
      </c>
      <c r="AA16" s="655"/>
      <c r="AB16" s="655"/>
      <c r="AC16" s="655"/>
      <c r="AD16" s="656">
        <v>34626</v>
      </c>
      <c r="AE16" s="656"/>
      <c r="AF16" s="656"/>
      <c r="AG16" s="656"/>
      <c r="AH16" s="656"/>
      <c r="AI16" s="656"/>
      <c r="AJ16" s="656"/>
      <c r="AK16" s="656"/>
      <c r="AL16" s="631">
        <v>0.1</v>
      </c>
      <c r="AM16" s="632"/>
      <c r="AN16" s="632"/>
      <c r="AO16" s="657"/>
      <c r="AP16" s="625" t="s">
        <v>604</v>
      </c>
      <c r="AQ16" s="626"/>
      <c r="AR16" s="626"/>
      <c r="AS16" s="626"/>
      <c r="AT16" s="626"/>
      <c r="AU16" s="626"/>
      <c r="AV16" s="626"/>
      <c r="AW16" s="626"/>
      <c r="AX16" s="626"/>
      <c r="AY16" s="626"/>
      <c r="AZ16" s="626"/>
      <c r="BA16" s="626"/>
      <c r="BB16" s="626"/>
      <c r="BC16" s="626"/>
      <c r="BD16" s="626"/>
      <c r="BE16" s="626"/>
      <c r="BF16" s="627"/>
      <c r="BG16" s="628" t="s">
        <v>553</v>
      </c>
      <c r="BH16" s="629"/>
      <c r="BI16" s="629"/>
      <c r="BJ16" s="629"/>
      <c r="BK16" s="629"/>
      <c r="BL16" s="629"/>
      <c r="BM16" s="629"/>
      <c r="BN16" s="630"/>
      <c r="BO16" s="655" t="s">
        <v>553</v>
      </c>
      <c r="BP16" s="655"/>
      <c r="BQ16" s="655"/>
      <c r="BR16" s="655"/>
      <c r="BS16" s="656" t="s">
        <v>553</v>
      </c>
      <c r="BT16" s="656"/>
      <c r="BU16" s="656"/>
      <c r="BV16" s="656"/>
      <c r="BW16" s="656"/>
      <c r="BX16" s="656"/>
      <c r="BY16" s="656"/>
      <c r="BZ16" s="656"/>
      <c r="CA16" s="656"/>
      <c r="CB16" s="723"/>
      <c r="CD16" s="670" t="s">
        <v>242</v>
      </c>
      <c r="CE16" s="667"/>
      <c r="CF16" s="667"/>
      <c r="CG16" s="667"/>
      <c r="CH16" s="667"/>
      <c r="CI16" s="667"/>
      <c r="CJ16" s="667"/>
      <c r="CK16" s="667"/>
      <c r="CL16" s="667"/>
      <c r="CM16" s="667"/>
      <c r="CN16" s="667"/>
      <c r="CO16" s="667"/>
      <c r="CP16" s="667"/>
      <c r="CQ16" s="668"/>
      <c r="CR16" s="628" t="s">
        <v>553</v>
      </c>
      <c r="CS16" s="629"/>
      <c r="CT16" s="629"/>
      <c r="CU16" s="629"/>
      <c r="CV16" s="629"/>
      <c r="CW16" s="629"/>
      <c r="CX16" s="629"/>
      <c r="CY16" s="630"/>
      <c r="CZ16" s="655" t="s">
        <v>553</v>
      </c>
      <c r="DA16" s="655"/>
      <c r="DB16" s="655"/>
      <c r="DC16" s="655"/>
      <c r="DD16" s="634" t="s">
        <v>553</v>
      </c>
      <c r="DE16" s="629"/>
      <c r="DF16" s="629"/>
      <c r="DG16" s="629"/>
      <c r="DH16" s="629"/>
      <c r="DI16" s="629"/>
      <c r="DJ16" s="629"/>
      <c r="DK16" s="629"/>
      <c r="DL16" s="629"/>
      <c r="DM16" s="629"/>
      <c r="DN16" s="629"/>
      <c r="DO16" s="629"/>
      <c r="DP16" s="630"/>
      <c r="DQ16" s="634" t="s">
        <v>541</v>
      </c>
      <c r="DR16" s="629"/>
      <c r="DS16" s="629"/>
      <c r="DT16" s="629"/>
      <c r="DU16" s="629"/>
      <c r="DV16" s="629"/>
      <c r="DW16" s="629"/>
      <c r="DX16" s="629"/>
      <c r="DY16" s="629"/>
      <c r="DZ16" s="629"/>
      <c r="EA16" s="629"/>
      <c r="EB16" s="629"/>
      <c r="EC16" s="669"/>
    </row>
    <row r="17" spans="2:133" ht="11.25" customHeight="1" x14ac:dyDescent="0.15">
      <c r="B17" s="625" t="s">
        <v>603</v>
      </c>
      <c r="C17" s="626"/>
      <c r="D17" s="626"/>
      <c r="E17" s="626"/>
      <c r="F17" s="626"/>
      <c r="G17" s="626"/>
      <c r="H17" s="626"/>
      <c r="I17" s="626"/>
      <c r="J17" s="626"/>
      <c r="K17" s="626"/>
      <c r="L17" s="626"/>
      <c r="M17" s="626"/>
      <c r="N17" s="626"/>
      <c r="O17" s="626"/>
      <c r="P17" s="626"/>
      <c r="Q17" s="627"/>
      <c r="R17" s="628">
        <v>706414</v>
      </c>
      <c r="S17" s="629"/>
      <c r="T17" s="629"/>
      <c r="U17" s="629"/>
      <c r="V17" s="629"/>
      <c r="W17" s="629"/>
      <c r="X17" s="629"/>
      <c r="Y17" s="630"/>
      <c r="Z17" s="655">
        <v>0.6</v>
      </c>
      <c r="AA17" s="655"/>
      <c r="AB17" s="655"/>
      <c r="AC17" s="655"/>
      <c r="AD17" s="656">
        <v>706414</v>
      </c>
      <c r="AE17" s="656"/>
      <c r="AF17" s="656"/>
      <c r="AG17" s="656"/>
      <c r="AH17" s="656"/>
      <c r="AI17" s="656"/>
      <c r="AJ17" s="656"/>
      <c r="AK17" s="656"/>
      <c r="AL17" s="631">
        <v>1.2</v>
      </c>
      <c r="AM17" s="632"/>
      <c r="AN17" s="632"/>
      <c r="AO17" s="657"/>
      <c r="AP17" s="625" t="s">
        <v>602</v>
      </c>
      <c r="AQ17" s="626"/>
      <c r="AR17" s="626"/>
      <c r="AS17" s="626"/>
      <c r="AT17" s="626"/>
      <c r="AU17" s="626"/>
      <c r="AV17" s="626"/>
      <c r="AW17" s="626"/>
      <c r="AX17" s="626"/>
      <c r="AY17" s="626"/>
      <c r="AZ17" s="626"/>
      <c r="BA17" s="626"/>
      <c r="BB17" s="626"/>
      <c r="BC17" s="626"/>
      <c r="BD17" s="626"/>
      <c r="BE17" s="626"/>
      <c r="BF17" s="627"/>
      <c r="BG17" s="628" t="s">
        <v>553</v>
      </c>
      <c r="BH17" s="629"/>
      <c r="BI17" s="629"/>
      <c r="BJ17" s="629"/>
      <c r="BK17" s="629"/>
      <c r="BL17" s="629"/>
      <c r="BM17" s="629"/>
      <c r="BN17" s="630"/>
      <c r="BO17" s="655" t="s">
        <v>592</v>
      </c>
      <c r="BP17" s="655"/>
      <c r="BQ17" s="655"/>
      <c r="BR17" s="655"/>
      <c r="BS17" s="656" t="s">
        <v>553</v>
      </c>
      <c r="BT17" s="656"/>
      <c r="BU17" s="656"/>
      <c r="BV17" s="656"/>
      <c r="BW17" s="656"/>
      <c r="BX17" s="656"/>
      <c r="BY17" s="656"/>
      <c r="BZ17" s="656"/>
      <c r="CA17" s="656"/>
      <c r="CB17" s="723"/>
      <c r="CD17" s="670" t="s">
        <v>243</v>
      </c>
      <c r="CE17" s="667"/>
      <c r="CF17" s="667"/>
      <c r="CG17" s="667"/>
      <c r="CH17" s="667"/>
      <c r="CI17" s="667"/>
      <c r="CJ17" s="667"/>
      <c r="CK17" s="667"/>
      <c r="CL17" s="667"/>
      <c r="CM17" s="667"/>
      <c r="CN17" s="667"/>
      <c r="CO17" s="667"/>
      <c r="CP17" s="667"/>
      <c r="CQ17" s="668"/>
      <c r="CR17" s="628">
        <v>8751080</v>
      </c>
      <c r="CS17" s="629"/>
      <c r="CT17" s="629"/>
      <c r="CU17" s="629"/>
      <c r="CV17" s="629"/>
      <c r="CW17" s="629"/>
      <c r="CX17" s="629"/>
      <c r="CY17" s="630"/>
      <c r="CZ17" s="655">
        <v>7.8</v>
      </c>
      <c r="DA17" s="655"/>
      <c r="DB17" s="655"/>
      <c r="DC17" s="655"/>
      <c r="DD17" s="634" t="s">
        <v>601</v>
      </c>
      <c r="DE17" s="629"/>
      <c r="DF17" s="629"/>
      <c r="DG17" s="629"/>
      <c r="DH17" s="629"/>
      <c r="DI17" s="629"/>
      <c r="DJ17" s="629"/>
      <c r="DK17" s="629"/>
      <c r="DL17" s="629"/>
      <c r="DM17" s="629"/>
      <c r="DN17" s="629"/>
      <c r="DO17" s="629"/>
      <c r="DP17" s="630"/>
      <c r="DQ17" s="634">
        <v>8530840</v>
      </c>
      <c r="DR17" s="629"/>
      <c r="DS17" s="629"/>
      <c r="DT17" s="629"/>
      <c r="DU17" s="629"/>
      <c r="DV17" s="629"/>
      <c r="DW17" s="629"/>
      <c r="DX17" s="629"/>
      <c r="DY17" s="629"/>
      <c r="DZ17" s="629"/>
      <c r="EA17" s="629"/>
      <c r="EB17" s="629"/>
      <c r="EC17" s="669"/>
    </row>
    <row r="18" spans="2:133" ht="11.25" customHeight="1" x14ac:dyDescent="0.15">
      <c r="B18" s="625" t="s">
        <v>244</v>
      </c>
      <c r="C18" s="626"/>
      <c r="D18" s="626"/>
      <c r="E18" s="626"/>
      <c r="F18" s="626"/>
      <c r="G18" s="626"/>
      <c r="H18" s="626"/>
      <c r="I18" s="626"/>
      <c r="J18" s="626"/>
      <c r="K18" s="626"/>
      <c r="L18" s="626"/>
      <c r="M18" s="626"/>
      <c r="N18" s="626"/>
      <c r="O18" s="626"/>
      <c r="P18" s="626"/>
      <c r="Q18" s="627"/>
      <c r="R18" s="628">
        <v>674051</v>
      </c>
      <c r="S18" s="629"/>
      <c r="T18" s="629"/>
      <c r="U18" s="629"/>
      <c r="V18" s="629"/>
      <c r="W18" s="629"/>
      <c r="X18" s="629"/>
      <c r="Y18" s="630"/>
      <c r="Z18" s="655">
        <v>0.6</v>
      </c>
      <c r="AA18" s="655"/>
      <c r="AB18" s="655"/>
      <c r="AC18" s="655"/>
      <c r="AD18" s="656">
        <v>613190</v>
      </c>
      <c r="AE18" s="656"/>
      <c r="AF18" s="656"/>
      <c r="AG18" s="656"/>
      <c r="AH18" s="656"/>
      <c r="AI18" s="656"/>
      <c r="AJ18" s="656"/>
      <c r="AK18" s="656"/>
      <c r="AL18" s="631">
        <v>1.1000000238418579</v>
      </c>
      <c r="AM18" s="632"/>
      <c r="AN18" s="632"/>
      <c r="AO18" s="657"/>
      <c r="AP18" s="625" t="s">
        <v>600</v>
      </c>
      <c r="AQ18" s="626"/>
      <c r="AR18" s="626"/>
      <c r="AS18" s="626"/>
      <c r="AT18" s="626"/>
      <c r="AU18" s="626"/>
      <c r="AV18" s="626"/>
      <c r="AW18" s="626"/>
      <c r="AX18" s="626"/>
      <c r="AY18" s="626"/>
      <c r="AZ18" s="626"/>
      <c r="BA18" s="626"/>
      <c r="BB18" s="626"/>
      <c r="BC18" s="626"/>
      <c r="BD18" s="626"/>
      <c r="BE18" s="626"/>
      <c r="BF18" s="627"/>
      <c r="BG18" s="628" t="s">
        <v>553</v>
      </c>
      <c r="BH18" s="629"/>
      <c r="BI18" s="629"/>
      <c r="BJ18" s="629"/>
      <c r="BK18" s="629"/>
      <c r="BL18" s="629"/>
      <c r="BM18" s="629"/>
      <c r="BN18" s="630"/>
      <c r="BO18" s="655" t="s">
        <v>599</v>
      </c>
      <c r="BP18" s="655"/>
      <c r="BQ18" s="655"/>
      <c r="BR18" s="655"/>
      <c r="BS18" s="656" t="s">
        <v>599</v>
      </c>
      <c r="BT18" s="656"/>
      <c r="BU18" s="656"/>
      <c r="BV18" s="656"/>
      <c r="BW18" s="656"/>
      <c r="BX18" s="656"/>
      <c r="BY18" s="656"/>
      <c r="BZ18" s="656"/>
      <c r="CA18" s="656"/>
      <c r="CB18" s="723"/>
      <c r="CD18" s="670" t="s">
        <v>245</v>
      </c>
      <c r="CE18" s="667"/>
      <c r="CF18" s="667"/>
      <c r="CG18" s="667"/>
      <c r="CH18" s="667"/>
      <c r="CI18" s="667"/>
      <c r="CJ18" s="667"/>
      <c r="CK18" s="667"/>
      <c r="CL18" s="667"/>
      <c r="CM18" s="667"/>
      <c r="CN18" s="667"/>
      <c r="CO18" s="667"/>
      <c r="CP18" s="667"/>
      <c r="CQ18" s="668"/>
      <c r="CR18" s="628">
        <v>437452</v>
      </c>
      <c r="CS18" s="629"/>
      <c r="CT18" s="629"/>
      <c r="CU18" s="629"/>
      <c r="CV18" s="629"/>
      <c r="CW18" s="629"/>
      <c r="CX18" s="629"/>
      <c r="CY18" s="630"/>
      <c r="CZ18" s="655">
        <v>0.4</v>
      </c>
      <c r="DA18" s="655"/>
      <c r="DB18" s="655"/>
      <c r="DC18" s="655"/>
      <c r="DD18" s="634" t="s">
        <v>553</v>
      </c>
      <c r="DE18" s="629"/>
      <c r="DF18" s="629"/>
      <c r="DG18" s="629"/>
      <c r="DH18" s="629"/>
      <c r="DI18" s="629"/>
      <c r="DJ18" s="629"/>
      <c r="DK18" s="629"/>
      <c r="DL18" s="629"/>
      <c r="DM18" s="629"/>
      <c r="DN18" s="629"/>
      <c r="DO18" s="629"/>
      <c r="DP18" s="630"/>
      <c r="DQ18" s="634">
        <v>436460</v>
      </c>
      <c r="DR18" s="629"/>
      <c r="DS18" s="629"/>
      <c r="DT18" s="629"/>
      <c r="DU18" s="629"/>
      <c r="DV18" s="629"/>
      <c r="DW18" s="629"/>
      <c r="DX18" s="629"/>
      <c r="DY18" s="629"/>
      <c r="DZ18" s="629"/>
      <c r="EA18" s="629"/>
      <c r="EB18" s="629"/>
      <c r="EC18" s="669"/>
    </row>
    <row r="19" spans="2:133" ht="11.25" customHeight="1" x14ac:dyDescent="0.15">
      <c r="B19" s="625" t="s">
        <v>598</v>
      </c>
      <c r="C19" s="626"/>
      <c r="D19" s="626"/>
      <c r="E19" s="626"/>
      <c r="F19" s="626"/>
      <c r="G19" s="626"/>
      <c r="H19" s="626"/>
      <c r="I19" s="626"/>
      <c r="J19" s="626"/>
      <c r="K19" s="626"/>
      <c r="L19" s="626"/>
      <c r="M19" s="626"/>
      <c r="N19" s="626"/>
      <c r="O19" s="626"/>
      <c r="P19" s="626"/>
      <c r="Q19" s="627"/>
      <c r="R19" s="628">
        <v>167181</v>
      </c>
      <c r="S19" s="629"/>
      <c r="T19" s="629"/>
      <c r="U19" s="629"/>
      <c r="V19" s="629"/>
      <c r="W19" s="629"/>
      <c r="X19" s="629"/>
      <c r="Y19" s="630"/>
      <c r="Z19" s="655">
        <v>0.1</v>
      </c>
      <c r="AA19" s="655"/>
      <c r="AB19" s="655"/>
      <c r="AC19" s="655"/>
      <c r="AD19" s="656">
        <v>167181</v>
      </c>
      <c r="AE19" s="656"/>
      <c r="AF19" s="656"/>
      <c r="AG19" s="656"/>
      <c r="AH19" s="656"/>
      <c r="AI19" s="656"/>
      <c r="AJ19" s="656"/>
      <c r="AK19" s="656"/>
      <c r="AL19" s="631">
        <v>0.3</v>
      </c>
      <c r="AM19" s="632"/>
      <c r="AN19" s="632"/>
      <c r="AO19" s="657"/>
      <c r="AP19" s="625" t="s">
        <v>246</v>
      </c>
      <c r="AQ19" s="626"/>
      <c r="AR19" s="626"/>
      <c r="AS19" s="626"/>
      <c r="AT19" s="626"/>
      <c r="AU19" s="626"/>
      <c r="AV19" s="626"/>
      <c r="AW19" s="626"/>
      <c r="AX19" s="626"/>
      <c r="AY19" s="626"/>
      <c r="AZ19" s="626"/>
      <c r="BA19" s="626"/>
      <c r="BB19" s="626"/>
      <c r="BC19" s="626"/>
      <c r="BD19" s="626"/>
      <c r="BE19" s="626"/>
      <c r="BF19" s="627"/>
      <c r="BG19" s="628">
        <v>2682810</v>
      </c>
      <c r="BH19" s="629"/>
      <c r="BI19" s="629"/>
      <c r="BJ19" s="629"/>
      <c r="BK19" s="629"/>
      <c r="BL19" s="629"/>
      <c r="BM19" s="629"/>
      <c r="BN19" s="630"/>
      <c r="BO19" s="655">
        <v>6.6</v>
      </c>
      <c r="BP19" s="655"/>
      <c r="BQ19" s="655"/>
      <c r="BR19" s="655"/>
      <c r="BS19" s="656" t="s">
        <v>553</v>
      </c>
      <c r="BT19" s="656"/>
      <c r="BU19" s="656"/>
      <c r="BV19" s="656"/>
      <c r="BW19" s="656"/>
      <c r="BX19" s="656"/>
      <c r="BY19" s="656"/>
      <c r="BZ19" s="656"/>
      <c r="CA19" s="656"/>
      <c r="CB19" s="723"/>
      <c r="CD19" s="670" t="s">
        <v>597</v>
      </c>
      <c r="CE19" s="667"/>
      <c r="CF19" s="667"/>
      <c r="CG19" s="667"/>
      <c r="CH19" s="667"/>
      <c r="CI19" s="667"/>
      <c r="CJ19" s="667"/>
      <c r="CK19" s="667"/>
      <c r="CL19" s="667"/>
      <c r="CM19" s="667"/>
      <c r="CN19" s="667"/>
      <c r="CO19" s="667"/>
      <c r="CP19" s="667"/>
      <c r="CQ19" s="668"/>
      <c r="CR19" s="628" t="s">
        <v>553</v>
      </c>
      <c r="CS19" s="629"/>
      <c r="CT19" s="629"/>
      <c r="CU19" s="629"/>
      <c r="CV19" s="629"/>
      <c r="CW19" s="629"/>
      <c r="CX19" s="629"/>
      <c r="CY19" s="630"/>
      <c r="CZ19" s="655" t="s">
        <v>553</v>
      </c>
      <c r="DA19" s="655"/>
      <c r="DB19" s="655"/>
      <c r="DC19" s="655"/>
      <c r="DD19" s="634" t="s">
        <v>553</v>
      </c>
      <c r="DE19" s="629"/>
      <c r="DF19" s="629"/>
      <c r="DG19" s="629"/>
      <c r="DH19" s="629"/>
      <c r="DI19" s="629"/>
      <c r="DJ19" s="629"/>
      <c r="DK19" s="629"/>
      <c r="DL19" s="629"/>
      <c r="DM19" s="629"/>
      <c r="DN19" s="629"/>
      <c r="DO19" s="629"/>
      <c r="DP19" s="630"/>
      <c r="DQ19" s="634" t="s">
        <v>541</v>
      </c>
      <c r="DR19" s="629"/>
      <c r="DS19" s="629"/>
      <c r="DT19" s="629"/>
      <c r="DU19" s="629"/>
      <c r="DV19" s="629"/>
      <c r="DW19" s="629"/>
      <c r="DX19" s="629"/>
      <c r="DY19" s="629"/>
      <c r="DZ19" s="629"/>
      <c r="EA19" s="629"/>
      <c r="EB19" s="629"/>
      <c r="EC19" s="669"/>
    </row>
    <row r="20" spans="2:133" ht="11.25" customHeight="1" x14ac:dyDescent="0.15">
      <c r="B20" s="625" t="s">
        <v>247</v>
      </c>
      <c r="C20" s="626"/>
      <c r="D20" s="626"/>
      <c r="E20" s="626"/>
      <c r="F20" s="626"/>
      <c r="G20" s="626"/>
      <c r="H20" s="626"/>
      <c r="I20" s="626"/>
      <c r="J20" s="626"/>
      <c r="K20" s="626"/>
      <c r="L20" s="626"/>
      <c r="M20" s="626"/>
      <c r="N20" s="626"/>
      <c r="O20" s="626"/>
      <c r="P20" s="626"/>
      <c r="Q20" s="627"/>
      <c r="R20" s="628">
        <v>13375</v>
      </c>
      <c r="S20" s="629"/>
      <c r="T20" s="629"/>
      <c r="U20" s="629"/>
      <c r="V20" s="629"/>
      <c r="W20" s="629"/>
      <c r="X20" s="629"/>
      <c r="Y20" s="630"/>
      <c r="Z20" s="655">
        <v>0</v>
      </c>
      <c r="AA20" s="655"/>
      <c r="AB20" s="655"/>
      <c r="AC20" s="655"/>
      <c r="AD20" s="656">
        <v>13375</v>
      </c>
      <c r="AE20" s="656"/>
      <c r="AF20" s="656"/>
      <c r="AG20" s="656"/>
      <c r="AH20" s="656"/>
      <c r="AI20" s="656"/>
      <c r="AJ20" s="656"/>
      <c r="AK20" s="656"/>
      <c r="AL20" s="631">
        <v>0</v>
      </c>
      <c r="AM20" s="632"/>
      <c r="AN20" s="632"/>
      <c r="AO20" s="657"/>
      <c r="AP20" s="625" t="s">
        <v>596</v>
      </c>
      <c r="AQ20" s="626"/>
      <c r="AR20" s="626"/>
      <c r="AS20" s="626"/>
      <c r="AT20" s="626"/>
      <c r="AU20" s="626"/>
      <c r="AV20" s="626"/>
      <c r="AW20" s="626"/>
      <c r="AX20" s="626"/>
      <c r="AY20" s="626"/>
      <c r="AZ20" s="626"/>
      <c r="BA20" s="626"/>
      <c r="BB20" s="626"/>
      <c r="BC20" s="626"/>
      <c r="BD20" s="626"/>
      <c r="BE20" s="626"/>
      <c r="BF20" s="627"/>
      <c r="BG20" s="628">
        <v>2682810</v>
      </c>
      <c r="BH20" s="629"/>
      <c r="BI20" s="629"/>
      <c r="BJ20" s="629"/>
      <c r="BK20" s="629"/>
      <c r="BL20" s="629"/>
      <c r="BM20" s="629"/>
      <c r="BN20" s="630"/>
      <c r="BO20" s="655">
        <v>6.6</v>
      </c>
      <c r="BP20" s="655"/>
      <c r="BQ20" s="655"/>
      <c r="BR20" s="655"/>
      <c r="BS20" s="656" t="s">
        <v>541</v>
      </c>
      <c r="BT20" s="656"/>
      <c r="BU20" s="656"/>
      <c r="BV20" s="656"/>
      <c r="BW20" s="656"/>
      <c r="BX20" s="656"/>
      <c r="BY20" s="656"/>
      <c r="BZ20" s="656"/>
      <c r="CA20" s="656"/>
      <c r="CB20" s="723"/>
      <c r="CD20" s="670" t="s">
        <v>248</v>
      </c>
      <c r="CE20" s="667"/>
      <c r="CF20" s="667"/>
      <c r="CG20" s="667"/>
      <c r="CH20" s="667"/>
      <c r="CI20" s="667"/>
      <c r="CJ20" s="667"/>
      <c r="CK20" s="667"/>
      <c r="CL20" s="667"/>
      <c r="CM20" s="667"/>
      <c r="CN20" s="667"/>
      <c r="CO20" s="667"/>
      <c r="CP20" s="667"/>
      <c r="CQ20" s="668"/>
      <c r="CR20" s="628">
        <v>111981451</v>
      </c>
      <c r="CS20" s="629"/>
      <c r="CT20" s="629"/>
      <c r="CU20" s="629"/>
      <c r="CV20" s="629"/>
      <c r="CW20" s="629"/>
      <c r="CX20" s="629"/>
      <c r="CY20" s="630"/>
      <c r="CZ20" s="655">
        <v>100</v>
      </c>
      <c r="DA20" s="655"/>
      <c r="DB20" s="655"/>
      <c r="DC20" s="655"/>
      <c r="DD20" s="634">
        <v>9280684</v>
      </c>
      <c r="DE20" s="629"/>
      <c r="DF20" s="629"/>
      <c r="DG20" s="629"/>
      <c r="DH20" s="629"/>
      <c r="DI20" s="629"/>
      <c r="DJ20" s="629"/>
      <c r="DK20" s="629"/>
      <c r="DL20" s="629"/>
      <c r="DM20" s="629"/>
      <c r="DN20" s="629"/>
      <c r="DO20" s="629"/>
      <c r="DP20" s="630"/>
      <c r="DQ20" s="634">
        <v>63110646</v>
      </c>
      <c r="DR20" s="629"/>
      <c r="DS20" s="629"/>
      <c r="DT20" s="629"/>
      <c r="DU20" s="629"/>
      <c r="DV20" s="629"/>
      <c r="DW20" s="629"/>
      <c r="DX20" s="629"/>
      <c r="DY20" s="629"/>
      <c r="DZ20" s="629"/>
      <c r="EA20" s="629"/>
      <c r="EB20" s="629"/>
      <c r="EC20" s="669"/>
    </row>
    <row r="21" spans="2:133" ht="11.25" customHeight="1" x14ac:dyDescent="0.15">
      <c r="B21" s="625" t="s">
        <v>249</v>
      </c>
      <c r="C21" s="626"/>
      <c r="D21" s="626"/>
      <c r="E21" s="626"/>
      <c r="F21" s="626"/>
      <c r="G21" s="626"/>
      <c r="H21" s="626"/>
      <c r="I21" s="626"/>
      <c r="J21" s="626"/>
      <c r="K21" s="626"/>
      <c r="L21" s="626"/>
      <c r="M21" s="626"/>
      <c r="N21" s="626"/>
      <c r="O21" s="626"/>
      <c r="P21" s="626"/>
      <c r="Q21" s="627"/>
      <c r="R21" s="628">
        <v>9920</v>
      </c>
      <c r="S21" s="629"/>
      <c r="T21" s="629"/>
      <c r="U21" s="629"/>
      <c r="V21" s="629"/>
      <c r="W21" s="629"/>
      <c r="X21" s="629"/>
      <c r="Y21" s="630"/>
      <c r="Z21" s="655">
        <v>0</v>
      </c>
      <c r="AA21" s="655"/>
      <c r="AB21" s="655"/>
      <c r="AC21" s="655"/>
      <c r="AD21" s="656">
        <v>9920</v>
      </c>
      <c r="AE21" s="656"/>
      <c r="AF21" s="656"/>
      <c r="AG21" s="656"/>
      <c r="AH21" s="656"/>
      <c r="AI21" s="656"/>
      <c r="AJ21" s="656"/>
      <c r="AK21" s="656"/>
      <c r="AL21" s="631">
        <v>0</v>
      </c>
      <c r="AM21" s="632"/>
      <c r="AN21" s="632"/>
      <c r="AO21" s="657"/>
      <c r="AP21" s="720" t="s">
        <v>595</v>
      </c>
      <c r="AQ21" s="728"/>
      <c r="AR21" s="728"/>
      <c r="AS21" s="728"/>
      <c r="AT21" s="728"/>
      <c r="AU21" s="728"/>
      <c r="AV21" s="728"/>
      <c r="AW21" s="728"/>
      <c r="AX21" s="728"/>
      <c r="AY21" s="728"/>
      <c r="AZ21" s="728"/>
      <c r="BA21" s="728"/>
      <c r="BB21" s="728"/>
      <c r="BC21" s="728"/>
      <c r="BD21" s="728"/>
      <c r="BE21" s="728"/>
      <c r="BF21" s="722"/>
      <c r="BG21" s="628" t="s">
        <v>553</v>
      </c>
      <c r="BH21" s="629"/>
      <c r="BI21" s="629"/>
      <c r="BJ21" s="629"/>
      <c r="BK21" s="629"/>
      <c r="BL21" s="629"/>
      <c r="BM21" s="629"/>
      <c r="BN21" s="630"/>
      <c r="BO21" s="655" t="s">
        <v>553</v>
      </c>
      <c r="BP21" s="655"/>
      <c r="BQ21" s="655"/>
      <c r="BR21" s="655"/>
      <c r="BS21" s="656" t="s">
        <v>539</v>
      </c>
      <c r="BT21" s="656"/>
      <c r="BU21" s="656"/>
      <c r="BV21" s="656"/>
      <c r="BW21" s="656"/>
      <c r="BX21" s="656"/>
      <c r="BY21" s="656"/>
      <c r="BZ21" s="656"/>
      <c r="CA21" s="656"/>
      <c r="CB21" s="723"/>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15">
      <c r="B22" s="691" t="s">
        <v>594</v>
      </c>
      <c r="C22" s="692"/>
      <c r="D22" s="692"/>
      <c r="E22" s="692"/>
      <c r="F22" s="692"/>
      <c r="G22" s="692"/>
      <c r="H22" s="692"/>
      <c r="I22" s="692"/>
      <c r="J22" s="692"/>
      <c r="K22" s="692"/>
      <c r="L22" s="692"/>
      <c r="M22" s="692"/>
      <c r="N22" s="692"/>
      <c r="O22" s="692"/>
      <c r="P22" s="692"/>
      <c r="Q22" s="693"/>
      <c r="R22" s="628">
        <v>483575</v>
      </c>
      <c r="S22" s="629"/>
      <c r="T22" s="629"/>
      <c r="U22" s="629"/>
      <c r="V22" s="629"/>
      <c r="W22" s="629"/>
      <c r="X22" s="629"/>
      <c r="Y22" s="630"/>
      <c r="Z22" s="655">
        <v>0.4</v>
      </c>
      <c r="AA22" s="655"/>
      <c r="AB22" s="655"/>
      <c r="AC22" s="655"/>
      <c r="AD22" s="656">
        <v>422714</v>
      </c>
      <c r="AE22" s="656"/>
      <c r="AF22" s="656"/>
      <c r="AG22" s="656"/>
      <c r="AH22" s="656"/>
      <c r="AI22" s="656"/>
      <c r="AJ22" s="656"/>
      <c r="AK22" s="656"/>
      <c r="AL22" s="631">
        <v>0.69999998807907104</v>
      </c>
      <c r="AM22" s="632"/>
      <c r="AN22" s="632"/>
      <c r="AO22" s="657"/>
      <c r="AP22" s="720" t="s">
        <v>593</v>
      </c>
      <c r="AQ22" s="728"/>
      <c r="AR22" s="728"/>
      <c r="AS22" s="728"/>
      <c r="AT22" s="728"/>
      <c r="AU22" s="728"/>
      <c r="AV22" s="728"/>
      <c r="AW22" s="728"/>
      <c r="AX22" s="728"/>
      <c r="AY22" s="728"/>
      <c r="AZ22" s="728"/>
      <c r="BA22" s="728"/>
      <c r="BB22" s="728"/>
      <c r="BC22" s="728"/>
      <c r="BD22" s="728"/>
      <c r="BE22" s="728"/>
      <c r="BF22" s="722"/>
      <c r="BG22" s="628" t="s">
        <v>592</v>
      </c>
      <c r="BH22" s="629"/>
      <c r="BI22" s="629"/>
      <c r="BJ22" s="629"/>
      <c r="BK22" s="629"/>
      <c r="BL22" s="629"/>
      <c r="BM22" s="629"/>
      <c r="BN22" s="630"/>
      <c r="BO22" s="655" t="s">
        <v>541</v>
      </c>
      <c r="BP22" s="655"/>
      <c r="BQ22" s="655"/>
      <c r="BR22" s="655"/>
      <c r="BS22" s="656" t="s">
        <v>591</v>
      </c>
      <c r="BT22" s="656"/>
      <c r="BU22" s="656"/>
      <c r="BV22" s="656"/>
      <c r="BW22" s="656"/>
      <c r="BX22" s="656"/>
      <c r="BY22" s="656"/>
      <c r="BZ22" s="656"/>
      <c r="CA22" s="656"/>
      <c r="CB22" s="723"/>
      <c r="CD22" s="730" t="s">
        <v>250</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251</v>
      </c>
      <c r="C23" s="626"/>
      <c r="D23" s="626"/>
      <c r="E23" s="626"/>
      <c r="F23" s="626"/>
      <c r="G23" s="626"/>
      <c r="H23" s="626"/>
      <c r="I23" s="626"/>
      <c r="J23" s="626"/>
      <c r="K23" s="626"/>
      <c r="L23" s="626"/>
      <c r="M23" s="626"/>
      <c r="N23" s="626"/>
      <c r="O23" s="626"/>
      <c r="P23" s="626"/>
      <c r="Q23" s="627"/>
      <c r="R23" s="628">
        <v>11373770</v>
      </c>
      <c r="S23" s="629"/>
      <c r="T23" s="629"/>
      <c r="U23" s="629"/>
      <c r="V23" s="629"/>
      <c r="W23" s="629"/>
      <c r="X23" s="629"/>
      <c r="Y23" s="630"/>
      <c r="Z23" s="655">
        <v>9.8000000000000007</v>
      </c>
      <c r="AA23" s="655"/>
      <c r="AB23" s="655"/>
      <c r="AC23" s="655"/>
      <c r="AD23" s="656">
        <v>10165231</v>
      </c>
      <c r="AE23" s="656"/>
      <c r="AF23" s="656"/>
      <c r="AG23" s="656"/>
      <c r="AH23" s="656"/>
      <c r="AI23" s="656"/>
      <c r="AJ23" s="656"/>
      <c r="AK23" s="656"/>
      <c r="AL23" s="631">
        <v>17.8</v>
      </c>
      <c r="AM23" s="632"/>
      <c r="AN23" s="632"/>
      <c r="AO23" s="657"/>
      <c r="AP23" s="720" t="s">
        <v>590</v>
      </c>
      <c r="AQ23" s="728"/>
      <c r="AR23" s="728"/>
      <c r="AS23" s="728"/>
      <c r="AT23" s="728"/>
      <c r="AU23" s="728"/>
      <c r="AV23" s="728"/>
      <c r="AW23" s="728"/>
      <c r="AX23" s="728"/>
      <c r="AY23" s="728"/>
      <c r="AZ23" s="728"/>
      <c r="BA23" s="728"/>
      <c r="BB23" s="728"/>
      <c r="BC23" s="728"/>
      <c r="BD23" s="728"/>
      <c r="BE23" s="728"/>
      <c r="BF23" s="722"/>
      <c r="BG23" s="628">
        <v>2682810</v>
      </c>
      <c r="BH23" s="629"/>
      <c r="BI23" s="629"/>
      <c r="BJ23" s="629"/>
      <c r="BK23" s="629"/>
      <c r="BL23" s="629"/>
      <c r="BM23" s="629"/>
      <c r="BN23" s="630"/>
      <c r="BO23" s="655">
        <v>6.6</v>
      </c>
      <c r="BP23" s="655"/>
      <c r="BQ23" s="655"/>
      <c r="BR23" s="655"/>
      <c r="BS23" s="656" t="s">
        <v>553</v>
      </c>
      <c r="BT23" s="656"/>
      <c r="BU23" s="656"/>
      <c r="BV23" s="656"/>
      <c r="BW23" s="656"/>
      <c r="BX23" s="656"/>
      <c r="BY23" s="656"/>
      <c r="BZ23" s="656"/>
      <c r="CA23" s="656"/>
      <c r="CB23" s="723"/>
      <c r="CD23" s="730" t="s">
        <v>216</v>
      </c>
      <c r="CE23" s="731"/>
      <c r="CF23" s="731"/>
      <c r="CG23" s="731"/>
      <c r="CH23" s="731"/>
      <c r="CI23" s="731"/>
      <c r="CJ23" s="731"/>
      <c r="CK23" s="731"/>
      <c r="CL23" s="731"/>
      <c r="CM23" s="731"/>
      <c r="CN23" s="731"/>
      <c r="CO23" s="731"/>
      <c r="CP23" s="731"/>
      <c r="CQ23" s="732"/>
      <c r="CR23" s="730" t="s">
        <v>252</v>
      </c>
      <c r="CS23" s="731"/>
      <c r="CT23" s="731"/>
      <c r="CU23" s="731"/>
      <c r="CV23" s="731"/>
      <c r="CW23" s="731"/>
      <c r="CX23" s="731"/>
      <c r="CY23" s="732"/>
      <c r="CZ23" s="730" t="s">
        <v>589</v>
      </c>
      <c r="DA23" s="731"/>
      <c r="DB23" s="731"/>
      <c r="DC23" s="732"/>
      <c r="DD23" s="730" t="s">
        <v>588</v>
      </c>
      <c r="DE23" s="731"/>
      <c r="DF23" s="731"/>
      <c r="DG23" s="731"/>
      <c r="DH23" s="731"/>
      <c r="DI23" s="731"/>
      <c r="DJ23" s="731"/>
      <c r="DK23" s="732"/>
      <c r="DL23" s="739" t="s">
        <v>253</v>
      </c>
      <c r="DM23" s="740"/>
      <c r="DN23" s="740"/>
      <c r="DO23" s="740"/>
      <c r="DP23" s="740"/>
      <c r="DQ23" s="740"/>
      <c r="DR23" s="740"/>
      <c r="DS23" s="740"/>
      <c r="DT23" s="740"/>
      <c r="DU23" s="740"/>
      <c r="DV23" s="741"/>
      <c r="DW23" s="730" t="s">
        <v>254</v>
      </c>
      <c r="DX23" s="731"/>
      <c r="DY23" s="731"/>
      <c r="DZ23" s="731"/>
      <c r="EA23" s="731"/>
      <c r="EB23" s="731"/>
      <c r="EC23" s="732"/>
    </row>
    <row r="24" spans="2:133" ht="11.25" customHeight="1" x14ac:dyDescent="0.15">
      <c r="B24" s="625" t="s">
        <v>587</v>
      </c>
      <c r="C24" s="626"/>
      <c r="D24" s="626"/>
      <c r="E24" s="626"/>
      <c r="F24" s="626"/>
      <c r="G24" s="626"/>
      <c r="H24" s="626"/>
      <c r="I24" s="626"/>
      <c r="J24" s="626"/>
      <c r="K24" s="626"/>
      <c r="L24" s="626"/>
      <c r="M24" s="626"/>
      <c r="N24" s="626"/>
      <c r="O24" s="626"/>
      <c r="P24" s="626"/>
      <c r="Q24" s="627"/>
      <c r="R24" s="628">
        <v>10165231</v>
      </c>
      <c r="S24" s="629"/>
      <c r="T24" s="629"/>
      <c r="U24" s="629"/>
      <c r="V24" s="629"/>
      <c r="W24" s="629"/>
      <c r="X24" s="629"/>
      <c r="Y24" s="630"/>
      <c r="Z24" s="655">
        <v>8.6999999999999993</v>
      </c>
      <c r="AA24" s="655"/>
      <c r="AB24" s="655"/>
      <c r="AC24" s="655"/>
      <c r="AD24" s="656">
        <v>10165231</v>
      </c>
      <c r="AE24" s="656"/>
      <c r="AF24" s="656"/>
      <c r="AG24" s="656"/>
      <c r="AH24" s="656"/>
      <c r="AI24" s="656"/>
      <c r="AJ24" s="656"/>
      <c r="AK24" s="656"/>
      <c r="AL24" s="631">
        <v>17.8</v>
      </c>
      <c r="AM24" s="632"/>
      <c r="AN24" s="632"/>
      <c r="AO24" s="657"/>
      <c r="AP24" s="720" t="s">
        <v>586</v>
      </c>
      <c r="AQ24" s="728"/>
      <c r="AR24" s="728"/>
      <c r="AS24" s="728"/>
      <c r="AT24" s="728"/>
      <c r="AU24" s="728"/>
      <c r="AV24" s="728"/>
      <c r="AW24" s="728"/>
      <c r="AX24" s="728"/>
      <c r="AY24" s="728"/>
      <c r="AZ24" s="728"/>
      <c r="BA24" s="728"/>
      <c r="BB24" s="728"/>
      <c r="BC24" s="728"/>
      <c r="BD24" s="728"/>
      <c r="BE24" s="728"/>
      <c r="BF24" s="722"/>
      <c r="BG24" s="628" t="s">
        <v>553</v>
      </c>
      <c r="BH24" s="629"/>
      <c r="BI24" s="629"/>
      <c r="BJ24" s="629"/>
      <c r="BK24" s="629"/>
      <c r="BL24" s="629"/>
      <c r="BM24" s="629"/>
      <c r="BN24" s="630"/>
      <c r="BO24" s="655" t="s">
        <v>553</v>
      </c>
      <c r="BP24" s="655"/>
      <c r="BQ24" s="655"/>
      <c r="BR24" s="655"/>
      <c r="BS24" s="656" t="s">
        <v>553</v>
      </c>
      <c r="BT24" s="656"/>
      <c r="BU24" s="656"/>
      <c r="BV24" s="656"/>
      <c r="BW24" s="656"/>
      <c r="BX24" s="656"/>
      <c r="BY24" s="656"/>
      <c r="BZ24" s="656"/>
      <c r="CA24" s="656"/>
      <c r="CB24" s="723"/>
      <c r="CD24" s="684" t="s">
        <v>255</v>
      </c>
      <c r="CE24" s="685"/>
      <c r="CF24" s="685"/>
      <c r="CG24" s="685"/>
      <c r="CH24" s="685"/>
      <c r="CI24" s="685"/>
      <c r="CJ24" s="685"/>
      <c r="CK24" s="685"/>
      <c r="CL24" s="685"/>
      <c r="CM24" s="685"/>
      <c r="CN24" s="685"/>
      <c r="CO24" s="685"/>
      <c r="CP24" s="685"/>
      <c r="CQ24" s="686"/>
      <c r="CR24" s="681">
        <v>68097250</v>
      </c>
      <c r="CS24" s="682"/>
      <c r="CT24" s="682"/>
      <c r="CU24" s="682"/>
      <c r="CV24" s="682"/>
      <c r="CW24" s="682"/>
      <c r="CX24" s="682"/>
      <c r="CY24" s="725"/>
      <c r="CZ24" s="726">
        <v>60.8</v>
      </c>
      <c r="DA24" s="700"/>
      <c r="DB24" s="700"/>
      <c r="DC24" s="729"/>
      <c r="DD24" s="724">
        <v>36434825</v>
      </c>
      <c r="DE24" s="682"/>
      <c r="DF24" s="682"/>
      <c r="DG24" s="682"/>
      <c r="DH24" s="682"/>
      <c r="DI24" s="682"/>
      <c r="DJ24" s="682"/>
      <c r="DK24" s="725"/>
      <c r="DL24" s="724">
        <v>35818033</v>
      </c>
      <c r="DM24" s="682"/>
      <c r="DN24" s="682"/>
      <c r="DO24" s="682"/>
      <c r="DP24" s="682"/>
      <c r="DQ24" s="682"/>
      <c r="DR24" s="682"/>
      <c r="DS24" s="682"/>
      <c r="DT24" s="682"/>
      <c r="DU24" s="682"/>
      <c r="DV24" s="725"/>
      <c r="DW24" s="726">
        <v>58.9</v>
      </c>
      <c r="DX24" s="700"/>
      <c r="DY24" s="700"/>
      <c r="DZ24" s="700"/>
      <c r="EA24" s="700"/>
      <c r="EB24" s="700"/>
      <c r="EC24" s="727"/>
    </row>
    <row r="25" spans="2:133" ht="11.25" customHeight="1" x14ac:dyDescent="0.15">
      <c r="B25" s="625" t="s">
        <v>585</v>
      </c>
      <c r="C25" s="626"/>
      <c r="D25" s="626"/>
      <c r="E25" s="626"/>
      <c r="F25" s="626"/>
      <c r="G25" s="626"/>
      <c r="H25" s="626"/>
      <c r="I25" s="626"/>
      <c r="J25" s="626"/>
      <c r="K25" s="626"/>
      <c r="L25" s="626"/>
      <c r="M25" s="626"/>
      <c r="N25" s="626"/>
      <c r="O25" s="626"/>
      <c r="P25" s="626"/>
      <c r="Q25" s="627"/>
      <c r="R25" s="628">
        <v>1208539</v>
      </c>
      <c r="S25" s="629"/>
      <c r="T25" s="629"/>
      <c r="U25" s="629"/>
      <c r="V25" s="629"/>
      <c r="W25" s="629"/>
      <c r="X25" s="629"/>
      <c r="Y25" s="630"/>
      <c r="Z25" s="655">
        <v>1</v>
      </c>
      <c r="AA25" s="655"/>
      <c r="AB25" s="655"/>
      <c r="AC25" s="655"/>
      <c r="AD25" s="656" t="s">
        <v>553</v>
      </c>
      <c r="AE25" s="656"/>
      <c r="AF25" s="656"/>
      <c r="AG25" s="656"/>
      <c r="AH25" s="656"/>
      <c r="AI25" s="656"/>
      <c r="AJ25" s="656"/>
      <c r="AK25" s="656"/>
      <c r="AL25" s="631" t="s">
        <v>553</v>
      </c>
      <c r="AM25" s="632"/>
      <c r="AN25" s="632"/>
      <c r="AO25" s="657"/>
      <c r="AP25" s="720" t="s">
        <v>584</v>
      </c>
      <c r="AQ25" s="728"/>
      <c r="AR25" s="728"/>
      <c r="AS25" s="728"/>
      <c r="AT25" s="728"/>
      <c r="AU25" s="728"/>
      <c r="AV25" s="728"/>
      <c r="AW25" s="728"/>
      <c r="AX25" s="728"/>
      <c r="AY25" s="728"/>
      <c r="AZ25" s="728"/>
      <c r="BA25" s="728"/>
      <c r="BB25" s="728"/>
      <c r="BC25" s="728"/>
      <c r="BD25" s="728"/>
      <c r="BE25" s="728"/>
      <c r="BF25" s="722"/>
      <c r="BG25" s="628" t="s">
        <v>553</v>
      </c>
      <c r="BH25" s="629"/>
      <c r="BI25" s="629"/>
      <c r="BJ25" s="629"/>
      <c r="BK25" s="629"/>
      <c r="BL25" s="629"/>
      <c r="BM25" s="629"/>
      <c r="BN25" s="630"/>
      <c r="BO25" s="655" t="s">
        <v>570</v>
      </c>
      <c r="BP25" s="655"/>
      <c r="BQ25" s="655"/>
      <c r="BR25" s="655"/>
      <c r="BS25" s="656" t="s">
        <v>553</v>
      </c>
      <c r="BT25" s="656"/>
      <c r="BU25" s="656"/>
      <c r="BV25" s="656"/>
      <c r="BW25" s="656"/>
      <c r="BX25" s="656"/>
      <c r="BY25" s="656"/>
      <c r="BZ25" s="656"/>
      <c r="CA25" s="656"/>
      <c r="CB25" s="723"/>
      <c r="CD25" s="670" t="s">
        <v>583</v>
      </c>
      <c r="CE25" s="667"/>
      <c r="CF25" s="667"/>
      <c r="CG25" s="667"/>
      <c r="CH25" s="667"/>
      <c r="CI25" s="667"/>
      <c r="CJ25" s="667"/>
      <c r="CK25" s="667"/>
      <c r="CL25" s="667"/>
      <c r="CM25" s="667"/>
      <c r="CN25" s="667"/>
      <c r="CO25" s="667"/>
      <c r="CP25" s="667"/>
      <c r="CQ25" s="668"/>
      <c r="CR25" s="628">
        <v>20339924</v>
      </c>
      <c r="CS25" s="639"/>
      <c r="CT25" s="639"/>
      <c r="CU25" s="639"/>
      <c r="CV25" s="639"/>
      <c r="CW25" s="639"/>
      <c r="CX25" s="639"/>
      <c r="CY25" s="640"/>
      <c r="CZ25" s="631">
        <v>18.2</v>
      </c>
      <c r="DA25" s="641"/>
      <c r="DB25" s="641"/>
      <c r="DC25" s="642"/>
      <c r="DD25" s="634">
        <v>18862358</v>
      </c>
      <c r="DE25" s="639"/>
      <c r="DF25" s="639"/>
      <c r="DG25" s="639"/>
      <c r="DH25" s="639"/>
      <c r="DI25" s="639"/>
      <c r="DJ25" s="639"/>
      <c r="DK25" s="640"/>
      <c r="DL25" s="634">
        <v>18279264</v>
      </c>
      <c r="DM25" s="639"/>
      <c r="DN25" s="639"/>
      <c r="DO25" s="639"/>
      <c r="DP25" s="639"/>
      <c r="DQ25" s="639"/>
      <c r="DR25" s="639"/>
      <c r="DS25" s="639"/>
      <c r="DT25" s="639"/>
      <c r="DU25" s="639"/>
      <c r="DV25" s="640"/>
      <c r="DW25" s="631">
        <v>30</v>
      </c>
      <c r="DX25" s="641"/>
      <c r="DY25" s="641"/>
      <c r="DZ25" s="641"/>
      <c r="EA25" s="641"/>
      <c r="EB25" s="641"/>
      <c r="EC25" s="662"/>
    </row>
    <row r="26" spans="2:133" ht="11.25" customHeight="1" x14ac:dyDescent="0.15">
      <c r="B26" s="625" t="s">
        <v>582</v>
      </c>
      <c r="C26" s="626"/>
      <c r="D26" s="626"/>
      <c r="E26" s="626"/>
      <c r="F26" s="626"/>
      <c r="G26" s="626"/>
      <c r="H26" s="626"/>
      <c r="I26" s="626"/>
      <c r="J26" s="626"/>
      <c r="K26" s="626"/>
      <c r="L26" s="626"/>
      <c r="M26" s="626"/>
      <c r="N26" s="626"/>
      <c r="O26" s="626"/>
      <c r="P26" s="626"/>
      <c r="Q26" s="627"/>
      <c r="R26" s="628" t="s">
        <v>553</v>
      </c>
      <c r="S26" s="629"/>
      <c r="T26" s="629"/>
      <c r="U26" s="629"/>
      <c r="V26" s="629"/>
      <c r="W26" s="629"/>
      <c r="X26" s="629"/>
      <c r="Y26" s="630"/>
      <c r="Z26" s="655" t="s">
        <v>553</v>
      </c>
      <c r="AA26" s="655"/>
      <c r="AB26" s="655"/>
      <c r="AC26" s="655"/>
      <c r="AD26" s="656" t="s">
        <v>553</v>
      </c>
      <c r="AE26" s="656"/>
      <c r="AF26" s="656"/>
      <c r="AG26" s="656"/>
      <c r="AH26" s="656"/>
      <c r="AI26" s="656"/>
      <c r="AJ26" s="656"/>
      <c r="AK26" s="656"/>
      <c r="AL26" s="631" t="s">
        <v>538</v>
      </c>
      <c r="AM26" s="632"/>
      <c r="AN26" s="632"/>
      <c r="AO26" s="657"/>
      <c r="AP26" s="720" t="s">
        <v>256</v>
      </c>
      <c r="AQ26" s="721"/>
      <c r="AR26" s="721"/>
      <c r="AS26" s="721"/>
      <c r="AT26" s="721"/>
      <c r="AU26" s="721"/>
      <c r="AV26" s="721"/>
      <c r="AW26" s="721"/>
      <c r="AX26" s="721"/>
      <c r="AY26" s="721"/>
      <c r="AZ26" s="721"/>
      <c r="BA26" s="721"/>
      <c r="BB26" s="721"/>
      <c r="BC26" s="721"/>
      <c r="BD26" s="721"/>
      <c r="BE26" s="721"/>
      <c r="BF26" s="722"/>
      <c r="BG26" s="628" t="s">
        <v>553</v>
      </c>
      <c r="BH26" s="629"/>
      <c r="BI26" s="629"/>
      <c r="BJ26" s="629"/>
      <c r="BK26" s="629"/>
      <c r="BL26" s="629"/>
      <c r="BM26" s="629"/>
      <c r="BN26" s="630"/>
      <c r="BO26" s="655" t="s">
        <v>570</v>
      </c>
      <c r="BP26" s="655"/>
      <c r="BQ26" s="655"/>
      <c r="BR26" s="655"/>
      <c r="BS26" s="656" t="s">
        <v>553</v>
      </c>
      <c r="BT26" s="656"/>
      <c r="BU26" s="656"/>
      <c r="BV26" s="656"/>
      <c r="BW26" s="656"/>
      <c r="BX26" s="656"/>
      <c r="BY26" s="656"/>
      <c r="BZ26" s="656"/>
      <c r="CA26" s="656"/>
      <c r="CB26" s="723"/>
      <c r="CD26" s="670" t="s">
        <v>257</v>
      </c>
      <c r="CE26" s="667"/>
      <c r="CF26" s="667"/>
      <c r="CG26" s="667"/>
      <c r="CH26" s="667"/>
      <c r="CI26" s="667"/>
      <c r="CJ26" s="667"/>
      <c r="CK26" s="667"/>
      <c r="CL26" s="667"/>
      <c r="CM26" s="667"/>
      <c r="CN26" s="667"/>
      <c r="CO26" s="667"/>
      <c r="CP26" s="667"/>
      <c r="CQ26" s="668"/>
      <c r="CR26" s="628">
        <v>14131056</v>
      </c>
      <c r="CS26" s="629"/>
      <c r="CT26" s="629"/>
      <c r="CU26" s="629"/>
      <c r="CV26" s="629"/>
      <c r="CW26" s="629"/>
      <c r="CX26" s="629"/>
      <c r="CY26" s="630"/>
      <c r="CZ26" s="631">
        <v>12.6</v>
      </c>
      <c r="DA26" s="641"/>
      <c r="DB26" s="641"/>
      <c r="DC26" s="642"/>
      <c r="DD26" s="634">
        <v>13105038</v>
      </c>
      <c r="DE26" s="629"/>
      <c r="DF26" s="629"/>
      <c r="DG26" s="629"/>
      <c r="DH26" s="629"/>
      <c r="DI26" s="629"/>
      <c r="DJ26" s="629"/>
      <c r="DK26" s="630"/>
      <c r="DL26" s="634" t="s">
        <v>553</v>
      </c>
      <c r="DM26" s="629"/>
      <c r="DN26" s="629"/>
      <c r="DO26" s="629"/>
      <c r="DP26" s="629"/>
      <c r="DQ26" s="629"/>
      <c r="DR26" s="629"/>
      <c r="DS26" s="629"/>
      <c r="DT26" s="629"/>
      <c r="DU26" s="629"/>
      <c r="DV26" s="630"/>
      <c r="DW26" s="631" t="s">
        <v>553</v>
      </c>
      <c r="DX26" s="641"/>
      <c r="DY26" s="641"/>
      <c r="DZ26" s="641"/>
      <c r="EA26" s="641"/>
      <c r="EB26" s="641"/>
      <c r="EC26" s="662"/>
    </row>
    <row r="27" spans="2:133" ht="11.25" customHeight="1" x14ac:dyDescent="0.15">
      <c r="B27" s="625" t="s">
        <v>581</v>
      </c>
      <c r="C27" s="626"/>
      <c r="D27" s="626"/>
      <c r="E27" s="626"/>
      <c r="F27" s="626"/>
      <c r="G27" s="626"/>
      <c r="H27" s="626"/>
      <c r="I27" s="626"/>
      <c r="J27" s="626"/>
      <c r="K27" s="626"/>
      <c r="L27" s="626"/>
      <c r="M27" s="626"/>
      <c r="N27" s="626"/>
      <c r="O27" s="626"/>
      <c r="P27" s="626"/>
      <c r="Q27" s="627"/>
      <c r="R27" s="628">
        <v>60920559</v>
      </c>
      <c r="S27" s="629"/>
      <c r="T27" s="629"/>
      <c r="U27" s="629"/>
      <c r="V27" s="629"/>
      <c r="W27" s="629"/>
      <c r="X27" s="629"/>
      <c r="Y27" s="630"/>
      <c r="Z27" s="655">
        <v>52.3</v>
      </c>
      <c r="AA27" s="655"/>
      <c r="AB27" s="655"/>
      <c r="AC27" s="655"/>
      <c r="AD27" s="656">
        <v>56968349</v>
      </c>
      <c r="AE27" s="656"/>
      <c r="AF27" s="656"/>
      <c r="AG27" s="656"/>
      <c r="AH27" s="656"/>
      <c r="AI27" s="656"/>
      <c r="AJ27" s="656"/>
      <c r="AK27" s="656"/>
      <c r="AL27" s="631">
        <v>99.5</v>
      </c>
      <c r="AM27" s="632"/>
      <c r="AN27" s="632"/>
      <c r="AO27" s="657"/>
      <c r="AP27" s="625" t="s">
        <v>258</v>
      </c>
      <c r="AQ27" s="626"/>
      <c r="AR27" s="626"/>
      <c r="AS27" s="626"/>
      <c r="AT27" s="626"/>
      <c r="AU27" s="626"/>
      <c r="AV27" s="626"/>
      <c r="AW27" s="626"/>
      <c r="AX27" s="626"/>
      <c r="AY27" s="626"/>
      <c r="AZ27" s="626"/>
      <c r="BA27" s="626"/>
      <c r="BB27" s="626"/>
      <c r="BC27" s="626"/>
      <c r="BD27" s="626"/>
      <c r="BE27" s="626"/>
      <c r="BF27" s="627"/>
      <c r="BG27" s="628">
        <v>40658011</v>
      </c>
      <c r="BH27" s="629"/>
      <c r="BI27" s="629"/>
      <c r="BJ27" s="629"/>
      <c r="BK27" s="629"/>
      <c r="BL27" s="629"/>
      <c r="BM27" s="629"/>
      <c r="BN27" s="630"/>
      <c r="BO27" s="655">
        <v>100</v>
      </c>
      <c r="BP27" s="655"/>
      <c r="BQ27" s="655"/>
      <c r="BR27" s="655"/>
      <c r="BS27" s="656">
        <v>1093373</v>
      </c>
      <c r="BT27" s="656"/>
      <c r="BU27" s="656"/>
      <c r="BV27" s="656"/>
      <c r="BW27" s="656"/>
      <c r="BX27" s="656"/>
      <c r="BY27" s="656"/>
      <c r="BZ27" s="656"/>
      <c r="CA27" s="656"/>
      <c r="CB27" s="723"/>
      <c r="CD27" s="670" t="s">
        <v>580</v>
      </c>
      <c r="CE27" s="667"/>
      <c r="CF27" s="667"/>
      <c r="CG27" s="667"/>
      <c r="CH27" s="667"/>
      <c r="CI27" s="667"/>
      <c r="CJ27" s="667"/>
      <c r="CK27" s="667"/>
      <c r="CL27" s="667"/>
      <c r="CM27" s="667"/>
      <c r="CN27" s="667"/>
      <c r="CO27" s="667"/>
      <c r="CP27" s="667"/>
      <c r="CQ27" s="668"/>
      <c r="CR27" s="628">
        <v>39006566</v>
      </c>
      <c r="CS27" s="639"/>
      <c r="CT27" s="639"/>
      <c r="CU27" s="639"/>
      <c r="CV27" s="639"/>
      <c r="CW27" s="639"/>
      <c r="CX27" s="639"/>
      <c r="CY27" s="640"/>
      <c r="CZ27" s="631">
        <v>34.799999999999997</v>
      </c>
      <c r="DA27" s="641"/>
      <c r="DB27" s="641"/>
      <c r="DC27" s="642"/>
      <c r="DD27" s="634">
        <v>9041947</v>
      </c>
      <c r="DE27" s="639"/>
      <c r="DF27" s="639"/>
      <c r="DG27" s="639"/>
      <c r="DH27" s="639"/>
      <c r="DI27" s="639"/>
      <c r="DJ27" s="639"/>
      <c r="DK27" s="640"/>
      <c r="DL27" s="634">
        <v>9008249</v>
      </c>
      <c r="DM27" s="639"/>
      <c r="DN27" s="639"/>
      <c r="DO27" s="639"/>
      <c r="DP27" s="639"/>
      <c r="DQ27" s="639"/>
      <c r="DR27" s="639"/>
      <c r="DS27" s="639"/>
      <c r="DT27" s="639"/>
      <c r="DU27" s="639"/>
      <c r="DV27" s="640"/>
      <c r="DW27" s="631">
        <v>14.8</v>
      </c>
      <c r="DX27" s="641"/>
      <c r="DY27" s="641"/>
      <c r="DZ27" s="641"/>
      <c r="EA27" s="641"/>
      <c r="EB27" s="641"/>
      <c r="EC27" s="662"/>
    </row>
    <row r="28" spans="2:133" ht="11.25" customHeight="1" x14ac:dyDescent="0.15">
      <c r="B28" s="625" t="s">
        <v>579</v>
      </c>
      <c r="C28" s="626"/>
      <c r="D28" s="626"/>
      <c r="E28" s="626"/>
      <c r="F28" s="626"/>
      <c r="G28" s="626"/>
      <c r="H28" s="626"/>
      <c r="I28" s="626"/>
      <c r="J28" s="626"/>
      <c r="K28" s="626"/>
      <c r="L28" s="626"/>
      <c r="M28" s="626"/>
      <c r="N28" s="626"/>
      <c r="O28" s="626"/>
      <c r="P28" s="626"/>
      <c r="Q28" s="627"/>
      <c r="R28" s="628">
        <v>49243</v>
      </c>
      <c r="S28" s="629"/>
      <c r="T28" s="629"/>
      <c r="U28" s="629"/>
      <c r="V28" s="629"/>
      <c r="W28" s="629"/>
      <c r="X28" s="629"/>
      <c r="Y28" s="630"/>
      <c r="Z28" s="655">
        <v>0</v>
      </c>
      <c r="AA28" s="655"/>
      <c r="AB28" s="655"/>
      <c r="AC28" s="655"/>
      <c r="AD28" s="656">
        <v>49243</v>
      </c>
      <c r="AE28" s="656"/>
      <c r="AF28" s="656"/>
      <c r="AG28" s="656"/>
      <c r="AH28" s="656"/>
      <c r="AI28" s="656"/>
      <c r="AJ28" s="656"/>
      <c r="AK28" s="656"/>
      <c r="AL28" s="631">
        <v>0.1</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69"/>
      <c r="CD28" s="670" t="s">
        <v>578</v>
      </c>
      <c r="CE28" s="667"/>
      <c r="CF28" s="667"/>
      <c r="CG28" s="667"/>
      <c r="CH28" s="667"/>
      <c r="CI28" s="667"/>
      <c r="CJ28" s="667"/>
      <c r="CK28" s="667"/>
      <c r="CL28" s="667"/>
      <c r="CM28" s="667"/>
      <c r="CN28" s="667"/>
      <c r="CO28" s="667"/>
      <c r="CP28" s="667"/>
      <c r="CQ28" s="668"/>
      <c r="CR28" s="628">
        <v>8750760</v>
      </c>
      <c r="CS28" s="629"/>
      <c r="CT28" s="629"/>
      <c r="CU28" s="629"/>
      <c r="CV28" s="629"/>
      <c r="CW28" s="629"/>
      <c r="CX28" s="629"/>
      <c r="CY28" s="630"/>
      <c r="CZ28" s="631">
        <v>7.8</v>
      </c>
      <c r="DA28" s="641"/>
      <c r="DB28" s="641"/>
      <c r="DC28" s="642"/>
      <c r="DD28" s="634">
        <v>8530520</v>
      </c>
      <c r="DE28" s="629"/>
      <c r="DF28" s="629"/>
      <c r="DG28" s="629"/>
      <c r="DH28" s="629"/>
      <c r="DI28" s="629"/>
      <c r="DJ28" s="629"/>
      <c r="DK28" s="630"/>
      <c r="DL28" s="634">
        <v>8530520</v>
      </c>
      <c r="DM28" s="629"/>
      <c r="DN28" s="629"/>
      <c r="DO28" s="629"/>
      <c r="DP28" s="629"/>
      <c r="DQ28" s="629"/>
      <c r="DR28" s="629"/>
      <c r="DS28" s="629"/>
      <c r="DT28" s="629"/>
      <c r="DU28" s="629"/>
      <c r="DV28" s="630"/>
      <c r="DW28" s="631">
        <v>14</v>
      </c>
      <c r="DX28" s="641"/>
      <c r="DY28" s="641"/>
      <c r="DZ28" s="641"/>
      <c r="EA28" s="641"/>
      <c r="EB28" s="641"/>
      <c r="EC28" s="662"/>
    </row>
    <row r="29" spans="2:133" ht="11.25" customHeight="1" x14ac:dyDescent="0.15">
      <c r="B29" s="625" t="s">
        <v>259</v>
      </c>
      <c r="C29" s="626"/>
      <c r="D29" s="626"/>
      <c r="E29" s="626"/>
      <c r="F29" s="626"/>
      <c r="G29" s="626"/>
      <c r="H29" s="626"/>
      <c r="I29" s="626"/>
      <c r="J29" s="626"/>
      <c r="K29" s="626"/>
      <c r="L29" s="626"/>
      <c r="M29" s="626"/>
      <c r="N29" s="626"/>
      <c r="O29" s="626"/>
      <c r="P29" s="626"/>
      <c r="Q29" s="627"/>
      <c r="R29" s="628">
        <v>351140</v>
      </c>
      <c r="S29" s="629"/>
      <c r="T29" s="629"/>
      <c r="U29" s="629"/>
      <c r="V29" s="629"/>
      <c r="W29" s="629"/>
      <c r="X29" s="629"/>
      <c r="Y29" s="630"/>
      <c r="Z29" s="655">
        <v>0.3</v>
      </c>
      <c r="AA29" s="655"/>
      <c r="AB29" s="655"/>
      <c r="AC29" s="655"/>
      <c r="AD29" s="656">
        <v>336</v>
      </c>
      <c r="AE29" s="656"/>
      <c r="AF29" s="656"/>
      <c r="AG29" s="656"/>
      <c r="AH29" s="656"/>
      <c r="AI29" s="656"/>
      <c r="AJ29" s="656"/>
      <c r="AK29" s="656"/>
      <c r="AL29" s="631">
        <v>0</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23"/>
      <c r="CD29" s="714" t="s">
        <v>260</v>
      </c>
      <c r="CE29" s="715"/>
      <c r="CF29" s="670" t="s">
        <v>577</v>
      </c>
      <c r="CG29" s="667"/>
      <c r="CH29" s="667"/>
      <c r="CI29" s="667"/>
      <c r="CJ29" s="667"/>
      <c r="CK29" s="667"/>
      <c r="CL29" s="667"/>
      <c r="CM29" s="667"/>
      <c r="CN29" s="667"/>
      <c r="CO29" s="667"/>
      <c r="CP29" s="667"/>
      <c r="CQ29" s="668"/>
      <c r="CR29" s="628">
        <v>8739950</v>
      </c>
      <c r="CS29" s="639"/>
      <c r="CT29" s="639"/>
      <c r="CU29" s="639"/>
      <c r="CV29" s="639"/>
      <c r="CW29" s="639"/>
      <c r="CX29" s="639"/>
      <c r="CY29" s="640"/>
      <c r="CZ29" s="631">
        <v>7.8</v>
      </c>
      <c r="DA29" s="641"/>
      <c r="DB29" s="641"/>
      <c r="DC29" s="642"/>
      <c r="DD29" s="634">
        <v>8519710</v>
      </c>
      <c r="DE29" s="639"/>
      <c r="DF29" s="639"/>
      <c r="DG29" s="639"/>
      <c r="DH29" s="639"/>
      <c r="DI29" s="639"/>
      <c r="DJ29" s="639"/>
      <c r="DK29" s="640"/>
      <c r="DL29" s="634">
        <v>8519710</v>
      </c>
      <c r="DM29" s="639"/>
      <c r="DN29" s="639"/>
      <c r="DO29" s="639"/>
      <c r="DP29" s="639"/>
      <c r="DQ29" s="639"/>
      <c r="DR29" s="639"/>
      <c r="DS29" s="639"/>
      <c r="DT29" s="639"/>
      <c r="DU29" s="639"/>
      <c r="DV29" s="640"/>
      <c r="DW29" s="631">
        <v>14</v>
      </c>
      <c r="DX29" s="641"/>
      <c r="DY29" s="641"/>
      <c r="DZ29" s="641"/>
      <c r="EA29" s="641"/>
      <c r="EB29" s="641"/>
      <c r="EC29" s="662"/>
    </row>
    <row r="30" spans="2:133" ht="11.25" customHeight="1" x14ac:dyDescent="0.15">
      <c r="B30" s="625" t="s">
        <v>261</v>
      </c>
      <c r="C30" s="626"/>
      <c r="D30" s="626"/>
      <c r="E30" s="626"/>
      <c r="F30" s="626"/>
      <c r="G30" s="626"/>
      <c r="H30" s="626"/>
      <c r="I30" s="626"/>
      <c r="J30" s="626"/>
      <c r="K30" s="626"/>
      <c r="L30" s="626"/>
      <c r="M30" s="626"/>
      <c r="N30" s="626"/>
      <c r="O30" s="626"/>
      <c r="P30" s="626"/>
      <c r="Q30" s="627"/>
      <c r="R30" s="628">
        <v>1092171</v>
      </c>
      <c r="S30" s="629"/>
      <c r="T30" s="629"/>
      <c r="U30" s="629"/>
      <c r="V30" s="629"/>
      <c r="W30" s="629"/>
      <c r="X30" s="629"/>
      <c r="Y30" s="630"/>
      <c r="Z30" s="655">
        <v>0.9</v>
      </c>
      <c r="AA30" s="655"/>
      <c r="AB30" s="655"/>
      <c r="AC30" s="655"/>
      <c r="AD30" s="656">
        <v>116660</v>
      </c>
      <c r="AE30" s="656"/>
      <c r="AF30" s="656"/>
      <c r="AG30" s="656"/>
      <c r="AH30" s="656"/>
      <c r="AI30" s="656"/>
      <c r="AJ30" s="656"/>
      <c r="AK30" s="656"/>
      <c r="AL30" s="631">
        <v>0.2</v>
      </c>
      <c r="AM30" s="632"/>
      <c r="AN30" s="632"/>
      <c r="AO30" s="657"/>
      <c r="AP30" s="687" t="s">
        <v>216</v>
      </c>
      <c r="AQ30" s="688"/>
      <c r="AR30" s="688"/>
      <c r="AS30" s="688"/>
      <c r="AT30" s="688"/>
      <c r="AU30" s="688"/>
      <c r="AV30" s="688"/>
      <c r="AW30" s="688"/>
      <c r="AX30" s="688"/>
      <c r="AY30" s="688"/>
      <c r="AZ30" s="688"/>
      <c r="BA30" s="688"/>
      <c r="BB30" s="688"/>
      <c r="BC30" s="688"/>
      <c r="BD30" s="688"/>
      <c r="BE30" s="688"/>
      <c r="BF30" s="689"/>
      <c r="BG30" s="687" t="s">
        <v>262</v>
      </c>
      <c r="BH30" s="712"/>
      <c r="BI30" s="712"/>
      <c r="BJ30" s="712"/>
      <c r="BK30" s="712"/>
      <c r="BL30" s="712"/>
      <c r="BM30" s="712"/>
      <c r="BN30" s="712"/>
      <c r="BO30" s="712"/>
      <c r="BP30" s="712"/>
      <c r="BQ30" s="713"/>
      <c r="BR30" s="687" t="s">
        <v>263</v>
      </c>
      <c r="BS30" s="712"/>
      <c r="BT30" s="712"/>
      <c r="BU30" s="712"/>
      <c r="BV30" s="712"/>
      <c r="BW30" s="712"/>
      <c r="BX30" s="712"/>
      <c r="BY30" s="712"/>
      <c r="BZ30" s="712"/>
      <c r="CA30" s="712"/>
      <c r="CB30" s="713"/>
      <c r="CD30" s="716"/>
      <c r="CE30" s="717"/>
      <c r="CF30" s="670" t="s">
        <v>576</v>
      </c>
      <c r="CG30" s="667"/>
      <c r="CH30" s="667"/>
      <c r="CI30" s="667"/>
      <c r="CJ30" s="667"/>
      <c r="CK30" s="667"/>
      <c r="CL30" s="667"/>
      <c r="CM30" s="667"/>
      <c r="CN30" s="667"/>
      <c r="CO30" s="667"/>
      <c r="CP30" s="667"/>
      <c r="CQ30" s="668"/>
      <c r="CR30" s="628">
        <v>8328235</v>
      </c>
      <c r="CS30" s="629"/>
      <c r="CT30" s="629"/>
      <c r="CU30" s="629"/>
      <c r="CV30" s="629"/>
      <c r="CW30" s="629"/>
      <c r="CX30" s="629"/>
      <c r="CY30" s="630"/>
      <c r="CZ30" s="631">
        <v>7.4</v>
      </c>
      <c r="DA30" s="641"/>
      <c r="DB30" s="641"/>
      <c r="DC30" s="642"/>
      <c r="DD30" s="634">
        <v>8107995</v>
      </c>
      <c r="DE30" s="629"/>
      <c r="DF30" s="629"/>
      <c r="DG30" s="629"/>
      <c r="DH30" s="629"/>
      <c r="DI30" s="629"/>
      <c r="DJ30" s="629"/>
      <c r="DK30" s="630"/>
      <c r="DL30" s="634">
        <v>8107995</v>
      </c>
      <c r="DM30" s="629"/>
      <c r="DN30" s="629"/>
      <c r="DO30" s="629"/>
      <c r="DP30" s="629"/>
      <c r="DQ30" s="629"/>
      <c r="DR30" s="629"/>
      <c r="DS30" s="629"/>
      <c r="DT30" s="629"/>
      <c r="DU30" s="629"/>
      <c r="DV30" s="630"/>
      <c r="DW30" s="631">
        <v>13.3</v>
      </c>
      <c r="DX30" s="641"/>
      <c r="DY30" s="641"/>
      <c r="DZ30" s="641"/>
      <c r="EA30" s="641"/>
      <c r="EB30" s="641"/>
      <c r="EC30" s="662"/>
    </row>
    <row r="31" spans="2:133" ht="11.25" customHeight="1" x14ac:dyDescent="0.15">
      <c r="B31" s="625" t="s">
        <v>264</v>
      </c>
      <c r="C31" s="626"/>
      <c r="D31" s="626"/>
      <c r="E31" s="626"/>
      <c r="F31" s="626"/>
      <c r="G31" s="626"/>
      <c r="H31" s="626"/>
      <c r="I31" s="626"/>
      <c r="J31" s="626"/>
      <c r="K31" s="626"/>
      <c r="L31" s="626"/>
      <c r="M31" s="626"/>
      <c r="N31" s="626"/>
      <c r="O31" s="626"/>
      <c r="P31" s="626"/>
      <c r="Q31" s="627"/>
      <c r="R31" s="628">
        <v>513775</v>
      </c>
      <c r="S31" s="629"/>
      <c r="T31" s="629"/>
      <c r="U31" s="629"/>
      <c r="V31" s="629"/>
      <c r="W31" s="629"/>
      <c r="X31" s="629"/>
      <c r="Y31" s="630"/>
      <c r="Z31" s="655">
        <v>0.4</v>
      </c>
      <c r="AA31" s="655"/>
      <c r="AB31" s="655"/>
      <c r="AC31" s="655"/>
      <c r="AD31" s="656">
        <v>13</v>
      </c>
      <c r="AE31" s="656"/>
      <c r="AF31" s="656"/>
      <c r="AG31" s="656"/>
      <c r="AH31" s="656"/>
      <c r="AI31" s="656"/>
      <c r="AJ31" s="656"/>
      <c r="AK31" s="656"/>
      <c r="AL31" s="631">
        <v>0</v>
      </c>
      <c r="AM31" s="632"/>
      <c r="AN31" s="632"/>
      <c r="AO31" s="657"/>
      <c r="AP31" s="703" t="s">
        <v>265</v>
      </c>
      <c r="AQ31" s="704"/>
      <c r="AR31" s="704"/>
      <c r="AS31" s="704"/>
      <c r="AT31" s="709" t="s">
        <v>266</v>
      </c>
      <c r="AU31" s="366"/>
      <c r="AV31" s="366"/>
      <c r="AW31" s="366"/>
      <c r="AX31" s="695" t="s">
        <v>186</v>
      </c>
      <c r="AY31" s="696"/>
      <c r="AZ31" s="696"/>
      <c r="BA31" s="696"/>
      <c r="BB31" s="696"/>
      <c r="BC31" s="696"/>
      <c r="BD31" s="696"/>
      <c r="BE31" s="696"/>
      <c r="BF31" s="697"/>
      <c r="BG31" s="698">
        <v>99.7</v>
      </c>
      <c r="BH31" s="699"/>
      <c r="BI31" s="699"/>
      <c r="BJ31" s="699"/>
      <c r="BK31" s="699"/>
      <c r="BL31" s="699"/>
      <c r="BM31" s="700">
        <v>97.9</v>
      </c>
      <c r="BN31" s="699"/>
      <c r="BO31" s="699"/>
      <c r="BP31" s="699"/>
      <c r="BQ31" s="701"/>
      <c r="BR31" s="698">
        <v>98.8</v>
      </c>
      <c r="BS31" s="699"/>
      <c r="BT31" s="699"/>
      <c r="BU31" s="699"/>
      <c r="BV31" s="699"/>
      <c r="BW31" s="699"/>
      <c r="BX31" s="700">
        <v>96.7</v>
      </c>
      <c r="BY31" s="699"/>
      <c r="BZ31" s="699"/>
      <c r="CA31" s="699"/>
      <c r="CB31" s="701"/>
      <c r="CD31" s="716"/>
      <c r="CE31" s="717"/>
      <c r="CF31" s="670" t="s">
        <v>575</v>
      </c>
      <c r="CG31" s="667"/>
      <c r="CH31" s="667"/>
      <c r="CI31" s="667"/>
      <c r="CJ31" s="667"/>
      <c r="CK31" s="667"/>
      <c r="CL31" s="667"/>
      <c r="CM31" s="667"/>
      <c r="CN31" s="667"/>
      <c r="CO31" s="667"/>
      <c r="CP31" s="667"/>
      <c r="CQ31" s="668"/>
      <c r="CR31" s="628">
        <v>411715</v>
      </c>
      <c r="CS31" s="639"/>
      <c r="CT31" s="639"/>
      <c r="CU31" s="639"/>
      <c r="CV31" s="639"/>
      <c r="CW31" s="639"/>
      <c r="CX31" s="639"/>
      <c r="CY31" s="640"/>
      <c r="CZ31" s="631">
        <v>0.4</v>
      </c>
      <c r="DA31" s="641"/>
      <c r="DB31" s="641"/>
      <c r="DC31" s="642"/>
      <c r="DD31" s="634">
        <v>411715</v>
      </c>
      <c r="DE31" s="639"/>
      <c r="DF31" s="639"/>
      <c r="DG31" s="639"/>
      <c r="DH31" s="639"/>
      <c r="DI31" s="639"/>
      <c r="DJ31" s="639"/>
      <c r="DK31" s="640"/>
      <c r="DL31" s="634">
        <v>411715</v>
      </c>
      <c r="DM31" s="639"/>
      <c r="DN31" s="639"/>
      <c r="DO31" s="639"/>
      <c r="DP31" s="639"/>
      <c r="DQ31" s="639"/>
      <c r="DR31" s="639"/>
      <c r="DS31" s="639"/>
      <c r="DT31" s="639"/>
      <c r="DU31" s="639"/>
      <c r="DV31" s="640"/>
      <c r="DW31" s="631">
        <v>0.7</v>
      </c>
      <c r="DX31" s="641"/>
      <c r="DY31" s="641"/>
      <c r="DZ31" s="641"/>
      <c r="EA31" s="641"/>
      <c r="EB31" s="641"/>
      <c r="EC31" s="662"/>
    </row>
    <row r="32" spans="2:133" ht="11.25" customHeight="1" x14ac:dyDescent="0.15">
      <c r="B32" s="625" t="s">
        <v>267</v>
      </c>
      <c r="C32" s="626"/>
      <c r="D32" s="626"/>
      <c r="E32" s="626"/>
      <c r="F32" s="626"/>
      <c r="G32" s="626"/>
      <c r="H32" s="626"/>
      <c r="I32" s="626"/>
      <c r="J32" s="626"/>
      <c r="K32" s="626"/>
      <c r="L32" s="626"/>
      <c r="M32" s="626"/>
      <c r="N32" s="626"/>
      <c r="O32" s="626"/>
      <c r="P32" s="626"/>
      <c r="Q32" s="627"/>
      <c r="R32" s="628">
        <v>31431593</v>
      </c>
      <c r="S32" s="629"/>
      <c r="T32" s="629"/>
      <c r="U32" s="629"/>
      <c r="V32" s="629"/>
      <c r="W32" s="629"/>
      <c r="X32" s="629"/>
      <c r="Y32" s="630"/>
      <c r="Z32" s="655">
        <v>27</v>
      </c>
      <c r="AA32" s="655"/>
      <c r="AB32" s="655"/>
      <c r="AC32" s="655"/>
      <c r="AD32" s="656" t="s">
        <v>541</v>
      </c>
      <c r="AE32" s="656"/>
      <c r="AF32" s="656"/>
      <c r="AG32" s="656"/>
      <c r="AH32" s="656"/>
      <c r="AI32" s="656"/>
      <c r="AJ32" s="656"/>
      <c r="AK32" s="656"/>
      <c r="AL32" s="631" t="s">
        <v>539</v>
      </c>
      <c r="AM32" s="632"/>
      <c r="AN32" s="632"/>
      <c r="AO32" s="657"/>
      <c r="AP32" s="705"/>
      <c r="AQ32" s="706"/>
      <c r="AR32" s="706"/>
      <c r="AS32" s="706"/>
      <c r="AT32" s="710"/>
      <c r="AU32" s="362" t="s">
        <v>574</v>
      </c>
      <c r="AV32" s="362"/>
      <c r="AW32" s="362"/>
      <c r="AX32" s="625" t="s">
        <v>268</v>
      </c>
      <c r="AY32" s="626"/>
      <c r="AZ32" s="626"/>
      <c r="BA32" s="626"/>
      <c r="BB32" s="626"/>
      <c r="BC32" s="626"/>
      <c r="BD32" s="626"/>
      <c r="BE32" s="626"/>
      <c r="BF32" s="627"/>
      <c r="BG32" s="702">
        <v>99.6</v>
      </c>
      <c r="BH32" s="639"/>
      <c r="BI32" s="639"/>
      <c r="BJ32" s="639"/>
      <c r="BK32" s="639"/>
      <c r="BL32" s="639"/>
      <c r="BM32" s="632">
        <v>98.1</v>
      </c>
      <c r="BN32" s="694"/>
      <c r="BO32" s="694"/>
      <c r="BP32" s="694"/>
      <c r="BQ32" s="666"/>
      <c r="BR32" s="702">
        <v>99.5</v>
      </c>
      <c r="BS32" s="639"/>
      <c r="BT32" s="639"/>
      <c r="BU32" s="639"/>
      <c r="BV32" s="639"/>
      <c r="BW32" s="639"/>
      <c r="BX32" s="632">
        <v>97.7</v>
      </c>
      <c r="BY32" s="694"/>
      <c r="BZ32" s="694"/>
      <c r="CA32" s="694"/>
      <c r="CB32" s="666"/>
      <c r="CD32" s="718"/>
      <c r="CE32" s="719"/>
      <c r="CF32" s="670" t="s">
        <v>573</v>
      </c>
      <c r="CG32" s="667"/>
      <c r="CH32" s="667"/>
      <c r="CI32" s="667"/>
      <c r="CJ32" s="667"/>
      <c r="CK32" s="667"/>
      <c r="CL32" s="667"/>
      <c r="CM32" s="667"/>
      <c r="CN32" s="667"/>
      <c r="CO32" s="667"/>
      <c r="CP32" s="667"/>
      <c r="CQ32" s="668"/>
      <c r="CR32" s="628">
        <v>10810</v>
      </c>
      <c r="CS32" s="629"/>
      <c r="CT32" s="629"/>
      <c r="CU32" s="629"/>
      <c r="CV32" s="629"/>
      <c r="CW32" s="629"/>
      <c r="CX32" s="629"/>
      <c r="CY32" s="630"/>
      <c r="CZ32" s="631">
        <v>0</v>
      </c>
      <c r="DA32" s="641"/>
      <c r="DB32" s="641"/>
      <c r="DC32" s="642"/>
      <c r="DD32" s="634">
        <v>10810</v>
      </c>
      <c r="DE32" s="629"/>
      <c r="DF32" s="629"/>
      <c r="DG32" s="629"/>
      <c r="DH32" s="629"/>
      <c r="DI32" s="629"/>
      <c r="DJ32" s="629"/>
      <c r="DK32" s="630"/>
      <c r="DL32" s="634">
        <v>10810</v>
      </c>
      <c r="DM32" s="629"/>
      <c r="DN32" s="629"/>
      <c r="DO32" s="629"/>
      <c r="DP32" s="629"/>
      <c r="DQ32" s="629"/>
      <c r="DR32" s="629"/>
      <c r="DS32" s="629"/>
      <c r="DT32" s="629"/>
      <c r="DU32" s="629"/>
      <c r="DV32" s="630"/>
      <c r="DW32" s="631">
        <v>0</v>
      </c>
      <c r="DX32" s="641"/>
      <c r="DY32" s="641"/>
      <c r="DZ32" s="641"/>
      <c r="EA32" s="641"/>
      <c r="EB32" s="641"/>
      <c r="EC32" s="662"/>
    </row>
    <row r="33" spans="2:133" ht="11.25" customHeight="1" x14ac:dyDescent="0.15">
      <c r="B33" s="691" t="s">
        <v>269</v>
      </c>
      <c r="C33" s="692"/>
      <c r="D33" s="692"/>
      <c r="E33" s="692"/>
      <c r="F33" s="692"/>
      <c r="G33" s="692"/>
      <c r="H33" s="692"/>
      <c r="I33" s="692"/>
      <c r="J33" s="692"/>
      <c r="K33" s="692"/>
      <c r="L33" s="692"/>
      <c r="M33" s="692"/>
      <c r="N33" s="692"/>
      <c r="O33" s="692"/>
      <c r="P33" s="692"/>
      <c r="Q33" s="693"/>
      <c r="R33" s="628" t="s">
        <v>553</v>
      </c>
      <c r="S33" s="629"/>
      <c r="T33" s="629"/>
      <c r="U33" s="629"/>
      <c r="V33" s="629"/>
      <c r="W33" s="629"/>
      <c r="X33" s="629"/>
      <c r="Y33" s="630"/>
      <c r="Z33" s="655" t="s">
        <v>551</v>
      </c>
      <c r="AA33" s="655"/>
      <c r="AB33" s="655"/>
      <c r="AC33" s="655"/>
      <c r="AD33" s="656" t="s">
        <v>553</v>
      </c>
      <c r="AE33" s="656"/>
      <c r="AF33" s="656"/>
      <c r="AG33" s="656"/>
      <c r="AH33" s="656"/>
      <c r="AI33" s="656"/>
      <c r="AJ33" s="656"/>
      <c r="AK33" s="656"/>
      <c r="AL33" s="631" t="s">
        <v>553</v>
      </c>
      <c r="AM33" s="632"/>
      <c r="AN33" s="632"/>
      <c r="AO33" s="657"/>
      <c r="AP33" s="707"/>
      <c r="AQ33" s="708"/>
      <c r="AR33" s="708"/>
      <c r="AS33" s="708"/>
      <c r="AT33" s="711"/>
      <c r="AU33" s="360"/>
      <c r="AV33" s="360"/>
      <c r="AW33" s="360"/>
      <c r="AX33" s="605" t="s">
        <v>270</v>
      </c>
      <c r="AY33" s="606"/>
      <c r="AZ33" s="606"/>
      <c r="BA33" s="606"/>
      <c r="BB33" s="606"/>
      <c r="BC33" s="606"/>
      <c r="BD33" s="606"/>
      <c r="BE33" s="606"/>
      <c r="BF33" s="607"/>
      <c r="BG33" s="690">
        <v>99.7</v>
      </c>
      <c r="BH33" s="609"/>
      <c r="BI33" s="609"/>
      <c r="BJ33" s="609"/>
      <c r="BK33" s="609"/>
      <c r="BL33" s="609"/>
      <c r="BM33" s="647">
        <v>97.6</v>
      </c>
      <c r="BN33" s="609"/>
      <c r="BO33" s="609"/>
      <c r="BP33" s="609"/>
      <c r="BQ33" s="658"/>
      <c r="BR33" s="690">
        <v>98</v>
      </c>
      <c r="BS33" s="609"/>
      <c r="BT33" s="609"/>
      <c r="BU33" s="609"/>
      <c r="BV33" s="609"/>
      <c r="BW33" s="609"/>
      <c r="BX33" s="647">
        <v>95.5</v>
      </c>
      <c r="BY33" s="609"/>
      <c r="BZ33" s="609"/>
      <c r="CA33" s="609"/>
      <c r="CB33" s="658"/>
      <c r="CD33" s="670" t="s">
        <v>271</v>
      </c>
      <c r="CE33" s="667"/>
      <c r="CF33" s="667"/>
      <c r="CG33" s="667"/>
      <c r="CH33" s="667"/>
      <c r="CI33" s="667"/>
      <c r="CJ33" s="667"/>
      <c r="CK33" s="667"/>
      <c r="CL33" s="667"/>
      <c r="CM33" s="667"/>
      <c r="CN33" s="667"/>
      <c r="CO33" s="667"/>
      <c r="CP33" s="667"/>
      <c r="CQ33" s="668"/>
      <c r="CR33" s="628">
        <v>34603517</v>
      </c>
      <c r="CS33" s="639"/>
      <c r="CT33" s="639"/>
      <c r="CU33" s="639"/>
      <c r="CV33" s="639"/>
      <c r="CW33" s="639"/>
      <c r="CX33" s="639"/>
      <c r="CY33" s="640"/>
      <c r="CZ33" s="631">
        <v>30.9</v>
      </c>
      <c r="DA33" s="641"/>
      <c r="DB33" s="641"/>
      <c r="DC33" s="642"/>
      <c r="DD33" s="634">
        <v>25538753</v>
      </c>
      <c r="DE33" s="639"/>
      <c r="DF33" s="639"/>
      <c r="DG33" s="639"/>
      <c r="DH33" s="639"/>
      <c r="DI33" s="639"/>
      <c r="DJ33" s="639"/>
      <c r="DK33" s="640"/>
      <c r="DL33" s="634">
        <v>20146366</v>
      </c>
      <c r="DM33" s="639"/>
      <c r="DN33" s="639"/>
      <c r="DO33" s="639"/>
      <c r="DP33" s="639"/>
      <c r="DQ33" s="639"/>
      <c r="DR33" s="639"/>
      <c r="DS33" s="639"/>
      <c r="DT33" s="639"/>
      <c r="DU33" s="639"/>
      <c r="DV33" s="640"/>
      <c r="DW33" s="631">
        <v>33.1</v>
      </c>
      <c r="DX33" s="641"/>
      <c r="DY33" s="641"/>
      <c r="DZ33" s="641"/>
      <c r="EA33" s="641"/>
      <c r="EB33" s="641"/>
      <c r="EC33" s="662"/>
    </row>
    <row r="34" spans="2:133" ht="11.25" customHeight="1" x14ac:dyDescent="0.15">
      <c r="B34" s="625" t="s">
        <v>272</v>
      </c>
      <c r="C34" s="626"/>
      <c r="D34" s="626"/>
      <c r="E34" s="626"/>
      <c r="F34" s="626"/>
      <c r="G34" s="626"/>
      <c r="H34" s="626"/>
      <c r="I34" s="626"/>
      <c r="J34" s="626"/>
      <c r="K34" s="626"/>
      <c r="L34" s="626"/>
      <c r="M34" s="626"/>
      <c r="N34" s="626"/>
      <c r="O34" s="626"/>
      <c r="P34" s="626"/>
      <c r="Q34" s="627"/>
      <c r="R34" s="628">
        <v>8748402</v>
      </c>
      <c r="S34" s="629"/>
      <c r="T34" s="629"/>
      <c r="U34" s="629"/>
      <c r="V34" s="629"/>
      <c r="W34" s="629"/>
      <c r="X34" s="629"/>
      <c r="Y34" s="630"/>
      <c r="Z34" s="655">
        <v>7.5</v>
      </c>
      <c r="AA34" s="655"/>
      <c r="AB34" s="655"/>
      <c r="AC34" s="655"/>
      <c r="AD34" s="656" t="s">
        <v>553</v>
      </c>
      <c r="AE34" s="656"/>
      <c r="AF34" s="656"/>
      <c r="AG34" s="656"/>
      <c r="AH34" s="656"/>
      <c r="AI34" s="656"/>
      <c r="AJ34" s="656"/>
      <c r="AK34" s="656"/>
      <c r="AL34" s="631" t="s">
        <v>541</v>
      </c>
      <c r="AM34" s="632"/>
      <c r="AN34" s="632"/>
      <c r="AO34" s="657"/>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70" t="s">
        <v>572</v>
      </c>
      <c r="CE34" s="667"/>
      <c r="CF34" s="667"/>
      <c r="CG34" s="667"/>
      <c r="CH34" s="667"/>
      <c r="CI34" s="667"/>
      <c r="CJ34" s="667"/>
      <c r="CK34" s="667"/>
      <c r="CL34" s="667"/>
      <c r="CM34" s="667"/>
      <c r="CN34" s="667"/>
      <c r="CO34" s="667"/>
      <c r="CP34" s="667"/>
      <c r="CQ34" s="668"/>
      <c r="CR34" s="628">
        <v>12207724</v>
      </c>
      <c r="CS34" s="629"/>
      <c r="CT34" s="629"/>
      <c r="CU34" s="629"/>
      <c r="CV34" s="629"/>
      <c r="CW34" s="629"/>
      <c r="CX34" s="629"/>
      <c r="CY34" s="630"/>
      <c r="CZ34" s="631">
        <v>10.9</v>
      </c>
      <c r="DA34" s="641"/>
      <c r="DB34" s="641"/>
      <c r="DC34" s="642"/>
      <c r="DD34" s="634">
        <v>8783557</v>
      </c>
      <c r="DE34" s="629"/>
      <c r="DF34" s="629"/>
      <c r="DG34" s="629"/>
      <c r="DH34" s="629"/>
      <c r="DI34" s="629"/>
      <c r="DJ34" s="629"/>
      <c r="DK34" s="630"/>
      <c r="DL34" s="634">
        <v>6949924</v>
      </c>
      <c r="DM34" s="629"/>
      <c r="DN34" s="629"/>
      <c r="DO34" s="629"/>
      <c r="DP34" s="629"/>
      <c r="DQ34" s="629"/>
      <c r="DR34" s="629"/>
      <c r="DS34" s="629"/>
      <c r="DT34" s="629"/>
      <c r="DU34" s="629"/>
      <c r="DV34" s="630"/>
      <c r="DW34" s="631">
        <v>11.4</v>
      </c>
      <c r="DX34" s="641"/>
      <c r="DY34" s="641"/>
      <c r="DZ34" s="641"/>
      <c r="EA34" s="641"/>
      <c r="EB34" s="641"/>
      <c r="EC34" s="662"/>
    </row>
    <row r="35" spans="2:133" ht="11.25" customHeight="1" x14ac:dyDescent="0.15">
      <c r="B35" s="625" t="s">
        <v>273</v>
      </c>
      <c r="C35" s="626"/>
      <c r="D35" s="626"/>
      <c r="E35" s="626"/>
      <c r="F35" s="626"/>
      <c r="G35" s="626"/>
      <c r="H35" s="626"/>
      <c r="I35" s="626"/>
      <c r="J35" s="626"/>
      <c r="K35" s="626"/>
      <c r="L35" s="626"/>
      <c r="M35" s="626"/>
      <c r="N35" s="626"/>
      <c r="O35" s="626"/>
      <c r="P35" s="626"/>
      <c r="Q35" s="627"/>
      <c r="R35" s="628">
        <v>148137</v>
      </c>
      <c r="S35" s="629"/>
      <c r="T35" s="629"/>
      <c r="U35" s="629"/>
      <c r="V35" s="629"/>
      <c r="W35" s="629"/>
      <c r="X35" s="629"/>
      <c r="Y35" s="630"/>
      <c r="Z35" s="655">
        <v>0.1</v>
      </c>
      <c r="AA35" s="655"/>
      <c r="AB35" s="655"/>
      <c r="AC35" s="655"/>
      <c r="AD35" s="656">
        <v>71355</v>
      </c>
      <c r="AE35" s="656"/>
      <c r="AF35" s="656"/>
      <c r="AG35" s="656"/>
      <c r="AH35" s="656"/>
      <c r="AI35" s="656"/>
      <c r="AJ35" s="656"/>
      <c r="AK35" s="656"/>
      <c r="AL35" s="631">
        <v>0.1</v>
      </c>
      <c r="AM35" s="632"/>
      <c r="AN35" s="632"/>
      <c r="AO35" s="657"/>
      <c r="AP35" s="218"/>
      <c r="AQ35" s="687" t="s">
        <v>274</v>
      </c>
      <c r="AR35" s="688"/>
      <c r="AS35" s="688"/>
      <c r="AT35" s="688"/>
      <c r="AU35" s="688"/>
      <c r="AV35" s="688"/>
      <c r="AW35" s="688"/>
      <c r="AX35" s="688"/>
      <c r="AY35" s="688"/>
      <c r="AZ35" s="688"/>
      <c r="BA35" s="688"/>
      <c r="BB35" s="688"/>
      <c r="BC35" s="688"/>
      <c r="BD35" s="688"/>
      <c r="BE35" s="688"/>
      <c r="BF35" s="689"/>
      <c r="BG35" s="687" t="s">
        <v>275</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70" t="s">
        <v>571</v>
      </c>
      <c r="CE35" s="667"/>
      <c r="CF35" s="667"/>
      <c r="CG35" s="667"/>
      <c r="CH35" s="667"/>
      <c r="CI35" s="667"/>
      <c r="CJ35" s="667"/>
      <c r="CK35" s="667"/>
      <c r="CL35" s="667"/>
      <c r="CM35" s="667"/>
      <c r="CN35" s="667"/>
      <c r="CO35" s="667"/>
      <c r="CP35" s="667"/>
      <c r="CQ35" s="668"/>
      <c r="CR35" s="628">
        <v>1097188</v>
      </c>
      <c r="CS35" s="639"/>
      <c r="CT35" s="639"/>
      <c r="CU35" s="639"/>
      <c r="CV35" s="639"/>
      <c r="CW35" s="639"/>
      <c r="CX35" s="639"/>
      <c r="CY35" s="640"/>
      <c r="CZ35" s="631">
        <v>1</v>
      </c>
      <c r="DA35" s="641"/>
      <c r="DB35" s="641"/>
      <c r="DC35" s="642"/>
      <c r="DD35" s="634">
        <v>848824</v>
      </c>
      <c r="DE35" s="639"/>
      <c r="DF35" s="639"/>
      <c r="DG35" s="639"/>
      <c r="DH35" s="639"/>
      <c r="DI35" s="639"/>
      <c r="DJ35" s="639"/>
      <c r="DK35" s="640"/>
      <c r="DL35" s="634">
        <v>848141</v>
      </c>
      <c r="DM35" s="639"/>
      <c r="DN35" s="639"/>
      <c r="DO35" s="639"/>
      <c r="DP35" s="639"/>
      <c r="DQ35" s="639"/>
      <c r="DR35" s="639"/>
      <c r="DS35" s="639"/>
      <c r="DT35" s="639"/>
      <c r="DU35" s="639"/>
      <c r="DV35" s="640"/>
      <c r="DW35" s="631">
        <v>1.4</v>
      </c>
      <c r="DX35" s="641"/>
      <c r="DY35" s="641"/>
      <c r="DZ35" s="641"/>
      <c r="EA35" s="641"/>
      <c r="EB35" s="641"/>
      <c r="EC35" s="662"/>
    </row>
    <row r="36" spans="2:133" ht="11.25" customHeight="1" x14ac:dyDescent="0.15">
      <c r="B36" s="625" t="s">
        <v>276</v>
      </c>
      <c r="C36" s="626"/>
      <c r="D36" s="626"/>
      <c r="E36" s="626"/>
      <c r="F36" s="626"/>
      <c r="G36" s="626"/>
      <c r="H36" s="626"/>
      <c r="I36" s="626"/>
      <c r="J36" s="626"/>
      <c r="K36" s="626"/>
      <c r="L36" s="626"/>
      <c r="M36" s="626"/>
      <c r="N36" s="626"/>
      <c r="O36" s="626"/>
      <c r="P36" s="626"/>
      <c r="Q36" s="627"/>
      <c r="R36" s="628">
        <v>348031</v>
      </c>
      <c r="S36" s="629"/>
      <c r="T36" s="629"/>
      <c r="U36" s="629"/>
      <c r="V36" s="629"/>
      <c r="W36" s="629"/>
      <c r="X36" s="629"/>
      <c r="Y36" s="630"/>
      <c r="Z36" s="655">
        <v>0.3</v>
      </c>
      <c r="AA36" s="655"/>
      <c r="AB36" s="655"/>
      <c r="AC36" s="655"/>
      <c r="AD36" s="656" t="s">
        <v>553</v>
      </c>
      <c r="AE36" s="656"/>
      <c r="AF36" s="656"/>
      <c r="AG36" s="656"/>
      <c r="AH36" s="656"/>
      <c r="AI36" s="656"/>
      <c r="AJ36" s="656"/>
      <c r="AK36" s="656"/>
      <c r="AL36" s="631" t="s">
        <v>570</v>
      </c>
      <c r="AM36" s="632"/>
      <c r="AN36" s="632"/>
      <c r="AO36" s="657"/>
      <c r="AP36" s="218"/>
      <c r="AQ36" s="678" t="s">
        <v>569</v>
      </c>
      <c r="AR36" s="679"/>
      <c r="AS36" s="679"/>
      <c r="AT36" s="679"/>
      <c r="AU36" s="679"/>
      <c r="AV36" s="679"/>
      <c r="AW36" s="679"/>
      <c r="AX36" s="679"/>
      <c r="AY36" s="680"/>
      <c r="AZ36" s="681">
        <v>15084176</v>
      </c>
      <c r="BA36" s="682"/>
      <c r="BB36" s="682"/>
      <c r="BC36" s="682"/>
      <c r="BD36" s="682"/>
      <c r="BE36" s="682"/>
      <c r="BF36" s="683"/>
      <c r="BG36" s="684" t="s">
        <v>277</v>
      </c>
      <c r="BH36" s="685"/>
      <c r="BI36" s="685"/>
      <c r="BJ36" s="685"/>
      <c r="BK36" s="685"/>
      <c r="BL36" s="685"/>
      <c r="BM36" s="685"/>
      <c r="BN36" s="685"/>
      <c r="BO36" s="685"/>
      <c r="BP36" s="685"/>
      <c r="BQ36" s="685"/>
      <c r="BR36" s="685"/>
      <c r="BS36" s="685"/>
      <c r="BT36" s="685"/>
      <c r="BU36" s="686"/>
      <c r="BV36" s="681">
        <v>459114</v>
      </c>
      <c r="BW36" s="682"/>
      <c r="BX36" s="682"/>
      <c r="BY36" s="682"/>
      <c r="BZ36" s="682"/>
      <c r="CA36" s="682"/>
      <c r="CB36" s="683"/>
      <c r="CD36" s="670" t="s">
        <v>278</v>
      </c>
      <c r="CE36" s="667"/>
      <c r="CF36" s="667"/>
      <c r="CG36" s="667"/>
      <c r="CH36" s="667"/>
      <c r="CI36" s="667"/>
      <c r="CJ36" s="667"/>
      <c r="CK36" s="667"/>
      <c r="CL36" s="667"/>
      <c r="CM36" s="667"/>
      <c r="CN36" s="667"/>
      <c r="CO36" s="667"/>
      <c r="CP36" s="667"/>
      <c r="CQ36" s="668"/>
      <c r="CR36" s="628">
        <v>8044779</v>
      </c>
      <c r="CS36" s="629"/>
      <c r="CT36" s="629"/>
      <c r="CU36" s="629"/>
      <c r="CV36" s="629"/>
      <c r="CW36" s="629"/>
      <c r="CX36" s="629"/>
      <c r="CY36" s="630"/>
      <c r="CZ36" s="631">
        <v>7.2</v>
      </c>
      <c r="DA36" s="641"/>
      <c r="DB36" s="641"/>
      <c r="DC36" s="642"/>
      <c r="DD36" s="634">
        <v>7122613</v>
      </c>
      <c r="DE36" s="629"/>
      <c r="DF36" s="629"/>
      <c r="DG36" s="629"/>
      <c r="DH36" s="629"/>
      <c r="DI36" s="629"/>
      <c r="DJ36" s="629"/>
      <c r="DK36" s="630"/>
      <c r="DL36" s="634">
        <v>4096599</v>
      </c>
      <c r="DM36" s="629"/>
      <c r="DN36" s="629"/>
      <c r="DO36" s="629"/>
      <c r="DP36" s="629"/>
      <c r="DQ36" s="629"/>
      <c r="DR36" s="629"/>
      <c r="DS36" s="629"/>
      <c r="DT36" s="629"/>
      <c r="DU36" s="629"/>
      <c r="DV36" s="630"/>
      <c r="DW36" s="631">
        <v>6.7</v>
      </c>
      <c r="DX36" s="641"/>
      <c r="DY36" s="641"/>
      <c r="DZ36" s="641"/>
      <c r="EA36" s="641"/>
      <c r="EB36" s="641"/>
      <c r="EC36" s="662"/>
    </row>
    <row r="37" spans="2:133" ht="11.25" customHeight="1" x14ac:dyDescent="0.15">
      <c r="B37" s="625" t="s">
        <v>279</v>
      </c>
      <c r="C37" s="626"/>
      <c r="D37" s="626"/>
      <c r="E37" s="626"/>
      <c r="F37" s="626"/>
      <c r="G37" s="626"/>
      <c r="H37" s="626"/>
      <c r="I37" s="626"/>
      <c r="J37" s="626"/>
      <c r="K37" s="626"/>
      <c r="L37" s="626"/>
      <c r="M37" s="626"/>
      <c r="N37" s="626"/>
      <c r="O37" s="626"/>
      <c r="P37" s="626"/>
      <c r="Q37" s="627"/>
      <c r="R37" s="628">
        <v>52267</v>
      </c>
      <c r="S37" s="629"/>
      <c r="T37" s="629"/>
      <c r="U37" s="629"/>
      <c r="V37" s="629"/>
      <c r="W37" s="629"/>
      <c r="X37" s="629"/>
      <c r="Y37" s="630"/>
      <c r="Z37" s="655">
        <v>0</v>
      </c>
      <c r="AA37" s="655"/>
      <c r="AB37" s="655"/>
      <c r="AC37" s="655"/>
      <c r="AD37" s="656" t="s">
        <v>541</v>
      </c>
      <c r="AE37" s="656"/>
      <c r="AF37" s="656"/>
      <c r="AG37" s="656"/>
      <c r="AH37" s="656"/>
      <c r="AI37" s="656"/>
      <c r="AJ37" s="656"/>
      <c r="AK37" s="656"/>
      <c r="AL37" s="631" t="s">
        <v>553</v>
      </c>
      <c r="AM37" s="632"/>
      <c r="AN37" s="632"/>
      <c r="AO37" s="657"/>
      <c r="AQ37" s="663" t="s">
        <v>568</v>
      </c>
      <c r="AR37" s="664"/>
      <c r="AS37" s="664"/>
      <c r="AT37" s="664"/>
      <c r="AU37" s="664"/>
      <c r="AV37" s="664"/>
      <c r="AW37" s="664"/>
      <c r="AX37" s="664"/>
      <c r="AY37" s="665"/>
      <c r="AZ37" s="628">
        <v>1747254</v>
      </c>
      <c r="BA37" s="629"/>
      <c r="BB37" s="629"/>
      <c r="BC37" s="629"/>
      <c r="BD37" s="639"/>
      <c r="BE37" s="639"/>
      <c r="BF37" s="666"/>
      <c r="BG37" s="670" t="s">
        <v>280</v>
      </c>
      <c r="BH37" s="667"/>
      <c r="BI37" s="667"/>
      <c r="BJ37" s="667"/>
      <c r="BK37" s="667"/>
      <c r="BL37" s="667"/>
      <c r="BM37" s="667"/>
      <c r="BN37" s="667"/>
      <c r="BO37" s="667"/>
      <c r="BP37" s="667"/>
      <c r="BQ37" s="667"/>
      <c r="BR37" s="667"/>
      <c r="BS37" s="667"/>
      <c r="BT37" s="667"/>
      <c r="BU37" s="668"/>
      <c r="BV37" s="628">
        <v>114658</v>
      </c>
      <c r="BW37" s="629"/>
      <c r="BX37" s="629"/>
      <c r="BY37" s="629"/>
      <c r="BZ37" s="629"/>
      <c r="CA37" s="629"/>
      <c r="CB37" s="669"/>
      <c r="CD37" s="670" t="s">
        <v>567</v>
      </c>
      <c r="CE37" s="667"/>
      <c r="CF37" s="667"/>
      <c r="CG37" s="667"/>
      <c r="CH37" s="667"/>
      <c r="CI37" s="667"/>
      <c r="CJ37" s="667"/>
      <c r="CK37" s="667"/>
      <c r="CL37" s="667"/>
      <c r="CM37" s="667"/>
      <c r="CN37" s="667"/>
      <c r="CO37" s="667"/>
      <c r="CP37" s="667"/>
      <c r="CQ37" s="668"/>
      <c r="CR37" s="628">
        <v>26149</v>
      </c>
      <c r="CS37" s="639"/>
      <c r="CT37" s="639"/>
      <c r="CU37" s="639"/>
      <c r="CV37" s="639"/>
      <c r="CW37" s="639"/>
      <c r="CX37" s="639"/>
      <c r="CY37" s="640"/>
      <c r="CZ37" s="631">
        <v>0</v>
      </c>
      <c r="DA37" s="641"/>
      <c r="DB37" s="641"/>
      <c r="DC37" s="642"/>
      <c r="DD37" s="634">
        <v>26149</v>
      </c>
      <c r="DE37" s="639"/>
      <c r="DF37" s="639"/>
      <c r="DG37" s="639"/>
      <c r="DH37" s="639"/>
      <c r="DI37" s="639"/>
      <c r="DJ37" s="639"/>
      <c r="DK37" s="640"/>
      <c r="DL37" s="634">
        <v>26149</v>
      </c>
      <c r="DM37" s="639"/>
      <c r="DN37" s="639"/>
      <c r="DO37" s="639"/>
      <c r="DP37" s="639"/>
      <c r="DQ37" s="639"/>
      <c r="DR37" s="639"/>
      <c r="DS37" s="639"/>
      <c r="DT37" s="639"/>
      <c r="DU37" s="639"/>
      <c r="DV37" s="640"/>
      <c r="DW37" s="631">
        <v>0</v>
      </c>
      <c r="DX37" s="641"/>
      <c r="DY37" s="641"/>
      <c r="DZ37" s="641"/>
      <c r="EA37" s="641"/>
      <c r="EB37" s="641"/>
      <c r="EC37" s="662"/>
    </row>
    <row r="38" spans="2:133" ht="11.25" customHeight="1" x14ac:dyDescent="0.15">
      <c r="B38" s="625" t="s">
        <v>281</v>
      </c>
      <c r="C38" s="626"/>
      <c r="D38" s="626"/>
      <c r="E38" s="626"/>
      <c r="F38" s="626"/>
      <c r="G38" s="626"/>
      <c r="H38" s="626"/>
      <c r="I38" s="626"/>
      <c r="J38" s="626"/>
      <c r="K38" s="626"/>
      <c r="L38" s="626"/>
      <c r="M38" s="626"/>
      <c r="N38" s="626"/>
      <c r="O38" s="626"/>
      <c r="P38" s="626"/>
      <c r="Q38" s="627"/>
      <c r="R38" s="628">
        <v>890443</v>
      </c>
      <c r="S38" s="629"/>
      <c r="T38" s="629"/>
      <c r="U38" s="629"/>
      <c r="V38" s="629"/>
      <c r="W38" s="629"/>
      <c r="X38" s="629"/>
      <c r="Y38" s="630"/>
      <c r="Z38" s="655">
        <v>0.8</v>
      </c>
      <c r="AA38" s="655"/>
      <c r="AB38" s="655"/>
      <c r="AC38" s="655"/>
      <c r="AD38" s="656" t="s">
        <v>541</v>
      </c>
      <c r="AE38" s="656"/>
      <c r="AF38" s="656"/>
      <c r="AG38" s="656"/>
      <c r="AH38" s="656"/>
      <c r="AI38" s="656"/>
      <c r="AJ38" s="656"/>
      <c r="AK38" s="656"/>
      <c r="AL38" s="631" t="s">
        <v>541</v>
      </c>
      <c r="AM38" s="632"/>
      <c r="AN38" s="632"/>
      <c r="AO38" s="657"/>
      <c r="AQ38" s="663" t="s">
        <v>566</v>
      </c>
      <c r="AR38" s="664"/>
      <c r="AS38" s="664"/>
      <c r="AT38" s="664"/>
      <c r="AU38" s="664"/>
      <c r="AV38" s="664"/>
      <c r="AW38" s="664"/>
      <c r="AX38" s="664"/>
      <c r="AY38" s="665"/>
      <c r="AZ38" s="628">
        <v>1664495</v>
      </c>
      <c r="BA38" s="629"/>
      <c r="BB38" s="629"/>
      <c r="BC38" s="629"/>
      <c r="BD38" s="639"/>
      <c r="BE38" s="639"/>
      <c r="BF38" s="666"/>
      <c r="BG38" s="670" t="s">
        <v>282</v>
      </c>
      <c r="BH38" s="667"/>
      <c r="BI38" s="667"/>
      <c r="BJ38" s="667"/>
      <c r="BK38" s="667"/>
      <c r="BL38" s="667"/>
      <c r="BM38" s="667"/>
      <c r="BN38" s="667"/>
      <c r="BO38" s="667"/>
      <c r="BP38" s="667"/>
      <c r="BQ38" s="667"/>
      <c r="BR38" s="667"/>
      <c r="BS38" s="667"/>
      <c r="BT38" s="667"/>
      <c r="BU38" s="668"/>
      <c r="BV38" s="628">
        <v>31407</v>
      </c>
      <c r="BW38" s="629"/>
      <c r="BX38" s="629"/>
      <c r="BY38" s="629"/>
      <c r="BZ38" s="629"/>
      <c r="CA38" s="629"/>
      <c r="CB38" s="669"/>
      <c r="CD38" s="670" t="s">
        <v>565</v>
      </c>
      <c r="CE38" s="667"/>
      <c r="CF38" s="667"/>
      <c r="CG38" s="667"/>
      <c r="CH38" s="667"/>
      <c r="CI38" s="667"/>
      <c r="CJ38" s="667"/>
      <c r="CK38" s="667"/>
      <c r="CL38" s="667"/>
      <c r="CM38" s="667"/>
      <c r="CN38" s="667"/>
      <c r="CO38" s="667"/>
      <c r="CP38" s="667"/>
      <c r="CQ38" s="668"/>
      <c r="CR38" s="628">
        <v>10820103</v>
      </c>
      <c r="CS38" s="629"/>
      <c r="CT38" s="629"/>
      <c r="CU38" s="629"/>
      <c r="CV38" s="629"/>
      <c r="CW38" s="629"/>
      <c r="CX38" s="629"/>
      <c r="CY38" s="630"/>
      <c r="CZ38" s="631">
        <v>9.6999999999999993</v>
      </c>
      <c r="DA38" s="641"/>
      <c r="DB38" s="641"/>
      <c r="DC38" s="642"/>
      <c r="DD38" s="634">
        <v>8657650</v>
      </c>
      <c r="DE38" s="629"/>
      <c r="DF38" s="629"/>
      <c r="DG38" s="629"/>
      <c r="DH38" s="629"/>
      <c r="DI38" s="629"/>
      <c r="DJ38" s="629"/>
      <c r="DK38" s="630"/>
      <c r="DL38" s="634">
        <v>8200399</v>
      </c>
      <c r="DM38" s="629"/>
      <c r="DN38" s="629"/>
      <c r="DO38" s="629"/>
      <c r="DP38" s="629"/>
      <c r="DQ38" s="629"/>
      <c r="DR38" s="629"/>
      <c r="DS38" s="629"/>
      <c r="DT38" s="629"/>
      <c r="DU38" s="629"/>
      <c r="DV38" s="630"/>
      <c r="DW38" s="631">
        <v>13.5</v>
      </c>
      <c r="DX38" s="641"/>
      <c r="DY38" s="641"/>
      <c r="DZ38" s="641"/>
      <c r="EA38" s="641"/>
      <c r="EB38" s="641"/>
      <c r="EC38" s="662"/>
    </row>
    <row r="39" spans="2:133" ht="11.25" customHeight="1" x14ac:dyDescent="0.15">
      <c r="B39" s="625" t="s">
        <v>283</v>
      </c>
      <c r="C39" s="626"/>
      <c r="D39" s="626"/>
      <c r="E39" s="626"/>
      <c r="F39" s="626"/>
      <c r="G39" s="626"/>
      <c r="H39" s="626"/>
      <c r="I39" s="626"/>
      <c r="J39" s="626"/>
      <c r="K39" s="626"/>
      <c r="L39" s="626"/>
      <c r="M39" s="626"/>
      <c r="N39" s="626"/>
      <c r="O39" s="626"/>
      <c r="P39" s="626"/>
      <c r="Q39" s="627"/>
      <c r="R39" s="628">
        <v>2023281</v>
      </c>
      <c r="S39" s="629"/>
      <c r="T39" s="629"/>
      <c r="U39" s="629"/>
      <c r="V39" s="629"/>
      <c r="W39" s="629"/>
      <c r="X39" s="629"/>
      <c r="Y39" s="630"/>
      <c r="Z39" s="655">
        <v>1.7</v>
      </c>
      <c r="AA39" s="655"/>
      <c r="AB39" s="655"/>
      <c r="AC39" s="655"/>
      <c r="AD39" s="656">
        <v>25972</v>
      </c>
      <c r="AE39" s="656"/>
      <c r="AF39" s="656"/>
      <c r="AG39" s="656"/>
      <c r="AH39" s="656"/>
      <c r="AI39" s="656"/>
      <c r="AJ39" s="656"/>
      <c r="AK39" s="656"/>
      <c r="AL39" s="631">
        <v>0</v>
      </c>
      <c r="AM39" s="632"/>
      <c r="AN39" s="632"/>
      <c r="AO39" s="657"/>
      <c r="AQ39" s="663" t="s">
        <v>564</v>
      </c>
      <c r="AR39" s="664"/>
      <c r="AS39" s="664"/>
      <c r="AT39" s="664"/>
      <c r="AU39" s="664"/>
      <c r="AV39" s="664"/>
      <c r="AW39" s="664"/>
      <c r="AX39" s="664"/>
      <c r="AY39" s="665"/>
      <c r="AZ39" s="628">
        <v>437452</v>
      </c>
      <c r="BA39" s="629"/>
      <c r="BB39" s="629"/>
      <c r="BC39" s="629"/>
      <c r="BD39" s="639"/>
      <c r="BE39" s="639"/>
      <c r="BF39" s="666"/>
      <c r="BG39" s="670" t="s">
        <v>284</v>
      </c>
      <c r="BH39" s="667"/>
      <c r="BI39" s="667"/>
      <c r="BJ39" s="667"/>
      <c r="BK39" s="667"/>
      <c r="BL39" s="667"/>
      <c r="BM39" s="667"/>
      <c r="BN39" s="667"/>
      <c r="BO39" s="667"/>
      <c r="BP39" s="667"/>
      <c r="BQ39" s="667"/>
      <c r="BR39" s="667"/>
      <c r="BS39" s="667"/>
      <c r="BT39" s="667"/>
      <c r="BU39" s="668"/>
      <c r="BV39" s="628">
        <v>46518</v>
      </c>
      <c r="BW39" s="629"/>
      <c r="BX39" s="629"/>
      <c r="BY39" s="629"/>
      <c r="BZ39" s="629"/>
      <c r="CA39" s="629"/>
      <c r="CB39" s="669"/>
      <c r="CD39" s="670" t="s">
        <v>563</v>
      </c>
      <c r="CE39" s="667"/>
      <c r="CF39" s="667"/>
      <c r="CG39" s="667"/>
      <c r="CH39" s="667"/>
      <c r="CI39" s="667"/>
      <c r="CJ39" s="667"/>
      <c r="CK39" s="667"/>
      <c r="CL39" s="667"/>
      <c r="CM39" s="667"/>
      <c r="CN39" s="667"/>
      <c r="CO39" s="667"/>
      <c r="CP39" s="667"/>
      <c r="CQ39" s="668"/>
      <c r="CR39" s="628">
        <v>46729</v>
      </c>
      <c r="CS39" s="639"/>
      <c r="CT39" s="639"/>
      <c r="CU39" s="639"/>
      <c r="CV39" s="639"/>
      <c r="CW39" s="639"/>
      <c r="CX39" s="639"/>
      <c r="CY39" s="640"/>
      <c r="CZ39" s="631">
        <v>0</v>
      </c>
      <c r="DA39" s="641"/>
      <c r="DB39" s="641"/>
      <c r="DC39" s="642"/>
      <c r="DD39" s="634">
        <v>39043</v>
      </c>
      <c r="DE39" s="639"/>
      <c r="DF39" s="639"/>
      <c r="DG39" s="639"/>
      <c r="DH39" s="639"/>
      <c r="DI39" s="639"/>
      <c r="DJ39" s="639"/>
      <c r="DK39" s="640"/>
      <c r="DL39" s="634" t="s">
        <v>541</v>
      </c>
      <c r="DM39" s="639"/>
      <c r="DN39" s="639"/>
      <c r="DO39" s="639"/>
      <c r="DP39" s="639"/>
      <c r="DQ39" s="639"/>
      <c r="DR39" s="639"/>
      <c r="DS39" s="639"/>
      <c r="DT39" s="639"/>
      <c r="DU39" s="639"/>
      <c r="DV39" s="640"/>
      <c r="DW39" s="631" t="s">
        <v>551</v>
      </c>
      <c r="DX39" s="641"/>
      <c r="DY39" s="641"/>
      <c r="DZ39" s="641"/>
      <c r="EA39" s="641"/>
      <c r="EB39" s="641"/>
      <c r="EC39" s="662"/>
    </row>
    <row r="40" spans="2:133" ht="11.25" customHeight="1" x14ac:dyDescent="0.15">
      <c r="B40" s="625" t="s">
        <v>285</v>
      </c>
      <c r="C40" s="626"/>
      <c r="D40" s="626"/>
      <c r="E40" s="626"/>
      <c r="F40" s="626"/>
      <c r="G40" s="626"/>
      <c r="H40" s="626"/>
      <c r="I40" s="626"/>
      <c r="J40" s="626"/>
      <c r="K40" s="626"/>
      <c r="L40" s="626"/>
      <c r="M40" s="626"/>
      <c r="N40" s="626"/>
      <c r="O40" s="626"/>
      <c r="P40" s="626"/>
      <c r="Q40" s="627"/>
      <c r="R40" s="628">
        <v>9967231</v>
      </c>
      <c r="S40" s="629"/>
      <c r="T40" s="629"/>
      <c r="U40" s="629"/>
      <c r="V40" s="629"/>
      <c r="W40" s="629"/>
      <c r="X40" s="629"/>
      <c r="Y40" s="630"/>
      <c r="Z40" s="655">
        <v>8.6</v>
      </c>
      <c r="AA40" s="655"/>
      <c r="AB40" s="655"/>
      <c r="AC40" s="655"/>
      <c r="AD40" s="656" t="s">
        <v>553</v>
      </c>
      <c r="AE40" s="656"/>
      <c r="AF40" s="656"/>
      <c r="AG40" s="656"/>
      <c r="AH40" s="656"/>
      <c r="AI40" s="656"/>
      <c r="AJ40" s="656"/>
      <c r="AK40" s="656"/>
      <c r="AL40" s="631" t="s">
        <v>541</v>
      </c>
      <c r="AM40" s="632"/>
      <c r="AN40" s="632"/>
      <c r="AO40" s="657"/>
      <c r="AQ40" s="663" t="s">
        <v>562</v>
      </c>
      <c r="AR40" s="664"/>
      <c r="AS40" s="664"/>
      <c r="AT40" s="664"/>
      <c r="AU40" s="664"/>
      <c r="AV40" s="664"/>
      <c r="AW40" s="664"/>
      <c r="AX40" s="664"/>
      <c r="AY40" s="665"/>
      <c r="AZ40" s="628">
        <v>161395</v>
      </c>
      <c r="BA40" s="629"/>
      <c r="BB40" s="629"/>
      <c r="BC40" s="629"/>
      <c r="BD40" s="639"/>
      <c r="BE40" s="639"/>
      <c r="BF40" s="666"/>
      <c r="BG40" s="671" t="s">
        <v>561</v>
      </c>
      <c r="BH40" s="672"/>
      <c r="BI40" s="672"/>
      <c r="BJ40" s="672"/>
      <c r="BK40" s="672"/>
      <c r="BL40" s="364"/>
      <c r="BM40" s="667" t="s">
        <v>560</v>
      </c>
      <c r="BN40" s="667"/>
      <c r="BO40" s="667"/>
      <c r="BP40" s="667"/>
      <c r="BQ40" s="667"/>
      <c r="BR40" s="667"/>
      <c r="BS40" s="667"/>
      <c r="BT40" s="667"/>
      <c r="BU40" s="668"/>
      <c r="BV40" s="628">
        <v>91</v>
      </c>
      <c r="BW40" s="629"/>
      <c r="BX40" s="629"/>
      <c r="BY40" s="629"/>
      <c r="BZ40" s="629"/>
      <c r="CA40" s="629"/>
      <c r="CB40" s="669"/>
      <c r="CD40" s="670" t="s">
        <v>559</v>
      </c>
      <c r="CE40" s="667"/>
      <c r="CF40" s="667"/>
      <c r="CG40" s="667"/>
      <c r="CH40" s="667"/>
      <c r="CI40" s="667"/>
      <c r="CJ40" s="667"/>
      <c r="CK40" s="667"/>
      <c r="CL40" s="667"/>
      <c r="CM40" s="667"/>
      <c r="CN40" s="667"/>
      <c r="CO40" s="667"/>
      <c r="CP40" s="667"/>
      <c r="CQ40" s="668"/>
      <c r="CR40" s="628">
        <v>2386994</v>
      </c>
      <c r="CS40" s="629"/>
      <c r="CT40" s="629"/>
      <c r="CU40" s="629"/>
      <c r="CV40" s="629"/>
      <c r="CW40" s="629"/>
      <c r="CX40" s="629"/>
      <c r="CY40" s="630"/>
      <c r="CZ40" s="631">
        <v>2.1</v>
      </c>
      <c r="DA40" s="641"/>
      <c r="DB40" s="641"/>
      <c r="DC40" s="642"/>
      <c r="DD40" s="634">
        <v>87066</v>
      </c>
      <c r="DE40" s="629"/>
      <c r="DF40" s="629"/>
      <c r="DG40" s="629"/>
      <c r="DH40" s="629"/>
      <c r="DI40" s="629"/>
      <c r="DJ40" s="629"/>
      <c r="DK40" s="630"/>
      <c r="DL40" s="634">
        <v>51303</v>
      </c>
      <c r="DM40" s="629"/>
      <c r="DN40" s="629"/>
      <c r="DO40" s="629"/>
      <c r="DP40" s="629"/>
      <c r="DQ40" s="629"/>
      <c r="DR40" s="629"/>
      <c r="DS40" s="629"/>
      <c r="DT40" s="629"/>
      <c r="DU40" s="629"/>
      <c r="DV40" s="630"/>
      <c r="DW40" s="631">
        <v>0.1</v>
      </c>
      <c r="DX40" s="641"/>
      <c r="DY40" s="641"/>
      <c r="DZ40" s="641"/>
      <c r="EA40" s="641"/>
      <c r="EB40" s="641"/>
      <c r="EC40" s="662"/>
    </row>
    <row r="41" spans="2:133" ht="11.25" customHeight="1" x14ac:dyDescent="0.15">
      <c r="B41" s="625" t="s">
        <v>286</v>
      </c>
      <c r="C41" s="626"/>
      <c r="D41" s="626"/>
      <c r="E41" s="626"/>
      <c r="F41" s="626"/>
      <c r="G41" s="626"/>
      <c r="H41" s="626"/>
      <c r="I41" s="626"/>
      <c r="J41" s="626"/>
      <c r="K41" s="626"/>
      <c r="L41" s="626"/>
      <c r="M41" s="626"/>
      <c r="N41" s="626"/>
      <c r="O41" s="626"/>
      <c r="P41" s="626"/>
      <c r="Q41" s="627"/>
      <c r="R41" s="628" t="s">
        <v>541</v>
      </c>
      <c r="S41" s="629"/>
      <c r="T41" s="629"/>
      <c r="U41" s="629"/>
      <c r="V41" s="629"/>
      <c r="W41" s="629"/>
      <c r="X41" s="629"/>
      <c r="Y41" s="630"/>
      <c r="Z41" s="655" t="s">
        <v>553</v>
      </c>
      <c r="AA41" s="655"/>
      <c r="AB41" s="655"/>
      <c r="AC41" s="655"/>
      <c r="AD41" s="656" t="s">
        <v>553</v>
      </c>
      <c r="AE41" s="656"/>
      <c r="AF41" s="656"/>
      <c r="AG41" s="656"/>
      <c r="AH41" s="656"/>
      <c r="AI41" s="656"/>
      <c r="AJ41" s="656"/>
      <c r="AK41" s="656"/>
      <c r="AL41" s="631" t="s">
        <v>541</v>
      </c>
      <c r="AM41" s="632"/>
      <c r="AN41" s="632"/>
      <c r="AO41" s="657"/>
      <c r="AQ41" s="663" t="s">
        <v>558</v>
      </c>
      <c r="AR41" s="664"/>
      <c r="AS41" s="664"/>
      <c r="AT41" s="664"/>
      <c r="AU41" s="664"/>
      <c r="AV41" s="664"/>
      <c r="AW41" s="664"/>
      <c r="AX41" s="664"/>
      <c r="AY41" s="665"/>
      <c r="AZ41" s="628">
        <v>2593936</v>
      </c>
      <c r="BA41" s="629"/>
      <c r="BB41" s="629"/>
      <c r="BC41" s="629"/>
      <c r="BD41" s="639"/>
      <c r="BE41" s="639"/>
      <c r="BF41" s="666"/>
      <c r="BG41" s="671"/>
      <c r="BH41" s="672"/>
      <c r="BI41" s="672"/>
      <c r="BJ41" s="672"/>
      <c r="BK41" s="672"/>
      <c r="BL41" s="364"/>
      <c r="BM41" s="667" t="s">
        <v>557</v>
      </c>
      <c r="BN41" s="667"/>
      <c r="BO41" s="667"/>
      <c r="BP41" s="667"/>
      <c r="BQ41" s="667"/>
      <c r="BR41" s="667"/>
      <c r="BS41" s="667"/>
      <c r="BT41" s="667"/>
      <c r="BU41" s="668"/>
      <c r="BV41" s="628" t="s">
        <v>556</v>
      </c>
      <c r="BW41" s="629"/>
      <c r="BX41" s="629"/>
      <c r="BY41" s="629"/>
      <c r="BZ41" s="629"/>
      <c r="CA41" s="629"/>
      <c r="CB41" s="669"/>
      <c r="CD41" s="670" t="s">
        <v>555</v>
      </c>
      <c r="CE41" s="667"/>
      <c r="CF41" s="667"/>
      <c r="CG41" s="667"/>
      <c r="CH41" s="667"/>
      <c r="CI41" s="667"/>
      <c r="CJ41" s="667"/>
      <c r="CK41" s="667"/>
      <c r="CL41" s="667"/>
      <c r="CM41" s="667"/>
      <c r="CN41" s="667"/>
      <c r="CO41" s="667"/>
      <c r="CP41" s="667"/>
      <c r="CQ41" s="668"/>
      <c r="CR41" s="628" t="s">
        <v>554</v>
      </c>
      <c r="CS41" s="639"/>
      <c r="CT41" s="639"/>
      <c r="CU41" s="639"/>
      <c r="CV41" s="639"/>
      <c r="CW41" s="639"/>
      <c r="CX41" s="639"/>
      <c r="CY41" s="640"/>
      <c r="CZ41" s="631" t="s">
        <v>541</v>
      </c>
      <c r="DA41" s="641"/>
      <c r="DB41" s="641"/>
      <c r="DC41" s="642"/>
      <c r="DD41" s="634" t="s">
        <v>553</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552</v>
      </c>
      <c r="C42" s="626"/>
      <c r="D42" s="626"/>
      <c r="E42" s="626"/>
      <c r="F42" s="626"/>
      <c r="G42" s="626"/>
      <c r="H42" s="626"/>
      <c r="I42" s="626"/>
      <c r="J42" s="626"/>
      <c r="K42" s="626"/>
      <c r="L42" s="626"/>
      <c r="M42" s="626"/>
      <c r="N42" s="626"/>
      <c r="O42" s="626"/>
      <c r="P42" s="626"/>
      <c r="Q42" s="627"/>
      <c r="R42" s="628" t="s">
        <v>541</v>
      </c>
      <c r="S42" s="629"/>
      <c r="T42" s="629"/>
      <c r="U42" s="629"/>
      <c r="V42" s="629"/>
      <c r="W42" s="629"/>
      <c r="X42" s="629"/>
      <c r="Y42" s="630"/>
      <c r="Z42" s="655" t="s">
        <v>541</v>
      </c>
      <c r="AA42" s="655"/>
      <c r="AB42" s="655"/>
      <c r="AC42" s="655"/>
      <c r="AD42" s="656" t="s">
        <v>551</v>
      </c>
      <c r="AE42" s="656"/>
      <c r="AF42" s="656"/>
      <c r="AG42" s="656"/>
      <c r="AH42" s="656"/>
      <c r="AI42" s="656"/>
      <c r="AJ42" s="656"/>
      <c r="AK42" s="656"/>
      <c r="AL42" s="631" t="s">
        <v>541</v>
      </c>
      <c r="AM42" s="632"/>
      <c r="AN42" s="632"/>
      <c r="AO42" s="657"/>
      <c r="AQ42" s="675" t="s">
        <v>550</v>
      </c>
      <c r="AR42" s="676"/>
      <c r="AS42" s="676"/>
      <c r="AT42" s="676"/>
      <c r="AU42" s="676"/>
      <c r="AV42" s="676"/>
      <c r="AW42" s="676"/>
      <c r="AX42" s="676"/>
      <c r="AY42" s="677"/>
      <c r="AZ42" s="608">
        <v>8479644</v>
      </c>
      <c r="BA42" s="643"/>
      <c r="BB42" s="643"/>
      <c r="BC42" s="643"/>
      <c r="BD42" s="609"/>
      <c r="BE42" s="609"/>
      <c r="BF42" s="658"/>
      <c r="BG42" s="673"/>
      <c r="BH42" s="674"/>
      <c r="BI42" s="674"/>
      <c r="BJ42" s="674"/>
      <c r="BK42" s="674"/>
      <c r="BL42" s="365"/>
      <c r="BM42" s="659" t="s">
        <v>549</v>
      </c>
      <c r="BN42" s="659"/>
      <c r="BO42" s="659"/>
      <c r="BP42" s="659"/>
      <c r="BQ42" s="659"/>
      <c r="BR42" s="659"/>
      <c r="BS42" s="659"/>
      <c r="BT42" s="659"/>
      <c r="BU42" s="660"/>
      <c r="BV42" s="608">
        <v>375</v>
      </c>
      <c r="BW42" s="643"/>
      <c r="BX42" s="643"/>
      <c r="BY42" s="643"/>
      <c r="BZ42" s="643"/>
      <c r="CA42" s="643"/>
      <c r="CB42" s="661"/>
      <c r="CD42" s="625" t="s">
        <v>287</v>
      </c>
      <c r="CE42" s="626"/>
      <c r="CF42" s="626"/>
      <c r="CG42" s="626"/>
      <c r="CH42" s="626"/>
      <c r="CI42" s="626"/>
      <c r="CJ42" s="626"/>
      <c r="CK42" s="626"/>
      <c r="CL42" s="626"/>
      <c r="CM42" s="626"/>
      <c r="CN42" s="626"/>
      <c r="CO42" s="626"/>
      <c r="CP42" s="626"/>
      <c r="CQ42" s="627"/>
      <c r="CR42" s="628">
        <v>9280684</v>
      </c>
      <c r="CS42" s="639"/>
      <c r="CT42" s="639"/>
      <c r="CU42" s="639"/>
      <c r="CV42" s="639"/>
      <c r="CW42" s="639"/>
      <c r="CX42" s="639"/>
      <c r="CY42" s="640"/>
      <c r="CZ42" s="631">
        <v>8.3000000000000007</v>
      </c>
      <c r="DA42" s="641"/>
      <c r="DB42" s="641"/>
      <c r="DC42" s="642"/>
      <c r="DD42" s="634">
        <v>1137068</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548</v>
      </c>
      <c r="C43" s="626"/>
      <c r="D43" s="626"/>
      <c r="E43" s="626"/>
      <c r="F43" s="626"/>
      <c r="G43" s="626"/>
      <c r="H43" s="626"/>
      <c r="I43" s="626"/>
      <c r="J43" s="626"/>
      <c r="K43" s="626"/>
      <c r="L43" s="626"/>
      <c r="M43" s="626"/>
      <c r="N43" s="626"/>
      <c r="O43" s="626"/>
      <c r="P43" s="626"/>
      <c r="Q43" s="627"/>
      <c r="R43" s="628">
        <v>3611281</v>
      </c>
      <c r="S43" s="629"/>
      <c r="T43" s="629"/>
      <c r="U43" s="629"/>
      <c r="V43" s="629"/>
      <c r="W43" s="629"/>
      <c r="X43" s="629"/>
      <c r="Y43" s="630"/>
      <c r="Z43" s="655">
        <v>3.1</v>
      </c>
      <c r="AA43" s="655"/>
      <c r="AB43" s="655"/>
      <c r="AC43" s="655"/>
      <c r="AD43" s="656" t="s">
        <v>541</v>
      </c>
      <c r="AE43" s="656"/>
      <c r="AF43" s="656"/>
      <c r="AG43" s="656"/>
      <c r="AH43" s="656"/>
      <c r="AI43" s="656"/>
      <c r="AJ43" s="656"/>
      <c r="AK43" s="656"/>
      <c r="AL43" s="631" t="s">
        <v>539</v>
      </c>
      <c r="AM43" s="632"/>
      <c r="AN43" s="632"/>
      <c r="AO43" s="657"/>
      <c r="BV43" s="219"/>
      <c r="BW43" s="219"/>
      <c r="BX43" s="219"/>
      <c r="BY43" s="219"/>
      <c r="BZ43" s="219"/>
      <c r="CA43" s="219"/>
      <c r="CB43" s="219"/>
      <c r="CD43" s="625" t="s">
        <v>547</v>
      </c>
      <c r="CE43" s="626"/>
      <c r="CF43" s="626"/>
      <c r="CG43" s="626"/>
      <c r="CH43" s="626"/>
      <c r="CI43" s="626"/>
      <c r="CJ43" s="626"/>
      <c r="CK43" s="626"/>
      <c r="CL43" s="626"/>
      <c r="CM43" s="626"/>
      <c r="CN43" s="626"/>
      <c r="CO43" s="626"/>
      <c r="CP43" s="626"/>
      <c r="CQ43" s="627"/>
      <c r="CR43" s="628">
        <v>165511</v>
      </c>
      <c r="CS43" s="639"/>
      <c r="CT43" s="639"/>
      <c r="CU43" s="639"/>
      <c r="CV43" s="639"/>
      <c r="CW43" s="639"/>
      <c r="CX43" s="639"/>
      <c r="CY43" s="640"/>
      <c r="CZ43" s="631">
        <v>0.1</v>
      </c>
      <c r="DA43" s="641"/>
      <c r="DB43" s="641"/>
      <c r="DC43" s="642"/>
      <c r="DD43" s="634">
        <v>160711</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546</v>
      </c>
      <c r="C44" s="606"/>
      <c r="D44" s="606"/>
      <c r="E44" s="606"/>
      <c r="F44" s="606"/>
      <c r="G44" s="606"/>
      <c r="H44" s="606"/>
      <c r="I44" s="606"/>
      <c r="J44" s="606"/>
      <c r="K44" s="606"/>
      <c r="L44" s="606"/>
      <c r="M44" s="606"/>
      <c r="N44" s="606"/>
      <c r="O44" s="606"/>
      <c r="P44" s="606"/>
      <c r="Q44" s="607"/>
      <c r="R44" s="608">
        <v>116536273</v>
      </c>
      <c r="S44" s="643"/>
      <c r="T44" s="643"/>
      <c r="U44" s="643"/>
      <c r="V44" s="643"/>
      <c r="W44" s="643"/>
      <c r="X44" s="643"/>
      <c r="Y44" s="644"/>
      <c r="Z44" s="645">
        <v>100</v>
      </c>
      <c r="AA44" s="645"/>
      <c r="AB44" s="645"/>
      <c r="AC44" s="645"/>
      <c r="AD44" s="646">
        <v>57231928</v>
      </c>
      <c r="AE44" s="646"/>
      <c r="AF44" s="646"/>
      <c r="AG44" s="646"/>
      <c r="AH44" s="646"/>
      <c r="AI44" s="646"/>
      <c r="AJ44" s="646"/>
      <c r="AK44" s="646"/>
      <c r="AL44" s="611">
        <v>100</v>
      </c>
      <c r="AM44" s="647"/>
      <c r="AN44" s="647"/>
      <c r="AO44" s="648"/>
      <c r="CD44" s="649" t="s">
        <v>260</v>
      </c>
      <c r="CE44" s="650"/>
      <c r="CF44" s="625" t="s">
        <v>545</v>
      </c>
      <c r="CG44" s="626"/>
      <c r="CH44" s="626"/>
      <c r="CI44" s="626"/>
      <c r="CJ44" s="626"/>
      <c r="CK44" s="626"/>
      <c r="CL44" s="626"/>
      <c r="CM44" s="626"/>
      <c r="CN44" s="626"/>
      <c r="CO44" s="626"/>
      <c r="CP44" s="626"/>
      <c r="CQ44" s="627"/>
      <c r="CR44" s="628">
        <v>9280684</v>
      </c>
      <c r="CS44" s="629"/>
      <c r="CT44" s="629"/>
      <c r="CU44" s="629"/>
      <c r="CV44" s="629"/>
      <c r="CW44" s="629"/>
      <c r="CX44" s="629"/>
      <c r="CY44" s="630"/>
      <c r="CZ44" s="631">
        <v>8.3000000000000007</v>
      </c>
      <c r="DA44" s="632"/>
      <c r="DB44" s="632"/>
      <c r="DC44" s="633"/>
      <c r="DD44" s="634">
        <v>1137068</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1"/>
      <c r="CE45" s="652"/>
      <c r="CF45" s="625" t="s">
        <v>544</v>
      </c>
      <c r="CG45" s="626"/>
      <c r="CH45" s="626"/>
      <c r="CI45" s="626"/>
      <c r="CJ45" s="626"/>
      <c r="CK45" s="626"/>
      <c r="CL45" s="626"/>
      <c r="CM45" s="626"/>
      <c r="CN45" s="626"/>
      <c r="CO45" s="626"/>
      <c r="CP45" s="626"/>
      <c r="CQ45" s="627"/>
      <c r="CR45" s="628">
        <v>2796482</v>
      </c>
      <c r="CS45" s="639"/>
      <c r="CT45" s="639"/>
      <c r="CU45" s="639"/>
      <c r="CV45" s="639"/>
      <c r="CW45" s="639"/>
      <c r="CX45" s="639"/>
      <c r="CY45" s="640"/>
      <c r="CZ45" s="631">
        <v>2.5</v>
      </c>
      <c r="DA45" s="641"/>
      <c r="DB45" s="641"/>
      <c r="DC45" s="642"/>
      <c r="DD45" s="634">
        <v>131419</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1" t="s">
        <v>288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1"/>
      <c r="CE46" s="652"/>
      <c r="CF46" s="625" t="s">
        <v>543</v>
      </c>
      <c r="CG46" s="626"/>
      <c r="CH46" s="626"/>
      <c r="CI46" s="626"/>
      <c r="CJ46" s="626"/>
      <c r="CK46" s="626"/>
      <c r="CL46" s="626"/>
      <c r="CM46" s="626"/>
      <c r="CN46" s="626"/>
      <c r="CO46" s="626"/>
      <c r="CP46" s="626"/>
      <c r="CQ46" s="627"/>
      <c r="CR46" s="628">
        <v>6191301</v>
      </c>
      <c r="CS46" s="629"/>
      <c r="CT46" s="629"/>
      <c r="CU46" s="629"/>
      <c r="CV46" s="629"/>
      <c r="CW46" s="629"/>
      <c r="CX46" s="629"/>
      <c r="CY46" s="630"/>
      <c r="CZ46" s="631">
        <v>5.5</v>
      </c>
      <c r="DA46" s="632"/>
      <c r="DB46" s="632"/>
      <c r="DC46" s="633"/>
      <c r="DD46" s="634">
        <v>991438</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289</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542</v>
      </c>
      <c r="CG47" s="626"/>
      <c r="CH47" s="626"/>
      <c r="CI47" s="626"/>
      <c r="CJ47" s="626"/>
      <c r="CK47" s="626"/>
      <c r="CL47" s="626"/>
      <c r="CM47" s="626"/>
      <c r="CN47" s="626"/>
      <c r="CO47" s="626"/>
      <c r="CP47" s="626"/>
      <c r="CQ47" s="627"/>
      <c r="CR47" s="628" t="s">
        <v>541</v>
      </c>
      <c r="CS47" s="639"/>
      <c r="CT47" s="639"/>
      <c r="CU47" s="639"/>
      <c r="CV47" s="639"/>
      <c r="CW47" s="639"/>
      <c r="CX47" s="639"/>
      <c r="CY47" s="640"/>
      <c r="CZ47" s="631" t="s">
        <v>541</v>
      </c>
      <c r="DA47" s="641"/>
      <c r="DB47" s="641"/>
      <c r="DC47" s="642"/>
      <c r="DD47" s="634" t="s">
        <v>541</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ht="11.25" x14ac:dyDescent="0.15">
      <c r="B48" s="624" t="s">
        <v>290</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540</v>
      </c>
      <c r="CG48" s="626"/>
      <c r="CH48" s="626"/>
      <c r="CI48" s="626"/>
      <c r="CJ48" s="626"/>
      <c r="CK48" s="626"/>
      <c r="CL48" s="626"/>
      <c r="CM48" s="626"/>
      <c r="CN48" s="626"/>
      <c r="CO48" s="626"/>
      <c r="CP48" s="626"/>
      <c r="CQ48" s="627"/>
      <c r="CR48" s="628" t="s">
        <v>538</v>
      </c>
      <c r="CS48" s="629"/>
      <c r="CT48" s="629"/>
      <c r="CU48" s="629"/>
      <c r="CV48" s="629"/>
      <c r="CW48" s="629"/>
      <c r="CX48" s="629"/>
      <c r="CY48" s="630"/>
      <c r="CZ48" s="631" t="s">
        <v>539</v>
      </c>
      <c r="DA48" s="632"/>
      <c r="DB48" s="632"/>
      <c r="DC48" s="633"/>
      <c r="DD48" s="634" t="s">
        <v>538</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5" t="s">
        <v>537</v>
      </c>
      <c r="CE49" s="606"/>
      <c r="CF49" s="606"/>
      <c r="CG49" s="606"/>
      <c r="CH49" s="606"/>
      <c r="CI49" s="606"/>
      <c r="CJ49" s="606"/>
      <c r="CK49" s="606"/>
      <c r="CL49" s="606"/>
      <c r="CM49" s="606"/>
      <c r="CN49" s="606"/>
      <c r="CO49" s="606"/>
      <c r="CP49" s="606"/>
      <c r="CQ49" s="607"/>
      <c r="CR49" s="608">
        <v>111981451</v>
      </c>
      <c r="CS49" s="609"/>
      <c r="CT49" s="609"/>
      <c r="CU49" s="609"/>
      <c r="CV49" s="609"/>
      <c r="CW49" s="609"/>
      <c r="CX49" s="609"/>
      <c r="CY49" s="610"/>
      <c r="CZ49" s="611">
        <v>100</v>
      </c>
      <c r="DA49" s="612"/>
      <c r="DB49" s="612"/>
      <c r="DC49" s="613"/>
      <c r="DD49" s="614">
        <v>63110646</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t="11.25"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682ZVzU++9NCHbNsiWY+zJmaQK77jMQo+W2DAO6KWqPOSZCMVrH2w5mYbegcjRm1yLMTSyHXXf0Y1tMtJZ0VUA==" saltValue="ww15fBswR+bDpYxgTQJGK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8" scale="9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18" t="s">
        <v>291</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19" t="s">
        <v>292</v>
      </c>
      <c r="DK2" s="1120"/>
      <c r="DL2" s="1120"/>
      <c r="DM2" s="1120"/>
      <c r="DN2" s="1120"/>
      <c r="DO2" s="1121"/>
      <c r="DP2" s="224"/>
      <c r="DQ2" s="1119" t="s">
        <v>293</v>
      </c>
      <c r="DR2" s="1120"/>
      <c r="DS2" s="1120"/>
      <c r="DT2" s="1120"/>
      <c r="DU2" s="1120"/>
      <c r="DV2" s="1120"/>
      <c r="DW2" s="1120"/>
      <c r="DX2" s="1120"/>
      <c r="DY2" s="1120"/>
      <c r="DZ2" s="1121"/>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7" t="s">
        <v>294</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28"/>
      <c r="BA4" s="228"/>
      <c r="BB4" s="228"/>
      <c r="BC4" s="228"/>
      <c r="BD4" s="228"/>
      <c r="BE4" s="229"/>
      <c r="BF4" s="229"/>
      <c r="BG4" s="229"/>
      <c r="BH4" s="229"/>
      <c r="BI4" s="229"/>
      <c r="BJ4" s="229"/>
      <c r="BK4" s="229"/>
      <c r="BL4" s="229"/>
      <c r="BM4" s="229"/>
      <c r="BN4" s="229"/>
      <c r="BO4" s="229"/>
      <c r="BP4" s="229"/>
      <c r="BQ4" s="758" t="s">
        <v>295</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0"/>
    </row>
    <row r="5" spans="1:131" s="231" customFormat="1" ht="26.25" customHeight="1" x14ac:dyDescent="0.15">
      <c r="A5" s="1023" t="s">
        <v>296</v>
      </c>
      <c r="B5" s="1024"/>
      <c r="C5" s="1024"/>
      <c r="D5" s="1024"/>
      <c r="E5" s="1024"/>
      <c r="F5" s="1024"/>
      <c r="G5" s="1024"/>
      <c r="H5" s="1024"/>
      <c r="I5" s="1024"/>
      <c r="J5" s="1024"/>
      <c r="K5" s="1024"/>
      <c r="L5" s="1024"/>
      <c r="M5" s="1024"/>
      <c r="N5" s="1024"/>
      <c r="O5" s="1024"/>
      <c r="P5" s="1025"/>
      <c r="Q5" s="1029" t="s">
        <v>297</v>
      </c>
      <c r="R5" s="1030"/>
      <c r="S5" s="1030"/>
      <c r="T5" s="1030"/>
      <c r="U5" s="1031"/>
      <c r="V5" s="1029" t="s">
        <v>298</v>
      </c>
      <c r="W5" s="1030"/>
      <c r="X5" s="1030"/>
      <c r="Y5" s="1030"/>
      <c r="Z5" s="1031"/>
      <c r="AA5" s="1029" t="s">
        <v>299</v>
      </c>
      <c r="AB5" s="1030"/>
      <c r="AC5" s="1030"/>
      <c r="AD5" s="1030"/>
      <c r="AE5" s="1030"/>
      <c r="AF5" s="1122" t="s">
        <v>300</v>
      </c>
      <c r="AG5" s="1030"/>
      <c r="AH5" s="1030"/>
      <c r="AI5" s="1030"/>
      <c r="AJ5" s="1043"/>
      <c r="AK5" s="1030" t="s">
        <v>301</v>
      </c>
      <c r="AL5" s="1030"/>
      <c r="AM5" s="1030"/>
      <c r="AN5" s="1030"/>
      <c r="AO5" s="1031"/>
      <c r="AP5" s="1029" t="s">
        <v>302</v>
      </c>
      <c r="AQ5" s="1030"/>
      <c r="AR5" s="1030"/>
      <c r="AS5" s="1030"/>
      <c r="AT5" s="1031"/>
      <c r="AU5" s="1029" t="s">
        <v>303</v>
      </c>
      <c r="AV5" s="1030"/>
      <c r="AW5" s="1030"/>
      <c r="AX5" s="1030"/>
      <c r="AY5" s="1043"/>
      <c r="AZ5" s="228"/>
      <c r="BA5" s="228"/>
      <c r="BB5" s="228"/>
      <c r="BC5" s="228"/>
      <c r="BD5" s="228"/>
      <c r="BE5" s="229"/>
      <c r="BF5" s="229"/>
      <c r="BG5" s="229"/>
      <c r="BH5" s="229"/>
      <c r="BI5" s="229"/>
      <c r="BJ5" s="229"/>
      <c r="BK5" s="229"/>
      <c r="BL5" s="229"/>
      <c r="BM5" s="229"/>
      <c r="BN5" s="229"/>
      <c r="BO5" s="229"/>
      <c r="BP5" s="229"/>
      <c r="BQ5" s="1023" t="s">
        <v>304</v>
      </c>
      <c r="BR5" s="1024"/>
      <c r="BS5" s="1024"/>
      <c r="BT5" s="1024"/>
      <c r="BU5" s="1024"/>
      <c r="BV5" s="1024"/>
      <c r="BW5" s="1024"/>
      <c r="BX5" s="1024"/>
      <c r="BY5" s="1024"/>
      <c r="BZ5" s="1024"/>
      <c r="CA5" s="1024"/>
      <c r="CB5" s="1024"/>
      <c r="CC5" s="1024"/>
      <c r="CD5" s="1024"/>
      <c r="CE5" s="1024"/>
      <c r="CF5" s="1024"/>
      <c r="CG5" s="1025"/>
      <c r="CH5" s="1029" t="s">
        <v>305</v>
      </c>
      <c r="CI5" s="1030"/>
      <c r="CJ5" s="1030"/>
      <c r="CK5" s="1030"/>
      <c r="CL5" s="1031"/>
      <c r="CM5" s="1029" t="s">
        <v>306</v>
      </c>
      <c r="CN5" s="1030"/>
      <c r="CO5" s="1030"/>
      <c r="CP5" s="1030"/>
      <c r="CQ5" s="1031"/>
      <c r="CR5" s="1029" t="s">
        <v>307</v>
      </c>
      <c r="CS5" s="1030"/>
      <c r="CT5" s="1030"/>
      <c r="CU5" s="1030"/>
      <c r="CV5" s="1031"/>
      <c r="CW5" s="1029" t="s">
        <v>308</v>
      </c>
      <c r="CX5" s="1030"/>
      <c r="CY5" s="1030"/>
      <c r="CZ5" s="1030"/>
      <c r="DA5" s="1031"/>
      <c r="DB5" s="1029" t="s">
        <v>309</v>
      </c>
      <c r="DC5" s="1030"/>
      <c r="DD5" s="1030"/>
      <c r="DE5" s="1030"/>
      <c r="DF5" s="1031"/>
      <c r="DG5" s="1112" t="s">
        <v>310</v>
      </c>
      <c r="DH5" s="1113"/>
      <c r="DI5" s="1113"/>
      <c r="DJ5" s="1113"/>
      <c r="DK5" s="1114"/>
      <c r="DL5" s="1112" t="s">
        <v>311</v>
      </c>
      <c r="DM5" s="1113"/>
      <c r="DN5" s="1113"/>
      <c r="DO5" s="1113"/>
      <c r="DP5" s="1114"/>
      <c r="DQ5" s="1029" t="s">
        <v>312</v>
      </c>
      <c r="DR5" s="1030"/>
      <c r="DS5" s="1030"/>
      <c r="DT5" s="1030"/>
      <c r="DU5" s="1031"/>
      <c r="DV5" s="1029" t="s">
        <v>303</v>
      </c>
      <c r="DW5" s="1030"/>
      <c r="DX5" s="1030"/>
      <c r="DY5" s="1030"/>
      <c r="DZ5" s="1043"/>
      <c r="EA5" s="230"/>
    </row>
    <row r="6" spans="1:131" s="231"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28"/>
      <c r="BA6" s="228"/>
      <c r="BB6" s="228"/>
      <c r="BC6" s="228"/>
      <c r="BD6" s="228"/>
      <c r="BE6" s="229"/>
      <c r="BF6" s="229"/>
      <c r="BG6" s="229"/>
      <c r="BH6" s="229"/>
      <c r="BI6" s="229"/>
      <c r="BJ6" s="229"/>
      <c r="BK6" s="229"/>
      <c r="BL6" s="229"/>
      <c r="BM6" s="229"/>
      <c r="BN6" s="229"/>
      <c r="BO6" s="229"/>
      <c r="BP6" s="229"/>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0"/>
    </row>
    <row r="7" spans="1:131" s="231" customFormat="1" ht="26.25" customHeight="1" thickTop="1" x14ac:dyDescent="0.15">
      <c r="A7" s="232">
        <v>1</v>
      </c>
      <c r="B7" s="1075" t="s">
        <v>313</v>
      </c>
      <c r="C7" s="1076"/>
      <c r="D7" s="1076"/>
      <c r="E7" s="1076"/>
      <c r="F7" s="1076"/>
      <c r="G7" s="1076"/>
      <c r="H7" s="1076"/>
      <c r="I7" s="1076"/>
      <c r="J7" s="1076"/>
      <c r="K7" s="1076"/>
      <c r="L7" s="1076"/>
      <c r="M7" s="1076"/>
      <c r="N7" s="1076"/>
      <c r="O7" s="1076"/>
      <c r="P7" s="1077"/>
      <c r="Q7" s="1130">
        <v>116038</v>
      </c>
      <c r="R7" s="1131"/>
      <c r="S7" s="1131"/>
      <c r="T7" s="1131"/>
      <c r="U7" s="1131"/>
      <c r="V7" s="1131">
        <v>111501</v>
      </c>
      <c r="W7" s="1131"/>
      <c r="X7" s="1131"/>
      <c r="Y7" s="1131"/>
      <c r="Z7" s="1131"/>
      <c r="AA7" s="1131">
        <v>4537</v>
      </c>
      <c r="AB7" s="1131"/>
      <c r="AC7" s="1131"/>
      <c r="AD7" s="1131"/>
      <c r="AE7" s="1132"/>
      <c r="AF7" s="1133">
        <v>4085</v>
      </c>
      <c r="AG7" s="1134"/>
      <c r="AH7" s="1134"/>
      <c r="AI7" s="1134"/>
      <c r="AJ7" s="1135"/>
      <c r="AK7" s="1136">
        <v>52</v>
      </c>
      <c r="AL7" s="1137"/>
      <c r="AM7" s="1137"/>
      <c r="AN7" s="1137"/>
      <c r="AO7" s="1137"/>
      <c r="AP7" s="1137">
        <v>103365</v>
      </c>
      <c r="AQ7" s="1137"/>
      <c r="AR7" s="1137"/>
      <c r="AS7" s="1137"/>
      <c r="AT7" s="1137"/>
      <c r="AU7" s="1138"/>
      <c r="AV7" s="1138"/>
      <c r="AW7" s="1138"/>
      <c r="AX7" s="1138"/>
      <c r="AY7" s="1139"/>
      <c r="AZ7" s="228"/>
      <c r="BA7" s="228"/>
      <c r="BB7" s="228"/>
      <c r="BC7" s="228"/>
      <c r="BD7" s="228"/>
      <c r="BE7" s="229"/>
      <c r="BF7" s="229"/>
      <c r="BG7" s="229"/>
      <c r="BH7" s="229"/>
      <c r="BI7" s="229"/>
      <c r="BJ7" s="229"/>
      <c r="BK7" s="229"/>
      <c r="BL7" s="229"/>
      <c r="BM7" s="229"/>
      <c r="BN7" s="229"/>
      <c r="BO7" s="229"/>
      <c r="BP7" s="229"/>
      <c r="BQ7" s="232">
        <v>1</v>
      </c>
      <c r="BR7" s="233"/>
      <c r="BS7" s="1127" t="s">
        <v>524</v>
      </c>
      <c r="BT7" s="1128" t="s">
        <v>524</v>
      </c>
      <c r="BU7" s="1128" t="s">
        <v>524</v>
      </c>
      <c r="BV7" s="1128" t="s">
        <v>524</v>
      </c>
      <c r="BW7" s="1128" t="s">
        <v>524</v>
      </c>
      <c r="BX7" s="1128" t="s">
        <v>524</v>
      </c>
      <c r="BY7" s="1128" t="s">
        <v>524</v>
      </c>
      <c r="BZ7" s="1128" t="s">
        <v>524</v>
      </c>
      <c r="CA7" s="1128" t="s">
        <v>524</v>
      </c>
      <c r="CB7" s="1128" t="s">
        <v>524</v>
      </c>
      <c r="CC7" s="1128" t="s">
        <v>524</v>
      </c>
      <c r="CD7" s="1128" t="s">
        <v>524</v>
      </c>
      <c r="CE7" s="1128" t="s">
        <v>524</v>
      </c>
      <c r="CF7" s="1128" t="s">
        <v>524</v>
      </c>
      <c r="CG7" s="1140" t="s">
        <v>524</v>
      </c>
      <c r="CH7" s="1124">
        <v>2</v>
      </c>
      <c r="CI7" s="1125"/>
      <c r="CJ7" s="1125"/>
      <c r="CK7" s="1125"/>
      <c r="CL7" s="1126"/>
      <c r="CM7" s="1124">
        <v>50</v>
      </c>
      <c r="CN7" s="1125"/>
      <c r="CO7" s="1125"/>
      <c r="CP7" s="1125"/>
      <c r="CQ7" s="1126"/>
      <c r="CR7" s="1124">
        <v>5</v>
      </c>
      <c r="CS7" s="1125"/>
      <c r="CT7" s="1125"/>
      <c r="CU7" s="1125"/>
      <c r="CV7" s="1126"/>
      <c r="CW7" s="1124" t="s">
        <v>530</v>
      </c>
      <c r="CX7" s="1125"/>
      <c r="CY7" s="1125"/>
      <c r="CZ7" s="1125"/>
      <c r="DA7" s="1126"/>
      <c r="DB7" s="1124" t="s">
        <v>455</v>
      </c>
      <c r="DC7" s="1125"/>
      <c r="DD7" s="1125"/>
      <c r="DE7" s="1125"/>
      <c r="DF7" s="1126"/>
      <c r="DG7" s="1124" t="s">
        <v>455</v>
      </c>
      <c r="DH7" s="1125"/>
      <c r="DI7" s="1125"/>
      <c r="DJ7" s="1125"/>
      <c r="DK7" s="1126"/>
      <c r="DL7" s="1124" t="s">
        <v>455</v>
      </c>
      <c r="DM7" s="1125"/>
      <c r="DN7" s="1125"/>
      <c r="DO7" s="1125"/>
      <c r="DP7" s="1126"/>
      <c r="DQ7" s="1124" t="s">
        <v>455</v>
      </c>
      <c r="DR7" s="1125"/>
      <c r="DS7" s="1125"/>
      <c r="DT7" s="1125"/>
      <c r="DU7" s="1126"/>
      <c r="DV7" s="1127"/>
      <c r="DW7" s="1128"/>
      <c r="DX7" s="1128"/>
      <c r="DY7" s="1128"/>
      <c r="DZ7" s="1129"/>
      <c r="EA7" s="230"/>
    </row>
    <row r="8" spans="1:131" s="231" customFormat="1" ht="26.25" customHeight="1" x14ac:dyDescent="0.15">
      <c r="A8" s="234">
        <v>2</v>
      </c>
      <c r="B8" s="1058" t="s">
        <v>314</v>
      </c>
      <c r="C8" s="1059"/>
      <c r="D8" s="1059"/>
      <c r="E8" s="1059"/>
      <c r="F8" s="1059"/>
      <c r="G8" s="1059"/>
      <c r="H8" s="1059"/>
      <c r="I8" s="1059"/>
      <c r="J8" s="1059"/>
      <c r="K8" s="1059"/>
      <c r="L8" s="1059"/>
      <c r="M8" s="1059"/>
      <c r="N8" s="1059"/>
      <c r="O8" s="1059"/>
      <c r="P8" s="1060"/>
      <c r="Q8" s="1066">
        <v>24</v>
      </c>
      <c r="R8" s="1067"/>
      <c r="S8" s="1067"/>
      <c r="T8" s="1067"/>
      <c r="U8" s="1067"/>
      <c r="V8" s="1067">
        <v>7</v>
      </c>
      <c r="W8" s="1067"/>
      <c r="X8" s="1067"/>
      <c r="Y8" s="1067"/>
      <c r="Z8" s="1067"/>
      <c r="AA8" s="1067">
        <v>17</v>
      </c>
      <c r="AB8" s="1067"/>
      <c r="AC8" s="1067"/>
      <c r="AD8" s="1067"/>
      <c r="AE8" s="1068"/>
      <c r="AF8" s="1063">
        <v>17</v>
      </c>
      <c r="AG8" s="1064"/>
      <c r="AH8" s="1064"/>
      <c r="AI8" s="1064"/>
      <c r="AJ8" s="1065"/>
      <c r="AK8" s="1108" t="s">
        <v>523</v>
      </c>
      <c r="AL8" s="1109"/>
      <c r="AM8" s="1109"/>
      <c r="AN8" s="1109"/>
      <c r="AO8" s="1109"/>
      <c r="AP8" s="1109" t="s">
        <v>523</v>
      </c>
      <c r="AQ8" s="1109"/>
      <c r="AR8" s="1109"/>
      <c r="AS8" s="1109"/>
      <c r="AT8" s="1109"/>
      <c r="AU8" s="1110"/>
      <c r="AV8" s="1110"/>
      <c r="AW8" s="1110"/>
      <c r="AX8" s="1110"/>
      <c r="AY8" s="1111"/>
      <c r="AZ8" s="228"/>
      <c r="BA8" s="228"/>
      <c r="BB8" s="228"/>
      <c r="BC8" s="228"/>
      <c r="BD8" s="228"/>
      <c r="BE8" s="229"/>
      <c r="BF8" s="229"/>
      <c r="BG8" s="229"/>
      <c r="BH8" s="229"/>
      <c r="BI8" s="229"/>
      <c r="BJ8" s="229"/>
      <c r="BK8" s="229"/>
      <c r="BL8" s="229"/>
      <c r="BM8" s="229"/>
      <c r="BN8" s="229"/>
      <c r="BO8" s="229"/>
      <c r="BP8" s="229"/>
      <c r="BQ8" s="234">
        <v>2</v>
      </c>
      <c r="BR8" s="235"/>
      <c r="BS8" s="1020" t="s">
        <v>525</v>
      </c>
      <c r="BT8" s="1021" t="s">
        <v>525</v>
      </c>
      <c r="BU8" s="1021" t="s">
        <v>525</v>
      </c>
      <c r="BV8" s="1021" t="s">
        <v>525</v>
      </c>
      <c r="BW8" s="1021" t="s">
        <v>525</v>
      </c>
      <c r="BX8" s="1021" t="s">
        <v>525</v>
      </c>
      <c r="BY8" s="1021" t="s">
        <v>525</v>
      </c>
      <c r="BZ8" s="1021" t="s">
        <v>525</v>
      </c>
      <c r="CA8" s="1021" t="s">
        <v>525</v>
      </c>
      <c r="CB8" s="1021" t="s">
        <v>525</v>
      </c>
      <c r="CC8" s="1021" t="s">
        <v>525</v>
      </c>
      <c r="CD8" s="1021" t="s">
        <v>525</v>
      </c>
      <c r="CE8" s="1021" t="s">
        <v>525</v>
      </c>
      <c r="CF8" s="1021" t="s">
        <v>525</v>
      </c>
      <c r="CG8" s="1042" t="s">
        <v>525</v>
      </c>
      <c r="CH8" s="1017">
        <v>-13</v>
      </c>
      <c r="CI8" s="1018"/>
      <c r="CJ8" s="1018"/>
      <c r="CK8" s="1018"/>
      <c r="CL8" s="1019"/>
      <c r="CM8" s="1017">
        <v>12</v>
      </c>
      <c r="CN8" s="1018"/>
      <c r="CO8" s="1018"/>
      <c r="CP8" s="1018"/>
      <c r="CQ8" s="1019"/>
      <c r="CR8" s="1017">
        <v>10</v>
      </c>
      <c r="CS8" s="1018"/>
      <c r="CT8" s="1018"/>
      <c r="CU8" s="1018"/>
      <c r="CV8" s="1019"/>
      <c r="CW8" s="1017" t="s">
        <v>455</v>
      </c>
      <c r="CX8" s="1018"/>
      <c r="CY8" s="1018"/>
      <c r="CZ8" s="1018"/>
      <c r="DA8" s="1019"/>
      <c r="DB8" s="1017" t="s">
        <v>455</v>
      </c>
      <c r="DC8" s="1018"/>
      <c r="DD8" s="1018"/>
      <c r="DE8" s="1018"/>
      <c r="DF8" s="1019"/>
      <c r="DG8" s="1017" t="s">
        <v>455</v>
      </c>
      <c r="DH8" s="1018"/>
      <c r="DI8" s="1018"/>
      <c r="DJ8" s="1018"/>
      <c r="DK8" s="1019"/>
      <c r="DL8" s="1017" t="s">
        <v>455</v>
      </c>
      <c r="DM8" s="1018"/>
      <c r="DN8" s="1018"/>
      <c r="DO8" s="1018"/>
      <c r="DP8" s="1019"/>
      <c r="DQ8" s="1017" t="s">
        <v>455</v>
      </c>
      <c r="DR8" s="1018"/>
      <c r="DS8" s="1018"/>
      <c r="DT8" s="1018"/>
      <c r="DU8" s="1019"/>
      <c r="DV8" s="1020"/>
      <c r="DW8" s="1021"/>
      <c r="DX8" s="1021"/>
      <c r="DY8" s="1021"/>
      <c r="DZ8" s="1022"/>
      <c r="EA8" s="230"/>
    </row>
    <row r="9" spans="1:131" s="231" customFormat="1" ht="26.25" customHeight="1" x14ac:dyDescent="0.15">
      <c r="A9" s="234">
        <v>3</v>
      </c>
      <c r="B9" s="1058" t="s">
        <v>315</v>
      </c>
      <c r="C9" s="1059"/>
      <c r="D9" s="1059"/>
      <c r="E9" s="1059"/>
      <c r="F9" s="1059"/>
      <c r="G9" s="1059"/>
      <c r="H9" s="1059"/>
      <c r="I9" s="1059"/>
      <c r="J9" s="1059"/>
      <c r="K9" s="1059"/>
      <c r="L9" s="1059"/>
      <c r="M9" s="1059"/>
      <c r="N9" s="1059"/>
      <c r="O9" s="1059"/>
      <c r="P9" s="1060"/>
      <c r="Q9" s="1066">
        <v>491</v>
      </c>
      <c r="R9" s="1067"/>
      <c r="S9" s="1067"/>
      <c r="T9" s="1067"/>
      <c r="U9" s="1067"/>
      <c r="V9" s="1067">
        <v>491</v>
      </c>
      <c r="W9" s="1067"/>
      <c r="X9" s="1067"/>
      <c r="Y9" s="1067"/>
      <c r="Z9" s="1067"/>
      <c r="AA9" s="1067">
        <v>0</v>
      </c>
      <c r="AB9" s="1067"/>
      <c r="AC9" s="1067"/>
      <c r="AD9" s="1067"/>
      <c r="AE9" s="1068"/>
      <c r="AF9" s="1063" t="s">
        <v>316</v>
      </c>
      <c r="AG9" s="1064"/>
      <c r="AH9" s="1064"/>
      <c r="AI9" s="1064"/>
      <c r="AJ9" s="1065"/>
      <c r="AK9" s="1108" t="s">
        <v>523</v>
      </c>
      <c r="AL9" s="1109"/>
      <c r="AM9" s="1109"/>
      <c r="AN9" s="1109"/>
      <c r="AO9" s="1109"/>
      <c r="AP9" s="1109" t="s">
        <v>523</v>
      </c>
      <c r="AQ9" s="1109"/>
      <c r="AR9" s="1109"/>
      <c r="AS9" s="1109"/>
      <c r="AT9" s="1109"/>
      <c r="AU9" s="1110"/>
      <c r="AV9" s="1110"/>
      <c r="AW9" s="1110"/>
      <c r="AX9" s="1110"/>
      <c r="AY9" s="1111"/>
      <c r="AZ9" s="228"/>
      <c r="BA9" s="228"/>
      <c r="BB9" s="228"/>
      <c r="BC9" s="228"/>
      <c r="BD9" s="228"/>
      <c r="BE9" s="229"/>
      <c r="BF9" s="229"/>
      <c r="BG9" s="229"/>
      <c r="BH9" s="229"/>
      <c r="BI9" s="229"/>
      <c r="BJ9" s="229"/>
      <c r="BK9" s="229"/>
      <c r="BL9" s="229"/>
      <c r="BM9" s="229"/>
      <c r="BN9" s="229"/>
      <c r="BO9" s="229"/>
      <c r="BP9" s="229"/>
      <c r="BQ9" s="234">
        <v>3</v>
      </c>
      <c r="BR9" s="235"/>
      <c r="BS9" s="1020" t="s">
        <v>526</v>
      </c>
      <c r="BT9" s="1021" t="s">
        <v>526</v>
      </c>
      <c r="BU9" s="1021" t="s">
        <v>526</v>
      </c>
      <c r="BV9" s="1021" t="s">
        <v>526</v>
      </c>
      <c r="BW9" s="1021" t="s">
        <v>526</v>
      </c>
      <c r="BX9" s="1021" t="s">
        <v>526</v>
      </c>
      <c r="BY9" s="1021" t="s">
        <v>526</v>
      </c>
      <c r="BZ9" s="1021" t="s">
        <v>526</v>
      </c>
      <c r="CA9" s="1021" t="s">
        <v>526</v>
      </c>
      <c r="CB9" s="1021" t="s">
        <v>526</v>
      </c>
      <c r="CC9" s="1021" t="s">
        <v>526</v>
      </c>
      <c r="CD9" s="1021" t="s">
        <v>526</v>
      </c>
      <c r="CE9" s="1021" t="s">
        <v>526</v>
      </c>
      <c r="CF9" s="1021" t="s">
        <v>526</v>
      </c>
      <c r="CG9" s="1042" t="s">
        <v>526</v>
      </c>
      <c r="CH9" s="1017">
        <v>1</v>
      </c>
      <c r="CI9" s="1018"/>
      <c r="CJ9" s="1018"/>
      <c r="CK9" s="1018"/>
      <c r="CL9" s="1019"/>
      <c r="CM9" s="1017">
        <v>53</v>
      </c>
      <c r="CN9" s="1018"/>
      <c r="CO9" s="1018"/>
      <c r="CP9" s="1018"/>
      <c r="CQ9" s="1019"/>
      <c r="CR9" s="1017">
        <v>1</v>
      </c>
      <c r="CS9" s="1018"/>
      <c r="CT9" s="1018"/>
      <c r="CU9" s="1018"/>
      <c r="CV9" s="1019"/>
      <c r="CW9" s="1017">
        <v>2</v>
      </c>
      <c r="CX9" s="1018"/>
      <c r="CY9" s="1018"/>
      <c r="CZ9" s="1018"/>
      <c r="DA9" s="1019"/>
      <c r="DB9" s="1017" t="s">
        <v>455</v>
      </c>
      <c r="DC9" s="1018"/>
      <c r="DD9" s="1018"/>
      <c r="DE9" s="1018"/>
      <c r="DF9" s="1019"/>
      <c r="DG9" s="1017" t="s">
        <v>455</v>
      </c>
      <c r="DH9" s="1018"/>
      <c r="DI9" s="1018"/>
      <c r="DJ9" s="1018"/>
      <c r="DK9" s="1019"/>
      <c r="DL9" s="1017" t="s">
        <v>455</v>
      </c>
      <c r="DM9" s="1018"/>
      <c r="DN9" s="1018"/>
      <c r="DO9" s="1018"/>
      <c r="DP9" s="1019"/>
      <c r="DQ9" s="1017" t="s">
        <v>455</v>
      </c>
      <c r="DR9" s="1018"/>
      <c r="DS9" s="1018"/>
      <c r="DT9" s="1018"/>
      <c r="DU9" s="1019"/>
      <c r="DV9" s="1020"/>
      <c r="DW9" s="1021"/>
      <c r="DX9" s="1021"/>
      <c r="DY9" s="1021"/>
      <c r="DZ9" s="1022"/>
      <c r="EA9" s="230"/>
    </row>
    <row r="10" spans="1:131" s="231" customFormat="1" ht="26.25" customHeight="1" x14ac:dyDescent="0.15">
      <c r="A10" s="234">
        <v>4</v>
      </c>
      <c r="B10" s="1058" t="s">
        <v>317</v>
      </c>
      <c r="C10" s="1059"/>
      <c r="D10" s="1059"/>
      <c r="E10" s="1059"/>
      <c r="F10" s="1059"/>
      <c r="G10" s="1059"/>
      <c r="H10" s="1059"/>
      <c r="I10" s="1059"/>
      <c r="J10" s="1059"/>
      <c r="K10" s="1059"/>
      <c r="L10" s="1059"/>
      <c r="M10" s="1059"/>
      <c r="N10" s="1059"/>
      <c r="O10" s="1059"/>
      <c r="P10" s="1060"/>
      <c r="Q10" s="1066">
        <v>2</v>
      </c>
      <c r="R10" s="1067"/>
      <c r="S10" s="1067"/>
      <c r="T10" s="1067"/>
      <c r="U10" s="1067"/>
      <c r="V10" s="1067">
        <v>2</v>
      </c>
      <c r="W10" s="1067"/>
      <c r="X10" s="1067"/>
      <c r="Y10" s="1067"/>
      <c r="Z10" s="1067"/>
      <c r="AA10" s="1067">
        <v>1</v>
      </c>
      <c r="AB10" s="1067"/>
      <c r="AC10" s="1067"/>
      <c r="AD10" s="1067"/>
      <c r="AE10" s="1068"/>
      <c r="AF10" s="1063">
        <v>1</v>
      </c>
      <c r="AG10" s="1064"/>
      <c r="AH10" s="1064"/>
      <c r="AI10" s="1064"/>
      <c r="AJ10" s="1065"/>
      <c r="AK10" s="1108" t="s">
        <v>523</v>
      </c>
      <c r="AL10" s="1109"/>
      <c r="AM10" s="1109"/>
      <c r="AN10" s="1109"/>
      <c r="AO10" s="1109"/>
      <c r="AP10" s="1109">
        <v>1</v>
      </c>
      <c r="AQ10" s="1109"/>
      <c r="AR10" s="1109"/>
      <c r="AS10" s="1109"/>
      <c r="AT10" s="1109"/>
      <c r="AU10" s="1110"/>
      <c r="AV10" s="1110"/>
      <c r="AW10" s="1110"/>
      <c r="AX10" s="1110"/>
      <c r="AY10" s="1111"/>
      <c r="AZ10" s="228"/>
      <c r="BA10" s="228"/>
      <c r="BB10" s="228"/>
      <c r="BC10" s="228"/>
      <c r="BD10" s="228"/>
      <c r="BE10" s="229"/>
      <c r="BF10" s="229"/>
      <c r="BG10" s="229"/>
      <c r="BH10" s="229"/>
      <c r="BI10" s="229"/>
      <c r="BJ10" s="229"/>
      <c r="BK10" s="229"/>
      <c r="BL10" s="229"/>
      <c r="BM10" s="229"/>
      <c r="BN10" s="229"/>
      <c r="BO10" s="229"/>
      <c r="BP10" s="229"/>
      <c r="BQ10" s="234">
        <v>4</v>
      </c>
      <c r="BR10" s="235"/>
      <c r="BS10" s="1020" t="s">
        <v>527</v>
      </c>
      <c r="BT10" s="1021" t="s">
        <v>527</v>
      </c>
      <c r="BU10" s="1021" t="s">
        <v>527</v>
      </c>
      <c r="BV10" s="1021" t="s">
        <v>527</v>
      </c>
      <c r="BW10" s="1021" t="s">
        <v>527</v>
      </c>
      <c r="BX10" s="1021" t="s">
        <v>527</v>
      </c>
      <c r="BY10" s="1021" t="s">
        <v>527</v>
      </c>
      <c r="BZ10" s="1021" t="s">
        <v>527</v>
      </c>
      <c r="CA10" s="1021" t="s">
        <v>527</v>
      </c>
      <c r="CB10" s="1021" t="s">
        <v>527</v>
      </c>
      <c r="CC10" s="1021" t="s">
        <v>527</v>
      </c>
      <c r="CD10" s="1021" t="s">
        <v>527</v>
      </c>
      <c r="CE10" s="1021" t="s">
        <v>527</v>
      </c>
      <c r="CF10" s="1021" t="s">
        <v>527</v>
      </c>
      <c r="CG10" s="1042" t="s">
        <v>527</v>
      </c>
      <c r="CH10" s="1017">
        <v>-1</v>
      </c>
      <c r="CI10" s="1018"/>
      <c r="CJ10" s="1018"/>
      <c r="CK10" s="1018"/>
      <c r="CL10" s="1019"/>
      <c r="CM10" s="1017">
        <v>68</v>
      </c>
      <c r="CN10" s="1018"/>
      <c r="CO10" s="1018"/>
      <c r="CP10" s="1018"/>
      <c r="CQ10" s="1019"/>
      <c r="CR10" s="1017">
        <v>18</v>
      </c>
      <c r="CS10" s="1018"/>
      <c r="CT10" s="1018"/>
      <c r="CU10" s="1018"/>
      <c r="CV10" s="1019"/>
      <c r="CW10" s="1017">
        <v>0</v>
      </c>
      <c r="CX10" s="1018"/>
      <c r="CY10" s="1018"/>
      <c r="CZ10" s="1018"/>
      <c r="DA10" s="1019"/>
      <c r="DB10" s="1017" t="s">
        <v>455</v>
      </c>
      <c r="DC10" s="1018"/>
      <c r="DD10" s="1018"/>
      <c r="DE10" s="1018"/>
      <c r="DF10" s="1019"/>
      <c r="DG10" s="1017" t="s">
        <v>455</v>
      </c>
      <c r="DH10" s="1018"/>
      <c r="DI10" s="1018"/>
      <c r="DJ10" s="1018"/>
      <c r="DK10" s="1019"/>
      <c r="DL10" s="1017" t="s">
        <v>455</v>
      </c>
      <c r="DM10" s="1018"/>
      <c r="DN10" s="1018"/>
      <c r="DO10" s="1018"/>
      <c r="DP10" s="1019"/>
      <c r="DQ10" s="1017" t="s">
        <v>455</v>
      </c>
      <c r="DR10" s="1018"/>
      <c r="DS10" s="1018"/>
      <c r="DT10" s="1018"/>
      <c r="DU10" s="1019"/>
      <c r="DV10" s="1020"/>
      <c r="DW10" s="1021"/>
      <c r="DX10" s="1021"/>
      <c r="DY10" s="1021"/>
      <c r="DZ10" s="1022"/>
      <c r="EA10" s="230"/>
    </row>
    <row r="11" spans="1:131" s="231" customFormat="1" ht="26.25" customHeight="1" x14ac:dyDescent="0.15">
      <c r="A11" s="234">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28"/>
      <c r="BA11" s="228"/>
      <c r="BB11" s="228"/>
      <c r="BC11" s="228"/>
      <c r="BD11" s="228"/>
      <c r="BE11" s="229"/>
      <c r="BF11" s="229"/>
      <c r="BG11" s="229"/>
      <c r="BH11" s="229"/>
      <c r="BI11" s="229"/>
      <c r="BJ11" s="229"/>
      <c r="BK11" s="229"/>
      <c r="BL11" s="229"/>
      <c r="BM11" s="229"/>
      <c r="BN11" s="229"/>
      <c r="BO11" s="229"/>
      <c r="BP11" s="229"/>
      <c r="BQ11" s="234">
        <v>5</v>
      </c>
      <c r="BR11" s="235"/>
      <c r="BS11" s="1020" t="s">
        <v>528</v>
      </c>
      <c r="BT11" s="1021" t="s">
        <v>528</v>
      </c>
      <c r="BU11" s="1021" t="s">
        <v>528</v>
      </c>
      <c r="BV11" s="1021" t="s">
        <v>528</v>
      </c>
      <c r="BW11" s="1021" t="s">
        <v>528</v>
      </c>
      <c r="BX11" s="1021" t="s">
        <v>528</v>
      </c>
      <c r="BY11" s="1021" t="s">
        <v>528</v>
      </c>
      <c r="BZ11" s="1021" t="s">
        <v>528</v>
      </c>
      <c r="CA11" s="1021" t="s">
        <v>528</v>
      </c>
      <c r="CB11" s="1021" t="s">
        <v>528</v>
      </c>
      <c r="CC11" s="1021" t="s">
        <v>528</v>
      </c>
      <c r="CD11" s="1021" t="s">
        <v>528</v>
      </c>
      <c r="CE11" s="1021" t="s">
        <v>528</v>
      </c>
      <c r="CF11" s="1021" t="s">
        <v>528</v>
      </c>
      <c r="CG11" s="1042" t="s">
        <v>528</v>
      </c>
      <c r="CH11" s="1017">
        <v>-864</v>
      </c>
      <c r="CI11" s="1018"/>
      <c r="CJ11" s="1018"/>
      <c r="CK11" s="1018"/>
      <c r="CL11" s="1019"/>
      <c r="CM11" s="1017">
        <v>-1630</v>
      </c>
      <c r="CN11" s="1018"/>
      <c r="CO11" s="1018"/>
      <c r="CP11" s="1018"/>
      <c r="CQ11" s="1019"/>
      <c r="CR11" s="1017">
        <v>650</v>
      </c>
      <c r="CS11" s="1018"/>
      <c r="CT11" s="1018"/>
      <c r="CU11" s="1018"/>
      <c r="CV11" s="1019"/>
      <c r="CW11" s="1017" t="s">
        <v>455</v>
      </c>
      <c r="CX11" s="1018"/>
      <c r="CY11" s="1018"/>
      <c r="CZ11" s="1018"/>
      <c r="DA11" s="1019"/>
      <c r="DB11" s="1017">
        <v>2118</v>
      </c>
      <c r="DC11" s="1018"/>
      <c r="DD11" s="1018"/>
      <c r="DE11" s="1018"/>
      <c r="DF11" s="1019"/>
      <c r="DG11" s="1017" t="s">
        <v>455</v>
      </c>
      <c r="DH11" s="1018"/>
      <c r="DI11" s="1018"/>
      <c r="DJ11" s="1018"/>
      <c r="DK11" s="1019"/>
      <c r="DL11" s="1017" t="s">
        <v>455</v>
      </c>
      <c r="DM11" s="1018"/>
      <c r="DN11" s="1018"/>
      <c r="DO11" s="1018"/>
      <c r="DP11" s="1019"/>
      <c r="DQ11" s="1017" t="s">
        <v>455</v>
      </c>
      <c r="DR11" s="1018"/>
      <c r="DS11" s="1018"/>
      <c r="DT11" s="1018"/>
      <c r="DU11" s="1019"/>
      <c r="DV11" s="1020"/>
      <c r="DW11" s="1021"/>
      <c r="DX11" s="1021"/>
      <c r="DY11" s="1021"/>
      <c r="DZ11" s="1022"/>
      <c r="EA11" s="230"/>
    </row>
    <row r="12" spans="1:131" s="231" customFormat="1" ht="26.25" customHeight="1" x14ac:dyDescent="0.15">
      <c r="A12" s="234">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28"/>
      <c r="BA12" s="228"/>
      <c r="BB12" s="228"/>
      <c r="BC12" s="228"/>
      <c r="BD12" s="228"/>
      <c r="BE12" s="229"/>
      <c r="BF12" s="229"/>
      <c r="BG12" s="229"/>
      <c r="BH12" s="229"/>
      <c r="BI12" s="229"/>
      <c r="BJ12" s="229"/>
      <c r="BK12" s="229"/>
      <c r="BL12" s="229"/>
      <c r="BM12" s="229"/>
      <c r="BN12" s="229"/>
      <c r="BO12" s="229"/>
      <c r="BP12" s="229"/>
      <c r="BQ12" s="234">
        <v>6</v>
      </c>
      <c r="BR12" s="235"/>
      <c r="BS12" s="1020" t="s">
        <v>529</v>
      </c>
      <c r="BT12" s="1021" t="s">
        <v>529</v>
      </c>
      <c r="BU12" s="1021" t="s">
        <v>529</v>
      </c>
      <c r="BV12" s="1021" t="s">
        <v>529</v>
      </c>
      <c r="BW12" s="1021" t="s">
        <v>529</v>
      </c>
      <c r="BX12" s="1021" t="s">
        <v>529</v>
      </c>
      <c r="BY12" s="1021" t="s">
        <v>529</v>
      </c>
      <c r="BZ12" s="1021" t="s">
        <v>529</v>
      </c>
      <c r="CA12" s="1021" t="s">
        <v>529</v>
      </c>
      <c r="CB12" s="1021" t="s">
        <v>529</v>
      </c>
      <c r="CC12" s="1021" t="s">
        <v>529</v>
      </c>
      <c r="CD12" s="1021" t="s">
        <v>529</v>
      </c>
      <c r="CE12" s="1021" t="s">
        <v>529</v>
      </c>
      <c r="CF12" s="1021" t="s">
        <v>529</v>
      </c>
      <c r="CG12" s="1042" t="s">
        <v>529</v>
      </c>
      <c r="CH12" s="1017">
        <v>0</v>
      </c>
      <c r="CI12" s="1018"/>
      <c r="CJ12" s="1018"/>
      <c r="CK12" s="1018"/>
      <c r="CL12" s="1019"/>
      <c r="CM12" s="1017">
        <v>49</v>
      </c>
      <c r="CN12" s="1018"/>
      <c r="CO12" s="1018"/>
      <c r="CP12" s="1018"/>
      <c r="CQ12" s="1019"/>
      <c r="CR12" s="1017">
        <v>5</v>
      </c>
      <c r="CS12" s="1018"/>
      <c r="CT12" s="1018"/>
      <c r="CU12" s="1018"/>
      <c r="CV12" s="1019"/>
      <c r="CW12" s="1017" t="s">
        <v>455</v>
      </c>
      <c r="CX12" s="1018"/>
      <c r="CY12" s="1018"/>
      <c r="CZ12" s="1018"/>
      <c r="DA12" s="1019"/>
      <c r="DB12" s="1017" t="s">
        <v>455</v>
      </c>
      <c r="DC12" s="1018"/>
      <c r="DD12" s="1018"/>
      <c r="DE12" s="1018"/>
      <c r="DF12" s="1019"/>
      <c r="DG12" s="1017">
        <v>487</v>
      </c>
      <c r="DH12" s="1018"/>
      <c r="DI12" s="1018"/>
      <c r="DJ12" s="1018"/>
      <c r="DK12" s="1019"/>
      <c r="DL12" s="1017" t="s">
        <v>455</v>
      </c>
      <c r="DM12" s="1018"/>
      <c r="DN12" s="1018"/>
      <c r="DO12" s="1018"/>
      <c r="DP12" s="1019"/>
      <c r="DQ12" s="1017">
        <v>178</v>
      </c>
      <c r="DR12" s="1018"/>
      <c r="DS12" s="1018"/>
      <c r="DT12" s="1018"/>
      <c r="DU12" s="1019"/>
      <c r="DV12" s="1020"/>
      <c r="DW12" s="1021"/>
      <c r="DX12" s="1021"/>
      <c r="DY12" s="1021"/>
      <c r="DZ12" s="1022"/>
      <c r="EA12" s="230"/>
    </row>
    <row r="13" spans="1:131" s="231" customFormat="1" ht="26.25" customHeight="1" x14ac:dyDescent="0.15">
      <c r="A13" s="234">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28"/>
      <c r="BA13" s="228"/>
      <c r="BB13" s="228"/>
      <c r="BC13" s="228"/>
      <c r="BD13" s="228"/>
      <c r="BE13" s="229"/>
      <c r="BF13" s="229"/>
      <c r="BG13" s="229"/>
      <c r="BH13" s="229"/>
      <c r="BI13" s="229"/>
      <c r="BJ13" s="229"/>
      <c r="BK13" s="229"/>
      <c r="BL13" s="229"/>
      <c r="BM13" s="229"/>
      <c r="BN13" s="229"/>
      <c r="BO13" s="229"/>
      <c r="BP13" s="229"/>
      <c r="BQ13" s="234">
        <v>7</v>
      </c>
      <c r="BR13" s="235"/>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0"/>
    </row>
    <row r="14" spans="1:131" s="231" customFormat="1" ht="26.25" customHeight="1" x14ac:dyDescent="0.15">
      <c r="A14" s="234">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28"/>
      <c r="BA14" s="228"/>
      <c r="BB14" s="228"/>
      <c r="BC14" s="228"/>
      <c r="BD14" s="228"/>
      <c r="BE14" s="229"/>
      <c r="BF14" s="229"/>
      <c r="BG14" s="229"/>
      <c r="BH14" s="229"/>
      <c r="BI14" s="229"/>
      <c r="BJ14" s="229"/>
      <c r="BK14" s="229"/>
      <c r="BL14" s="229"/>
      <c r="BM14" s="229"/>
      <c r="BN14" s="229"/>
      <c r="BO14" s="229"/>
      <c r="BP14" s="229"/>
      <c r="BQ14" s="234">
        <v>8</v>
      </c>
      <c r="BR14" s="235"/>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0"/>
    </row>
    <row r="15" spans="1:131" s="231" customFormat="1" ht="26.25" customHeight="1" x14ac:dyDescent="0.15">
      <c r="A15" s="234">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28"/>
      <c r="BA15" s="228"/>
      <c r="BB15" s="228"/>
      <c r="BC15" s="228"/>
      <c r="BD15" s="228"/>
      <c r="BE15" s="229"/>
      <c r="BF15" s="229"/>
      <c r="BG15" s="229"/>
      <c r="BH15" s="229"/>
      <c r="BI15" s="229"/>
      <c r="BJ15" s="229"/>
      <c r="BK15" s="229"/>
      <c r="BL15" s="229"/>
      <c r="BM15" s="229"/>
      <c r="BN15" s="229"/>
      <c r="BO15" s="229"/>
      <c r="BP15" s="229"/>
      <c r="BQ15" s="234">
        <v>9</v>
      </c>
      <c r="BR15" s="235"/>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0"/>
    </row>
    <row r="16" spans="1:131" s="231" customFormat="1" ht="26.25" customHeight="1" x14ac:dyDescent="0.15">
      <c r="A16" s="234">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28"/>
      <c r="BA16" s="228"/>
      <c r="BB16" s="228"/>
      <c r="BC16" s="228"/>
      <c r="BD16" s="228"/>
      <c r="BE16" s="229"/>
      <c r="BF16" s="229"/>
      <c r="BG16" s="229"/>
      <c r="BH16" s="229"/>
      <c r="BI16" s="229"/>
      <c r="BJ16" s="229"/>
      <c r="BK16" s="229"/>
      <c r="BL16" s="229"/>
      <c r="BM16" s="229"/>
      <c r="BN16" s="229"/>
      <c r="BO16" s="229"/>
      <c r="BP16" s="229"/>
      <c r="BQ16" s="234">
        <v>10</v>
      </c>
      <c r="BR16" s="235"/>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0"/>
    </row>
    <row r="17" spans="1:131" s="231" customFormat="1" ht="26.25" customHeight="1" x14ac:dyDescent="0.15">
      <c r="A17" s="234">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28"/>
      <c r="BA17" s="228"/>
      <c r="BB17" s="228"/>
      <c r="BC17" s="228"/>
      <c r="BD17" s="228"/>
      <c r="BE17" s="229"/>
      <c r="BF17" s="229"/>
      <c r="BG17" s="229"/>
      <c r="BH17" s="229"/>
      <c r="BI17" s="229"/>
      <c r="BJ17" s="229"/>
      <c r="BK17" s="229"/>
      <c r="BL17" s="229"/>
      <c r="BM17" s="229"/>
      <c r="BN17" s="229"/>
      <c r="BO17" s="229"/>
      <c r="BP17" s="229"/>
      <c r="BQ17" s="234">
        <v>11</v>
      </c>
      <c r="BR17" s="235"/>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0"/>
    </row>
    <row r="18" spans="1:131" s="231" customFormat="1" ht="26.25" customHeight="1" x14ac:dyDescent="0.15">
      <c r="A18" s="234">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28"/>
      <c r="BA18" s="228"/>
      <c r="BB18" s="228"/>
      <c r="BC18" s="228"/>
      <c r="BD18" s="228"/>
      <c r="BE18" s="229"/>
      <c r="BF18" s="229"/>
      <c r="BG18" s="229"/>
      <c r="BH18" s="229"/>
      <c r="BI18" s="229"/>
      <c r="BJ18" s="229"/>
      <c r="BK18" s="229"/>
      <c r="BL18" s="229"/>
      <c r="BM18" s="229"/>
      <c r="BN18" s="229"/>
      <c r="BO18" s="229"/>
      <c r="BP18" s="229"/>
      <c r="BQ18" s="234">
        <v>12</v>
      </c>
      <c r="BR18" s="235"/>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0"/>
    </row>
    <row r="19" spans="1:131" s="231" customFormat="1" ht="26.25" customHeight="1" x14ac:dyDescent="0.15">
      <c r="A19" s="234">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28"/>
      <c r="BA19" s="228"/>
      <c r="BB19" s="228"/>
      <c r="BC19" s="228"/>
      <c r="BD19" s="228"/>
      <c r="BE19" s="229"/>
      <c r="BF19" s="229"/>
      <c r="BG19" s="229"/>
      <c r="BH19" s="229"/>
      <c r="BI19" s="229"/>
      <c r="BJ19" s="229"/>
      <c r="BK19" s="229"/>
      <c r="BL19" s="229"/>
      <c r="BM19" s="229"/>
      <c r="BN19" s="229"/>
      <c r="BO19" s="229"/>
      <c r="BP19" s="229"/>
      <c r="BQ19" s="234">
        <v>13</v>
      </c>
      <c r="BR19" s="235"/>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0"/>
    </row>
    <row r="20" spans="1:131" s="231" customFormat="1" ht="26.25" customHeight="1" x14ac:dyDescent="0.15">
      <c r="A20" s="234">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28"/>
      <c r="BA20" s="228"/>
      <c r="BB20" s="228"/>
      <c r="BC20" s="228"/>
      <c r="BD20" s="228"/>
      <c r="BE20" s="229"/>
      <c r="BF20" s="229"/>
      <c r="BG20" s="229"/>
      <c r="BH20" s="229"/>
      <c r="BI20" s="229"/>
      <c r="BJ20" s="229"/>
      <c r="BK20" s="229"/>
      <c r="BL20" s="229"/>
      <c r="BM20" s="229"/>
      <c r="BN20" s="229"/>
      <c r="BO20" s="229"/>
      <c r="BP20" s="229"/>
      <c r="BQ20" s="234">
        <v>14</v>
      </c>
      <c r="BR20" s="235"/>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0"/>
    </row>
    <row r="21" spans="1:131" s="231" customFormat="1" ht="26.25" customHeight="1" thickBot="1" x14ac:dyDescent="0.2">
      <c r="A21" s="234">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28"/>
      <c r="BA21" s="228"/>
      <c r="BB21" s="228"/>
      <c r="BC21" s="228"/>
      <c r="BD21" s="228"/>
      <c r="BE21" s="229"/>
      <c r="BF21" s="229"/>
      <c r="BG21" s="229"/>
      <c r="BH21" s="229"/>
      <c r="BI21" s="229"/>
      <c r="BJ21" s="229"/>
      <c r="BK21" s="229"/>
      <c r="BL21" s="229"/>
      <c r="BM21" s="229"/>
      <c r="BN21" s="229"/>
      <c r="BO21" s="229"/>
      <c r="BP21" s="229"/>
      <c r="BQ21" s="234">
        <v>15</v>
      </c>
      <c r="BR21" s="235"/>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0"/>
    </row>
    <row r="22" spans="1:131" s="231" customFormat="1" ht="26.25" customHeight="1" x14ac:dyDescent="0.15">
      <c r="A22" s="234">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318</v>
      </c>
      <c r="BA22" s="1056"/>
      <c r="BB22" s="1056"/>
      <c r="BC22" s="1056"/>
      <c r="BD22" s="1057"/>
      <c r="BE22" s="229"/>
      <c r="BF22" s="229"/>
      <c r="BG22" s="229"/>
      <c r="BH22" s="229"/>
      <c r="BI22" s="229"/>
      <c r="BJ22" s="229"/>
      <c r="BK22" s="229"/>
      <c r="BL22" s="229"/>
      <c r="BM22" s="229"/>
      <c r="BN22" s="229"/>
      <c r="BO22" s="229"/>
      <c r="BP22" s="229"/>
      <c r="BQ22" s="234">
        <v>16</v>
      </c>
      <c r="BR22" s="235"/>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0"/>
    </row>
    <row r="23" spans="1:131" s="231" customFormat="1" ht="26.25" customHeight="1" thickBot="1" x14ac:dyDescent="0.2">
      <c r="A23" s="236" t="s">
        <v>319</v>
      </c>
      <c r="B23" s="965" t="s">
        <v>320</v>
      </c>
      <c r="C23" s="966"/>
      <c r="D23" s="966"/>
      <c r="E23" s="966"/>
      <c r="F23" s="966"/>
      <c r="G23" s="966"/>
      <c r="H23" s="966"/>
      <c r="I23" s="966"/>
      <c r="J23" s="966"/>
      <c r="K23" s="966"/>
      <c r="L23" s="966"/>
      <c r="M23" s="966"/>
      <c r="N23" s="966"/>
      <c r="O23" s="966"/>
      <c r="P23" s="976"/>
      <c r="Q23" s="1095">
        <v>116536</v>
      </c>
      <c r="R23" s="1089"/>
      <c r="S23" s="1089"/>
      <c r="T23" s="1089"/>
      <c r="U23" s="1089"/>
      <c r="V23" s="1089">
        <v>111981</v>
      </c>
      <c r="W23" s="1089"/>
      <c r="X23" s="1089"/>
      <c r="Y23" s="1089"/>
      <c r="Z23" s="1089"/>
      <c r="AA23" s="1089">
        <v>4555</v>
      </c>
      <c r="AB23" s="1089"/>
      <c r="AC23" s="1089"/>
      <c r="AD23" s="1089"/>
      <c r="AE23" s="1096"/>
      <c r="AF23" s="1097">
        <v>4102</v>
      </c>
      <c r="AG23" s="1089"/>
      <c r="AH23" s="1089"/>
      <c r="AI23" s="1089"/>
      <c r="AJ23" s="1098"/>
      <c r="AK23" s="1099"/>
      <c r="AL23" s="1100"/>
      <c r="AM23" s="1100"/>
      <c r="AN23" s="1100"/>
      <c r="AO23" s="1100"/>
      <c r="AP23" s="1089">
        <v>103365</v>
      </c>
      <c r="AQ23" s="1089"/>
      <c r="AR23" s="1089"/>
      <c r="AS23" s="1089"/>
      <c r="AT23" s="1089"/>
      <c r="AU23" s="1090"/>
      <c r="AV23" s="1090"/>
      <c r="AW23" s="1090"/>
      <c r="AX23" s="1090"/>
      <c r="AY23" s="1091"/>
      <c r="AZ23" s="1092" t="s">
        <v>321</v>
      </c>
      <c r="BA23" s="1093"/>
      <c r="BB23" s="1093"/>
      <c r="BC23" s="1093"/>
      <c r="BD23" s="1094"/>
      <c r="BE23" s="229"/>
      <c r="BF23" s="229"/>
      <c r="BG23" s="229"/>
      <c r="BH23" s="229"/>
      <c r="BI23" s="229"/>
      <c r="BJ23" s="229"/>
      <c r="BK23" s="229"/>
      <c r="BL23" s="229"/>
      <c r="BM23" s="229"/>
      <c r="BN23" s="229"/>
      <c r="BO23" s="229"/>
      <c r="BP23" s="229"/>
      <c r="BQ23" s="234">
        <v>17</v>
      </c>
      <c r="BR23" s="235"/>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0"/>
    </row>
    <row r="24" spans="1:131" s="231" customFormat="1" ht="26.25" customHeight="1" x14ac:dyDescent="0.15">
      <c r="A24" s="1088" t="s">
        <v>322</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28"/>
      <c r="BA24" s="228"/>
      <c r="BB24" s="228"/>
      <c r="BC24" s="228"/>
      <c r="BD24" s="228"/>
      <c r="BE24" s="229"/>
      <c r="BF24" s="229"/>
      <c r="BG24" s="229"/>
      <c r="BH24" s="229"/>
      <c r="BI24" s="229"/>
      <c r="BJ24" s="229"/>
      <c r="BK24" s="229"/>
      <c r="BL24" s="229"/>
      <c r="BM24" s="229"/>
      <c r="BN24" s="229"/>
      <c r="BO24" s="229"/>
      <c r="BP24" s="229"/>
      <c r="BQ24" s="234">
        <v>18</v>
      </c>
      <c r="BR24" s="235"/>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0"/>
    </row>
    <row r="25" spans="1:131" ht="26.25" customHeight="1" thickBot="1" x14ac:dyDescent="0.2">
      <c r="A25" s="1087" t="s">
        <v>323</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28"/>
      <c r="BK25" s="228"/>
      <c r="BL25" s="228"/>
      <c r="BM25" s="228"/>
      <c r="BN25" s="228"/>
      <c r="BO25" s="237"/>
      <c r="BP25" s="237"/>
      <c r="BQ25" s="234">
        <v>19</v>
      </c>
      <c r="BR25" s="235"/>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26"/>
    </row>
    <row r="26" spans="1:131" ht="26.25" customHeight="1" x14ac:dyDescent="0.15">
      <c r="A26" s="1023" t="s">
        <v>296</v>
      </c>
      <c r="B26" s="1024"/>
      <c r="C26" s="1024"/>
      <c r="D26" s="1024"/>
      <c r="E26" s="1024"/>
      <c r="F26" s="1024"/>
      <c r="G26" s="1024"/>
      <c r="H26" s="1024"/>
      <c r="I26" s="1024"/>
      <c r="J26" s="1024"/>
      <c r="K26" s="1024"/>
      <c r="L26" s="1024"/>
      <c r="M26" s="1024"/>
      <c r="N26" s="1024"/>
      <c r="O26" s="1024"/>
      <c r="P26" s="1025"/>
      <c r="Q26" s="1029" t="s">
        <v>324</v>
      </c>
      <c r="R26" s="1030"/>
      <c r="S26" s="1030"/>
      <c r="T26" s="1030"/>
      <c r="U26" s="1031"/>
      <c r="V26" s="1029" t="s">
        <v>325</v>
      </c>
      <c r="W26" s="1030"/>
      <c r="X26" s="1030"/>
      <c r="Y26" s="1030"/>
      <c r="Z26" s="1031"/>
      <c r="AA26" s="1029" t="s">
        <v>326</v>
      </c>
      <c r="AB26" s="1030"/>
      <c r="AC26" s="1030"/>
      <c r="AD26" s="1030"/>
      <c r="AE26" s="1030"/>
      <c r="AF26" s="1083" t="s">
        <v>327</v>
      </c>
      <c r="AG26" s="1036"/>
      <c r="AH26" s="1036"/>
      <c r="AI26" s="1036"/>
      <c r="AJ26" s="1084"/>
      <c r="AK26" s="1030" t="s">
        <v>328</v>
      </c>
      <c r="AL26" s="1030"/>
      <c r="AM26" s="1030"/>
      <c r="AN26" s="1030"/>
      <c r="AO26" s="1031"/>
      <c r="AP26" s="1029" t="s">
        <v>329</v>
      </c>
      <c r="AQ26" s="1030"/>
      <c r="AR26" s="1030"/>
      <c r="AS26" s="1030"/>
      <c r="AT26" s="1031"/>
      <c r="AU26" s="1029" t="s">
        <v>330</v>
      </c>
      <c r="AV26" s="1030"/>
      <c r="AW26" s="1030"/>
      <c r="AX26" s="1030"/>
      <c r="AY26" s="1031"/>
      <c r="AZ26" s="1029" t="s">
        <v>331</v>
      </c>
      <c r="BA26" s="1030"/>
      <c r="BB26" s="1030"/>
      <c r="BC26" s="1030"/>
      <c r="BD26" s="1031"/>
      <c r="BE26" s="1029" t="s">
        <v>303</v>
      </c>
      <c r="BF26" s="1030"/>
      <c r="BG26" s="1030"/>
      <c r="BH26" s="1030"/>
      <c r="BI26" s="1043"/>
      <c r="BJ26" s="228"/>
      <c r="BK26" s="228"/>
      <c r="BL26" s="228"/>
      <c r="BM26" s="228"/>
      <c r="BN26" s="228"/>
      <c r="BO26" s="237"/>
      <c r="BP26" s="237"/>
      <c r="BQ26" s="234">
        <v>20</v>
      </c>
      <c r="BR26" s="235"/>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26"/>
    </row>
    <row r="27" spans="1:13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28"/>
      <c r="BK27" s="228"/>
      <c r="BL27" s="228"/>
      <c r="BM27" s="228"/>
      <c r="BN27" s="228"/>
      <c r="BO27" s="237"/>
      <c r="BP27" s="237"/>
      <c r="BQ27" s="234">
        <v>21</v>
      </c>
      <c r="BR27" s="235"/>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26"/>
    </row>
    <row r="28" spans="1:131" ht="26.25" customHeight="1" thickTop="1" x14ac:dyDescent="0.15">
      <c r="A28" s="238">
        <v>1</v>
      </c>
      <c r="B28" s="1075" t="s">
        <v>332</v>
      </c>
      <c r="C28" s="1076"/>
      <c r="D28" s="1076"/>
      <c r="E28" s="1076"/>
      <c r="F28" s="1076"/>
      <c r="G28" s="1076"/>
      <c r="H28" s="1076"/>
      <c r="I28" s="1076"/>
      <c r="J28" s="1076"/>
      <c r="K28" s="1076"/>
      <c r="L28" s="1076"/>
      <c r="M28" s="1076"/>
      <c r="N28" s="1076"/>
      <c r="O28" s="1076"/>
      <c r="P28" s="1077"/>
      <c r="Q28" s="1078">
        <v>24773</v>
      </c>
      <c r="R28" s="1079"/>
      <c r="S28" s="1079"/>
      <c r="T28" s="1079"/>
      <c r="U28" s="1079"/>
      <c r="V28" s="1079">
        <v>24314</v>
      </c>
      <c r="W28" s="1079"/>
      <c r="X28" s="1079"/>
      <c r="Y28" s="1079"/>
      <c r="Z28" s="1079"/>
      <c r="AA28" s="1079">
        <v>459</v>
      </c>
      <c r="AB28" s="1079"/>
      <c r="AC28" s="1079"/>
      <c r="AD28" s="1079"/>
      <c r="AE28" s="1080"/>
      <c r="AF28" s="1081">
        <v>459</v>
      </c>
      <c r="AG28" s="1079"/>
      <c r="AH28" s="1079"/>
      <c r="AI28" s="1079"/>
      <c r="AJ28" s="1082"/>
      <c r="AK28" s="1070">
        <v>2594</v>
      </c>
      <c r="AL28" s="1071"/>
      <c r="AM28" s="1071"/>
      <c r="AN28" s="1071"/>
      <c r="AO28" s="1071"/>
      <c r="AP28" s="1071" t="s">
        <v>523</v>
      </c>
      <c r="AQ28" s="1071"/>
      <c r="AR28" s="1071"/>
      <c r="AS28" s="1071"/>
      <c r="AT28" s="1071"/>
      <c r="AU28" s="1071" t="s">
        <v>523</v>
      </c>
      <c r="AV28" s="1071"/>
      <c r="AW28" s="1071"/>
      <c r="AX28" s="1071"/>
      <c r="AY28" s="1071"/>
      <c r="AZ28" s="1072" t="s">
        <v>523</v>
      </c>
      <c r="BA28" s="1072"/>
      <c r="BB28" s="1072"/>
      <c r="BC28" s="1072"/>
      <c r="BD28" s="1072"/>
      <c r="BE28" s="1073"/>
      <c r="BF28" s="1073"/>
      <c r="BG28" s="1073"/>
      <c r="BH28" s="1073"/>
      <c r="BI28" s="1074"/>
      <c r="BJ28" s="228"/>
      <c r="BK28" s="228"/>
      <c r="BL28" s="228"/>
      <c r="BM28" s="228"/>
      <c r="BN28" s="228"/>
      <c r="BO28" s="237"/>
      <c r="BP28" s="237"/>
      <c r="BQ28" s="234">
        <v>22</v>
      </c>
      <c r="BR28" s="235"/>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26"/>
    </row>
    <row r="29" spans="1:131" ht="26.25" customHeight="1" x14ac:dyDescent="0.15">
      <c r="A29" s="238">
        <v>2</v>
      </c>
      <c r="B29" s="1058" t="s">
        <v>333</v>
      </c>
      <c r="C29" s="1059"/>
      <c r="D29" s="1059"/>
      <c r="E29" s="1059"/>
      <c r="F29" s="1059"/>
      <c r="G29" s="1059"/>
      <c r="H29" s="1059"/>
      <c r="I29" s="1059"/>
      <c r="J29" s="1059"/>
      <c r="K29" s="1059"/>
      <c r="L29" s="1059"/>
      <c r="M29" s="1059"/>
      <c r="N29" s="1059"/>
      <c r="O29" s="1059"/>
      <c r="P29" s="1060"/>
      <c r="Q29" s="1066">
        <v>27636</v>
      </c>
      <c r="R29" s="1067"/>
      <c r="S29" s="1067"/>
      <c r="T29" s="1067"/>
      <c r="U29" s="1067"/>
      <c r="V29" s="1067">
        <v>26422</v>
      </c>
      <c r="W29" s="1067"/>
      <c r="X29" s="1067"/>
      <c r="Y29" s="1067"/>
      <c r="Z29" s="1067"/>
      <c r="AA29" s="1067">
        <v>1215</v>
      </c>
      <c r="AB29" s="1067"/>
      <c r="AC29" s="1067"/>
      <c r="AD29" s="1067"/>
      <c r="AE29" s="1068"/>
      <c r="AF29" s="1063">
        <v>1215</v>
      </c>
      <c r="AG29" s="1064"/>
      <c r="AH29" s="1064"/>
      <c r="AI29" s="1064"/>
      <c r="AJ29" s="1065"/>
      <c r="AK29" s="1008">
        <v>4007</v>
      </c>
      <c r="AL29" s="999"/>
      <c r="AM29" s="999"/>
      <c r="AN29" s="999"/>
      <c r="AO29" s="999"/>
      <c r="AP29" s="999" t="s">
        <v>523</v>
      </c>
      <c r="AQ29" s="999"/>
      <c r="AR29" s="999"/>
      <c r="AS29" s="999"/>
      <c r="AT29" s="999"/>
      <c r="AU29" s="999" t="s">
        <v>523</v>
      </c>
      <c r="AV29" s="999"/>
      <c r="AW29" s="999"/>
      <c r="AX29" s="999"/>
      <c r="AY29" s="999"/>
      <c r="AZ29" s="1069" t="s">
        <v>523</v>
      </c>
      <c r="BA29" s="1069"/>
      <c r="BB29" s="1069"/>
      <c r="BC29" s="1069"/>
      <c r="BD29" s="1069"/>
      <c r="BE29" s="1000"/>
      <c r="BF29" s="1000"/>
      <c r="BG29" s="1000"/>
      <c r="BH29" s="1000"/>
      <c r="BI29" s="1001"/>
      <c r="BJ29" s="228"/>
      <c r="BK29" s="228"/>
      <c r="BL29" s="228"/>
      <c r="BM29" s="228"/>
      <c r="BN29" s="228"/>
      <c r="BO29" s="237"/>
      <c r="BP29" s="237"/>
      <c r="BQ29" s="234">
        <v>23</v>
      </c>
      <c r="BR29" s="235"/>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26"/>
    </row>
    <row r="30" spans="1:131" ht="26.25" customHeight="1" x14ac:dyDescent="0.15">
      <c r="A30" s="238">
        <v>3</v>
      </c>
      <c r="B30" s="1058" t="s">
        <v>334</v>
      </c>
      <c r="C30" s="1059"/>
      <c r="D30" s="1059"/>
      <c r="E30" s="1059"/>
      <c r="F30" s="1059"/>
      <c r="G30" s="1059"/>
      <c r="H30" s="1059"/>
      <c r="I30" s="1059"/>
      <c r="J30" s="1059"/>
      <c r="K30" s="1059"/>
      <c r="L30" s="1059"/>
      <c r="M30" s="1059"/>
      <c r="N30" s="1059"/>
      <c r="O30" s="1059"/>
      <c r="P30" s="1060"/>
      <c r="Q30" s="1066">
        <v>4023</v>
      </c>
      <c r="R30" s="1067"/>
      <c r="S30" s="1067"/>
      <c r="T30" s="1067"/>
      <c r="U30" s="1067"/>
      <c r="V30" s="1067">
        <v>3864</v>
      </c>
      <c r="W30" s="1067"/>
      <c r="X30" s="1067"/>
      <c r="Y30" s="1067"/>
      <c r="Z30" s="1067"/>
      <c r="AA30" s="1067">
        <v>159</v>
      </c>
      <c r="AB30" s="1067"/>
      <c r="AC30" s="1067"/>
      <c r="AD30" s="1067"/>
      <c r="AE30" s="1068"/>
      <c r="AF30" s="1063">
        <v>159</v>
      </c>
      <c r="AG30" s="1064"/>
      <c r="AH30" s="1064"/>
      <c r="AI30" s="1064"/>
      <c r="AJ30" s="1065"/>
      <c r="AK30" s="1008">
        <v>892</v>
      </c>
      <c r="AL30" s="999"/>
      <c r="AM30" s="999"/>
      <c r="AN30" s="999"/>
      <c r="AO30" s="999"/>
      <c r="AP30" s="999" t="s">
        <v>523</v>
      </c>
      <c r="AQ30" s="999"/>
      <c r="AR30" s="999"/>
      <c r="AS30" s="999"/>
      <c r="AT30" s="999"/>
      <c r="AU30" s="999" t="s">
        <v>523</v>
      </c>
      <c r="AV30" s="999"/>
      <c r="AW30" s="999"/>
      <c r="AX30" s="999"/>
      <c r="AY30" s="999"/>
      <c r="AZ30" s="1069" t="s">
        <v>523</v>
      </c>
      <c r="BA30" s="1069"/>
      <c r="BB30" s="1069"/>
      <c r="BC30" s="1069"/>
      <c r="BD30" s="1069"/>
      <c r="BE30" s="1000"/>
      <c r="BF30" s="1000"/>
      <c r="BG30" s="1000"/>
      <c r="BH30" s="1000"/>
      <c r="BI30" s="1001"/>
      <c r="BJ30" s="228"/>
      <c r="BK30" s="228"/>
      <c r="BL30" s="228"/>
      <c r="BM30" s="228"/>
      <c r="BN30" s="228"/>
      <c r="BO30" s="237"/>
      <c r="BP30" s="237"/>
      <c r="BQ30" s="234">
        <v>24</v>
      </c>
      <c r="BR30" s="235"/>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26"/>
    </row>
    <row r="31" spans="1:131" ht="26.25" customHeight="1" x14ac:dyDescent="0.15">
      <c r="A31" s="238">
        <v>4</v>
      </c>
      <c r="B31" s="1058" t="s">
        <v>335</v>
      </c>
      <c r="C31" s="1059"/>
      <c r="D31" s="1059"/>
      <c r="E31" s="1059"/>
      <c r="F31" s="1059"/>
      <c r="G31" s="1059"/>
      <c r="H31" s="1059"/>
      <c r="I31" s="1059"/>
      <c r="J31" s="1059"/>
      <c r="K31" s="1059"/>
      <c r="L31" s="1059"/>
      <c r="M31" s="1059"/>
      <c r="N31" s="1059"/>
      <c r="O31" s="1059"/>
      <c r="P31" s="1060"/>
      <c r="Q31" s="1066">
        <v>492</v>
      </c>
      <c r="R31" s="1067"/>
      <c r="S31" s="1067"/>
      <c r="T31" s="1067"/>
      <c r="U31" s="1067"/>
      <c r="V31" s="1067">
        <v>475</v>
      </c>
      <c r="W31" s="1067"/>
      <c r="X31" s="1067"/>
      <c r="Y31" s="1067"/>
      <c r="Z31" s="1067"/>
      <c r="AA31" s="1067">
        <v>18</v>
      </c>
      <c r="AB31" s="1067"/>
      <c r="AC31" s="1067"/>
      <c r="AD31" s="1067"/>
      <c r="AE31" s="1068"/>
      <c r="AF31" s="1063">
        <v>694</v>
      </c>
      <c r="AG31" s="1064"/>
      <c r="AH31" s="1064"/>
      <c r="AI31" s="1064"/>
      <c r="AJ31" s="1065"/>
      <c r="AK31" s="1008">
        <v>157</v>
      </c>
      <c r="AL31" s="999"/>
      <c r="AM31" s="999"/>
      <c r="AN31" s="999"/>
      <c r="AO31" s="999"/>
      <c r="AP31" s="999">
        <v>114</v>
      </c>
      <c r="AQ31" s="999"/>
      <c r="AR31" s="999"/>
      <c r="AS31" s="999"/>
      <c r="AT31" s="999"/>
      <c r="AU31" s="999">
        <v>67</v>
      </c>
      <c r="AV31" s="999"/>
      <c r="AW31" s="999"/>
      <c r="AX31" s="999"/>
      <c r="AY31" s="999"/>
      <c r="AZ31" s="1069" t="s">
        <v>523</v>
      </c>
      <c r="BA31" s="1069"/>
      <c r="BB31" s="1069"/>
      <c r="BC31" s="1069"/>
      <c r="BD31" s="1069"/>
      <c r="BE31" s="1000" t="s">
        <v>336</v>
      </c>
      <c r="BF31" s="1000"/>
      <c r="BG31" s="1000"/>
      <c r="BH31" s="1000"/>
      <c r="BI31" s="1001"/>
      <c r="BJ31" s="228"/>
      <c r="BK31" s="228"/>
      <c r="BL31" s="228"/>
      <c r="BM31" s="228"/>
      <c r="BN31" s="228"/>
      <c r="BO31" s="237"/>
      <c r="BP31" s="237"/>
      <c r="BQ31" s="234">
        <v>25</v>
      </c>
      <c r="BR31" s="235"/>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26"/>
    </row>
    <row r="32" spans="1:131" ht="26.25" customHeight="1" x14ac:dyDescent="0.15">
      <c r="A32" s="238">
        <v>5</v>
      </c>
      <c r="B32" s="1058" t="s">
        <v>337</v>
      </c>
      <c r="C32" s="1059"/>
      <c r="D32" s="1059"/>
      <c r="E32" s="1059"/>
      <c r="F32" s="1059"/>
      <c r="G32" s="1059"/>
      <c r="H32" s="1059"/>
      <c r="I32" s="1059"/>
      <c r="J32" s="1059"/>
      <c r="K32" s="1059"/>
      <c r="L32" s="1059"/>
      <c r="M32" s="1059"/>
      <c r="N32" s="1059"/>
      <c r="O32" s="1059"/>
      <c r="P32" s="1060"/>
      <c r="Q32" s="1066">
        <v>210</v>
      </c>
      <c r="R32" s="1067"/>
      <c r="S32" s="1067"/>
      <c r="T32" s="1067"/>
      <c r="U32" s="1067"/>
      <c r="V32" s="1067">
        <v>184</v>
      </c>
      <c r="W32" s="1067"/>
      <c r="X32" s="1067"/>
      <c r="Y32" s="1067"/>
      <c r="Z32" s="1067"/>
      <c r="AA32" s="1067">
        <v>25</v>
      </c>
      <c r="AB32" s="1067"/>
      <c r="AC32" s="1067"/>
      <c r="AD32" s="1067"/>
      <c r="AE32" s="1068"/>
      <c r="AF32" s="1063" t="s">
        <v>338</v>
      </c>
      <c r="AG32" s="1064"/>
      <c r="AH32" s="1064"/>
      <c r="AI32" s="1064"/>
      <c r="AJ32" s="1065"/>
      <c r="AK32" s="1008">
        <v>161</v>
      </c>
      <c r="AL32" s="999"/>
      <c r="AM32" s="999"/>
      <c r="AN32" s="999"/>
      <c r="AO32" s="999"/>
      <c r="AP32" s="999">
        <v>3</v>
      </c>
      <c r="AQ32" s="999"/>
      <c r="AR32" s="999"/>
      <c r="AS32" s="999"/>
      <c r="AT32" s="999"/>
      <c r="AU32" s="999" t="s">
        <v>523</v>
      </c>
      <c r="AV32" s="999"/>
      <c r="AW32" s="999"/>
      <c r="AX32" s="999"/>
      <c r="AY32" s="999"/>
      <c r="AZ32" s="1069" t="s">
        <v>523</v>
      </c>
      <c r="BA32" s="1069"/>
      <c r="BB32" s="1069"/>
      <c r="BC32" s="1069"/>
      <c r="BD32" s="1069"/>
      <c r="BE32" s="1000" t="s">
        <v>336</v>
      </c>
      <c r="BF32" s="1000"/>
      <c r="BG32" s="1000"/>
      <c r="BH32" s="1000"/>
      <c r="BI32" s="1001"/>
      <c r="BJ32" s="228"/>
      <c r="BK32" s="228"/>
      <c r="BL32" s="228"/>
      <c r="BM32" s="228"/>
      <c r="BN32" s="228"/>
      <c r="BO32" s="237"/>
      <c r="BP32" s="237"/>
      <c r="BQ32" s="234">
        <v>26</v>
      </c>
      <c r="BR32" s="235"/>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26"/>
    </row>
    <row r="33" spans="1:131" ht="26.25" customHeight="1" x14ac:dyDescent="0.15">
      <c r="A33" s="238">
        <v>6</v>
      </c>
      <c r="B33" s="1058" t="s">
        <v>339</v>
      </c>
      <c r="C33" s="1059"/>
      <c r="D33" s="1059"/>
      <c r="E33" s="1059"/>
      <c r="F33" s="1059"/>
      <c r="G33" s="1059"/>
      <c r="H33" s="1059"/>
      <c r="I33" s="1059"/>
      <c r="J33" s="1059"/>
      <c r="K33" s="1059"/>
      <c r="L33" s="1059"/>
      <c r="M33" s="1059"/>
      <c r="N33" s="1059"/>
      <c r="O33" s="1059"/>
      <c r="P33" s="1060"/>
      <c r="Q33" s="1066">
        <v>4873</v>
      </c>
      <c r="R33" s="1067"/>
      <c r="S33" s="1067"/>
      <c r="T33" s="1067"/>
      <c r="U33" s="1067"/>
      <c r="V33" s="1067">
        <v>4257</v>
      </c>
      <c r="W33" s="1067"/>
      <c r="X33" s="1067"/>
      <c r="Y33" s="1067"/>
      <c r="Z33" s="1067"/>
      <c r="AA33" s="1067">
        <v>616</v>
      </c>
      <c r="AB33" s="1067"/>
      <c r="AC33" s="1067"/>
      <c r="AD33" s="1067"/>
      <c r="AE33" s="1068"/>
      <c r="AF33" s="1063">
        <v>5493</v>
      </c>
      <c r="AG33" s="1064"/>
      <c r="AH33" s="1064"/>
      <c r="AI33" s="1064"/>
      <c r="AJ33" s="1065"/>
      <c r="AK33" s="1008">
        <v>202</v>
      </c>
      <c r="AL33" s="999"/>
      <c r="AM33" s="999"/>
      <c r="AN33" s="999"/>
      <c r="AO33" s="999"/>
      <c r="AP33" s="999">
        <v>17086</v>
      </c>
      <c r="AQ33" s="999"/>
      <c r="AR33" s="999"/>
      <c r="AS33" s="999"/>
      <c r="AT33" s="999"/>
      <c r="AU33" s="999">
        <v>530</v>
      </c>
      <c r="AV33" s="999"/>
      <c r="AW33" s="999"/>
      <c r="AX33" s="999"/>
      <c r="AY33" s="999"/>
      <c r="AZ33" s="1069" t="s">
        <v>523</v>
      </c>
      <c r="BA33" s="1069"/>
      <c r="BB33" s="1069"/>
      <c r="BC33" s="1069"/>
      <c r="BD33" s="1069"/>
      <c r="BE33" s="1000" t="s">
        <v>340</v>
      </c>
      <c r="BF33" s="1000"/>
      <c r="BG33" s="1000"/>
      <c r="BH33" s="1000"/>
      <c r="BI33" s="1001"/>
      <c r="BJ33" s="228"/>
      <c r="BK33" s="228"/>
      <c r="BL33" s="228"/>
      <c r="BM33" s="228"/>
      <c r="BN33" s="228"/>
      <c r="BO33" s="237"/>
      <c r="BP33" s="237"/>
      <c r="BQ33" s="234">
        <v>27</v>
      </c>
      <c r="BR33" s="235"/>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26"/>
    </row>
    <row r="34" spans="1:131" ht="26.25" customHeight="1" x14ac:dyDescent="0.15">
      <c r="A34" s="238">
        <v>7</v>
      </c>
      <c r="B34" s="1058" t="s">
        <v>341</v>
      </c>
      <c r="C34" s="1059"/>
      <c r="D34" s="1059"/>
      <c r="E34" s="1059"/>
      <c r="F34" s="1059"/>
      <c r="G34" s="1059"/>
      <c r="H34" s="1059"/>
      <c r="I34" s="1059"/>
      <c r="J34" s="1059"/>
      <c r="K34" s="1059"/>
      <c r="L34" s="1059"/>
      <c r="M34" s="1059"/>
      <c r="N34" s="1059"/>
      <c r="O34" s="1059"/>
      <c r="P34" s="1060"/>
      <c r="Q34" s="1066">
        <v>4266</v>
      </c>
      <c r="R34" s="1067"/>
      <c r="S34" s="1067"/>
      <c r="T34" s="1067"/>
      <c r="U34" s="1067"/>
      <c r="V34" s="1067">
        <v>4373</v>
      </c>
      <c r="W34" s="1067"/>
      <c r="X34" s="1067"/>
      <c r="Y34" s="1067"/>
      <c r="Z34" s="1067"/>
      <c r="AA34" s="1067">
        <v>-107</v>
      </c>
      <c r="AB34" s="1067"/>
      <c r="AC34" s="1067"/>
      <c r="AD34" s="1067"/>
      <c r="AE34" s="1068"/>
      <c r="AF34" s="1063">
        <v>436</v>
      </c>
      <c r="AG34" s="1064"/>
      <c r="AH34" s="1064"/>
      <c r="AI34" s="1064"/>
      <c r="AJ34" s="1065"/>
      <c r="AK34" s="1008">
        <v>1664</v>
      </c>
      <c r="AL34" s="999"/>
      <c r="AM34" s="999"/>
      <c r="AN34" s="999"/>
      <c r="AO34" s="999"/>
      <c r="AP34" s="999">
        <v>31509</v>
      </c>
      <c r="AQ34" s="999"/>
      <c r="AR34" s="999"/>
      <c r="AS34" s="999"/>
      <c r="AT34" s="999"/>
      <c r="AU34" s="999">
        <v>22277</v>
      </c>
      <c r="AV34" s="999"/>
      <c r="AW34" s="999"/>
      <c r="AX34" s="999"/>
      <c r="AY34" s="999"/>
      <c r="AZ34" s="1069" t="s">
        <v>523</v>
      </c>
      <c r="BA34" s="1069"/>
      <c r="BB34" s="1069"/>
      <c r="BC34" s="1069"/>
      <c r="BD34" s="1069"/>
      <c r="BE34" s="1000" t="s">
        <v>342</v>
      </c>
      <c r="BF34" s="1000"/>
      <c r="BG34" s="1000"/>
      <c r="BH34" s="1000"/>
      <c r="BI34" s="1001"/>
      <c r="BJ34" s="228"/>
      <c r="BK34" s="228"/>
      <c r="BL34" s="228"/>
      <c r="BM34" s="228"/>
      <c r="BN34" s="228"/>
      <c r="BO34" s="237"/>
      <c r="BP34" s="237"/>
      <c r="BQ34" s="234">
        <v>28</v>
      </c>
      <c r="BR34" s="235"/>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26"/>
    </row>
    <row r="35" spans="1:131" ht="26.25" customHeight="1" x14ac:dyDescent="0.15">
      <c r="A35" s="238">
        <v>8</v>
      </c>
      <c r="B35" s="1058" t="s">
        <v>343</v>
      </c>
      <c r="C35" s="1059"/>
      <c r="D35" s="1059"/>
      <c r="E35" s="1059"/>
      <c r="F35" s="1059"/>
      <c r="G35" s="1059"/>
      <c r="H35" s="1059"/>
      <c r="I35" s="1059"/>
      <c r="J35" s="1059"/>
      <c r="K35" s="1059"/>
      <c r="L35" s="1059"/>
      <c r="M35" s="1059"/>
      <c r="N35" s="1059"/>
      <c r="O35" s="1059"/>
      <c r="P35" s="1060"/>
      <c r="Q35" s="1066">
        <v>564</v>
      </c>
      <c r="R35" s="1067"/>
      <c r="S35" s="1067"/>
      <c r="T35" s="1067"/>
      <c r="U35" s="1067"/>
      <c r="V35" s="1067">
        <v>538</v>
      </c>
      <c r="W35" s="1067"/>
      <c r="X35" s="1067"/>
      <c r="Y35" s="1067"/>
      <c r="Z35" s="1067"/>
      <c r="AA35" s="1067">
        <v>25</v>
      </c>
      <c r="AB35" s="1067"/>
      <c r="AC35" s="1067"/>
      <c r="AD35" s="1067"/>
      <c r="AE35" s="1068"/>
      <c r="AF35" s="1063">
        <v>204</v>
      </c>
      <c r="AG35" s="1064"/>
      <c r="AH35" s="1064"/>
      <c r="AI35" s="1064"/>
      <c r="AJ35" s="1065"/>
      <c r="AK35" s="1008">
        <v>437</v>
      </c>
      <c r="AL35" s="999"/>
      <c r="AM35" s="999"/>
      <c r="AN35" s="999"/>
      <c r="AO35" s="999"/>
      <c r="AP35" s="999">
        <v>23</v>
      </c>
      <c r="AQ35" s="999"/>
      <c r="AR35" s="999"/>
      <c r="AS35" s="999"/>
      <c r="AT35" s="999"/>
      <c r="AU35" s="999">
        <v>11</v>
      </c>
      <c r="AV35" s="999"/>
      <c r="AW35" s="999"/>
      <c r="AX35" s="999"/>
      <c r="AY35" s="999"/>
      <c r="AZ35" s="1069" t="s">
        <v>523</v>
      </c>
      <c r="BA35" s="1069"/>
      <c r="BB35" s="1069"/>
      <c r="BC35" s="1069"/>
      <c r="BD35" s="1069"/>
      <c r="BE35" s="1000" t="s">
        <v>340</v>
      </c>
      <c r="BF35" s="1000"/>
      <c r="BG35" s="1000"/>
      <c r="BH35" s="1000"/>
      <c r="BI35" s="1001"/>
      <c r="BJ35" s="228"/>
      <c r="BK35" s="228"/>
      <c r="BL35" s="228"/>
      <c r="BM35" s="228"/>
      <c r="BN35" s="228"/>
      <c r="BO35" s="237"/>
      <c r="BP35" s="237"/>
      <c r="BQ35" s="234">
        <v>29</v>
      </c>
      <c r="BR35" s="235"/>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26"/>
    </row>
    <row r="36" spans="1:131" ht="26.25" customHeight="1" x14ac:dyDescent="0.15">
      <c r="A36" s="238">
        <v>9</v>
      </c>
      <c r="B36" s="1058" t="s">
        <v>344</v>
      </c>
      <c r="C36" s="1059"/>
      <c r="D36" s="1059"/>
      <c r="E36" s="1059"/>
      <c r="F36" s="1059"/>
      <c r="G36" s="1059"/>
      <c r="H36" s="1059"/>
      <c r="I36" s="1059"/>
      <c r="J36" s="1059"/>
      <c r="K36" s="1059"/>
      <c r="L36" s="1059"/>
      <c r="M36" s="1059"/>
      <c r="N36" s="1059"/>
      <c r="O36" s="1059"/>
      <c r="P36" s="1060"/>
      <c r="Q36" s="1066">
        <v>12396</v>
      </c>
      <c r="R36" s="1067"/>
      <c r="S36" s="1067"/>
      <c r="T36" s="1067"/>
      <c r="U36" s="1067"/>
      <c r="V36" s="1067">
        <v>11007</v>
      </c>
      <c r="W36" s="1067"/>
      <c r="X36" s="1067"/>
      <c r="Y36" s="1067"/>
      <c r="Z36" s="1067"/>
      <c r="AA36" s="1067">
        <v>11389</v>
      </c>
      <c r="AB36" s="1067"/>
      <c r="AC36" s="1067"/>
      <c r="AD36" s="1067"/>
      <c r="AE36" s="1068"/>
      <c r="AF36" s="1063">
        <v>2633</v>
      </c>
      <c r="AG36" s="1064"/>
      <c r="AH36" s="1064"/>
      <c r="AI36" s="1064"/>
      <c r="AJ36" s="1065"/>
      <c r="AK36" s="1008">
        <v>1747</v>
      </c>
      <c r="AL36" s="999"/>
      <c r="AM36" s="999"/>
      <c r="AN36" s="999"/>
      <c r="AO36" s="999"/>
      <c r="AP36" s="999">
        <v>11689</v>
      </c>
      <c r="AQ36" s="999"/>
      <c r="AR36" s="999"/>
      <c r="AS36" s="999"/>
      <c r="AT36" s="999"/>
      <c r="AU36" s="999">
        <v>7458</v>
      </c>
      <c r="AV36" s="999"/>
      <c r="AW36" s="999"/>
      <c r="AX36" s="999"/>
      <c r="AY36" s="999"/>
      <c r="AZ36" s="1069" t="s">
        <v>523</v>
      </c>
      <c r="BA36" s="1069"/>
      <c r="BB36" s="1069"/>
      <c r="BC36" s="1069"/>
      <c r="BD36" s="1069"/>
      <c r="BE36" s="1000" t="s">
        <v>342</v>
      </c>
      <c r="BF36" s="1000"/>
      <c r="BG36" s="1000"/>
      <c r="BH36" s="1000"/>
      <c r="BI36" s="1001"/>
      <c r="BJ36" s="228"/>
      <c r="BK36" s="228"/>
      <c r="BL36" s="228"/>
      <c r="BM36" s="228"/>
      <c r="BN36" s="228"/>
      <c r="BO36" s="237"/>
      <c r="BP36" s="237"/>
      <c r="BQ36" s="234">
        <v>30</v>
      </c>
      <c r="BR36" s="235"/>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26"/>
    </row>
    <row r="37" spans="1:131" ht="26.25" customHeight="1" x14ac:dyDescent="0.15">
      <c r="A37" s="238">
        <v>10</v>
      </c>
      <c r="B37" s="1058" t="s">
        <v>345</v>
      </c>
      <c r="C37" s="1059"/>
      <c r="D37" s="1059"/>
      <c r="E37" s="1059"/>
      <c r="F37" s="1059"/>
      <c r="G37" s="1059"/>
      <c r="H37" s="1059"/>
      <c r="I37" s="1059"/>
      <c r="J37" s="1059"/>
      <c r="K37" s="1059"/>
      <c r="L37" s="1059"/>
      <c r="M37" s="1059"/>
      <c r="N37" s="1059"/>
      <c r="O37" s="1059"/>
      <c r="P37" s="1060"/>
      <c r="Q37" s="1066">
        <v>133238</v>
      </c>
      <c r="R37" s="1067"/>
      <c r="S37" s="1067"/>
      <c r="T37" s="1067"/>
      <c r="U37" s="1067"/>
      <c r="V37" s="1067">
        <v>127363</v>
      </c>
      <c r="W37" s="1067"/>
      <c r="X37" s="1067"/>
      <c r="Y37" s="1067"/>
      <c r="Z37" s="1067"/>
      <c r="AA37" s="1067">
        <v>5875</v>
      </c>
      <c r="AB37" s="1067"/>
      <c r="AC37" s="1067"/>
      <c r="AD37" s="1067"/>
      <c r="AE37" s="1068"/>
      <c r="AF37" s="1063" t="s">
        <v>346</v>
      </c>
      <c r="AG37" s="1064"/>
      <c r="AH37" s="1064"/>
      <c r="AI37" s="1064"/>
      <c r="AJ37" s="1065"/>
      <c r="AK37" s="1008">
        <v>82</v>
      </c>
      <c r="AL37" s="999"/>
      <c r="AM37" s="999"/>
      <c r="AN37" s="999"/>
      <c r="AO37" s="999"/>
      <c r="AP37" s="999">
        <v>264</v>
      </c>
      <c r="AQ37" s="999"/>
      <c r="AR37" s="999"/>
      <c r="AS37" s="999"/>
      <c r="AT37" s="999"/>
      <c r="AU37" s="999">
        <v>263</v>
      </c>
      <c r="AV37" s="999"/>
      <c r="AW37" s="999"/>
      <c r="AX37" s="999"/>
      <c r="AY37" s="999"/>
      <c r="AZ37" s="1069" t="s">
        <v>523</v>
      </c>
      <c r="BA37" s="1069"/>
      <c r="BB37" s="1069"/>
      <c r="BC37" s="1069"/>
      <c r="BD37" s="1069"/>
      <c r="BE37" s="1000" t="s">
        <v>347</v>
      </c>
      <c r="BF37" s="1000"/>
      <c r="BG37" s="1000"/>
      <c r="BH37" s="1000"/>
      <c r="BI37" s="1001"/>
      <c r="BJ37" s="228"/>
      <c r="BK37" s="228"/>
      <c r="BL37" s="228"/>
      <c r="BM37" s="228"/>
      <c r="BN37" s="228"/>
      <c r="BO37" s="237"/>
      <c r="BP37" s="237"/>
      <c r="BQ37" s="234">
        <v>31</v>
      </c>
      <c r="BR37" s="235"/>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26"/>
    </row>
    <row r="38" spans="1:131" ht="26.25" customHeight="1" x14ac:dyDescent="0.15">
      <c r="A38" s="238">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28"/>
      <c r="BK38" s="228"/>
      <c r="BL38" s="228"/>
      <c r="BM38" s="228"/>
      <c r="BN38" s="228"/>
      <c r="BO38" s="237"/>
      <c r="BP38" s="237"/>
      <c r="BQ38" s="234">
        <v>32</v>
      </c>
      <c r="BR38" s="235"/>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26"/>
    </row>
    <row r="39" spans="1:131" ht="26.25" customHeight="1" x14ac:dyDescent="0.15">
      <c r="A39" s="238">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28"/>
      <c r="BK39" s="228"/>
      <c r="BL39" s="228"/>
      <c r="BM39" s="228"/>
      <c r="BN39" s="228"/>
      <c r="BO39" s="237"/>
      <c r="BP39" s="237"/>
      <c r="BQ39" s="234">
        <v>33</v>
      </c>
      <c r="BR39" s="235"/>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26"/>
    </row>
    <row r="40" spans="1:131" ht="26.25" customHeight="1" x14ac:dyDescent="0.15">
      <c r="A40" s="234">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28"/>
      <c r="BK40" s="228"/>
      <c r="BL40" s="228"/>
      <c r="BM40" s="228"/>
      <c r="BN40" s="228"/>
      <c r="BO40" s="237"/>
      <c r="BP40" s="237"/>
      <c r="BQ40" s="234">
        <v>34</v>
      </c>
      <c r="BR40" s="235"/>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26"/>
    </row>
    <row r="41" spans="1:131" ht="26.25" customHeight="1" x14ac:dyDescent="0.15">
      <c r="A41" s="234">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28"/>
      <c r="BK41" s="228"/>
      <c r="BL41" s="228"/>
      <c r="BM41" s="228"/>
      <c r="BN41" s="228"/>
      <c r="BO41" s="237"/>
      <c r="BP41" s="237"/>
      <c r="BQ41" s="234">
        <v>35</v>
      </c>
      <c r="BR41" s="235"/>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26"/>
    </row>
    <row r="42" spans="1:131" ht="26.25" customHeight="1" x14ac:dyDescent="0.15">
      <c r="A42" s="234">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28"/>
      <c r="BK42" s="228"/>
      <c r="BL42" s="228"/>
      <c r="BM42" s="228"/>
      <c r="BN42" s="228"/>
      <c r="BO42" s="237"/>
      <c r="BP42" s="237"/>
      <c r="BQ42" s="234">
        <v>36</v>
      </c>
      <c r="BR42" s="235"/>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26"/>
    </row>
    <row r="43" spans="1:131" ht="26.25" customHeight="1" x14ac:dyDescent="0.15">
      <c r="A43" s="234">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28"/>
      <c r="BK43" s="228"/>
      <c r="BL43" s="228"/>
      <c r="BM43" s="228"/>
      <c r="BN43" s="228"/>
      <c r="BO43" s="237"/>
      <c r="BP43" s="237"/>
      <c r="BQ43" s="234">
        <v>37</v>
      </c>
      <c r="BR43" s="235"/>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26"/>
    </row>
    <row r="44" spans="1:131" ht="26.25" customHeight="1" x14ac:dyDescent="0.15">
      <c r="A44" s="234">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28"/>
      <c r="BK44" s="228"/>
      <c r="BL44" s="228"/>
      <c r="BM44" s="228"/>
      <c r="BN44" s="228"/>
      <c r="BO44" s="237"/>
      <c r="BP44" s="237"/>
      <c r="BQ44" s="234">
        <v>38</v>
      </c>
      <c r="BR44" s="235"/>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26"/>
    </row>
    <row r="45" spans="1:131" ht="26.25" customHeight="1" x14ac:dyDescent="0.15">
      <c r="A45" s="234">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28"/>
      <c r="BK45" s="228"/>
      <c r="BL45" s="228"/>
      <c r="BM45" s="228"/>
      <c r="BN45" s="228"/>
      <c r="BO45" s="237"/>
      <c r="BP45" s="237"/>
      <c r="BQ45" s="234">
        <v>39</v>
      </c>
      <c r="BR45" s="235"/>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26"/>
    </row>
    <row r="46" spans="1:131" ht="26.25" customHeight="1" x14ac:dyDescent="0.15">
      <c r="A46" s="234">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28"/>
      <c r="BK46" s="228"/>
      <c r="BL46" s="228"/>
      <c r="BM46" s="228"/>
      <c r="BN46" s="228"/>
      <c r="BO46" s="237"/>
      <c r="BP46" s="237"/>
      <c r="BQ46" s="234">
        <v>40</v>
      </c>
      <c r="BR46" s="235"/>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26"/>
    </row>
    <row r="47" spans="1:131" ht="26.25" customHeight="1" x14ac:dyDescent="0.15">
      <c r="A47" s="234">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28"/>
      <c r="BK47" s="228"/>
      <c r="BL47" s="228"/>
      <c r="BM47" s="228"/>
      <c r="BN47" s="228"/>
      <c r="BO47" s="237"/>
      <c r="BP47" s="237"/>
      <c r="BQ47" s="234">
        <v>41</v>
      </c>
      <c r="BR47" s="235"/>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26"/>
    </row>
    <row r="48" spans="1:131" ht="26.25" customHeight="1" x14ac:dyDescent="0.15">
      <c r="A48" s="234">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28"/>
      <c r="BK48" s="228"/>
      <c r="BL48" s="228"/>
      <c r="BM48" s="228"/>
      <c r="BN48" s="228"/>
      <c r="BO48" s="237"/>
      <c r="BP48" s="237"/>
      <c r="BQ48" s="234">
        <v>42</v>
      </c>
      <c r="BR48" s="235"/>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26"/>
    </row>
    <row r="49" spans="1:131" ht="26.25" customHeight="1" x14ac:dyDescent="0.15">
      <c r="A49" s="234">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28"/>
      <c r="BK49" s="228"/>
      <c r="BL49" s="228"/>
      <c r="BM49" s="228"/>
      <c r="BN49" s="228"/>
      <c r="BO49" s="237"/>
      <c r="BP49" s="237"/>
      <c r="BQ49" s="234">
        <v>43</v>
      </c>
      <c r="BR49" s="235"/>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26"/>
    </row>
    <row r="50" spans="1:131" ht="26.25" customHeight="1" x14ac:dyDescent="0.15">
      <c r="A50" s="234">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28"/>
      <c r="BK50" s="228"/>
      <c r="BL50" s="228"/>
      <c r="BM50" s="228"/>
      <c r="BN50" s="228"/>
      <c r="BO50" s="237"/>
      <c r="BP50" s="237"/>
      <c r="BQ50" s="234">
        <v>44</v>
      </c>
      <c r="BR50" s="235"/>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26"/>
    </row>
    <row r="51" spans="1:131" ht="26.25" customHeight="1" x14ac:dyDescent="0.15">
      <c r="A51" s="234">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28"/>
      <c r="BK51" s="228"/>
      <c r="BL51" s="228"/>
      <c r="BM51" s="228"/>
      <c r="BN51" s="228"/>
      <c r="BO51" s="237"/>
      <c r="BP51" s="237"/>
      <c r="BQ51" s="234">
        <v>45</v>
      </c>
      <c r="BR51" s="235"/>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26"/>
    </row>
    <row r="52" spans="1:131" ht="26.25" customHeight="1" x14ac:dyDescent="0.15">
      <c r="A52" s="234">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28"/>
      <c r="BK52" s="228"/>
      <c r="BL52" s="228"/>
      <c r="BM52" s="228"/>
      <c r="BN52" s="228"/>
      <c r="BO52" s="237"/>
      <c r="BP52" s="237"/>
      <c r="BQ52" s="234">
        <v>46</v>
      </c>
      <c r="BR52" s="235"/>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26"/>
    </row>
    <row r="53" spans="1:131" ht="26.25" customHeight="1" x14ac:dyDescent="0.15">
      <c r="A53" s="234">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28"/>
      <c r="BK53" s="228"/>
      <c r="BL53" s="228"/>
      <c r="BM53" s="228"/>
      <c r="BN53" s="228"/>
      <c r="BO53" s="237"/>
      <c r="BP53" s="237"/>
      <c r="BQ53" s="234">
        <v>47</v>
      </c>
      <c r="BR53" s="235"/>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26"/>
    </row>
    <row r="54" spans="1:131" ht="26.25" customHeight="1" x14ac:dyDescent="0.15">
      <c r="A54" s="234">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28"/>
      <c r="BK54" s="228"/>
      <c r="BL54" s="228"/>
      <c r="BM54" s="228"/>
      <c r="BN54" s="228"/>
      <c r="BO54" s="237"/>
      <c r="BP54" s="237"/>
      <c r="BQ54" s="234">
        <v>48</v>
      </c>
      <c r="BR54" s="235"/>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26"/>
    </row>
    <row r="55" spans="1:131" ht="26.25" customHeight="1" x14ac:dyDescent="0.15">
      <c r="A55" s="234">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28"/>
      <c r="BK55" s="228"/>
      <c r="BL55" s="228"/>
      <c r="BM55" s="228"/>
      <c r="BN55" s="228"/>
      <c r="BO55" s="237"/>
      <c r="BP55" s="237"/>
      <c r="BQ55" s="234">
        <v>49</v>
      </c>
      <c r="BR55" s="235"/>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26"/>
    </row>
    <row r="56" spans="1:131" ht="26.25" customHeight="1" x14ac:dyDescent="0.15">
      <c r="A56" s="234">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28"/>
      <c r="BK56" s="228"/>
      <c r="BL56" s="228"/>
      <c r="BM56" s="228"/>
      <c r="BN56" s="228"/>
      <c r="BO56" s="237"/>
      <c r="BP56" s="237"/>
      <c r="BQ56" s="234">
        <v>50</v>
      </c>
      <c r="BR56" s="235"/>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26"/>
    </row>
    <row r="57" spans="1:131" ht="26.25" customHeight="1" x14ac:dyDescent="0.15">
      <c r="A57" s="234">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28"/>
      <c r="BK57" s="228"/>
      <c r="BL57" s="228"/>
      <c r="BM57" s="228"/>
      <c r="BN57" s="228"/>
      <c r="BO57" s="237"/>
      <c r="BP57" s="237"/>
      <c r="BQ57" s="234">
        <v>51</v>
      </c>
      <c r="BR57" s="235"/>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26"/>
    </row>
    <row r="58" spans="1:131" ht="26.25" customHeight="1" x14ac:dyDescent="0.15">
      <c r="A58" s="234">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28"/>
      <c r="BK58" s="228"/>
      <c r="BL58" s="228"/>
      <c r="BM58" s="228"/>
      <c r="BN58" s="228"/>
      <c r="BO58" s="237"/>
      <c r="BP58" s="237"/>
      <c r="BQ58" s="234">
        <v>52</v>
      </c>
      <c r="BR58" s="235"/>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26"/>
    </row>
    <row r="59" spans="1:131" ht="26.25" customHeight="1" x14ac:dyDescent="0.15">
      <c r="A59" s="234">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28"/>
      <c r="BK59" s="228"/>
      <c r="BL59" s="228"/>
      <c r="BM59" s="228"/>
      <c r="BN59" s="228"/>
      <c r="BO59" s="237"/>
      <c r="BP59" s="237"/>
      <c r="BQ59" s="234">
        <v>53</v>
      </c>
      <c r="BR59" s="235"/>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26"/>
    </row>
    <row r="60" spans="1:131" ht="26.25" customHeight="1" x14ac:dyDescent="0.15">
      <c r="A60" s="234">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28"/>
      <c r="BK60" s="228"/>
      <c r="BL60" s="228"/>
      <c r="BM60" s="228"/>
      <c r="BN60" s="228"/>
      <c r="BO60" s="237"/>
      <c r="BP60" s="237"/>
      <c r="BQ60" s="234">
        <v>54</v>
      </c>
      <c r="BR60" s="235"/>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26"/>
    </row>
    <row r="61" spans="1:131" ht="26.25" customHeight="1" thickBot="1" x14ac:dyDescent="0.2">
      <c r="A61" s="234">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28"/>
      <c r="BK61" s="228"/>
      <c r="BL61" s="228"/>
      <c r="BM61" s="228"/>
      <c r="BN61" s="228"/>
      <c r="BO61" s="237"/>
      <c r="BP61" s="237"/>
      <c r="BQ61" s="234">
        <v>55</v>
      </c>
      <c r="BR61" s="235"/>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26"/>
    </row>
    <row r="62" spans="1:131" ht="26.25" customHeight="1" x14ac:dyDescent="0.15">
      <c r="A62" s="234">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348</v>
      </c>
      <c r="BK62" s="1056"/>
      <c r="BL62" s="1056"/>
      <c r="BM62" s="1056"/>
      <c r="BN62" s="1057"/>
      <c r="BO62" s="237"/>
      <c r="BP62" s="237"/>
      <c r="BQ62" s="234">
        <v>56</v>
      </c>
      <c r="BR62" s="235"/>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26"/>
    </row>
    <row r="63" spans="1:131" ht="26.25" customHeight="1" thickBot="1" x14ac:dyDescent="0.2">
      <c r="A63" s="236" t="s">
        <v>319</v>
      </c>
      <c r="B63" s="965" t="s">
        <v>349</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11293</v>
      </c>
      <c r="AG63" s="987"/>
      <c r="AH63" s="987"/>
      <c r="AI63" s="987"/>
      <c r="AJ63" s="1050"/>
      <c r="AK63" s="1051"/>
      <c r="AL63" s="991"/>
      <c r="AM63" s="991"/>
      <c r="AN63" s="991"/>
      <c r="AO63" s="991"/>
      <c r="AP63" s="987">
        <v>60688</v>
      </c>
      <c r="AQ63" s="987"/>
      <c r="AR63" s="987"/>
      <c r="AS63" s="987"/>
      <c r="AT63" s="987"/>
      <c r="AU63" s="987">
        <v>30605</v>
      </c>
      <c r="AV63" s="987"/>
      <c r="AW63" s="987"/>
      <c r="AX63" s="987"/>
      <c r="AY63" s="987"/>
      <c r="AZ63" s="1045"/>
      <c r="BA63" s="1045"/>
      <c r="BB63" s="1045"/>
      <c r="BC63" s="1045"/>
      <c r="BD63" s="1045"/>
      <c r="BE63" s="988"/>
      <c r="BF63" s="988"/>
      <c r="BG63" s="988"/>
      <c r="BH63" s="988"/>
      <c r="BI63" s="989"/>
      <c r="BJ63" s="1046" t="s">
        <v>350</v>
      </c>
      <c r="BK63" s="981"/>
      <c r="BL63" s="981"/>
      <c r="BM63" s="981"/>
      <c r="BN63" s="1047"/>
      <c r="BO63" s="237"/>
      <c r="BP63" s="237"/>
      <c r="BQ63" s="234">
        <v>57</v>
      </c>
      <c r="BR63" s="235"/>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26"/>
    </row>
    <row r="65" spans="1:131" ht="26.25" customHeight="1" thickBot="1" x14ac:dyDescent="0.2">
      <c r="A65" s="228" t="s">
        <v>351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26"/>
    </row>
    <row r="66" spans="1:131" ht="26.25" customHeight="1" x14ac:dyDescent="0.15">
      <c r="A66" s="1023" t="s">
        <v>352</v>
      </c>
      <c r="B66" s="1024"/>
      <c r="C66" s="1024"/>
      <c r="D66" s="1024"/>
      <c r="E66" s="1024"/>
      <c r="F66" s="1024"/>
      <c r="G66" s="1024"/>
      <c r="H66" s="1024"/>
      <c r="I66" s="1024"/>
      <c r="J66" s="1024"/>
      <c r="K66" s="1024"/>
      <c r="L66" s="1024"/>
      <c r="M66" s="1024"/>
      <c r="N66" s="1024"/>
      <c r="O66" s="1024"/>
      <c r="P66" s="1025"/>
      <c r="Q66" s="1029" t="s">
        <v>353</v>
      </c>
      <c r="R66" s="1030"/>
      <c r="S66" s="1030"/>
      <c r="T66" s="1030"/>
      <c r="U66" s="1031"/>
      <c r="V66" s="1029" t="s">
        <v>354</v>
      </c>
      <c r="W66" s="1030"/>
      <c r="X66" s="1030"/>
      <c r="Y66" s="1030"/>
      <c r="Z66" s="1031"/>
      <c r="AA66" s="1029" t="s">
        <v>326</v>
      </c>
      <c r="AB66" s="1030"/>
      <c r="AC66" s="1030"/>
      <c r="AD66" s="1030"/>
      <c r="AE66" s="1031"/>
      <c r="AF66" s="1035" t="s">
        <v>355</v>
      </c>
      <c r="AG66" s="1036"/>
      <c r="AH66" s="1036"/>
      <c r="AI66" s="1036"/>
      <c r="AJ66" s="1037"/>
      <c r="AK66" s="1029" t="s">
        <v>328</v>
      </c>
      <c r="AL66" s="1024"/>
      <c r="AM66" s="1024"/>
      <c r="AN66" s="1024"/>
      <c r="AO66" s="1025"/>
      <c r="AP66" s="1029" t="s">
        <v>356</v>
      </c>
      <c r="AQ66" s="1030"/>
      <c r="AR66" s="1030"/>
      <c r="AS66" s="1030"/>
      <c r="AT66" s="1031"/>
      <c r="AU66" s="1029" t="s">
        <v>357</v>
      </c>
      <c r="AV66" s="1030"/>
      <c r="AW66" s="1030"/>
      <c r="AX66" s="1030"/>
      <c r="AY66" s="1031"/>
      <c r="AZ66" s="1029" t="s">
        <v>303</v>
      </c>
      <c r="BA66" s="1030"/>
      <c r="BB66" s="1030"/>
      <c r="BC66" s="1030"/>
      <c r="BD66" s="1043"/>
      <c r="BE66" s="237"/>
      <c r="BF66" s="237"/>
      <c r="BG66" s="237"/>
      <c r="BH66" s="237"/>
      <c r="BI66" s="237"/>
      <c r="BJ66" s="237"/>
      <c r="BK66" s="237"/>
      <c r="BL66" s="237"/>
      <c r="BM66" s="237"/>
      <c r="BN66" s="237"/>
      <c r="BO66" s="237"/>
      <c r="BP66" s="237"/>
      <c r="BQ66" s="234">
        <v>60</v>
      </c>
      <c r="BR66" s="239"/>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26"/>
    </row>
    <row r="67" spans="1:13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37"/>
      <c r="BF67" s="237"/>
      <c r="BG67" s="237"/>
      <c r="BH67" s="237"/>
      <c r="BI67" s="237"/>
      <c r="BJ67" s="237"/>
      <c r="BK67" s="237"/>
      <c r="BL67" s="237"/>
      <c r="BM67" s="237"/>
      <c r="BN67" s="237"/>
      <c r="BO67" s="237"/>
      <c r="BP67" s="237"/>
      <c r="BQ67" s="234">
        <v>61</v>
      </c>
      <c r="BR67" s="239"/>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26"/>
    </row>
    <row r="68" spans="1:131" ht="26.25" customHeight="1" thickTop="1" x14ac:dyDescent="0.15">
      <c r="A68" s="232">
        <v>1</v>
      </c>
      <c r="B68" s="1013" t="s">
        <v>519</v>
      </c>
      <c r="C68" s="1014"/>
      <c r="D68" s="1014"/>
      <c r="E68" s="1014"/>
      <c r="F68" s="1014"/>
      <c r="G68" s="1014"/>
      <c r="H68" s="1014"/>
      <c r="I68" s="1014"/>
      <c r="J68" s="1014"/>
      <c r="K68" s="1014"/>
      <c r="L68" s="1014"/>
      <c r="M68" s="1014"/>
      <c r="N68" s="1014"/>
      <c r="O68" s="1014"/>
      <c r="P68" s="1015"/>
      <c r="Q68" s="1016">
        <v>73</v>
      </c>
      <c r="R68" s="1010"/>
      <c r="S68" s="1010"/>
      <c r="T68" s="1010"/>
      <c r="U68" s="1010"/>
      <c r="V68" s="1010">
        <v>69</v>
      </c>
      <c r="W68" s="1010"/>
      <c r="X68" s="1010"/>
      <c r="Y68" s="1010"/>
      <c r="Z68" s="1010"/>
      <c r="AA68" s="1010">
        <v>4</v>
      </c>
      <c r="AB68" s="1010"/>
      <c r="AC68" s="1010"/>
      <c r="AD68" s="1010"/>
      <c r="AE68" s="1010"/>
      <c r="AF68" s="1010">
        <v>4</v>
      </c>
      <c r="AG68" s="1010"/>
      <c r="AH68" s="1010"/>
      <c r="AI68" s="1010"/>
      <c r="AJ68" s="1010"/>
      <c r="AK68" s="1010">
        <v>18</v>
      </c>
      <c r="AL68" s="1010"/>
      <c r="AM68" s="1010"/>
      <c r="AN68" s="1010"/>
      <c r="AO68" s="1010"/>
      <c r="AP68" s="1010" t="s">
        <v>523</v>
      </c>
      <c r="AQ68" s="1010"/>
      <c r="AR68" s="1010"/>
      <c r="AS68" s="1010"/>
      <c r="AT68" s="1010"/>
      <c r="AU68" s="1010" t="s">
        <v>523</v>
      </c>
      <c r="AV68" s="1010"/>
      <c r="AW68" s="1010"/>
      <c r="AX68" s="1010"/>
      <c r="AY68" s="1010"/>
      <c r="AZ68" s="1011"/>
      <c r="BA68" s="1011"/>
      <c r="BB68" s="1011"/>
      <c r="BC68" s="1011"/>
      <c r="BD68" s="1012"/>
      <c r="BE68" s="237"/>
      <c r="BF68" s="237"/>
      <c r="BG68" s="237"/>
      <c r="BH68" s="237"/>
      <c r="BI68" s="237"/>
      <c r="BJ68" s="237"/>
      <c r="BK68" s="237"/>
      <c r="BL68" s="237"/>
      <c r="BM68" s="237"/>
      <c r="BN68" s="237"/>
      <c r="BO68" s="237"/>
      <c r="BP68" s="237"/>
      <c r="BQ68" s="234">
        <v>62</v>
      </c>
      <c r="BR68" s="239"/>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26"/>
    </row>
    <row r="69" spans="1:131" ht="26.25" customHeight="1" x14ac:dyDescent="0.15">
      <c r="A69" s="234">
        <v>2</v>
      </c>
      <c r="B69" s="1002" t="s">
        <v>520</v>
      </c>
      <c r="C69" s="1003"/>
      <c r="D69" s="1003"/>
      <c r="E69" s="1003"/>
      <c r="F69" s="1003"/>
      <c r="G69" s="1003"/>
      <c r="H69" s="1003"/>
      <c r="I69" s="1003"/>
      <c r="J69" s="1003"/>
      <c r="K69" s="1003"/>
      <c r="L69" s="1003"/>
      <c r="M69" s="1003"/>
      <c r="N69" s="1003"/>
      <c r="O69" s="1003"/>
      <c r="P69" s="1004"/>
      <c r="Q69" s="1005">
        <v>138691</v>
      </c>
      <c r="R69" s="999"/>
      <c r="S69" s="999"/>
      <c r="T69" s="999"/>
      <c r="U69" s="999"/>
      <c r="V69" s="999">
        <v>129824</v>
      </c>
      <c r="W69" s="999"/>
      <c r="X69" s="999"/>
      <c r="Y69" s="999"/>
      <c r="Z69" s="999"/>
      <c r="AA69" s="999">
        <v>8867</v>
      </c>
      <c r="AB69" s="999"/>
      <c r="AC69" s="999"/>
      <c r="AD69" s="999"/>
      <c r="AE69" s="999"/>
      <c r="AF69" s="999">
        <v>8867</v>
      </c>
      <c r="AG69" s="999"/>
      <c r="AH69" s="999"/>
      <c r="AI69" s="999"/>
      <c r="AJ69" s="999"/>
      <c r="AK69" s="999" t="s">
        <v>523</v>
      </c>
      <c r="AL69" s="999"/>
      <c r="AM69" s="999"/>
      <c r="AN69" s="999"/>
      <c r="AO69" s="999"/>
      <c r="AP69" s="999" t="s">
        <v>523</v>
      </c>
      <c r="AQ69" s="999"/>
      <c r="AR69" s="999"/>
      <c r="AS69" s="999"/>
      <c r="AT69" s="999"/>
      <c r="AU69" s="999" t="s">
        <v>523</v>
      </c>
      <c r="AV69" s="999"/>
      <c r="AW69" s="999"/>
      <c r="AX69" s="999"/>
      <c r="AY69" s="999"/>
      <c r="AZ69" s="1000"/>
      <c r="BA69" s="1000"/>
      <c r="BB69" s="1000"/>
      <c r="BC69" s="1000"/>
      <c r="BD69" s="1001"/>
      <c r="BE69" s="237"/>
      <c r="BF69" s="237"/>
      <c r="BG69" s="237"/>
      <c r="BH69" s="237"/>
      <c r="BI69" s="237"/>
      <c r="BJ69" s="237"/>
      <c r="BK69" s="237"/>
      <c r="BL69" s="237"/>
      <c r="BM69" s="237"/>
      <c r="BN69" s="237"/>
      <c r="BO69" s="237"/>
      <c r="BP69" s="237"/>
      <c r="BQ69" s="234">
        <v>63</v>
      </c>
      <c r="BR69" s="239"/>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26"/>
    </row>
    <row r="70" spans="1:131" ht="26.25" customHeight="1" x14ac:dyDescent="0.15">
      <c r="A70" s="234">
        <v>3</v>
      </c>
      <c r="B70" s="1002" t="s">
        <v>521</v>
      </c>
      <c r="C70" s="1003"/>
      <c r="D70" s="1003"/>
      <c r="E70" s="1003"/>
      <c r="F70" s="1003"/>
      <c r="G70" s="1003"/>
      <c r="H70" s="1003"/>
      <c r="I70" s="1003"/>
      <c r="J70" s="1003"/>
      <c r="K70" s="1003"/>
      <c r="L70" s="1003"/>
      <c r="M70" s="1003"/>
      <c r="N70" s="1003"/>
      <c r="O70" s="1003"/>
      <c r="P70" s="1004"/>
      <c r="Q70" s="1005">
        <v>4911</v>
      </c>
      <c r="R70" s="999"/>
      <c r="S70" s="999"/>
      <c r="T70" s="999"/>
      <c r="U70" s="999"/>
      <c r="V70" s="999">
        <v>4452</v>
      </c>
      <c r="W70" s="999"/>
      <c r="X70" s="999"/>
      <c r="Y70" s="999"/>
      <c r="Z70" s="999"/>
      <c r="AA70" s="999">
        <v>459</v>
      </c>
      <c r="AB70" s="999"/>
      <c r="AC70" s="999"/>
      <c r="AD70" s="999"/>
      <c r="AE70" s="999"/>
      <c r="AF70" s="999">
        <v>459</v>
      </c>
      <c r="AG70" s="999"/>
      <c r="AH70" s="999"/>
      <c r="AI70" s="999"/>
      <c r="AJ70" s="999"/>
      <c r="AK70" s="999">
        <v>27</v>
      </c>
      <c r="AL70" s="999"/>
      <c r="AM70" s="999"/>
      <c r="AN70" s="999"/>
      <c r="AO70" s="999"/>
      <c r="AP70" s="999" t="s">
        <v>523</v>
      </c>
      <c r="AQ70" s="999"/>
      <c r="AR70" s="999"/>
      <c r="AS70" s="999"/>
      <c r="AT70" s="999"/>
      <c r="AU70" s="999" t="s">
        <v>523</v>
      </c>
      <c r="AV70" s="999"/>
      <c r="AW70" s="999"/>
      <c r="AX70" s="999"/>
      <c r="AY70" s="999"/>
      <c r="AZ70" s="1000"/>
      <c r="BA70" s="1000"/>
      <c r="BB70" s="1000"/>
      <c r="BC70" s="1000"/>
      <c r="BD70" s="1001"/>
      <c r="BE70" s="237"/>
      <c r="BF70" s="237"/>
      <c r="BG70" s="237"/>
      <c r="BH70" s="237"/>
      <c r="BI70" s="237"/>
      <c r="BJ70" s="237"/>
      <c r="BK70" s="237"/>
      <c r="BL70" s="237"/>
      <c r="BM70" s="237"/>
      <c r="BN70" s="237"/>
      <c r="BO70" s="237"/>
      <c r="BP70" s="237"/>
      <c r="BQ70" s="234">
        <v>64</v>
      </c>
      <c r="BR70" s="239"/>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26"/>
    </row>
    <row r="71" spans="1:131" ht="26.25" customHeight="1" x14ac:dyDescent="0.15">
      <c r="A71" s="234">
        <v>4</v>
      </c>
      <c r="B71" s="1002" t="s">
        <v>522</v>
      </c>
      <c r="C71" s="1003"/>
      <c r="D71" s="1003"/>
      <c r="E71" s="1003"/>
      <c r="F71" s="1003"/>
      <c r="G71" s="1003"/>
      <c r="H71" s="1003"/>
      <c r="I71" s="1003"/>
      <c r="J71" s="1003"/>
      <c r="K71" s="1003"/>
      <c r="L71" s="1003"/>
      <c r="M71" s="1003"/>
      <c r="N71" s="1003"/>
      <c r="O71" s="1003"/>
      <c r="P71" s="1004"/>
      <c r="Q71" s="1005">
        <v>135</v>
      </c>
      <c r="R71" s="999"/>
      <c r="S71" s="999"/>
      <c r="T71" s="999"/>
      <c r="U71" s="999"/>
      <c r="V71" s="999">
        <v>91</v>
      </c>
      <c r="W71" s="999"/>
      <c r="X71" s="999"/>
      <c r="Y71" s="999"/>
      <c r="Z71" s="999"/>
      <c r="AA71" s="999">
        <v>44</v>
      </c>
      <c r="AB71" s="999"/>
      <c r="AC71" s="999"/>
      <c r="AD71" s="999"/>
      <c r="AE71" s="999"/>
      <c r="AF71" s="999">
        <v>44</v>
      </c>
      <c r="AG71" s="999"/>
      <c r="AH71" s="999"/>
      <c r="AI71" s="999"/>
      <c r="AJ71" s="999"/>
      <c r="AK71" s="999" t="s">
        <v>523</v>
      </c>
      <c r="AL71" s="999"/>
      <c r="AM71" s="999"/>
      <c r="AN71" s="999"/>
      <c r="AO71" s="999"/>
      <c r="AP71" s="999" t="s">
        <v>523</v>
      </c>
      <c r="AQ71" s="999"/>
      <c r="AR71" s="999"/>
      <c r="AS71" s="999"/>
      <c r="AT71" s="999"/>
      <c r="AU71" s="999" t="s">
        <v>523</v>
      </c>
      <c r="AV71" s="999"/>
      <c r="AW71" s="999"/>
      <c r="AX71" s="999"/>
      <c r="AY71" s="999"/>
      <c r="AZ71" s="1000"/>
      <c r="BA71" s="1000"/>
      <c r="BB71" s="1000"/>
      <c r="BC71" s="1000"/>
      <c r="BD71" s="1001"/>
      <c r="BE71" s="237"/>
      <c r="BF71" s="237"/>
      <c r="BG71" s="237"/>
      <c r="BH71" s="237"/>
      <c r="BI71" s="237"/>
      <c r="BJ71" s="237"/>
      <c r="BK71" s="237"/>
      <c r="BL71" s="237"/>
      <c r="BM71" s="237"/>
      <c r="BN71" s="237"/>
      <c r="BO71" s="237"/>
      <c r="BP71" s="237"/>
      <c r="BQ71" s="234">
        <v>65</v>
      </c>
      <c r="BR71" s="239"/>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26"/>
    </row>
    <row r="72" spans="1:131" ht="26.25" customHeight="1" x14ac:dyDescent="0.15">
      <c r="A72" s="234">
        <v>5</v>
      </c>
      <c r="B72" s="1002"/>
      <c r="C72" s="1003"/>
      <c r="D72" s="1003"/>
      <c r="E72" s="1003"/>
      <c r="F72" s="1003"/>
      <c r="G72" s="1003"/>
      <c r="H72" s="1003"/>
      <c r="I72" s="1003"/>
      <c r="J72" s="1003"/>
      <c r="K72" s="1003"/>
      <c r="L72" s="1003"/>
      <c r="M72" s="1003"/>
      <c r="N72" s="1003"/>
      <c r="O72" s="1003"/>
      <c r="P72" s="1004"/>
      <c r="Q72" s="1005"/>
      <c r="R72" s="999"/>
      <c r="S72" s="999"/>
      <c r="T72" s="999"/>
      <c r="U72" s="999"/>
      <c r="V72" s="999"/>
      <c r="W72" s="999"/>
      <c r="X72" s="999"/>
      <c r="Y72" s="999"/>
      <c r="Z72" s="999"/>
      <c r="AA72" s="999"/>
      <c r="AB72" s="999"/>
      <c r="AC72" s="999"/>
      <c r="AD72" s="999"/>
      <c r="AE72" s="999"/>
      <c r="AF72" s="999"/>
      <c r="AG72" s="999"/>
      <c r="AH72" s="999"/>
      <c r="AI72" s="999"/>
      <c r="AJ72" s="999"/>
      <c r="AK72" s="999"/>
      <c r="AL72" s="999"/>
      <c r="AM72" s="999"/>
      <c r="AN72" s="999"/>
      <c r="AO72" s="999"/>
      <c r="AP72" s="999"/>
      <c r="AQ72" s="999"/>
      <c r="AR72" s="999"/>
      <c r="AS72" s="999"/>
      <c r="AT72" s="999"/>
      <c r="AU72" s="999"/>
      <c r="AV72" s="999"/>
      <c r="AW72" s="999"/>
      <c r="AX72" s="999"/>
      <c r="AY72" s="999"/>
      <c r="AZ72" s="1000"/>
      <c r="BA72" s="1000"/>
      <c r="BB72" s="1000"/>
      <c r="BC72" s="1000"/>
      <c r="BD72" s="1001"/>
      <c r="BE72" s="237"/>
      <c r="BF72" s="237"/>
      <c r="BG72" s="237"/>
      <c r="BH72" s="237"/>
      <c r="BI72" s="237"/>
      <c r="BJ72" s="237"/>
      <c r="BK72" s="237"/>
      <c r="BL72" s="237"/>
      <c r="BM72" s="237"/>
      <c r="BN72" s="237"/>
      <c r="BO72" s="237"/>
      <c r="BP72" s="237"/>
      <c r="BQ72" s="234">
        <v>66</v>
      </c>
      <c r="BR72" s="239"/>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26"/>
    </row>
    <row r="73" spans="1:131" ht="26.25" customHeight="1" x14ac:dyDescent="0.15">
      <c r="A73" s="234">
        <v>6</v>
      </c>
      <c r="B73" s="1002"/>
      <c r="C73" s="1003"/>
      <c r="D73" s="1003"/>
      <c r="E73" s="1003"/>
      <c r="F73" s="1003"/>
      <c r="G73" s="1003"/>
      <c r="H73" s="1003"/>
      <c r="I73" s="1003"/>
      <c r="J73" s="1003"/>
      <c r="K73" s="1003"/>
      <c r="L73" s="1003"/>
      <c r="M73" s="1003"/>
      <c r="N73" s="1003"/>
      <c r="O73" s="1003"/>
      <c r="P73" s="1004"/>
      <c r="Q73" s="1005"/>
      <c r="R73" s="999"/>
      <c r="S73" s="999"/>
      <c r="T73" s="999"/>
      <c r="U73" s="999"/>
      <c r="V73" s="999"/>
      <c r="W73" s="999"/>
      <c r="X73" s="999"/>
      <c r="Y73" s="999"/>
      <c r="Z73" s="999"/>
      <c r="AA73" s="999"/>
      <c r="AB73" s="999"/>
      <c r="AC73" s="999"/>
      <c r="AD73" s="999"/>
      <c r="AE73" s="999"/>
      <c r="AF73" s="999"/>
      <c r="AG73" s="999"/>
      <c r="AH73" s="999"/>
      <c r="AI73" s="999"/>
      <c r="AJ73" s="999"/>
      <c r="AK73" s="999"/>
      <c r="AL73" s="999"/>
      <c r="AM73" s="999"/>
      <c r="AN73" s="999"/>
      <c r="AO73" s="999"/>
      <c r="AP73" s="999"/>
      <c r="AQ73" s="999"/>
      <c r="AR73" s="999"/>
      <c r="AS73" s="999"/>
      <c r="AT73" s="999"/>
      <c r="AU73" s="999"/>
      <c r="AV73" s="999"/>
      <c r="AW73" s="999"/>
      <c r="AX73" s="999"/>
      <c r="AY73" s="999"/>
      <c r="AZ73" s="1000"/>
      <c r="BA73" s="1000"/>
      <c r="BB73" s="1000"/>
      <c r="BC73" s="1000"/>
      <c r="BD73" s="1001"/>
      <c r="BE73" s="237"/>
      <c r="BF73" s="237"/>
      <c r="BG73" s="237"/>
      <c r="BH73" s="237"/>
      <c r="BI73" s="237"/>
      <c r="BJ73" s="237"/>
      <c r="BK73" s="237"/>
      <c r="BL73" s="237"/>
      <c r="BM73" s="237"/>
      <c r="BN73" s="237"/>
      <c r="BO73" s="237"/>
      <c r="BP73" s="237"/>
      <c r="BQ73" s="234">
        <v>67</v>
      </c>
      <c r="BR73" s="239"/>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26"/>
    </row>
    <row r="74" spans="1:131" ht="26.25" customHeight="1" x14ac:dyDescent="0.15">
      <c r="A74" s="234">
        <v>7</v>
      </c>
      <c r="B74" s="1002"/>
      <c r="C74" s="1003"/>
      <c r="D74" s="1003"/>
      <c r="E74" s="1003"/>
      <c r="F74" s="1003"/>
      <c r="G74" s="1003"/>
      <c r="H74" s="1003"/>
      <c r="I74" s="1003"/>
      <c r="J74" s="1003"/>
      <c r="K74" s="1003"/>
      <c r="L74" s="1003"/>
      <c r="M74" s="1003"/>
      <c r="N74" s="1003"/>
      <c r="O74" s="1003"/>
      <c r="P74" s="1004"/>
      <c r="Q74" s="1005"/>
      <c r="R74" s="999"/>
      <c r="S74" s="999"/>
      <c r="T74" s="999"/>
      <c r="U74" s="999"/>
      <c r="V74" s="999"/>
      <c r="W74" s="999"/>
      <c r="X74" s="999"/>
      <c r="Y74" s="999"/>
      <c r="Z74" s="999"/>
      <c r="AA74" s="999"/>
      <c r="AB74" s="999"/>
      <c r="AC74" s="999"/>
      <c r="AD74" s="999"/>
      <c r="AE74" s="999"/>
      <c r="AF74" s="999"/>
      <c r="AG74" s="999"/>
      <c r="AH74" s="999"/>
      <c r="AI74" s="999"/>
      <c r="AJ74" s="999"/>
      <c r="AK74" s="999"/>
      <c r="AL74" s="999"/>
      <c r="AM74" s="999"/>
      <c r="AN74" s="999"/>
      <c r="AO74" s="999"/>
      <c r="AP74" s="999"/>
      <c r="AQ74" s="999"/>
      <c r="AR74" s="999"/>
      <c r="AS74" s="999"/>
      <c r="AT74" s="999"/>
      <c r="AU74" s="999"/>
      <c r="AV74" s="999"/>
      <c r="AW74" s="999"/>
      <c r="AX74" s="999"/>
      <c r="AY74" s="999"/>
      <c r="AZ74" s="1000"/>
      <c r="BA74" s="1000"/>
      <c r="BB74" s="1000"/>
      <c r="BC74" s="1000"/>
      <c r="BD74" s="1001"/>
      <c r="BE74" s="237"/>
      <c r="BF74" s="237"/>
      <c r="BG74" s="237"/>
      <c r="BH74" s="237"/>
      <c r="BI74" s="237"/>
      <c r="BJ74" s="237"/>
      <c r="BK74" s="237"/>
      <c r="BL74" s="237"/>
      <c r="BM74" s="237"/>
      <c r="BN74" s="237"/>
      <c r="BO74" s="237"/>
      <c r="BP74" s="237"/>
      <c r="BQ74" s="234">
        <v>68</v>
      </c>
      <c r="BR74" s="239"/>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26"/>
    </row>
    <row r="75" spans="1:131" ht="26.25" customHeight="1" x14ac:dyDescent="0.15">
      <c r="A75" s="234">
        <v>8</v>
      </c>
      <c r="B75" s="1002"/>
      <c r="C75" s="1003"/>
      <c r="D75" s="1003"/>
      <c r="E75" s="1003"/>
      <c r="F75" s="1003"/>
      <c r="G75" s="1003"/>
      <c r="H75" s="1003"/>
      <c r="I75" s="1003"/>
      <c r="J75" s="1003"/>
      <c r="K75" s="1003"/>
      <c r="L75" s="1003"/>
      <c r="M75" s="1003"/>
      <c r="N75" s="1003"/>
      <c r="O75" s="1003"/>
      <c r="P75" s="1004"/>
      <c r="Q75" s="1006"/>
      <c r="R75" s="1007"/>
      <c r="S75" s="1007"/>
      <c r="T75" s="1007"/>
      <c r="U75" s="1008"/>
      <c r="V75" s="1009"/>
      <c r="W75" s="1007"/>
      <c r="X75" s="1007"/>
      <c r="Y75" s="1007"/>
      <c r="Z75" s="1008"/>
      <c r="AA75" s="1009"/>
      <c r="AB75" s="1007"/>
      <c r="AC75" s="1007"/>
      <c r="AD75" s="1007"/>
      <c r="AE75" s="1008"/>
      <c r="AF75" s="1009"/>
      <c r="AG75" s="1007"/>
      <c r="AH75" s="1007"/>
      <c r="AI75" s="1007"/>
      <c r="AJ75" s="1008"/>
      <c r="AK75" s="1009"/>
      <c r="AL75" s="1007"/>
      <c r="AM75" s="1007"/>
      <c r="AN75" s="1007"/>
      <c r="AO75" s="1008"/>
      <c r="AP75" s="1009"/>
      <c r="AQ75" s="1007"/>
      <c r="AR75" s="1007"/>
      <c r="AS75" s="1007"/>
      <c r="AT75" s="1008"/>
      <c r="AU75" s="1009"/>
      <c r="AV75" s="1007"/>
      <c r="AW75" s="1007"/>
      <c r="AX75" s="1007"/>
      <c r="AY75" s="1008"/>
      <c r="AZ75" s="1000"/>
      <c r="BA75" s="1000"/>
      <c r="BB75" s="1000"/>
      <c r="BC75" s="1000"/>
      <c r="BD75" s="1001"/>
      <c r="BE75" s="237"/>
      <c r="BF75" s="237"/>
      <c r="BG75" s="237"/>
      <c r="BH75" s="237"/>
      <c r="BI75" s="237"/>
      <c r="BJ75" s="237"/>
      <c r="BK75" s="237"/>
      <c r="BL75" s="237"/>
      <c r="BM75" s="237"/>
      <c r="BN75" s="237"/>
      <c r="BO75" s="237"/>
      <c r="BP75" s="237"/>
      <c r="BQ75" s="234">
        <v>69</v>
      </c>
      <c r="BR75" s="239"/>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26"/>
    </row>
    <row r="76" spans="1:131" ht="26.25" customHeight="1" x14ac:dyDescent="0.15">
      <c r="A76" s="234">
        <v>9</v>
      </c>
      <c r="B76" s="1002"/>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37"/>
      <c r="BF76" s="237"/>
      <c r="BG76" s="237"/>
      <c r="BH76" s="237"/>
      <c r="BI76" s="237"/>
      <c r="BJ76" s="237"/>
      <c r="BK76" s="237"/>
      <c r="BL76" s="237"/>
      <c r="BM76" s="237"/>
      <c r="BN76" s="237"/>
      <c r="BO76" s="237"/>
      <c r="BP76" s="237"/>
      <c r="BQ76" s="234">
        <v>70</v>
      </c>
      <c r="BR76" s="239"/>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26"/>
    </row>
    <row r="77" spans="1:131" ht="26.25" customHeight="1" x14ac:dyDescent="0.15">
      <c r="A77" s="234">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37"/>
      <c r="BF77" s="237"/>
      <c r="BG77" s="237"/>
      <c r="BH77" s="237"/>
      <c r="BI77" s="237"/>
      <c r="BJ77" s="237"/>
      <c r="BK77" s="237"/>
      <c r="BL77" s="237"/>
      <c r="BM77" s="237"/>
      <c r="BN77" s="237"/>
      <c r="BO77" s="237"/>
      <c r="BP77" s="237"/>
      <c r="BQ77" s="234">
        <v>71</v>
      </c>
      <c r="BR77" s="239"/>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26"/>
    </row>
    <row r="78" spans="1:131" ht="26.25" customHeight="1" x14ac:dyDescent="0.15">
      <c r="A78" s="234">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37"/>
      <c r="BF78" s="237"/>
      <c r="BG78" s="237"/>
      <c r="BH78" s="237"/>
      <c r="BI78" s="237"/>
      <c r="BJ78" s="226"/>
      <c r="BK78" s="226"/>
      <c r="BL78" s="226"/>
      <c r="BM78" s="226"/>
      <c r="BN78" s="226"/>
      <c r="BO78" s="237"/>
      <c r="BP78" s="237"/>
      <c r="BQ78" s="234">
        <v>72</v>
      </c>
      <c r="BR78" s="239"/>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26"/>
    </row>
    <row r="79" spans="1:131" ht="26.25" customHeight="1" x14ac:dyDescent="0.15">
      <c r="A79" s="234">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37"/>
      <c r="BF79" s="237"/>
      <c r="BG79" s="237"/>
      <c r="BH79" s="237"/>
      <c r="BI79" s="237"/>
      <c r="BJ79" s="226"/>
      <c r="BK79" s="226"/>
      <c r="BL79" s="226"/>
      <c r="BM79" s="226"/>
      <c r="BN79" s="226"/>
      <c r="BO79" s="237"/>
      <c r="BP79" s="237"/>
      <c r="BQ79" s="234">
        <v>73</v>
      </c>
      <c r="BR79" s="239"/>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26"/>
    </row>
    <row r="80" spans="1:131" ht="26.25" customHeight="1" x14ac:dyDescent="0.15">
      <c r="A80" s="234">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37"/>
      <c r="BF80" s="237"/>
      <c r="BG80" s="237"/>
      <c r="BH80" s="237"/>
      <c r="BI80" s="237"/>
      <c r="BJ80" s="237"/>
      <c r="BK80" s="237"/>
      <c r="BL80" s="237"/>
      <c r="BM80" s="237"/>
      <c r="BN80" s="237"/>
      <c r="BO80" s="237"/>
      <c r="BP80" s="237"/>
      <c r="BQ80" s="234">
        <v>74</v>
      </c>
      <c r="BR80" s="239"/>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26"/>
    </row>
    <row r="81" spans="1:131" ht="26.25" customHeight="1" x14ac:dyDescent="0.15">
      <c r="A81" s="234">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37"/>
      <c r="BF81" s="237"/>
      <c r="BG81" s="237"/>
      <c r="BH81" s="237"/>
      <c r="BI81" s="237"/>
      <c r="BJ81" s="237"/>
      <c r="BK81" s="237"/>
      <c r="BL81" s="237"/>
      <c r="BM81" s="237"/>
      <c r="BN81" s="237"/>
      <c r="BO81" s="237"/>
      <c r="BP81" s="237"/>
      <c r="BQ81" s="234">
        <v>75</v>
      </c>
      <c r="BR81" s="239"/>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26"/>
    </row>
    <row r="82" spans="1:131" ht="26.25" customHeight="1" x14ac:dyDescent="0.15">
      <c r="A82" s="234">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37"/>
      <c r="BF82" s="237"/>
      <c r="BG82" s="237"/>
      <c r="BH82" s="237"/>
      <c r="BI82" s="237"/>
      <c r="BJ82" s="237"/>
      <c r="BK82" s="237"/>
      <c r="BL82" s="237"/>
      <c r="BM82" s="237"/>
      <c r="BN82" s="237"/>
      <c r="BO82" s="237"/>
      <c r="BP82" s="237"/>
      <c r="BQ82" s="234">
        <v>76</v>
      </c>
      <c r="BR82" s="239"/>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26"/>
    </row>
    <row r="83" spans="1:131" ht="26.25" customHeight="1" x14ac:dyDescent="0.15">
      <c r="A83" s="234">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37"/>
      <c r="BF83" s="237"/>
      <c r="BG83" s="237"/>
      <c r="BH83" s="237"/>
      <c r="BI83" s="237"/>
      <c r="BJ83" s="237"/>
      <c r="BK83" s="237"/>
      <c r="BL83" s="237"/>
      <c r="BM83" s="237"/>
      <c r="BN83" s="237"/>
      <c r="BO83" s="237"/>
      <c r="BP83" s="237"/>
      <c r="BQ83" s="234">
        <v>77</v>
      </c>
      <c r="BR83" s="239"/>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26"/>
    </row>
    <row r="84" spans="1:131" ht="26.25" customHeight="1" x14ac:dyDescent="0.15">
      <c r="A84" s="234">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37"/>
      <c r="BF84" s="237"/>
      <c r="BG84" s="237"/>
      <c r="BH84" s="237"/>
      <c r="BI84" s="237"/>
      <c r="BJ84" s="237"/>
      <c r="BK84" s="237"/>
      <c r="BL84" s="237"/>
      <c r="BM84" s="237"/>
      <c r="BN84" s="237"/>
      <c r="BO84" s="237"/>
      <c r="BP84" s="237"/>
      <c r="BQ84" s="234">
        <v>78</v>
      </c>
      <c r="BR84" s="239"/>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26"/>
    </row>
    <row r="85" spans="1:131" ht="26.25" customHeight="1" x14ac:dyDescent="0.15">
      <c r="A85" s="234">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37"/>
      <c r="BF85" s="237"/>
      <c r="BG85" s="237"/>
      <c r="BH85" s="237"/>
      <c r="BI85" s="237"/>
      <c r="BJ85" s="237"/>
      <c r="BK85" s="237"/>
      <c r="BL85" s="237"/>
      <c r="BM85" s="237"/>
      <c r="BN85" s="237"/>
      <c r="BO85" s="237"/>
      <c r="BP85" s="237"/>
      <c r="BQ85" s="234">
        <v>79</v>
      </c>
      <c r="BR85" s="239"/>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26"/>
    </row>
    <row r="86" spans="1:131" ht="26.25" customHeight="1" x14ac:dyDescent="0.15">
      <c r="A86" s="234">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37"/>
      <c r="BF86" s="237"/>
      <c r="BG86" s="237"/>
      <c r="BH86" s="237"/>
      <c r="BI86" s="237"/>
      <c r="BJ86" s="237"/>
      <c r="BK86" s="237"/>
      <c r="BL86" s="237"/>
      <c r="BM86" s="237"/>
      <c r="BN86" s="237"/>
      <c r="BO86" s="237"/>
      <c r="BP86" s="237"/>
      <c r="BQ86" s="234">
        <v>80</v>
      </c>
      <c r="BR86" s="239"/>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26"/>
    </row>
    <row r="87" spans="1:131" ht="26.25" customHeight="1" x14ac:dyDescent="0.15">
      <c r="A87" s="240">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37"/>
      <c r="BF87" s="237"/>
      <c r="BG87" s="237"/>
      <c r="BH87" s="237"/>
      <c r="BI87" s="237"/>
      <c r="BJ87" s="237"/>
      <c r="BK87" s="237"/>
      <c r="BL87" s="237"/>
      <c r="BM87" s="237"/>
      <c r="BN87" s="237"/>
      <c r="BO87" s="237"/>
      <c r="BP87" s="237"/>
      <c r="BQ87" s="234">
        <v>81</v>
      </c>
      <c r="BR87" s="239"/>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26"/>
    </row>
    <row r="88" spans="1:131" ht="26.25" customHeight="1" thickBot="1" x14ac:dyDescent="0.2">
      <c r="A88" s="236" t="s">
        <v>319</v>
      </c>
      <c r="B88" s="965" t="s">
        <v>358</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9374</v>
      </c>
      <c r="AG88" s="987"/>
      <c r="AH88" s="987"/>
      <c r="AI88" s="987"/>
      <c r="AJ88" s="987"/>
      <c r="AK88" s="991"/>
      <c r="AL88" s="991"/>
      <c r="AM88" s="991"/>
      <c r="AN88" s="991"/>
      <c r="AO88" s="991"/>
      <c r="AP88" s="987"/>
      <c r="AQ88" s="987"/>
      <c r="AR88" s="987"/>
      <c r="AS88" s="987"/>
      <c r="AT88" s="987"/>
      <c r="AU88" s="987"/>
      <c r="AV88" s="987"/>
      <c r="AW88" s="987"/>
      <c r="AX88" s="987"/>
      <c r="AY88" s="987"/>
      <c r="AZ88" s="988"/>
      <c r="BA88" s="988"/>
      <c r="BB88" s="988"/>
      <c r="BC88" s="988"/>
      <c r="BD88" s="989"/>
      <c r="BE88" s="237"/>
      <c r="BF88" s="237"/>
      <c r="BG88" s="237"/>
      <c r="BH88" s="237"/>
      <c r="BI88" s="237"/>
      <c r="BJ88" s="237"/>
      <c r="BK88" s="237"/>
      <c r="BL88" s="237"/>
      <c r="BM88" s="237"/>
      <c r="BN88" s="237"/>
      <c r="BO88" s="237"/>
      <c r="BP88" s="237"/>
      <c r="BQ88" s="234">
        <v>82</v>
      </c>
      <c r="BR88" s="239"/>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319</v>
      </c>
      <c r="BR102" s="965" t="s">
        <v>359</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v>688</v>
      </c>
      <c r="CS102" s="981"/>
      <c r="CT102" s="981"/>
      <c r="CU102" s="981"/>
      <c r="CV102" s="982"/>
      <c r="CW102" s="980">
        <v>2</v>
      </c>
      <c r="CX102" s="981"/>
      <c r="CY102" s="981"/>
      <c r="CZ102" s="981"/>
      <c r="DA102" s="982"/>
      <c r="DB102" s="980">
        <v>2118</v>
      </c>
      <c r="DC102" s="981"/>
      <c r="DD102" s="981"/>
      <c r="DE102" s="981"/>
      <c r="DF102" s="982"/>
      <c r="DG102" s="980">
        <v>487</v>
      </c>
      <c r="DH102" s="981"/>
      <c r="DI102" s="981"/>
      <c r="DJ102" s="981"/>
      <c r="DK102" s="982"/>
      <c r="DL102" s="980"/>
      <c r="DM102" s="981"/>
      <c r="DN102" s="981"/>
      <c r="DO102" s="981"/>
      <c r="DP102" s="982"/>
      <c r="DQ102" s="980">
        <v>178</v>
      </c>
      <c r="DR102" s="981"/>
      <c r="DS102" s="981"/>
      <c r="DT102" s="981"/>
      <c r="DU102" s="982"/>
      <c r="DV102" s="965"/>
      <c r="DW102" s="966"/>
      <c r="DX102" s="966"/>
      <c r="DY102" s="966"/>
      <c r="DZ102" s="967"/>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8" t="s">
        <v>360</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69" t="s">
        <v>361</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362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363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0" t="s">
        <v>364</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365</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26" customFormat="1" ht="26.25" customHeight="1" x14ac:dyDescent="0.15">
      <c r="A109" s="923" t="s">
        <v>366</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367</v>
      </c>
      <c r="AB109" s="924"/>
      <c r="AC109" s="924"/>
      <c r="AD109" s="924"/>
      <c r="AE109" s="925"/>
      <c r="AF109" s="926" t="s">
        <v>368</v>
      </c>
      <c r="AG109" s="924"/>
      <c r="AH109" s="924"/>
      <c r="AI109" s="924"/>
      <c r="AJ109" s="925"/>
      <c r="AK109" s="926" t="s">
        <v>262</v>
      </c>
      <c r="AL109" s="924"/>
      <c r="AM109" s="924"/>
      <c r="AN109" s="924"/>
      <c r="AO109" s="925"/>
      <c r="AP109" s="926" t="s">
        <v>369</v>
      </c>
      <c r="AQ109" s="924"/>
      <c r="AR109" s="924"/>
      <c r="AS109" s="924"/>
      <c r="AT109" s="957"/>
      <c r="AU109" s="923" t="s">
        <v>366</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367</v>
      </c>
      <c r="BR109" s="924"/>
      <c r="BS109" s="924"/>
      <c r="BT109" s="924"/>
      <c r="BU109" s="925"/>
      <c r="BV109" s="926" t="s">
        <v>368</v>
      </c>
      <c r="BW109" s="924"/>
      <c r="BX109" s="924"/>
      <c r="BY109" s="924"/>
      <c r="BZ109" s="925"/>
      <c r="CA109" s="926" t="s">
        <v>262</v>
      </c>
      <c r="CB109" s="924"/>
      <c r="CC109" s="924"/>
      <c r="CD109" s="924"/>
      <c r="CE109" s="925"/>
      <c r="CF109" s="964" t="s">
        <v>369</v>
      </c>
      <c r="CG109" s="964"/>
      <c r="CH109" s="964"/>
      <c r="CI109" s="964"/>
      <c r="CJ109" s="964"/>
      <c r="CK109" s="926" t="s">
        <v>370</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367</v>
      </c>
      <c r="DH109" s="924"/>
      <c r="DI109" s="924"/>
      <c r="DJ109" s="924"/>
      <c r="DK109" s="925"/>
      <c r="DL109" s="926" t="s">
        <v>368</v>
      </c>
      <c r="DM109" s="924"/>
      <c r="DN109" s="924"/>
      <c r="DO109" s="924"/>
      <c r="DP109" s="925"/>
      <c r="DQ109" s="926" t="s">
        <v>262</v>
      </c>
      <c r="DR109" s="924"/>
      <c r="DS109" s="924"/>
      <c r="DT109" s="924"/>
      <c r="DU109" s="925"/>
      <c r="DV109" s="926" t="s">
        <v>369</v>
      </c>
      <c r="DW109" s="924"/>
      <c r="DX109" s="924"/>
      <c r="DY109" s="924"/>
      <c r="DZ109" s="957"/>
    </row>
    <row r="110" spans="1:131" s="226" customFormat="1" ht="26.25" customHeight="1" x14ac:dyDescent="0.15">
      <c r="A110" s="835" t="s">
        <v>371</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8643756</v>
      </c>
      <c r="AB110" s="917"/>
      <c r="AC110" s="917"/>
      <c r="AD110" s="917"/>
      <c r="AE110" s="918"/>
      <c r="AF110" s="919">
        <v>8681773</v>
      </c>
      <c r="AG110" s="917"/>
      <c r="AH110" s="917"/>
      <c r="AI110" s="917"/>
      <c r="AJ110" s="918"/>
      <c r="AK110" s="919">
        <v>8732533</v>
      </c>
      <c r="AL110" s="917"/>
      <c r="AM110" s="917"/>
      <c r="AN110" s="917"/>
      <c r="AO110" s="918"/>
      <c r="AP110" s="920">
        <v>16.7</v>
      </c>
      <c r="AQ110" s="921"/>
      <c r="AR110" s="921"/>
      <c r="AS110" s="921"/>
      <c r="AT110" s="922"/>
      <c r="AU110" s="958" t="s">
        <v>72</v>
      </c>
      <c r="AV110" s="959"/>
      <c r="AW110" s="959"/>
      <c r="AX110" s="959"/>
      <c r="AY110" s="959"/>
      <c r="AZ110" s="888" t="s">
        <v>372</v>
      </c>
      <c r="BA110" s="836"/>
      <c r="BB110" s="836"/>
      <c r="BC110" s="836"/>
      <c r="BD110" s="836"/>
      <c r="BE110" s="836"/>
      <c r="BF110" s="836"/>
      <c r="BG110" s="836"/>
      <c r="BH110" s="836"/>
      <c r="BI110" s="836"/>
      <c r="BJ110" s="836"/>
      <c r="BK110" s="836"/>
      <c r="BL110" s="836"/>
      <c r="BM110" s="836"/>
      <c r="BN110" s="836"/>
      <c r="BO110" s="836"/>
      <c r="BP110" s="837"/>
      <c r="BQ110" s="889">
        <v>99866640</v>
      </c>
      <c r="BR110" s="870"/>
      <c r="BS110" s="870"/>
      <c r="BT110" s="870"/>
      <c r="BU110" s="870"/>
      <c r="BV110" s="870">
        <v>101726350</v>
      </c>
      <c r="BW110" s="870"/>
      <c r="BX110" s="870"/>
      <c r="BY110" s="870"/>
      <c r="BZ110" s="870"/>
      <c r="CA110" s="870">
        <v>103365346</v>
      </c>
      <c r="CB110" s="870"/>
      <c r="CC110" s="870"/>
      <c r="CD110" s="870"/>
      <c r="CE110" s="870"/>
      <c r="CF110" s="894">
        <v>197.1</v>
      </c>
      <c r="CG110" s="895"/>
      <c r="CH110" s="895"/>
      <c r="CI110" s="895"/>
      <c r="CJ110" s="895"/>
      <c r="CK110" s="954" t="s">
        <v>373</v>
      </c>
      <c r="CL110" s="847"/>
      <c r="CM110" s="888" t="s">
        <v>374</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375</v>
      </c>
      <c r="DH110" s="870"/>
      <c r="DI110" s="870"/>
      <c r="DJ110" s="870"/>
      <c r="DK110" s="870"/>
      <c r="DL110" s="870" t="s">
        <v>346</v>
      </c>
      <c r="DM110" s="870"/>
      <c r="DN110" s="870"/>
      <c r="DO110" s="870"/>
      <c r="DP110" s="870"/>
      <c r="DQ110" s="870" t="s">
        <v>376</v>
      </c>
      <c r="DR110" s="870"/>
      <c r="DS110" s="870"/>
      <c r="DT110" s="870"/>
      <c r="DU110" s="870"/>
      <c r="DV110" s="871" t="s">
        <v>376</v>
      </c>
      <c r="DW110" s="871"/>
      <c r="DX110" s="871"/>
      <c r="DY110" s="871"/>
      <c r="DZ110" s="872"/>
    </row>
    <row r="111" spans="1:131" s="226" customFormat="1" ht="26.25" customHeight="1" x14ac:dyDescent="0.15">
      <c r="A111" s="802" t="s">
        <v>377</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376</v>
      </c>
      <c r="AB111" s="947"/>
      <c r="AC111" s="947"/>
      <c r="AD111" s="947"/>
      <c r="AE111" s="948"/>
      <c r="AF111" s="949" t="s">
        <v>350</v>
      </c>
      <c r="AG111" s="947"/>
      <c r="AH111" s="947"/>
      <c r="AI111" s="947"/>
      <c r="AJ111" s="948"/>
      <c r="AK111" s="949" t="s">
        <v>375</v>
      </c>
      <c r="AL111" s="947"/>
      <c r="AM111" s="947"/>
      <c r="AN111" s="947"/>
      <c r="AO111" s="948"/>
      <c r="AP111" s="950" t="s">
        <v>376</v>
      </c>
      <c r="AQ111" s="951"/>
      <c r="AR111" s="951"/>
      <c r="AS111" s="951"/>
      <c r="AT111" s="952"/>
      <c r="AU111" s="960"/>
      <c r="AV111" s="961"/>
      <c r="AW111" s="961"/>
      <c r="AX111" s="961"/>
      <c r="AY111" s="961"/>
      <c r="AZ111" s="843" t="s">
        <v>378</v>
      </c>
      <c r="BA111" s="780"/>
      <c r="BB111" s="780"/>
      <c r="BC111" s="780"/>
      <c r="BD111" s="780"/>
      <c r="BE111" s="780"/>
      <c r="BF111" s="780"/>
      <c r="BG111" s="780"/>
      <c r="BH111" s="780"/>
      <c r="BI111" s="780"/>
      <c r="BJ111" s="780"/>
      <c r="BK111" s="780"/>
      <c r="BL111" s="780"/>
      <c r="BM111" s="780"/>
      <c r="BN111" s="780"/>
      <c r="BO111" s="780"/>
      <c r="BP111" s="781"/>
      <c r="BQ111" s="844">
        <v>350360</v>
      </c>
      <c r="BR111" s="845"/>
      <c r="BS111" s="845"/>
      <c r="BT111" s="845"/>
      <c r="BU111" s="845"/>
      <c r="BV111" s="845">
        <v>259505</v>
      </c>
      <c r="BW111" s="845"/>
      <c r="BX111" s="845"/>
      <c r="BY111" s="845"/>
      <c r="BZ111" s="845"/>
      <c r="CA111" s="845">
        <v>259789</v>
      </c>
      <c r="CB111" s="845"/>
      <c r="CC111" s="845"/>
      <c r="CD111" s="845"/>
      <c r="CE111" s="845"/>
      <c r="CF111" s="903">
        <v>0.5</v>
      </c>
      <c r="CG111" s="904"/>
      <c r="CH111" s="904"/>
      <c r="CI111" s="904"/>
      <c r="CJ111" s="904"/>
      <c r="CK111" s="955"/>
      <c r="CL111" s="849"/>
      <c r="CM111" s="843" t="s">
        <v>379</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350</v>
      </c>
      <c r="DH111" s="845"/>
      <c r="DI111" s="845"/>
      <c r="DJ111" s="845"/>
      <c r="DK111" s="845"/>
      <c r="DL111" s="845" t="s">
        <v>321</v>
      </c>
      <c r="DM111" s="845"/>
      <c r="DN111" s="845"/>
      <c r="DO111" s="845"/>
      <c r="DP111" s="845"/>
      <c r="DQ111" s="845" t="s">
        <v>350</v>
      </c>
      <c r="DR111" s="845"/>
      <c r="DS111" s="845"/>
      <c r="DT111" s="845"/>
      <c r="DU111" s="845"/>
      <c r="DV111" s="822" t="s">
        <v>375</v>
      </c>
      <c r="DW111" s="822"/>
      <c r="DX111" s="822"/>
      <c r="DY111" s="822"/>
      <c r="DZ111" s="823"/>
    </row>
    <row r="112" spans="1:131" s="226" customFormat="1" ht="26.25" customHeight="1" x14ac:dyDescent="0.15">
      <c r="A112" s="940" t="s">
        <v>380</v>
      </c>
      <c r="B112" s="941"/>
      <c r="C112" s="780" t="s">
        <v>381</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338</v>
      </c>
      <c r="AB112" s="808"/>
      <c r="AC112" s="808"/>
      <c r="AD112" s="808"/>
      <c r="AE112" s="809"/>
      <c r="AF112" s="810" t="s">
        <v>375</v>
      </c>
      <c r="AG112" s="808"/>
      <c r="AH112" s="808"/>
      <c r="AI112" s="808"/>
      <c r="AJ112" s="809"/>
      <c r="AK112" s="810" t="s">
        <v>350</v>
      </c>
      <c r="AL112" s="808"/>
      <c r="AM112" s="808"/>
      <c r="AN112" s="808"/>
      <c r="AO112" s="809"/>
      <c r="AP112" s="852" t="s">
        <v>350</v>
      </c>
      <c r="AQ112" s="853"/>
      <c r="AR112" s="853"/>
      <c r="AS112" s="853"/>
      <c r="AT112" s="854"/>
      <c r="AU112" s="960"/>
      <c r="AV112" s="961"/>
      <c r="AW112" s="961"/>
      <c r="AX112" s="961"/>
      <c r="AY112" s="961"/>
      <c r="AZ112" s="843" t="s">
        <v>382</v>
      </c>
      <c r="BA112" s="780"/>
      <c r="BB112" s="780"/>
      <c r="BC112" s="780"/>
      <c r="BD112" s="780"/>
      <c r="BE112" s="780"/>
      <c r="BF112" s="780"/>
      <c r="BG112" s="780"/>
      <c r="BH112" s="780"/>
      <c r="BI112" s="780"/>
      <c r="BJ112" s="780"/>
      <c r="BK112" s="780"/>
      <c r="BL112" s="780"/>
      <c r="BM112" s="780"/>
      <c r="BN112" s="780"/>
      <c r="BO112" s="780"/>
      <c r="BP112" s="781"/>
      <c r="BQ112" s="844">
        <v>33944871</v>
      </c>
      <c r="BR112" s="845"/>
      <c r="BS112" s="845"/>
      <c r="BT112" s="845"/>
      <c r="BU112" s="845"/>
      <c r="BV112" s="845">
        <v>32318710</v>
      </c>
      <c r="BW112" s="845"/>
      <c r="BX112" s="845"/>
      <c r="BY112" s="845"/>
      <c r="BZ112" s="845"/>
      <c r="CA112" s="845">
        <v>30605475</v>
      </c>
      <c r="CB112" s="845"/>
      <c r="CC112" s="845"/>
      <c r="CD112" s="845"/>
      <c r="CE112" s="845"/>
      <c r="CF112" s="903">
        <v>58.4</v>
      </c>
      <c r="CG112" s="904"/>
      <c r="CH112" s="904"/>
      <c r="CI112" s="904"/>
      <c r="CJ112" s="904"/>
      <c r="CK112" s="955"/>
      <c r="CL112" s="849"/>
      <c r="CM112" s="843" t="s">
        <v>383</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350</v>
      </c>
      <c r="DH112" s="845"/>
      <c r="DI112" s="845"/>
      <c r="DJ112" s="845"/>
      <c r="DK112" s="845"/>
      <c r="DL112" s="845" t="s">
        <v>376</v>
      </c>
      <c r="DM112" s="845"/>
      <c r="DN112" s="845"/>
      <c r="DO112" s="845"/>
      <c r="DP112" s="845"/>
      <c r="DQ112" s="845" t="s">
        <v>376</v>
      </c>
      <c r="DR112" s="845"/>
      <c r="DS112" s="845"/>
      <c r="DT112" s="845"/>
      <c r="DU112" s="845"/>
      <c r="DV112" s="822" t="s">
        <v>321</v>
      </c>
      <c r="DW112" s="822"/>
      <c r="DX112" s="822"/>
      <c r="DY112" s="822"/>
      <c r="DZ112" s="823"/>
    </row>
    <row r="113" spans="1:130" s="226" customFormat="1" ht="26.25" customHeight="1" x14ac:dyDescent="0.15">
      <c r="A113" s="942"/>
      <c r="B113" s="943"/>
      <c r="C113" s="780" t="s">
        <v>384</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2629165</v>
      </c>
      <c r="AB113" s="947"/>
      <c r="AC113" s="947"/>
      <c r="AD113" s="947"/>
      <c r="AE113" s="948"/>
      <c r="AF113" s="949">
        <v>2363371</v>
      </c>
      <c r="AG113" s="947"/>
      <c r="AH113" s="947"/>
      <c r="AI113" s="947"/>
      <c r="AJ113" s="948"/>
      <c r="AK113" s="949">
        <v>2236282</v>
      </c>
      <c r="AL113" s="947"/>
      <c r="AM113" s="947"/>
      <c r="AN113" s="947"/>
      <c r="AO113" s="948"/>
      <c r="AP113" s="950">
        <v>4.3</v>
      </c>
      <c r="AQ113" s="951"/>
      <c r="AR113" s="951"/>
      <c r="AS113" s="951"/>
      <c r="AT113" s="952"/>
      <c r="AU113" s="960"/>
      <c r="AV113" s="961"/>
      <c r="AW113" s="961"/>
      <c r="AX113" s="961"/>
      <c r="AY113" s="961"/>
      <c r="AZ113" s="843" t="s">
        <v>385</v>
      </c>
      <c r="BA113" s="780"/>
      <c r="BB113" s="780"/>
      <c r="BC113" s="780"/>
      <c r="BD113" s="780"/>
      <c r="BE113" s="780"/>
      <c r="BF113" s="780"/>
      <c r="BG113" s="780"/>
      <c r="BH113" s="780"/>
      <c r="BI113" s="780"/>
      <c r="BJ113" s="780"/>
      <c r="BK113" s="780"/>
      <c r="BL113" s="780"/>
      <c r="BM113" s="780"/>
      <c r="BN113" s="780"/>
      <c r="BO113" s="780"/>
      <c r="BP113" s="781"/>
      <c r="BQ113" s="844" t="s">
        <v>321</v>
      </c>
      <c r="BR113" s="845"/>
      <c r="BS113" s="845"/>
      <c r="BT113" s="845"/>
      <c r="BU113" s="845"/>
      <c r="BV113" s="845" t="s">
        <v>350</v>
      </c>
      <c r="BW113" s="845"/>
      <c r="BX113" s="845"/>
      <c r="BY113" s="845"/>
      <c r="BZ113" s="845"/>
      <c r="CA113" s="845" t="s">
        <v>376</v>
      </c>
      <c r="CB113" s="845"/>
      <c r="CC113" s="845"/>
      <c r="CD113" s="845"/>
      <c r="CE113" s="845"/>
      <c r="CF113" s="903" t="s">
        <v>350</v>
      </c>
      <c r="CG113" s="904"/>
      <c r="CH113" s="904"/>
      <c r="CI113" s="904"/>
      <c r="CJ113" s="904"/>
      <c r="CK113" s="955"/>
      <c r="CL113" s="849"/>
      <c r="CM113" s="843" t="s">
        <v>386</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350</v>
      </c>
      <c r="DH113" s="808"/>
      <c r="DI113" s="808"/>
      <c r="DJ113" s="808"/>
      <c r="DK113" s="809"/>
      <c r="DL113" s="810" t="s">
        <v>350</v>
      </c>
      <c r="DM113" s="808"/>
      <c r="DN113" s="808"/>
      <c r="DO113" s="808"/>
      <c r="DP113" s="809"/>
      <c r="DQ113" s="810" t="s">
        <v>321</v>
      </c>
      <c r="DR113" s="808"/>
      <c r="DS113" s="808"/>
      <c r="DT113" s="808"/>
      <c r="DU113" s="809"/>
      <c r="DV113" s="852" t="s">
        <v>321</v>
      </c>
      <c r="DW113" s="853"/>
      <c r="DX113" s="853"/>
      <c r="DY113" s="853"/>
      <c r="DZ113" s="854"/>
    </row>
    <row r="114" spans="1:130" s="226" customFormat="1" ht="26.25" customHeight="1" x14ac:dyDescent="0.15">
      <c r="A114" s="942"/>
      <c r="B114" s="943"/>
      <c r="C114" s="780" t="s">
        <v>387</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t="s">
        <v>321</v>
      </c>
      <c r="AB114" s="808"/>
      <c r="AC114" s="808"/>
      <c r="AD114" s="808"/>
      <c r="AE114" s="809"/>
      <c r="AF114" s="810" t="s">
        <v>350</v>
      </c>
      <c r="AG114" s="808"/>
      <c r="AH114" s="808"/>
      <c r="AI114" s="808"/>
      <c r="AJ114" s="809"/>
      <c r="AK114" s="810" t="s">
        <v>338</v>
      </c>
      <c r="AL114" s="808"/>
      <c r="AM114" s="808"/>
      <c r="AN114" s="808"/>
      <c r="AO114" s="809"/>
      <c r="AP114" s="852" t="s">
        <v>376</v>
      </c>
      <c r="AQ114" s="853"/>
      <c r="AR114" s="853"/>
      <c r="AS114" s="853"/>
      <c r="AT114" s="854"/>
      <c r="AU114" s="960"/>
      <c r="AV114" s="961"/>
      <c r="AW114" s="961"/>
      <c r="AX114" s="961"/>
      <c r="AY114" s="961"/>
      <c r="AZ114" s="843" t="s">
        <v>388</v>
      </c>
      <c r="BA114" s="780"/>
      <c r="BB114" s="780"/>
      <c r="BC114" s="780"/>
      <c r="BD114" s="780"/>
      <c r="BE114" s="780"/>
      <c r="BF114" s="780"/>
      <c r="BG114" s="780"/>
      <c r="BH114" s="780"/>
      <c r="BI114" s="780"/>
      <c r="BJ114" s="780"/>
      <c r="BK114" s="780"/>
      <c r="BL114" s="780"/>
      <c r="BM114" s="780"/>
      <c r="BN114" s="780"/>
      <c r="BO114" s="780"/>
      <c r="BP114" s="781"/>
      <c r="BQ114" s="844">
        <v>18301572</v>
      </c>
      <c r="BR114" s="845"/>
      <c r="BS114" s="845"/>
      <c r="BT114" s="845"/>
      <c r="BU114" s="845"/>
      <c r="BV114" s="845">
        <v>18256284</v>
      </c>
      <c r="BW114" s="845"/>
      <c r="BX114" s="845"/>
      <c r="BY114" s="845"/>
      <c r="BZ114" s="845"/>
      <c r="CA114" s="845">
        <v>18182971</v>
      </c>
      <c r="CB114" s="845"/>
      <c r="CC114" s="845"/>
      <c r="CD114" s="845"/>
      <c r="CE114" s="845"/>
      <c r="CF114" s="903">
        <v>34.700000000000003</v>
      </c>
      <c r="CG114" s="904"/>
      <c r="CH114" s="904"/>
      <c r="CI114" s="904"/>
      <c r="CJ114" s="904"/>
      <c r="CK114" s="955"/>
      <c r="CL114" s="849"/>
      <c r="CM114" s="843" t="s">
        <v>389</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376</v>
      </c>
      <c r="DH114" s="808"/>
      <c r="DI114" s="808"/>
      <c r="DJ114" s="808"/>
      <c r="DK114" s="809"/>
      <c r="DL114" s="810" t="s">
        <v>376</v>
      </c>
      <c r="DM114" s="808"/>
      <c r="DN114" s="808"/>
      <c r="DO114" s="808"/>
      <c r="DP114" s="809"/>
      <c r="DQ114" s="810" t="s">
        <v>321</v>
      </c>
      <c r="DR114" s="808"/>
      <c r="DS114" s="808"/>
      <c r="DT114" s="808"/>
      <c r="DU114" s="809"/>
      <c r="DV114" s="852" t="s">
        <v>350</v>
      </c>
      <c r="DW114" s="853"/>
      <c r="DX114" s="853"/>
      <c r="DY114" s="853"/>
      <c r="DZ114" s="854"/>
    </row>
    <row r="115" spans="1:130" s="226" customFormat="1" ht="26.25" customHeight="1" x14ac:dyDescent="0.15">
      <c r="A115" s="942"/>
      <c r="B115" s="943"/>
      <c r="C115" s="780" t="s">
        <v>390</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257</v>
      </c>
      <c r="AB115" s="947"/>
      <c r="AC115" s="947"/>
      <c r="AD115" s="947"/>
      <c r="AE115" s="948"/>
      <c r="AF115" s="949">
        <v>99</v>
      </c>
      <c r="AG115" s="947"/>
      <c r="AH115" s="947"/>
      <c r="AI115" s="947"/>
      <c r="AJ115" s="948"/>
      <c r="AK115" s="949">
        <v>81</v>
      </c>
      <c r="AL115" s="947"/>
      <c r="AM115" s="947"/>
      <c r="AN115" s="947"/>
      <c r="AO115" s="948"/>
      <c r="AP115" s="950">
        <v>0</v>
      </c>
      <c r="AQ115" s="951"/>
      <c r="AR115" s="951"/>
      <c r="AS115" s="951"/>
      <c r="AT115" s="952"/>
      <c r="AU115" s="960"/>
      <c r="AV115" s="961"/>
      <c r="AW115" s="961"/>
      <c r="AX115" s="961"/>
      <c r="AY115" s="961"/>
      <c r="AZ115" s="843" t="s">
        <v>391</v>
      </c>
      <c r="BA115" s="780"/>
      <c r="BB115" s="780"/>
      <c r="BC115" s="780"/>
      <c r="BD115" s="780"/>
      <c r="BE115" s="780"/>
      <c r="BF115" s="780"/>
      <c r="BG115" s="780"/>
      <c r="BH115" s="780"/>
      <c r="BI115" s="780"/>
      <c r="BJ115" s="780"/>
      <c r="BK115" s="780"/>
      <c r="BL115" s="780"/>
      <c r="BM115" s="780"/>
      <c r="BN115" s="780"/>
      <c r="BO115" s="780"/>
      <c r="BP115" s="781"/>
      <c r="BQ115" s="844">
        <v>177575</v>
      </c>
      <c r="BR115" s="845"/>
      <c r="BS115" s="845"/>
      <c r="BT115" s="845"/>
      <c r="BU115" s="845"/>
      <c r="BV115" s="845">
        <v>177798</v>
      </c>
      <c r="BW115" s="845"/>
      <c r="BX115" s="845"/>
      <c r="BY115" s="845"/>
      <c r="BZ115" s="845"/>
      <c r="CA115" s="845">
        <v>178379</v>
      </c>
      <c r="CB115" s="845"/>
      <c r="CC115" s="845"/>
      <c r="CD115" s="845"/>
      <c r="CE115" s="845"/>
      <c r="CF115" s="903">
        <v>0.3</v>
      </c>
      <c r="CG115" s="904"/>
      <c r="CH115" s="904"/>
      <c r="CI115" s="904"/>
      <c r="CJ115" s="904"/>
      <c r="CK115" s="955"/>
      <c r="CL115" s="849"/>
      <c r="CM115" s="843" t="s">
        <v>392</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v>350360</v>
      </c>
      <c r="DH115" s="808"/>
      <c r="DI115" s="808"/>
      <c r="DJ115" s="808"/>
      <c r="DK115" s="809"/>
      <c r="DL115" s="810">
        <v>259505</v>
      </c>
      <c r="DM115" s="808"/>
      <c r="DN115" s="808"/>
      <c r="DO115" s="808"/>
      <c r="DP115" s="809"/>
      <c r="DQ115" s="810">
        <v>259789</v>
      </c>
      <c r="DR115" s="808"/>
      <c r="DS115" s="808"/>
      <c r="DT115" s="808"/>
      <c r="DU115" s="809"/>
      <c r="DV115" s="852">
        <v>0.5</v>
      </c>
      <c r="DW115" s="853"/>
      <c r="DX115" s="853"/>
      <c r="DY115" s="853"/>
      <c r="DZ115" s="854"/>
    </row>
    <row r="116" spans="1:130" s="226" customFormat="1" ht="26.25" customHeight="1" x14ac:dyDescent="0.15">
      <c r="A116" s="944"/>
      <c r="B116" s="945"/>
      <c r="C116" s="867" t="s">
        <v>393</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v>254</v>
      </c>
      <c r="AB116" s="808"/>
      <c r="AC116" s="808"/>
      <c r="AD116" s="808"/>
      <c r="AE116" s="809"/>
      <c r="AF116" s="810">
        <v>743</v>
      </c>
      <c r="AG116" s="808"/>
      <c r="AH116" s="808"/>
      <c r="AI116" s="808"/>
      <c r="AJ116" s="809"/>
      <c r="AK116" s="810">
        <v>617</v>
      </c>
      <c r="AL116" s="808"/>
      <c r="AM116" s="808"/>
      <c r="AN116" s="808"/>
      <c r="AO116" s="809"/>
      <c r="AP116" s="852">
        <v>0</v>
      </c>
      <c r="AQ116" s="853"/>
      <c r="AR116" s="853"/>
      <c r="AS116" s="853"/>
      <c r="AT116" s="854"/>
      <c r="AU116" s="960"/>
      <c r="AV116" s="961"/>
      <c r="AW116" s="961"/>
      <c r="AX116" s="961"/>
      <c r="AY116" s="961"/>
      <c r="AZ116" s="937" t="s">
        <v>394</v>
      </c>
      <c r="BA116" s="938"/>
      <c r="BB116" s="938"/>
      <c r="BC116" s="938"/>
      <c r="BD116" s="938"/>
      <c r="BE116" s="938"/>
      <c r="BF116" s="938"/>
      <c r="BG116" s="938"/>
      <c r="BH116" s="938"/>
      <c r="BI116" s="938"/>
      <c r="BJ116" s="938"/>
      <c r="BK116" s="938"/>
      <c r="BL116" s="938"/>
      <c r="BM116" s="938"/>
      <c r="BN116" s="938"/>
      <c r="BO116" s="938"/>
      <c r="BP116" s="939"/>
      <c r="BQ116" s="844" t="s">
        <v>376</v>
      </c>
      <c r="BR116" s="845"/>
      <c r="BS116" s="845"/>
      <c r="BT116" s="845"/>
      <c r="BU116" s="845"/>
      <c r="BV116" s="845" t="s">
        <v>338</v>
      </c>
      <c r="BW116" s="845"/>
      <c r="BX116" s="845"/>
      <c r="BY116" s="845"/>
      <c r="BZ116" s="845"/>
      <c r="CA116" s="845" t="s">
        <v>350</v>
      </c>
      <c r="CB116" s="845"/>
      <c r="CC116" s="845"/>
      <c r="CD116" s="845"/>
      <c r="CE116" s="845"/>
      <c r="CF116" s="903" t="s">
        <v>350</v>
      </c>
      <c r="CG116" s="904"/>
      <c r="CH116" s="904"/>
      <c r="CI116" s="904"/>
      <c r="CJ116" s="904"/>
      <c r="CK116" s="955"/>
      <c r="CL116" s="849"/>
      <c r="CM116" s="843" t="s">
        <v>395</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376</v>
      </c>
      <c r="DH116" s="808"/>
      <c r="DI116" s="808"/>
      <c r="DJ116" s="808"/>
      <c r="DK116" s="809"/>
      <c r="DL116" s="810" t="s">
        <v>376</v>
      </c>
      <c r="DM116" s="808"/>
      <c r="DN116" s="808"/>
      <c r="DO116" s="808"/>
      <c r="DP116" s="809"/>
      <c r="DQ116" s="810" t="s">
        <v>396</v>
      </c>
      <c r="DR116" s="808"/>
      <c r="DS116" s="808"/>
      <c r="DT116" s="808"/>
      <c r="DU116" s="809"/>
      <c r="DV116" s="852" t="s">
        <v>338</v>
      </c>
      <c r="DW116" s="853"/>
      <c r="DX116" s="853"/>
      <c r="DY116" s="853"/>
      <c r="DZ116" s="854"/>
    </row>
    <row r="117" spans="1:130" s="226" customFormat="1" ht="26.25" customHeight="1" x14ac:dyDescent="0.15">
      <c r="A117" s="923" t="s">
        <v>186</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397</v>
      </c>
      <c r="Z117" s="925"/>
      <c r="AA117" s="930">
        <v>11273432</v>
      </c>
      <c r="AB117" s="931"/>
      <c r="AC117" s="931"/>
      <c r="AD117" s="931"/>
      <c r="AE117" s="932"/>
      <c r="AF117" s="933">
        <v>11045986</v>
      </c>
      <c r="AG117" s="931"/>
      <c r="AH117" s="931"/>
      <c r="AI117" s="931"/>
      <c r="AJ117" s="932"/>
      <c r="AK117" s="933">
        <v>10969513</v>
      </c>
      <c r="AL117" s="931"/>
      <c r="AM117" s="931"/>
      <c r="AN117" s="931"/>
      <c r="AO117" s="932"/>
      <c r="AP117" s="934"/>
      <c r="AQ117" s="935"/>
      <c r="AR117" s="935"/>
      <c r="AS117" s="935"/>
      <c r="AT117" s="936"/>
      <c r="AU117" s="960"/>
      <c r="AV117" s="961"/>
      <c r="AW117" s="961"/>
      <c r="AX117" s="961"/>
      <c r="AY117" s="961"/>
      <c r="AZ117" s="891" t="s">
        <v>398</v>
      </c>
      <c r="BA117" s="892"/>
      <c r="BB117" s="892"/>
      <c r="BC117" s="892"/>
      <c r="BD117" s="892"/>
      <c r="BE117" s="892"/>
      <c r="BF117" s="892"/>
      <c r="BG117" s="892"/>
      <c r="BH117" s="892"/>
      <c r="BI117" s="892"/>
      <c r="BJ117" s="892"/>
      <c r="BK117" s="892"/>
      <c r="BL117" s="892"/>
      <c r="BM117" s="892"/>
      <c r="BN117" s="892"/>
      <c r="BO117" s="892"/>
      <c r="BP117" s="893"/>
      <c r="BQ117" s="844" t="s">
        <v>321</v>
      </c>
      <c r="BR117" s="845"/>
      <c r="BS117" s="845"/>
      <c r="BT117" s="845"/>
      <c r="BU117" s="845"/>
      <c r="BV117" s="845" t="s">
        <v>396</v>
      </c>
      <c r="BW117" s="845"/>
      <c r="BX117" s="845"/>
      <c r="BY117" s="845"/>
      <c r="BZ117" s="845"/>
      <c r="CA117" s="845" t="s">
        <v>338</v>
      </c>
      <c r="CB117" s="845"/>
      <c r="CC117" s="845"/>
      <c r="CD117" s="845"/>
      <c r="CE117" s="845"/>
      <c r="CF117" s="903" t="s">
        <v>375</v>
      </c>
      <c r="CG117" s="904"/>
      <c r="CH117" s="904"/>
      <c r="CI117" s="904"/>
      <c r="CJ117" s="904"/>
      <c r="CK117" s="955"/>
      <c r="CL117" s="849"/>
      <c r="CM117" s="843" t="s">
        <v>399</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376</v>
      </c>
      <c r="DH117" s="808"/>
      <c r="DI117" s="808"/>
      <c r="DJ117" s="808"/>
      <c r="DK117" s="809"/>
      <c r="DL117" s="810" t="s">
        <v>350</v>
      </c>
      <c r="DM117" s="808"/>
      <c r="DN117" s="808"/>
      <c r="DO117" s="808"/>
      <c r="DP117" s="809"/>
      <c r="DQ117" s="810" t="s">
        <v>338</v>
      </c>
      <c r="DR117" s="808"/>
      <c r="DS117" s="808"/>
      <c r="DT117" s="808"/>
      <c r="DU117" s="809"/>
      <c r="DV117" s="852" t="s">
        <v>338</v>
      </c>
      <c r="DW117" s="853"/>
      <c r="DX117" s="853"/>
      <c r="DY117" s="853"/>
      <c r="DZ117" s="854"/>
    </row>
    <row r="118" spans="1:130" s="226" customFormat="1" ht="26.25" customHeight="1" x14ac:dyDescent="0.15">
      <c r="A118" s="923" t="s">
        <v>370</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367</v>
      </c>
      <c r="AB118" s="924"/>
      <c r="AC118" s="924"/>
      <c r="AD118" s="924"/>
      <c r="AE118" s="925"/>
      <c r="AF118" s="926" t="s">
        <v>368</v>
      </c>
      <c r="AG118" s="924"/>
      <c r="AH118" s="924"/>
      <c r="AI118" s="924"/>
      <c r="AJ118" s="925"/>
      <c r="AK118" s="926" t="s">
        <v>262</v>
      </c>
      <c r="AL118" s="924"/>
      <c r="AM118" s="924"/>
      <c r="AN118" s="924"/>
      <c r="AO118" s="925"/>
      <c r="AP118" s="927" t="s">
        <v>369</v>
      </c>
      <c r="AQ118" s="928"/>
      <c r="AR118" s="928"/>
      <c r="AS118" s="928"/>
      <c r="AT118" s="929"/>
      <c r="AU118" s="960"/>
      <c r="AV118" s="961"/>
      <c r="AW118" s="961"/>
      <c r="AX118" s="961"/>
      <c r="AY118" s="961"/>
      <c r="AZ118" s="866" t="s">
        <v>400</v>
      </c>
      <c r="BA118" s="867"/>
      <c r="BB118" s="867"/>
      <c r="BC118" s="867"/>
      <c r="BD118" s="867"/>
      <c r="BE118" s="867"/>
      <c r="BF118" s="867"/>
      <c r="BG118" s="867"/>
      <c r="BH118" s="867"/>
      <c r="BI118" s="867"/>
      <c r="BJ118" s="867"/>
      <c r="BK118" s="867"/>
      <c r="BL118" s="867"/>
      <c r="BM118" s="867"/>
      <c r="BN118" s="867"/>
      <c r="BO118" s="867"/>
      <c r="BP118" s="868"/>
      <c r="BQ118" s="907" t="s">
        <v>350</v>
      </c>
      <c r="BR118" s="873"/>
      <c r="BS118" s="873"/>
      <c r="BT118" s="873"/>
      <c r="BU118" s="873"/>
      <c r="BV118" s="873" t="s">
        <v>321</v>
      </c>
      <c r="BW118" s="873"/>
      <c r="BX118" s="873"/>
      <c r="BY118" s="873"/>
      <c r="BZ118" s="873"/>
      <c r="CA118" s="873" t="s">
        <v>350</v>
      </c>
      <c r="CB118" s="873"/>
      <c r="CC118" s="873"/>
      <c r="CD118" s="873"/>
      <c r="CE118" s="873"/>
      <c r="CF118" s="903" t="s">
        <v>321</v>
      </c>
      <c r="CG118" s="904"/>
      <c r="CH118" s="904"/>
      <c r="CI118" s="904"/>
      <c r="CJ118" s="904"/>
      <c r="CK118" s="955"/>
      <c r="CL118" s="849"/>
      <c r="CM118" s="843" t="s">
        <v>401</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376</v>
      </c>
      <c r="DH118" s="808"/>
      <c r="DI118" s="808"/>
      <c r="DJ118" s="808"/>
      <c r="DK118" s="809"/>
      <c r="DL118" s="810" t="s">
        <v>346</v>
      </c>
      <c r="DM118" s="808"/>
      <c r="DN118" s="808"/>
      <c r="DO118" s="808"/>
      <c r="DP118" s="809"/>
      <c r="DQ118" s="810" t="s">
        <v>350</v>
      </c>
      <c r="DR118" s="808"/>
      <c r="DS118" s="808"/>
      <c r="DT118" s="808"/>
      <c r="DU118" s="809"/>
      <c r="DV118" s="852" t="s">
        <v>321</v>
      </c>
      <c r="DW118" s="853"/>
      <c r="DX118" s="853"/>
      <c r="DY118" s="853"/>
      <c r="DZ118" s="854"/>
    </row>
    <row r="119" spans="1:130" s="226" customFormat="1" ht="26.25" customHeight="1" x14ac:dyDescent="0.15">
      <c r="A119" s="846" t="s">
        <v>373</v>
      </c>
      <c r="B119" s="847"/>
      <c r="C119" s="888" t="s">
        <v>374</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396</v>
      </c>
      <c r="AB119" s="917"/>
      <c r="AC119" s="917"/>
      <c r="AD119" s="917"/>
      <c r="AE119" s="918"/>
      <c r="AF119" s="919" t="s">
        <v>376</v>
      </c>
      <c r="AG119" s="917"/>
      <c r="AH119" s="917"/>
      <c r="AI119" s="917"/>
      <c r="AJ119" s="918"/>
      <c r="AK119" s="919" t="s">
        <v>321</v>
      </c>
      <c r="AL119" s="917"/>
      <c r="AM119" s="917"/>
      <c r="AN119" s="917"/>
      <c r="AO119" s="918"/>
      <c r="AP119" s="920" t="s">
        <v>396</v>
      </c>
      <c r="AQ119" s="921"/>
      <c r="AR119" s="921"/>
      <c r="AS119" s="921"/>
      <c r="AT119" s="922"/>
      <c r="AU119" s="962"/>
      <c r="AV119" s="963"/>
      <c r="AW119" s="963"/>
      <c r="AX119" s="963"/>
      <c r="AY119" s="963"/>
      <c r="AZ119" s="247" t="s">
        <v>186</v>
      </c>
      <c r="BA119" s="247"/>
      <c r="BB119" s="247"/>
      <c r="BC119" s="247"/>
      <c r="BD119" s="247"/>
      <c r="BE119" s="247"/>
      <c r="BF119" s="247"/>
      <c r="BG119" s="247"/>
      <c r="BH119" s="247"/>
      <c r="BI119" s="247"/>
      <c r="BJ119" s="247"/>
      <c r="BK119" s="247"/>
      <c r="BL119" s="247"/>
      <c r="BM119" s="247"/>
      <c r="BN119" s="247"/>
      <c r="BO119" s="905" t="s">
        <v>402</v>
      </c>
      <c r="BP119" s="906"/>
      <c r="BQ119" s="907">
        <v>152641018</v>
      </c>
      <c r="BR119" s="873"/>
      <c r="BS119" s="873"/>
      <c r="BT119" s="873"/>
      <c r="BU119" s="873"/>
      <c r="BV119" s="873">
        <v>152738647</v>
      </c>
      <c r="BW119" s="873"/>
      <c r="BX119" s="873"/>
      <c r="BY119" s="873"/>
      <c r="BZ119" s="873"/>
      <c r="CA119" s="873">
        <v>152591960</v>
      </c>
      <c r="CB119" s="873"/>
      <c r="CC119" s="873"/>
      <c r="CD119" s="873"/>
      <c r="CE119" s="873"/>
      <c r="CF119" s="776"/>
      <c r="CG119" s="777"/>
      <c r="CH119" s="777"/>
      <c r="CI119" s="777"/>
      <c r="CJ119" s="862"/>
      <c r="CK119" s="956"/>
      <c r="CL119" s="851"/>
      <c r="CM119" s="866" t="s">
        <v>403</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376</v>
      </c>
      <c r="DH119" s="792"/>
      <c r="DI119" s="792"/>
      <c r="DJ119" s="792"/>
      <c r="DK119" s="793"/>
      <c r="DL119" s="794" t="s">
        <v>396</v>
      </c>
      <c r="DM119" s="792"/>
      <c r="DN119" s="792"/>
      <c r="DO119" s="792"/>
      <c r="DP119" s="793"/>
      <c r="DQ119" s="794" t="s">
        <v>350</v>
      </c>
      <c r="DR119" s="792"/>
      <c r="DS119" s="792"/>
      <c r="DT119" s="792"/>
      <c r="DU119" s="793"/>
      <c r="DV119" s="876" t="s">
        <v>376</v>
      </c>
      <c r="DW119" s="877"/>
      <c r="DX119" s="877"/>
      <c r="DY119" s="877"/>
      <c r="DZ119" s="878"/>
    </row>
    <row r="120" spans="1:130" s="226" customFormat="1" ht="26.25" customHeight="1" x14ac:dyDescent="0.15">
      <c r="A120" s="848"/>
      <c r="B120" s="849"/>
      <c r="C120" s="843" t="s">
        <v>379</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321</v>
      </c>
      <c r="AB120" s="808"/>
      <c r="AC120" s="808"/>
      <c r="AD120" s="808"/>
      <c r="AE120" s="809"/>
      <c r="AF120" s="810" t="s">
        <v>346</v>
      </c>
      <c r="AG120" s="808"/>
      <c r="AH120" s="808"/>
      <c r="AI120" s="808"/>
      <c r="AJ120" s="809"/>
      <c r="AK120" s="810" t="s">
        <v>376</v>
      </c>
      <c r="AL120" s="808"/>
      <c r="AM120" s="808"/>
      <c r="AN120" s="808"/>
      <c r="AO120" s="809"/>
      <c r="AP120" s="852" t="s">
        <v>376</v>
      </c>
      <c r="AQ120" s="853"/>
      <c r="AR120" s="853"/>
      <c r="AS120" s="853"/>
      <c r="AT120" s="854"/>
      <c r="AU120" s="908" t="s">
        <v>404</v>
      </c>
      <c r="AV120" s="909"/>
      <c r="AW120" s="909"/>
      <c r="AX120" s="909"/>
      <c r="AY120" s="910"/>
      <c r="AZ120" s="888" t="s">
        <v>405</v>
      </c>
      <c r="BA120" s="836"/>
      <c r="BB120" s="836"/>
      <c r="BC120" s="836"/>
      <c r="BD120" s="836"/>
      <c r="BE120" s="836"/>
      <c r="BF120" s="836"/>
      <c r="BG120" s="836"/>
      <c r="BH120" s="836"/>
      <c r="BI120" s="836"/>
      <c r="BJ120" s="836"/>
      <c r="BK120" s="836"/>
      <c r="BL120" s="836"/>
      <c r="BM120" s="836"/>
      <c r="BN120" s="836"/>
      <c r="BO120" s="836"/>
      <c r="BP120" s="837"/>
      <c r="BQ120" s="889">
        <v>13146933</v>
      </c>
      <c r="BR120" s="870"/>
      <c r="BS120" s="870"/>
      <c r="BT120" s="870"/>
      <c r="BU120" s="870"/>
      <c r="BV120" s="870">
        <v>13800924</v>
      </c>
      <c r="BW120" s="870"/>
      <c r="BX120" s="870"/>
      <c r="BY120" s="870"/>
      <c r="BZ120" s="870"/>
      <c r="CA120" s="870">
        <v>14835292</v>
      </c>
      <c r="CB120" s="870"/>
      <c r="CC120" s="870"/>
      <c r="CD120" s="870"/>
      <c r="CE120" s="870"/>
      <c r="CF120" s="894">
        <v>28.3</v>
      </c>
      <c r="CG120" s="895"/>
      <c r="CH120" s="895"/>
      <c r="CI120" s="895"/>
      <c r="CJ120" s="895"/>
      <c r="CK120" s="896" t="s">
        <v>406</v>
      </c>
      <c r="CL120" s="880"/>
      <c r="CM120" s="880"/>
      <c r="CN120" s="880"/>
      <c r="CO120" s="881"/>
      <c r="CP120" s="900" t="s">
        <v>407</v>
      </c>
      <c r="CQ120" s="901"/>
      <c r="CR120" s="901"/>
      <c r="CS120" s="901"/>
      <c r="CT120" s="901"/>
      <c r="CU120" s="901"/>
      <c r="CV120" s="901"/>
      <c r="CW120" s="901"/>
      <c r="CX120" s="901"/>
      <c r="CY120" s="901"/>
      <c r="CZ120" s="901"/>
      <c r="DA120" s="901"/>
      <c r="DB120" s="901"/>
      <c r="DC120" s="901"/>
      <c r="DD120" s="901"/>
      <c r="DE120" s="901"/>
      <c r="DF120" s="902"/>
      <c r="DG120" s="889" t="s">
        <v>376</v>
      </c>
      <c r="DH120" s="870"/>
      <c r="DI120" s="870"/>
      <c r="DJ120" s="870"/>
      <c r="DK120" s="870"/>
      <c r="DL120" s="870">
        <v>23312936</v>
      </c>
      <c r="DM120" s="870"/>
      <c r="DN120" s="870"/>
      <c r="DO120" s="870"/>
      <c r="DP120" s="870"/>
      <c r="DQ120" s="870">
        <v>22276744</v>
      </c>
      <c r="DR120" s="870"/>
      <c r="DS120" s="870"/>
      <c r="DT120" s="870"/>
      <c r="DU120" s="870"/>
      <c r="DV120" s="871">
        <v>42.5</v>
      </c>
      <c r="DW120" s="871"/>
      <c r="DX120" s="871"/>
      <c r="DY120" s="871"/>
      <c r="DZ120" s="872"/>
    </row>
    <row r="121" spans="1:130" s="226" customFormat="1" ht="26.25" customHeight="1" x14ac:dyDescent="0.15">
      <c r="A121" s="848"/>
      <c r="B121" s="849"/>
      <c r="C121" s="891" t="s">
        <v>408</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396</v>
      </c>
      <c r="AB121" s="808"/>
      <c r="AC121" s="808"/>
      <c r="AD121" s="808"/>
      <c r="AE121" s="809"/>
      <c r="AF121" s="810" t="s">
        <v>321</v>
      </c>
      <c r="AG121" s="808"/>
      <c r="AH121" s="808"/>
      <c r="AI121" s="808"/>
      <c r="AJ121" s="809"/>
      <c r="AK121" s="810" t="s">
        <v>376</v>
      </c>
      <c r="AL121" s="808"/>
      <c r="AM121" s="808"/>
      <c r="AN121" s="808"/>
      <c r="AO121" s="809"/>
      <c r="AP121" s="852" t="s">
        <v>396</v>
      </c>
      <c r="AQ121" s="853"/>
      <c r="AR121" s="853"/>
      <c r="AS121" s="853"/>
      <c r="AT121" s="854"/>
      <c r="AU121" s="911"/>
      <c r="AV121" s="912"/>
      <c r="AW121" s="912"/>
      <c r="AX121" s="912"/>
      <c r="AY121" s="913"/>
      <c r="AZ121" s="843" t="s">
        <v>409</v>
      </c>
      <c r="BA121" s="780"/>
      <c r="BB121" s="780"/>
      <c r="BC121" s="780"/>
      <c r="BD121" s="780"/>
      <c r="BE121" s="780"/>
      <c r="BF121" s="780"/>
      <c r="BG121" s="780"/>
      <c r="BH121" s="780"/>
      <c r="BI121" s="780"/>
      <c r="BJ121" s="780"/>
      <c r="BK121" s="780"/>
      <c r="BL121" s="780"/>
      <c r="BM121" s="780"/>
      <c r="BN121" s="780"/>
      <c r="BO121" s="780"/>
      <c r="BP121" s="781"/>
      <c r="BQ121" s="844">
        <v>29221978</v>
      </c>
      <c r="BR121" s="845"/>
      <c r="BS121" s="845"/>
      <c r="BT121" s="845"/>
      <c r="BU121" s="845"/>
      <c r="BV121" s="845">
        <v>31858095</v>
      </c>
      <c r="BW121" s="845"/>
      <c r="BX121" s="845"/>
      <c r="BY121" s="845"/>
      <c r="BZ121" s="845"/>
      <c r="CA121" s="845">
        <v>34872068</v>
      </c>
      <c r="CB121" s="845"/>
      <c r="CC121" s="845"/>
      <c r="CD121" s="845"/>
      <c r="CE121" s="845"/>
      <c r="CF121" s="903">
        <v>66.5</v>
      </c>
      <c r="CG121" s="904"/>
      <c r="CH121" s="904"/>
      <c r="CI121" s="904"/>
      <c r="CJ121" s="904"/>
      <c r="CK121" s="897"/>
      <c r="CL121" s="883"/>
      <c r="CM121" s="883"/>
      <c r="CN121" s="883"/>
      <c r="CO121" s="884"/>
      <c r="CP121" s="863" t="s">
        <v>410</v>
      </c>
      <c r="CQ121" s="864"/>
      <c r="CR121" s="864"/>
      <c r="CS121" s="864"/>
      <c r="CT121" s="864"/>
      <c r="CU121" s="864"/>
      <c r="CV121" s="864"/>
      <c r="CW121" s="864"/>
      <c r="CX121" s="864"/>
      <c r="CY121" s="864"/>
      <c r="CZ121" s="864"/>
      <c r="DA121" s="864"/>
      <c r="DB121" s="864"/>
      <c r="DC121" s="864"/>
      <c r="DD121" s="864"/>
      <c r="DE121" s="864"/>
      <c r="DF121" s="865"/>
      <c r="DG121" s="844">
        <v>8437396</v>
      </c>
      <c r="DH121" s="845"/>
      <c r="DI121" s="845"/>
      <c r="DJ121" s="845"/>
      <c r="DK121" s="845"/>
      <c r="DL121" s="845">
        <v>7977650</v>
      </c>
      <c r="DM121" s="845"/>
      <c r="DN121" s="845"/>
      <c r="DO121" s="845"/>
      <c r="DP121" s="845"/>
      <c r="DQ121" s="845">
        <v>7457641</v>
      </c>
      <c r="DR121" s="845"/>
      <c r="DS121" s="845"/>
      <c r="DT121" s="845"/>
      <c r="DU121" s="845"/>
      <c r="DV121" s="822">
        <v>14.2</v>
      </c>
      <c r="DW121" s="822"/>
      <c r="DX121" s="822"/>
      <c r="DY121" s="822"/>
      <c r="DZ121" s="823"/>
    </row>
    <row r="122" spans="1:130" s="226" customFormat="1" ht="26.25" customHeight="1" x14ac:dyDescent="0.15">
      <c r="A122" s="848"/>
      <c r="B122" s="849"/>
      <c r="C122" s="843" t="s">
        <v>389</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321</v>
      </c>
      <c r="AB122" s="808"/>
      <c r="AC122" s="808"/>
      <c r="AD122" s="808"/>
      <c r="AE122" s="809"/>
      <c r="AF122" s="810" t="s">
        <v>376</v>
      </c>
      <c r="AG122" s="808"/>
      <c r="AH122" s="808"/>
      <c r="AI122" s="808"/>
      <c r="AJ122" s="809"/>
      <c r="AK122" s="810" t="s">
        <v>321</v>
      </c>
      <c r="AL122" s="808"/>
      <c r="AM122" s="808"/>
      <c r="AN122" s="808"/>
      <c r="AO122" s="809"/>
      <c r="AP122" s="852" t="s">
        <v>376</v>
      </c>
      <c r="AQ122" s="853"/>
      <c r="AR122" s="853"/>
      <c r="AS122" s="853"/>
      <c r="AT122" s="854"/>
      <c r="AU122" s="911"/>
      <c r="AV122" s="912"/>
      <c r="AW122" s="912"/>
      <c r="AX122" s="912"/>
      <c r="AY122" s="913"/>
      <c r="AZ122" s="866" t="s">
        <v>411</v>
      </c>
      <c r="BA122" s="867"/>
      <c r="BB122" s="867"/>
      <c r="BC122" s="867"/>
      <c r="BD122" s="867"/>
      <c r="BE122" s="867"/>
      <c r="BF122" s="867"/>
      <c r="BG122" s="867"/>
      <c r="BH122" s="867"/>
      <c r="BI122" s="867"/>
      <c r="BJ122" s="867"/>
      <c r="BK122" s="867"/>
      <c r="BL122" s="867"/>
      <c r="BM122" s="867"/>
      <c r="BN122" s="867"/>
      <c r="BO122" s="867"/>
      <c r="BP122" s="868"/>
      <c r="BQ122" s="907">
        <v>75120204</v>
      </c>
      <c r="BR122" s="873"/>
      <c r="BS122" s="873"/>
      <c r="BT122" s="873"/>
      <c r="BU122" s="873"/>
      <c r="BV122" s="873">
        <v>75459057</v>
      </c>
      <c r="BW122" s="873"/>
      <c r="BX122" s="873"/>
      <c r="BY122" s="873"/>
      <c r="BZ122" s="873"/>
      <c r="CA122" s="873">
        <v>75912026</v>
      </c>
      <c r="CB122" s="873"/>
      <c r="CC122" s="873"/>
      <c r="CD122" s="873"/>
      <c r="CE122" s="873"/>
      <c r="CF122" s="874">
        <v>144.80000000000001</v>
      </c>
      <c r="CG122" s="875"/>
      <c r="CH122" s="875"/>
      <c r="CI122" s="875"/>
      <c r="CJ122" s="875"/>
      <c r="CK122" s="897"/>
      <c r="CL122" s="883"/>
      <c r="CM122" s="883"/>
      <c r="CN122" s="883"/>
      <c r="CO122" s="884"/>
      <c r="CP122" s="863" t="s">
        <v>339</v>
      </c>
      <c r="CQ122" s="864"/>
      <c r="CR122" s="864"/>
      <c r="CS122" s="864"/>
      <c r="CT122" s="864"/>
      <c r="CU122" s="864"/>
      <c r="CV122" s="864"/>
      <c r="CW122" s="864"/>
      <c r="CX122" s="864"/>
      <c r="CY122" s="864"/>
      <c r="CZ122" s="864"/>
      <c r="DA122" s="864"/>
      <c r="DB122" s="864"/>
      <c r="DC122" s="864"/>
      <c r="DD122" s="864"/>
      <c r="DE122" s="864"/>
      <c r="DF122" s="865"/>
      <c r="DG122" s="844">
        <v>984512</v>
      </c>
      <c r="DH122" s="845"/>
      <c r="DI122" s="845"/>
      <c r="DJ122" s="845"/>
      <c r="DK122" s="845"/>
      <c r="DL122" s="845">
        <v>877611</v>
      </c>
      <c r="DM122" s="845"/>
      <c r="DN122" s="845"/>
      <c r="DO122" s="845"/>
      <c r="DP122" s="845"/>
      <c r="DQ122" s="845">
        <v>529666</v>
      </c>
      <c r="DR122" s="845"/>
      <c r="DS122" s="845"/>
      <c r="DT122" s="845"/>
      <c r="DU122" s="845"/>
      <c r="DV122" s="822">
        <v>1</v>
      </c>
      <c r="DW122" s="822"/>
      <c r="DX122" s="822"/>
      <c r="DY122" s="822"/>
      <c r="DZ122" s="823"/>
    </row>
    <row r="123" spans="1:130" s="226" customFormat="1" ht="26.25" customHeight="1" x14ac:dyDescent="0.15">
      <c r="A123" s="848"/>
      <c r="B123" s="849"/>
      <c r="C123" s="843" t="s">
        <v>395</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376</v>
      </c>
      <c r="AB123" s="808"/>
      <c r="AC123" s="808"/>
      <c r="AD123" s="808"/>
      <c r="AE123" s="809"/>
      <c r="AF123" s="810" t="s">
        <v>321</v>
      </c>
      <c r="AG123" s="808"/>
      <c r="AH123" s="808"/>
      <c r="AI123" s="808"/>
      <c r="AJ123" s="809"/>
      <c r="AK123" s="810" t="s">
        <v>376</v>
      </c>
      <c r="AL123" s="808"/>
      <c r="AM123" s="808"/>
      <c r="AN123" s="808"/>
      <c r="AO123" s="809"/>
      <c r="AP123" s="852" t="s">
        <v>376</v>
      </c>
      <c r="AQ123" s="853"/>
      <c r="AR123" s="853"/>
      <c r="AS123" s="853"/>
      <c r="AT123" s="854"/>
      <c r="AU123" s="914"/>
      <c r="AV123" s="915"/>
      <c r="AW123" s="915"/>
      <c r="AX123" s="915"/>
      <c r="AY123" s="915"/>
      <c r="AZ123" s="247" t="s">
        <v>186</v>
      </c>
      <c r="BA123" s="247"/>
      <c r="BB123" s="247"/>
      <c r="BC123" s="247"/>
      <c r="BD123" s="247"/>
      <c r="BE123" s="247"/>
      <c r="BF123" s="247"/>
      <c r="BG123" s="247"/>
      <c r="BH123" s="247"/>
      <c r="BI123" s="247"/>
      <c r="BJ123" s="247"/>
      <c r="BK123" s="247"/>
      <c r="BL123" s="247"/>
      <c r="BM123" s="247"/>
      <c r="BN123" s="247"/>
      <c r="BO123" s="905" t="s">
        <v>412</v>
      </c>
      <c r="BP123" s="906"/>
      <c r="BQ123" s="860">
        <v>117489115</v>
      </c>
      <c r="BR123" s="861"/>
      <c r="BS123" s="861"/>
      <c r="BT123" s="861"/>
      <c r="BU123" s="861"/>
      <c r="BV123" s="861">
        <v>121118076</v>
      </c>
      <c r="BW123" s="861"/>
      <c r="BX123" s="861"/>
      <c r="BY123" s="861"/>
      <c r="BZ123" s="861"/>
      <c r="CA123" s="861">
        <v>125619386</v>
      </c>
      <c r="CB123" s="861"/>
      <c r="CC123" s="861"/>
      <c r="CD123" s="861"/>
      <c r="CE123" s="861"/>
      <c r="CF123" s="776"/>
      <c r="CG123" s="777"/>
      <c r="CH123" s="777"/>
      <c r="CI123" s="777"/>
      <c r="CJ123" s="862"/>
      <c r="CK123" s="897"/>
      <c r="CL123" s="883"/>
      <c r="CM123" s="883"/>
      <c r="CN123" s="883"/>
      <c r="CO123" s="884"/>
      <c r="CP123" s="863" t="s">
        <v>413</v>
      </c>
      <c r="CQ123" s="864"/>
      <c r="CR123" s="864"/>
      <c r="CS123" s="864"/>
      <c r="CT123" s="864"/>
      <c r="CU123" s="864"/>
      <c r="CV123" s="864"/>
      <c r="CW123" s="864"/>
      <c r="CX123" s="864"/>
      <c r="CY123" s="864"/>
      <c r="CZ123" s="864"/>
      <c r="DA123" s="864"/>
      <c r="DB123" s="864"/>
      <c r="DC123" s="864"/>
      <c r="DD123" s="864"/>
      <c r="DE123" s="864"/>
      <c r="DF123" s="865"/>
      <c r="DG123" s="807">
        <v>280752</v>
      </c>
      <c r="DH123" s="808"/>
      <c r="DI123" s="808"/>
      <c r="DJ123" s="808"/>
      <c r="DK123" s="809"/>
      <c r="DL123" s="810">
        <v>25950</v>
      </c>
      <c r="DM123" s="808"/>
      <c r="DN123" s="808"/>
      <c r="DO123" s="808"/>
      <c r="DP123" s="809"/>
      <c r="DQ123" s="810">
        <v>262961</v>
      </c>
      <c r="DR123" s="808"/>
      <c r="DS123" s="808"/>
      <c r="DT123" s="808"/>
      <c r="DU123" s="809"/>
      <c r="DV123" s="852">
        <v>0.5</v>
      </c>
      <c r="DW123" s="853"/>
      <c r="DX123" s="853"/>
      <c r="DY123" s="853"/>
      <c r="DZ123" s="854"/>
    </row>
    <row r="124" spans="1:130" s="226" customFormat="1" ht="26.25" customHeight="1" thickBot="1" x14ac:dyDescent="0.2">
      <c r="A124" s="848"/>
      <c r="B124" s="849"/>
      <c r="C124" s="843" t="s">
        <v>399</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376</v>
      </c>
      <c r="AB124" s="808"/>
      <c r="AC124" s="808"/>
      <c r="AD124" s="808"/>
      <c r="AE124" s="809"/>
      <c r="AF124" s="810" t="s">
        <v>321</v>
      </c>
      <c r="AG124" s="808"/>
      <c r="AH124" s="808"/>
      <c r="AI124" s="808"/>
      <c r="AJ124" s="809"/>
      <c r="AK124" s="810" t="s">
        <v>376</v>
      </c>
      <c r="AL124" s="808"/>
      <c r="AM124" s="808"/>
      <c r="AN124" s="808"/>
      <c r="AO124" s="809"/>
      <c r="AP124" s="852" t="s">
        <v>376</v>
      </c>
      <c r="AQ124" s="853"/>
      <c r="AR124" s="853"/>
      <c r="AS124" s="853"/>
      <c r="AT124" s="854"/>
      <c r="AU124" s="855" t="s">
        <v>414</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v>72.400000000000006</v>
      </c>
      <c r="BR124" s="859"/>
      <c r="BS124" s="859"/>
      <c r="BT124" s="859"/>
      <c r="BU124" s="859"/>
      <c r="BV124" s="859">
        <v>63.4</v>
      </c>
      <c r="BW124" s="859"/>
      <c r="BX124" s="859"/>
      <c r="BY124" s="859"/>
      <c r="BZ124" s="859"/>
      <c r="CA124" s="859">
        <v>51.4</v>
      </c>
      <c r="CB124" s="859"/>
      <c r="CC124" s="859"/>
      <c r="CD124" s="859"/>
      <c r="CE124" s="859"/>
      <c r="CF124" s="754"/>
      <c r="CG124" s="755"/>
      <c r="CH124" s="755"/>
      <c r="CI124" s="755"/>
      <c r="CJ124" s="890"/>
      <c r="CK124" s="898"/>
      <c r="CL124" s="898"/>
      <c r="CM124" s="898"/>
      <c r="CN124" s="898"/>
      <c r="CO124" s="899"/>
      <c r="CP124" s="863" t="s">
        <v>415</v>
      </c>
      <c r="CQ124" s="864"/>
      <c r="CR124" s="864"/>
      <c r="CS124" s="864"/>
      <c r="CT124" s="864"/>
      <c r="CU124" s="864"/>
      <c r="CV124" s="864"/>
      <c r="CW124" s="864"/>
      <c r="CX124" s="864"/>
      <c r="CY124" s="864"/>
      <c r="CZ124" s="864"/>
      <c r="DA124" s="864"/>
      <c r="DB124" s="864"/>
      <c r="DC124" s="864"/>
      <c r="DD124" s="864"/>
      <c r="DE124" s="864"/>
      <c r="DF124" s="865"/>
      <c r="DG124" s="791">
        <v>24242211</v>
      </c>
      <c r="DH124" s="792"/>
      <c r="DI124" s="792"/>
      <c r="DJ124" s="792"/>
      <c r="DK124" s="793"/>
      <c r="DL124" s="794">
        <v>124563</v>
      </c>
      <c r="DM124" s="792"/>
      <c r="DN124" s="792"/>
      <c r="DO124" s="792"/>
      <c r="DP124" s="793"/>
      <c r="DQ124" s="794">
        <v>78463</v>
      </c>
      <c r="DR124" s="792"/>
      <c r="DS124" s="792"/>
      <c r="DT124" s="792"/>
      <c r="DU124" s="793"/>
      <c r="DV124" s="876">
        <v>0.1</v>
      </c>
      <c r="DW124" s="877"/>
      <c r="DX124" s="877"/>
      <c r="DY124" s="877"/>
      <c r="DZ124" s="878"/>
    </row>
    <row r="125" spans="1:130" s="226" customFormat="1" ht="26.25" customHeight="1" x14ac:dyDescent="0.15">
      <c r="A125" s="848"/>
      <c r="B125" s="849"/>
      <c r="C125" s="843" t="s">
        <v>401</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346</v>
      </c>
      <c r="AB125" s="808"/>
      <c r="AC125" s="808"/>
      <c r="AD125" s="808"/>
      <c r="AE125" s="809"/>
      <c r="AF125" s="810" t="s">
        <v>346</v>
      </c>
      <c r="AG125" s="808"/>
      <c r="AH125" s="808"/>
      <c r="AI125" s="808"/>
      <c r="AJ125" s="809"/>
      <c r="AK125" s="810" t="s">
        <v>346</v>
      </c>
      <c r="AL125" s="808"/>
      <c r="AM125" s="808"/>
      <c r="AN125" s="808"/>
      <c r="AO125" s="809"/>
      <c r="AP125" s="852" t="s">
        <v>376</v>
      </c>
      <c r="AQ125" s="853"/>
      <c r="AR125" s="853"/>
      <c r="AS125" s="853"/>
      <c r="AT125" s="85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79" t="s">
        <v>416</v>
      </c>
      <c r="CL125" s="880"/>
      <c r="CM125" s="880"/>
      <c r="CN125" s="880"/>
      <c r="CO125" s="881"/>
      <c r="CP125" s="888" t="s">
        <v>417</v>
      </c>
      <c r="CQ125" s="836"/>
      <c r="CR125" s="836"/>
      <c r="CS125" s="836"/>
      <c r="CT125" s="836"/>
      <c r="CU125" s="836"/>
      <c r="CV125" s="836"/>
      <c r="CW125" s="836"/>
      <c r="CX125" s="836"/>
      <c r="CY125" s="836"/>
      <c r="CZ125" s="836"/>
      <c r="DA125" s="836"/>
      <c r="DB125" s="836"/>
      <c r="DC125" s="836"/>
      <c r="DD125" s="836"/>
      <c r="DE125" s="836"/>
      <c r="DF125" s="837"/>
      <c r="DG125" s="889" t="s">
        <v>346</v>
      </c>
      <c r="DH125" s="870"/>
      <c r="DI125" s="870"/>
      <c r="DJ125" s="870"/>
      <c r="DK125" s="870"/>
      <c r="DL125" s="870" t="s">
        <v>346</v>
      </c>
      <c r="DM125" s="870"/>
      <c r="DN125" s="870"/>
      <c r="DO125" s="870"/>
      <c r="DP125" s="870"/>
      <c r="DQ125" s="870" t="s">
        <v>346</v>
      </c>
      <c r="DR125" s="870"/>
      <c r="DS125" s="870"/>
      <c r="DT125" s="870"/>
      <c r="DU125" s="870"/>
      <c r="DV125" s="871" t="s">
        <v>346</v>
      </c>
      <c r="DW125" s="871"/>
      <c r="DX125" s="871"/>
      <c r="DY125" s="871"/>
      <c r="DZ125" s="872"/>
    </row>
    <row r="126" spans="1:130" s="226" customFormat="1" ht="26.25" customHeight="1" thickBot="1" x14ac:dyDescent="0.2">
      <c r="A126" s="848"/>
      <c r="B126" s="849"/>
      <c r="C126" s="843" t="s">
        <v>403</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376</v>
      </c>
      <c r="AB126" s="808"/>
      <c r="AC126" s="808"/>
      <c r="AD126" s="808"/>
      <c r="AE126" s="809"/>
      <c r="AF126" s="810" t="s">
        <v>376</v>
      </c>
      <c r="AG126" s="808"/>
      <c r="AH126" s="808"/>
      <c r="AI126" s="808"/>
      <c r="AJ126" s="809"/>
      <c r="AK126" s="810" t="s">
        <v>346</v>
      </c>
      <c r="AL126" s="808"/>
      <c r="AM126" s="808"/>
      <c r="AN126" s="808"/>
      <c r="AO126" s="809"/>
      <c r="AP126" s="852" t="s">
        <v>376</v>
      </c>
      <c r="AQ126" s="853"/>
      <c r="AR126" s="853"/>
      <c r="AS126" s="853"/>
      <c r="AT126" s="85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2"/>
      <c r="CL126" s="883"/>
      <c r="CM126" s="883"/>
      <c r="CN126" s="883"/>
      <c r="CO126" s="884"/>
      <c r="CP126" s="843" t="s">
        <v>418</v>
      </c>
      <c r="CQ126" s="780"/>
      <c r="CR126" s="780"/>
      <c r="CS126" s="780"/>
      <c r="CT126" s="780"/>
      <c r="CU126" s="780"/>
      <c r="CV126" s="780"/>
      <c r="CW126" s="780"/>
      <c r="CX126" s="780"/>
      <c r="CY126" s="780"/>
      <c r="CZ126" s="780"/>
      <c r="DA126" s="780"/>
      <c r="DB126" s="780"/>
      <c r="DC126" s="780"/>
      <c r="DD126" s="780"/>
      <c r="DE126" s="780"/>
      <c r="DF126" s="781"/>
      <c r="DG126" s="844">
        <v>177575</v>
      </c>
      <c r="DH126" s="845"/>
      <c r="DI126" s="845"/>
      <c r="DJ126" s="845"/>
      <c r="DK126" s="845"/>
      <c r="DL126" s="845">
        <v>177798</v>
      </c>
      <c r="DM126" s="845"/>
      <c r="DN126" s="845"/>
      <c r="DO126" s="845"/>
      <c r="DP126" s="845"/>
      <c r="DQ126" s="845">
        <v>178379</v>
      </c>
      <c r="DR126" s="845"/>
      <c r="DS126" s="845"/>
      <c r="DT126" s="845"/>
      <c r="DU126" s="845"/>
      <c r="DV126" s="822">
        <v>0.3</v>
      </c>
      <c r="DW126" s="822"/>
      <c r="DX126" s="822"/>
      <c r="DY126" s="822"/>
      <c r="DZ126" s="823"/>
    </row>
    <row r="127" spans="1:130" s="226" customFormat="1" ht="26.25" customHeight="1" x14ac:dyDescent="0.15">
      <c r="A127" s="850"/>
      <c r="B127" s="851"/>
      <c r="C127" s="866" t="s">
        <v>419</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v>257</v>
      </c>
      <c r="AB127" s="808"/>
      <c r="AC127" s="808"/>
      <c r="AD127" s="808"/>
      <c r="AE127" s="809"/>
      <c r="AF127" s="810">
        <v>99</v>
      </c>
      <c r="AG127" s="808"/>
      <c r="AH127" s="808"/>
      <c r="AI127" s="808"/>
      <c r="AJ127" s="809"/>
      <c r="AK127" s="810">
        <v>81</v>
      </c>
      <c r="AL127" s="808"/>
      <c r="AM127" s="808"/>
      <c r="AN127" s="808"/>
      <c r="AO127" s="809"/>
      <c r="AP127" s="852">
        <v>0</v>
      </c>
      <c r="AQ127" s="853"/>
      <c r="AR127" s="853"/>
      <c r="AS127" s="853"/>
      <c r="AT127" s="854"/>
      <c r="AU127" s="228"/>
      <c r="AV127" s="228"/>
      <c r="AW127" s="228"/>
      <c r="AX127" s="869" t="s">
        <v>420</v>
      </c>
      <c r="AY127" s="840"/>
      <c r="AZ127" s="840"/>
      <c r="BA127" s="840"/>
      <c r="BB127" s="840"/>
      <c r="BC127" s="840"/>
      <c r="BD127" s="840"/>
      <c r="BE127" s="841"/>
      <c r="BF127" s="839" t="s">
        <v>421</v>
      </c>
      <c r="BG127" s="840"/>
      <c r="BH127" s="840"/>
      <c r="BI127" s="840"/>
      <c r="BJ127" s="840"/>
      <c r="BK127" s="840"/>
      <c r="BL127" s="841"/>
      <c r="BM127" s="839" t="s">
        <v>422</v>
      </c>
      <c r="BN127" s="840"/>
      <c r="BO127" s="840"/>
      <c r="BP127" s="840"/>
      <c r="BQ127" s="840"/>
      <c r="BR127" s="840"/>
      <c r="BS127" s="841"/>
      <c r="BT127" s="839" t="s">
        <v>423</v>
      </c>
      <c r="BU127" s="840"/>
      <c r="BV127" s="840"/>
      <c r="BW127" s="840"/>
      <c r="BX127" s="840"/>
      <c r="BY127" s="840"/>
      <c r="BZ127" s="842"/>
      <c r="CA127" s="228"/>
      <c r="CB127" s="228"/>
      <c r="CC127" s="228"/>
      <c r="CD127" s="251"/>
      <c r="CE127" s="251"/>
      <c r="CF127" s="251"/>
      <c r="CG127" s="228"/>
      <c r="CH127" s="228"/>
      <c r="CI127" s="228"/>
      <c r="CJ127" s="250"/>
      <c r="CK127" s="882"/>
      <c r="CL127" s="883"/>
      <c r="CM127" s="883"/>
      <c r="CN127" s="883"/>
      <c r="CO127" s="884"/>
      <c r="CP127" s="843" t="s">
        <v>424</v>
      </c>
      <c r="CQ127" s="780"/>
      <c r="CR127" s="780"/>
      <c r="CS127" s="780"/>
      <c r="CT127" s="780"/>
      <c r="CU127" s="780"/>
      <c r="CV127" s="780"/>
      <c r="CW127" s="780"/>
      <c r="CX127" s="780"/>
      <c r="CY127" s="780"/>
      <c r="CZ127" s="780"/>
      <c r="DA127" s="780"/>
      <c r="DB127" s="780"/>
      <c r="DC127" s="780"/>
      <c r="DD127" s="780"/>
      <c r="DE127" s="780"/>
      <c r="DF127" s="781"/>
      <c r="DG127" s="844" t="s">
        <v>346</v>
      </c>
      <c r="DH127" s="845"/>
      <c r="DI127" s="845"/>
      <c r="DJ127" s="845"/>
      <c r="DK127" s="845"/>
      <c r="DL127" s="845" t="s">
        <v>375</v>
      </c>
      <c r="DM127" s="845"/>
      <c r="DN127" s="845"/>
      <c r="DO127" s="845"/>
      <c r="DP127" s="845"/>
      <c r="DQ127" s="845" t="s">
        <v>376</v>
      </c>
      <c r="DR127" s="845"/>
      <c r="DS127" s="845"/>
      <c r="DT127" s="845"/>
      <c r="DU127" s="845"/>
      <c r="DV127" s="822" t="s">
        <v>346</v>
      </c>
      <c r="DW127" s="822"/>
      <c r="DX127" s="822"/>
      <c r="DY127" s="822"/>
      <c r="DZ127" s="823"/>
    </row>
    <row r="128" spans="1:130" s="226" customFormat="1" ht="26.25" customHeight="1" thickBot="1" x14ac:dyDescent="0.2">
      <c r="A128" s="824" t="s">
        <v>425</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426</v>
      </c>
      <c r="X128" s="826"/>
      <c r="Y128" s="826"/>
      <c r="Z128" s="827"/>
      <c r="AA128" s="828">
        <v>2477712</v>
      </c>
      <c r="AB128" s="829"/>
      <c r="AC128" s="829"/>
      <c r="AD128" s="829"/>
      <c r="AE128" s="830"/>
      <c r="AF128" s="831">
        <v>2230358</v>
      </c>
      <c r="AG128" s="829"/>
      <c r="AH128" s="829"/>
      <c r="AI128" s="829"/>
      <c r="AJ128" s="830"/>
      <c r="AK128" s="831">
        <v>2306762</v>
      </c>
      <c r="AL128" s="829"/>
      <c r="AM128" s="829"/>
      <c r="AN128" s="829"/>
      <c r="AO128" s="830"/>
      <c r="AP128" s="832"/>
      <c r="AQ128" s="833"/>
      <c r="AR128" s="833"/>
      <c r="AS128" s="833"/>
      <c r="AT128" s="834"/>
      <c r="AU128" s="228"/>
      <c r="AV128" s="228"/>
      <c r="AW128" s="228"/>
      <c r="AX128" s="835" t="s">
        <v>427</v>
      </c>
      <c r="AY128" s="836"/>
      <c r="AZ128" s="836"/>
      <c r="BA128" s="836"/>
      <c r="BB128" s="836"/>
      <c r="BC128" s="836"/>
      <c r="BD128" s="836"/>
      <c r="BE128" s="837"/>
      <c r="BF128" s="814" t="s">
        <v>316</v>
      </c>
      <c r="BG128" s="815"/>
      <c r="BH128" s="815"/>
      <c r="BI128" s="815"/>
      <c r="BJ128" s="815"/>
      <c r="BK128" s="815"/>
      <c r="BL128" s="838"/>
      <c r="BM128" s="814">
        <v>11.25</v>
      </c>
      <c r="BN128" s="815"/>
      <c r="BO128" s="815"/>
      <c r="BP128" s="815"/>
      <c r="BQ128" s="815"/>
      <c r="BR128" s="815"/>
      <c r="BS128" s="838"/>
      <c r="BT128" s="814">
        <v>20</v>
      </c>
      <c r="BU128" s="815"/>
      <c r="BV128" s="815"/>
      <c r="BW128" s="815"/>
      <c r="BX128" s="815"/>
      <c r="BY128" s="815"/>
      <c r="BZ128" s="816"/>
      <c r="CA128" s="251"/>
      <c r="CB128" s="251"/>
      <c r="CC128" s="251"/>
      <c r="CD128" s="251"/>
      <c r="CE128" s="251"/>
      <c r="CF128" s="251"/>
      <c r="CG128" s="228"/>
      <c r="CH128" s="228"/>
      <c r="CI128" s="228"/>
      <c r="CJ128" s="250"/>
      <c r="CK128" s="885"/>
      <c r="CL128" s="886"/>
      <c r="CM128" s="886"/>
      <c r="CN128" s="886"/>
      <c r="CO128" s="887"/>
      <c r="CP128" s="817" t="s">
        <v>428</v>
      </c>
      <c r="CQ128" s="758"/>
      <c r="CR128" s="758"/>
      <c r="CS128" s="758"/>
      <c r="CT128" s="758"/>
      <c r="CU128" s="758"/>
      <c r="CV128" s="758"/>
      <c r="CW128" s="758"/>
      <c r="CX128" s="758"/>
      <c r="CY128" s="758"/>
      <c r="CZ128" s="758"/>
      <c r="DA128" s="758"/>
      <c r="DB128" s="758"/>
      <c r="DC128" s="758"/>
      <c r="DD128" s="758"/>
      <c r="DE128" s="758"/>
      <c r="DF128" s="759"/>
      <c r="DG128" s="818" t="s">
        <v>429</v>
      </c>
      <c r="DH128" s="819"/>
      <c r="DI128" s="819"/>
      <c r="DJ128" s="819"/>
      <c r="DK128" s="819"/>
      <c r="DL128" s="819" t="s">
        <v>430</v>
      </c>
      <c r="DM128" s="819"/>
      <c r="DN128" s="819"/>
      <c r="DO128" s="819"/>
      <c r="DP128" s="819"/>
      <c r="DQ128" s="819" t="s">
        <v>429</v>
      </c>
      <c r="DR128" s="819"/>
      <c r="DS128" s="819"/>
      <c r="DT128" s="819"/>
      <c r="DU128" s="819"/>
      <c r="DV128" s="820" t="s">
        <v>431</v>
      </c>
      <c r="DW128" s="820"/>
      <c r="DX128" s="820"/>
      <c r="DY128" s="820"/>
      <c r="DZ128" s="821"/>
    </row>
    <row r="129" spans="1:131" s="226" customFormat="1" ht="26.25" customHeight="1" x14ac:dyDescent="0.15">
      <c r="A129" s="802" t="s">
        <v>106</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432</v>
      </c>
      <c r="X129" s="805"/>
      <c r="Y129" s="805"/>
      <c r="Z129" s="806"/>
      <c r="AA129" s="807">
        <v>54393319</v>
      </c>
      <c r="AB129" s="808"/>
      <c r="AC129" s="808"/>
      <c r="AD129" s="808"/>
      <c r="AE129" s="809"/>
      <c r="AF129" s="810">
        <v>55594987</v>
      </c>
      <c r="AG129" s="808"/>
      <c r="AH129" s="808"/>
      <c r="AI129" s="808"/>
      <c r="AJ129" s="809"/>
      <c r="AK129" s="810">
        <v>58188818</v>
      </c>
      <c r="AL129" s="808"/>
      <c r="AM129" s="808"/>
      <c r="AN129" s="808"/>
      <c r="AO129" s="809"/>
      <c r="AP129" s="811"/>
      <c r="AQ129" s="812"/>
      <c r="AR129" s="812"/>
      <c r="AS129" s="812"/>
      <c r="AT129" s="813"/>
      <c r="AU129" s="229"/>
      <c r="AV129" s="229"/>
      <c r="AW129" s="229"/>
      <c r="AX129" s="779" t="s">
        <v>433</v>
      </c>
      <c r="AY129" s="780"/>
      <c r="AZ129" s="780"/>
      <c r="BA129" s="780"/>
      <c r="BB129" s="780"/>
      <c r="BC129" s="780"/>
      <c r="BD129" s="780"/>
      <c r="BE129" s="781"/>
      <c r="BF129" s="798" t="s">
        <v>434</v>
      </c>
      <c r="BG129" s="799"/>
      <c r="BH129" s="799"/>
      <c r="BI129" s="799"/>
      <c r="BJ129" s="799"/>
      <c r="BK129" s="799"/>
      <c r="BL129" s="800"/>
      <c r="BM129" s="798">
        <v>16.25</v>
      </c>
      <c r="BN129" s="799"/>
      <c r="BO129" s="799"/>
      <c r="BP129" s="799"/>
      <c r="BQ129" s="799"/>
      <c r="BR129" s="799"/>
      <c r="BS129" s="800"/>
      <c r="BT129" s="798">
        <v>30</v>
      </c>
      <c r="BU129" s="799"/>
      <c r="BV129" s="799"/>
      <c r="BW129" s="799"/>
      <c r="BX129" s="799"/>
      <c r="BY129" s="799"/>
      <c r="BZ129" s="801"/>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2" t="s">
        <v>435</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436</v>
      </c>
      <c r="X130" s="805"/>
      <c r="Y130" s="805"/>
      <c r="Z130" s="806"/>
      <c r="AA130" s="807">
        <v>5861827</v>
      </c>
      <c r="AB130" s="808"/>
      <c r="AC130" s="808"/>
      <c r="AD130" s="808"/>
      <c r="AE130" s="809"/>
      <c r="AF130" s="810">
        <v>5754921</v>
      </c>
      <c r="AG130" s="808"/>
      <c r="AH130" s="808"/>
      <c r="AI130" s="808"/>
      <c r="AJ130" s="809"/>
      <c r="AK130" s="810">
        <v>5748005</v>
      </c>
      <c r="AL130" s="808"/>
      <c r="AM130" s="808"/>
      <c r="AN130" s="808"/>
      <c r="AO130" s="809"/>
      <c r="AP130" s="811"/>
      <c r="AQ130" s="812"/>
      <c r="AR130" s="812"/>
      <c r="AS130" s="812"/>
      <c r="AT130" s="813"/>
      <c r="AU130" s="229"/>
      <c r="AV130" s="229"/>
      <c r="AW130" s="229"/>
      <c r="AX130" s="779" t="s">
        <v>437</v>
      </c>
      <c r="AY130" s="780"/>
      <c r="AZ130" s="780"/>
      <c r="BA130" s="780"/>
      <c r="BB130" s="780"/>
      <c r="BC130" s="780"/>
      <c r="BD130" s="780"/>
      <c r="BE130" s="781"/>
      <c r="BF130" s="782">
        <v>5.9</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438</v>
      </c>
      <c r="X131" s="789"/>
      <c r="Y131" s="789"/>
      <c r="Z131" s="790"/>
      <c r="AA131" s="791">
        <v>48531492</v>
      </c>
      <c r="AB131" s="792"/>
      <c r="AC131" s="792"/>
      <c r="AD131" s="792"/>
      <c r="AE131" s="793"/>
      <c r="AF131" s="794">
        <v>49840066</v>
      </c>
      <c r="AG131" s="792"/>
      <c r="AH131" s="792"/>
      <c r="AI131" s="792"/>
      <c r="AJ131" s="793"/>
      <c r="AK131" s="794">
        <v>52440813</v>
      </c>
      <c r="AL131" s="792"/>
      <c r="AM131" s="792"/>
      <c r="AN131" s="792"/>
      <c r="AO131" s="793"/>
      <c r="AP131" s="795"/>
      <c r="AQ131" s="796"/>
      <c r="AR131" s="796"/>
      <c r="AS131" s="796"/>
      <c r="AT131" s="797"/>
      <c r="AU131" s="229"/>
      <c r="AV131" s="229"/>
      <c r="AW131" s="229"/>
      <c r="AX131" s="757" t="s">
        <v>439</v>
      </c>
      <c r="AY131" s="758"/>
      <c r="AZ131" s="758"/>
      <c r="BA131" s="758"/>
      <c r="BB131" s="758"/>
      <c r="BC131" s="758"/>
      <c r="BD131" s="758"/>
      <c r="BE131" s="759"/>
      <c r="BF131" s="760">
        <v>51.4</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6" t="s">
        <v>440</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441</v>
      </c>
      <c r="W132" s="770"/>
      <c r="X132" s="770"/>
      <c r="Y132" s="770"/>
      <c r="Z132" s="771"/>
      <c r="AA132" s="772">
        <v>6.0453385610000003</v>
      </c>
      <c r="AB132" s="773"/>
      <c r="AC132" s="773"/>
      <c r="AD132" s="773"/>
      <c r="AE132" s="774"/>
      <c r="AF132" s="775">
        <v>6.1410572769999998</v>
      </c>
      <c r="AG132" s="773"/>
      <c r="AH132" s="773"/>
      <c r="AI132" s="773"/>
      <c r="AJ132" s="774"/>
      <c r="AK132" s="775">
        <v>5.5581632570000004</v>
      </c>
      <c r="AL132" s="773"/>
      <c r="AM132" s="773"/>
      <c r="AN132" s="773"/>
      <c r="AO132" s="774"/>
      <c r="AP132" s="776"/>
      <c r="AQ132" s="777"/>
      <c r="AR132" s="777"/>
      <c r="AS132" s="777"/>
      <c r="AT132" s="77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442</v>
      </c>
      <c r="W133" s="749"/>
      <c r="X133" s="749"/>
      <c r="Y133" s="749"/>
      <c r="Z133" s="750"/>
      <c r="AA133" s="751">
        <v>6.2</v>
      </c>
      <c r="AB133" s="752"/>
      <c r="AC133" s="752"/>
      <c r="AD133" s="752"/>
      <c r="AE133" s="753"/>
      <c r="AF133" s="751">
        <v>6</v>
      </c>
      <c r="AG133" s="752"/>
      <c r="AH133" s="752"/>
      <c r="AI133" s="752"/>
      <c r="AJ133" s="753"/>
      <c r="AK133" s="751">
        <v>5.9</v>
      </c>
      <c r="AL133" s="752"/>
      <c r="AM133" s="752"/>
      <c r="AN133" s="752"/>
      <c r="AO133" s="753"/>
      <c r="AP133" s="754"/>
      <c r="AQ133" s="755"/>
      <c r="AR133" s="755"/>
      <c r="AS133" s="755"/>
      <c r="AT133" s="75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i5e7dHDglCUgFagwTy3vZ1p0KqZgAixSb0BGzJ6DGGylxBuc9+3wntGxBYBjjSF3cKJ4iJXZXzf7ECQRsBEr3A==" saltValue="Pv34jMnIzCf9uIkFBQVJw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443</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1NBjCAsqIizViLTAtv1Iq52nDgsW7lpanTTLJjCE86WJNGqRxd3Hl0kDiad5T+cdy7BvbGSZIja3CTwzEPeMtA==" saltValue="O+iUUeQtbSKYf745jnVUd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2+9vCCK5Jq6ZdN8FnDHacszWltX4ak8OPi0SKg/ierOT4ZW35tYk4jPLjduHVkWYS/ZJ22qGCZfIzpCY06CcA==" saltValue="wIN7rG7dYoixgDQ3zfCKLg=="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444</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445</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6" t="s">
        <v>446</v>
      </c>
      <c r="AP7" s="268"/>
      <c r="AQ7" s="269" t="s">
        <v>447</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7"/>
      <c r="AP8" s="274" t="s">
        <v>448</v>
      </c>
      <c r="AQ8" s="275" t="s">
        <v>449</v>
      </c>
      <c r="AR8" s="276" t="s">
        <v>450</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8" t="s">
        <v>451</v>
      </c>
      <c r="AL9" s="1159"/>
      <c r="AM9" s="1159"/>
      <c r="AN9" s="1160"/>
      <c r="AO9" s="277">
        <v>20339924</v>
      </c>
      <c r="AP9" s="277">
        <v>81125</v>
      </c>
      <c r="AQ9" s="278">
        <v>61144</v>
      </c>
      <c r="AR9" s="279">
        <v>32.700000000000003</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8" t="s">
        <v>452</v>
      </c>
      <c r="AL10" s="1159"/>
      <c r="AM10" s="1159"/>
      <c r="AN10" s="1160"/>
      <c r="AO10" s="280">
        <v>2530</v>
      </c>
      <c r="AP10" s="280">
        <v>10</v>
      </c>
      <c r="AQ10" s="281">
        <v>1318</v>
      </c>
      <c r="AR10" s="282">
        <v>-99.2</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8" t="s">
        <v>453</v>
      </c>
      <c r="AL11" s="1159"/>
      <c r="AM11" s="1159"/>
      <c r="AN11" s="1160"/>
      <c r="AO11" s="280">
        <v>407612</v>
      </c>
      <c r="AP11" s="280">
        <v>1626</v>
      </c>
      <c r="AQ11" s="281">
        <v>986</v>
      </c>
      <c r="AR11" s="282">
        <v>64.900000000000006</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8" t="s">
        <v>454</v>
      </c>
      <c r="AL12" s="1159"/>
      <c r="AM12" s="1159"/>
      <c r="AN12" s="1160"/>
      <c r="AO12" s="280" t="s">
        <v>455</v>
      </c>
      <c r="AP12" s="280" t="s">
        <v>455</v>
      </c>
      <c r="AQ12" s="281">
        <v>36</v>
      </c>
      <c r="AR12" s="282" t="s">
        <v>455</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8" t="s">
        <v>456</v>
      </c>
      <c r="AL13" s="1159"/>
      <c r="AM13" s="1159"/>
      <c r="AN13" s="1160"/>
      <c r="AO13" s="280">
        <v>657495</v>
      </c>
      <c r="AP13" s="280">
        <v>2622</v>
      </c>
      <c r="AQ13" s="281">
        <v>2152</v>
      </c>
      <c r="AR13" s="282">
        <v>21.8</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8" t="s">
        <v>457</v>
      </c>
      <c r="AL14" s="1159"/>
      <c r="AM14" s="1159"/>
      <c r="AN14" s="1160"/>
      <c r="AO14" s="280">
        <v>165511</v>
      </c>
      <c r="AP14" s="280">
        <v>660</v>
      </c>
      <c r="AQ14" s="281">
        <v>1296</v>
      </c>
      <c r="AR14" s="282">
        <v>-49.1</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1" t="s">
        <v>458</v>
      </c>
      <c r="AL15" s="1162"/>
      <c r="AM15" s="1162"/>
      <c r="AN15" s="1163"/>
      <c r="AO15" s="280">
        <v>-1347362</v>
      </c>
      <c r="AP15" s="280">
        <v>-5374</v>
      </c>
      <c r="AQ15" s="281">
        <v>-3683</v>
      </c>
      <c r="AR15" s="282">
        <v>45.9</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1" t="s">
        <v>186</v>
      </c>
      <c r="AL16" s="1162"/>
      <c r="AM16" s="1162"/>
      <c r="AN16" s="1163"/>
      <c r="AO16" s="280">
        <v>20225710</v>
      </c>
      <c r="AP16" s="280">
        <v>80670</v>
      </c>
      <c r="AQ16" s="281">
        <v>63248</v>
      </c>
      <c r="AR16" s="282">
        <v>27.5</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459</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460</v>
      </c>
      <c r="AP20" s="289" t="s">
        <v>461</v>
      </c>
      <c r="AQ20" s="290" t="s">
        <v>462</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4" t="s">
        <v>463</v>
      </c>
      <c r="AL21" s="1165"/>
      <c r="AM21" s="1165"/>
      <c r="AN21" s="1166"/>
      <c r="AO21" s="293">
        <v>7.84</v>
      </c>
      <c r="AP21" s="294">
        <v>6.03</v>
      </c>
      <c r="AQ21" s="295">
        <v>1.81</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4" t="s">
        <v>464</v>
      </c>
      <c r="AL22" s="1165"/>
      <c r="AM22" s="1165"/>
      <c r="AN22" s="1166"/>
      <c r="AO22" s="298">
        <v>99.2</v>
      </c>
      <c r="AP22" s="299">
        <v>99.9</v>
      </c>
      <c r="AQ22" s="300">
        <v>-0.7</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7" t="s">
        <v>465</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63"/>
    </row>
    <row r="27" spans="1:46" x14ac:dyDescent="0.15">
      <c r="A27" s="305"/>
      <c r="AO27" s="258"/>
      <c r="AP27" s="258"/>
      <c r="AQ27" s="258"/>
      <c r="AR27" s="258"/>
      <c r="AS27" s="258"/>
      <c r="AT27" s="258"/>
    </row>
    <row r="28" spans="1:46" ht="17.25" x14ac:dyDescent="0.15">
      <c r="A28" s="259" t="s">
        <v>466</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467</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6" t="s">
        <v>446</v>
      </c>
      <c r="AP30" s="268"/>
      <c r="AQ30" s="269" t="s">
        <v>447</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7"/>
      <c r="AP31" s="274" t="s">
        <v>448</v>
      </c>
      <c r="AQ31" s="275" t="s">
        <v>449</v>
      </c>
      <c r="AR31" s="276" t="s">
        <v>450</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8" t="s">
        <v>468</v>
      </c>
      <c r="AL32" s="1149"/>
      <c r="AM32" s="1149"/>
      <c r="AN32" s="1150"/>
      <c r="AO32" s="308">
        <v>8732533</v>
      </c>
      <c r="AP32" s="308">
        <v>34829</v>
      </c>
      <c r="AQ32" s="309">
        <v>26067</v>
      </c>
      <c r="AR32" s="310">
        <v>33.6</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8" t="s">
        <v>469</v>
      </c>
      <c r="AL33" s="1149"/>
      <c r="AM33" s="1149"/>
      <c r="AN33" s="1150"/>
      <c r="AO33" s="308" t="s">
        <v>455</v>
      </c>
      <c r="AP33" s="308" t="s">
        <v>455</v>
      </c>
      <c r="AQ33" s="309">
        <v>0</v>
      </c>
      <c r="AR33" s="310" t="s">
        <v>455</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8" t="s">
        <v>470</v>
      </c>
      <c r="AL34" s="1149"/>
      <c r="AM34" s="1149"/>
      <c r="AN34" s="1150"/>
      <c r="AO34" s="308" t="s">
        <v>455</v>
      </c>
      <c r="AP34" s="308" t="s">
        <v>455</v>
      </c>
      <c r="AQ34" s="309">
        <v>31</v>
      </c>
      <c r="AR34" s="310" t="s">
        <v>455</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8" t="s">
        <v>471</v>
      </c>
      <c r="AL35" s="1149"/>
      <c r="AM35" s="1149"/>
      <c r="AN35" s="1150"/>
      <c r="AO35" s="308">
        <v>2236282</v>
      </c>
      <c r="AP35" s="308">
        <v>8919</v>
      </c>
      <c r="AQ35" s="309">
        <v>5447</v>
      </c>
      <c r="AR35" s="310">
        <v>63.7</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8" t="s">
        <v>472</v>
      </c>
      <c r="AL36" s="1149"/>
      <c r="AM36" s="1149"/>
      <c r="AN36" s="1150"/>
      <c r="AO36" s="308" t="s">
        <v>455</v>
      </c>
      <c r="AP36" s="308" t="s">
        <v>455</v>
      </c>
      <c r="AQ36" s="309">
        <v>447</v>
      </c>
      <c r="AR36" s="310" t="s">
        <v>455</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8" t="s">
        <v>473</v>
      </c>
      <c r="AL37" s="1149"/>
      <c r="AM37" s="1149"/>
      <c r="AN37" s="1150"/>
      <c r="AO37" s="308">
        <v>81</v>
      </c>
      <c r="AP37" s="308">
        <v>0</v>
      </c>
      <c r="AQ37" s="309">
        <v>1408</v>
      </c>
      <c r="AR37" s="310">
        <v>-100</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1" t="s">
        <v>474</v>
      </c>
      <c r="AL38" s="1152"/>
      <c r="AM38" s="1152"/>
      <c r="AN38" s="1153"/>
      <c r="AO38" s="311">
        <v>617</v>
      </c>
      <c r="AP38" s="311">
        <v>2</v>
      </c>
      <c r="AQ38" s="312">
        <v>0</v>
      </c>
      <c r="AR38" s="300">
        <v>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1" t="s">
        <v>475</v>
      </c>
      <c r="AL39" s="1152"/>
      <c r="AM39" s="1152"/>
      <c r="AN39" s="1153"/>
      <c r="AO39" s="308">
        <v>-2306762</v>
      </c>
      <c r="AP39" s="308">
        <v>-9200</v>
      </c>
      <c r="AQ39" s="309">
        <v>-7310</v>
      </c>
      <c r="AR39" s="310">
        <v>25.9</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8" t="s">
        <v>476</v>
      </c>
      <c r="AL40" s="1149"/>
      <c r="AM40" s="1149"/>
      <c r="AN40" s="1150"/>
      <c r="AO40" s="308">
        <v>-5748005</v>
      </c>
      <c r="AP40" s="308">
        <v>-22926</v>
      </c>
      <c r="AQ40" s="309">
        <v>-19218</v>
      </c>
      <c r="AR40" s="310">
        <v>19.3</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4" t="s">
        <v>258</v>
      </c>
      <c r="AL41" s="1155"/>
      <c r="AM41" s="1155"/>
      <c r="AN41" s="1156"/>
      <c r="AO41" s="308">
        <v>2914746</v>
      </c>
      <c r="AP41" s="308">
        <v>11625</v>
      </c>
      <c r="AQ41" s="309">
        <v>6873</v>
      </c>
      <c r="AR41" s="310">
        <v>69.099999999999994</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477</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478</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479</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1" t="s">
        <v>446</v>
      </c>
      <c r="AN49" s="1143" t="s">
        <v>480</v>
      </c>
      <c r="AO49" s="1144"/>
      <c r="AP49" s="1144"/>
      <c r="AQ49" s="1144"/>
      <c r="AR49" s="1145"/>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2"/>
      <c r="AN50" s="324" t="s">
        <v>481</v>
      </c>
      <c r="AO50" s="325" t="s">
        <v>482</v>
      </c>
      <c r="AP50" s="326" t="s">
        <v>483</v>
      </c>
      <c r="AQ50" s="327" t="s">
        <v>484</v>
      </c>
      <c r="AR50" s="328" t="s">
        <v>485</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486</v>
      </c>
      <c r="AL51" s="321"/>
      <c r="AM51" s="329">
        <v>8032971</v>
      </c>
      <c r="AN51" s="330">
        <v>31464</v>
      </c>
      <c r="AO51" s="331">
        <v>13.3</v>
      </c>
      <c r="AP51" s="332">
        <v>41080</v>
      </c>
      <c r="AQ51" s="333">
        <v>3</v>
      </c>
      <c r="AR51" s="334">
        <v>10.3</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487</v>
      </c>
      <c r="AM52" s="337">
        <v>4650164</v>
      </c>
      <c r="AN52" s="338">
        <v>18214</v>
      </c>
      <c r="AO52" s="339">
        <v>-0.4</v>
      </c>
      <c r="AP52" s="340">
        <v>27265</v>
      </c>
      <c r="AQ52" s="341">
        <v>4.2</v>
      </c>
      <c r="AR52" s="342">
        <v>-4.5999999999999996</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488</v>
      </c>
      <c r="AL53" s="321"/>
      <c r="AM53" s="329">
        <v>7966703</v>
      </c>
      <c r="AN53" s="330">
        <v>31314</v>
      </c>
      <c r="AO53" s="331">
        <v>-0.5</v>
      </c>
      <c r="AP53" s="332">
        <v>33173</v>
      </c>
      <c r="AQ53" s="333">
        <v>-19.2</v>
      </c>
      <c r="AR53" s="334">
        <v>18.7</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487</v>
      </c>
      <c r="AM54" s="337">
        <v>4901649</v>
      </c>
      <c r="AN54" s="338">
        <v>19266</v>
      </c>
      <c r="AO54" s="339">
        <v>5.8</v>
      </c>
      <c r="AP54" s="340">
        <v>20353</v>
      </c>
      <c r="AQ54" s="341">
        <v>-25.4</v>
      </c>
      <c r="AR54" s="342">
        <v>31.2</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489</v>
      </c>
      <c r="AL55" s="321"/>
      <c r="AM55" s="329">
        <v>8758620</v>
      </c>
      <c r="AN55" s="330">
        <v>34612</v>
      </c>
      <c r="AO55" s="331">
        <v>10.5</v>
      </c>
      <c r="AP55" s="332">
        <v>37644</v>
      </c>
      <c r="AQ55" s="333">
        <v>13.5</v>
      </c>
      <c r="AR55" s="334">
        <v>-3</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487</v>
      </c>
      <c r="AM56" s="337">
        <v>5896775</v>
      </c>
      <c r="AN56" s="338">
        <v>23302</v>
      </c>
      <c r="AO56" s="339">
        <v>20.9</v>
      </c>
      <c r="AP56" s="340">
        <v>24939</v>
      </c>
      <c r="AQ56" s="341">
        <v>22.5</v>
      </c>
      <c r="AR56" s="342">
        <v>-1.6</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490</v>
      </c>
      <c r="AL57" s="321"/>
      <c r="AM57" s="329">
        <v>7885923</v>
      </c>
      <c r="AN57" s="330">
        <v>31282</v>
      </c>
      <c r="AO57" s="331">
        <v>-9.6</v>
      </c>
      <c r="AP57" s="332">
        <v>39221</v>
      </c>
      <c r="AQ57" s="333">
        <v>4.2</v>
      </c>
      <c r="AR57" s="334">
        <v>-13.8</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487</v>
      </c>
      <c r="AM58" s="337">
        <v>5414431</v>
      </c>
      <c r="AN58" s="338">
        <v>21478</v>
      </c>
      <c r="AO58" s="339">
        <v>-7.8</v>
      </c>
      <c r="AP58" s="340">
        <v>24821</v>
      </c>
      <c r="AQ58" s="341">
        <v>-0.5</v>
      </c>
      <c r="AR58" s="342">
        <v>-7.3</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491</v>
      </c>
      <c r="AL59" s="321"/>
      <c r="AM59" s="329">
        <v>9280684</v>
      </c>
      <c r="AN59" s="330">
        <v>37016</v>
      </c>
      <c r="AO59" s="331">
        <v>18.3</v>
      </c>
      <c r="AP59" s="332">
        <v>38566</v>
      </c>
      <c r="AQ59" s="333">
        <v>-1.7</v>
      </c>
      <c r="AR59" s="334">
        <v>20</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487</v>
      </c>
      <c r="AM60" s="337">
        <v>6191301</v>
      </c>
      <c r="AN60" s="338">
        <v>24694</v>
      </c>
      <c r="AO60" s="339">
        <v>15</v>
      </c>
      <c r="AP60" s="340">
        <v>24059</v>
      </c>
      <c r="AQ60" s="341">
        <v>-3.1</v>
      </c>
      <c r="AR60" s="342">
        <v>18.100000000000001</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492</v>
      </c>
      <c r="AL61" s="343"/>
      <c r="AM61" s="344">
        <v>8384980</v>
      </c>
      <c r="AN61" s="345">
        <v>33138</v>
      </c>
      <c r="AO61" s="346">
        <v>6.4</v>
      </c>
      <c r="AP61" s="347">
        <v>37937</v>
      </c>
      <c r="AQ61" s="348">
        <v>0</v>
      </c>
      <c r="AR61" s="334">
        <v>6.4</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487</v>
      </c>
      <c r="AM62" s="337">
        <v>5410864</v>
      </c>
      <c r="AN62" s="338">
        <v>21391</v>
      </c>
      <c r="AO62" s="339">
        <v>6.7</v>
      </c>
      <c r="AP62" s="340">
        <v>24287</v>
      </c>
      <c r="AQ62" s="341">
        <v>-0.5</v>
      </c>
      <c r="AR62" s="342">
        <v>7.2</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13I+Yk3QnKOCyIIcIWfoszJefGf4sYe9Y1E1GDgKjnm4PXghumiEWvDZPjAwx+H5xLgrI8WTc9O5h7AoaW1vCQ==" saltValue="YZB3kaZHZ/PiWZPdImNGo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494</v>
      </c>
    </row>
    <row r="120" spans="125:125" ht="13.5" hidden="1" customHeight="1" x14ac:dyDescent="0.15"/>
    <row r="121" spans="125:125" ht="13.5" hidden="1" customHeight="1" x14ac:dyDescent="0.15">
      <c r="DU121" s="255"/>
    </row>
  </sheetData>
  <sheetProtection algorithmName="SHA-512" hashValue="G4R2EilDc/9dsURzm3xTgucAoYq1yOca4WojJbJaREVtJ6IiOAl45K8KXHqgTde6XpCTa2pbIwJu1N6T3PFDpQ==" saltValue="unJWwqXfOiIMdQYgktcEx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495</v>
      </c>
    </row>
  </sheetData>
  <sheetProtection algorithmName="SHA-512" hashValue="XkgPWixurdFQQVYdKPXYiEVjRckvN5KyNStyOtB4P+P3dq1ucErX2G0HKDiY0xF0yrjpq/Q2GKoPe0DT3ZZCkA==" saltValue="/a+SsJlYgVmoTr3gZ2RexA=="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496</v>
      </c>
      <c r="G46" s="8" t="s">
        <v>497</v>
      </c>
      <c r="H46" s="8" t="s">
        <v>498</v>
      </c>
      <c r="I46" s="8" t="s">
        <v>499</v>
      </c>
      <c r="J46" s="9" t="s">
        <v>500</v>
      </c>
    </row>
    <row r="47" spans="2:10" ht="57.75" customHeight="1" x14ac:dyDescent="0.15">
      <c r="B47" s="10"/>
      <c r="C47" s="1167" t="s">
        <v>3</v>
      </c>
      <c r="D47" s="1167"/>
      <c r="E47" s="1168"/>
      <c r="F47" s="11">
        <v>8.7799999999999994</v>
      </c>
      <c r="G47" s="12">
        <v>9.01</v>
      </c>
      <c r="H47" s="12">
        <v>8.3000000000000007</v>
      </c>
      <c r="I47" s="12">
        <v>8.4</v>
      </c>
      <c r="J47" s="13">
        <v>8.68</v>
      </c>
    </row>
    <row r="48" spans="2:10" ht="57.75" customHeight="1" x14ac:dyDescent="0.15">
      <c r="B48" s="14"/>
      <c r="C48" s="1169" t="s">
        <v>4</v>
      </c>
      <c r="D48" s="1169"/>
      <c r="E48" s="1170"/>
      <c r="F48" s="15">
        <v>0.35</v>
      </c>
      <c r="G48" s="16">
        <v>0.76</v>
      </c>
      <c r="H48" s="16">
        <v>0.53</v>
      </c>
      <c r="I48" s="16">
        <v>1.36</v>
      </c>
      <c r="J48" s="17">
        <v>7.05</v>
      </c>
    </row>
    <row r="49" spans="2:10" ht="57.75" customHeight="1" thickBot="1" x14ac:dyDescent="0.2">
      <c r="B49" s="18"/>
      <c r="C49" s="1171" t="s">
        <v>5</v>
      </c>
      <c r="D49" s="1171"/>
      <c r="E49" s="1172"/>
      <c r="F49" s="19" t="s">
        <v>501</v>
      </c>
      <c r="G49" s="20">
        <v>0.44</v>
      </c>
      <c r="H49" s="20" t="s">
        <v>502</v>
      </c>
      <c r="I49" s="20">
        <v>0.89</v>
      </c>
      <c r="J49" s="21">
        <v>5.77</v>
      </c>
    </row>
    <row r="50" spans="2:10" x14ac:dyDescent="0.15"/>
  </sheetData>
  <sheetProtection algorithmName="SHA-512" hashValue="dxId118zOzeCABKCiyfssLFWoyDenu+cpemXNoahYZUPHZeZ6i3Hkm3VuNr0gsemC3ixu7XuTXQ/90K2XxMsKg==" saltValue="ukSejQmhCLWcisXh4aQWfQ==" spinCount="100000" sheet="1" objects="1" scenarios="1"/>
  <mergeCells count="3">
    <mergeCell ref="C47:E47"/>
    <mergeCell ref="C48:E48"/>
    <mergeCell ref="C49:E49"/>
  </mergeCells>
  <phoneticPr fontId="2"/>
  <printOptions horizontalCentered="1" verticalCentered="1"/>
  <pageMargins left="0" right="0" top="0.19685039370078741" bottom="0" header="0.39370078740157483" footer="0"/>
  <pageSetup paperSize="8" scale="9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田村　良輔</cp:lastModifiedBy>
  <cp:lastPrinted>2023-03-20T00:35:47Z</cp:lastPrinted>
  <dcterms:created xsi:type="dcterms:W3CDTF">2023-02-20T06:49:58Z</dcterms:created>
  <dcterms:modified xsi:type="dcterms:W3CDTF">2023-09-29T04:05:13Z</dcterms:modified>
  <cp:category/>
</cp:coreProperties>
</file>