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60638000住宅課\2023\G_耐震化\72 （省エネ）地域脱炭素移行・再エネ推進交付金\12 様式\02 尾形仕上げ(作業中)\04-完了実績\"/>
    </mc:Choice>
  </mc:AlternateContent>
  <bookViews>
    <workbookView xWindow="-105" yWindow="-105" windowWidth="19425" windowHeight="10425" tabRatio="859"/>
  </bookViews>
  <sheets>
    <sheet name="別添様式3｜総括表" sheetId="1" r:id="rId1"/>
    <sheet name="別添様式4｜明細書【断熱材】" sheetId="9" r:id="rId2"/>
    <sheet name="別添様式4｜明細書【窓】" sheetId="10" r:id="rId3"/>
    <sheet name="別添様式4｜明細書【ガラス】" sheetId="11" r:id="rId4"/>
    <sheet name="別添様式4｜明細書【玄関ドア】" sheetId="12" r:id="rId5"/>
  </sheets>
  <definedNames>
    <definedName name="_xlnm.Print_Area" localSheetId="0">'別添様式3｜総括表'!$A$1:$BC$41</definedName>
    <definedName name="_xlnm.Print_Area" localSheetId="3">'別添様式4｜明細書【ガラス】'!$A$1:$BC$31</definedName>
    <definedName name="_xlnm.Print_Area" localSheetId="4">'別添様式4｜明細書【玄関ドア】'!$A$1:$BC$18</definedName>
    <definedName name="_xlnm.Print_Area" localSheetId="2">'別添様式4｜明細書【窓】'!$A$1:$BC$69</definedName>
    <definedName name="_xlnm.Print_Area" localSheetId="1">'別添様式4｜明細書【断熱材】'!$A$1:$BC$43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1" l="1"/>
  <c r="AT9" i="9" l="1"/>
  <c r="AT10" i="9"/>
  <c r="C40" i="9"/>
  <c r="C39" i="9"/>
  <c r="C38" i="9"/>
  <c r="C37" i="9"/>
  <c r="C36" i="9"/>
  <c r="C35" i="9"/>
  <c r="C34" i="9"/>
  <c r="C33" i="9"/>
  <c r="C32" i="9"/>
  <c r="AT13" i="12" l="1"/>
  <c r="AW26" i="11"/>
  <c r="AW59" i="10"/>
  <c r="AW37" i="10"/>
  <c r="K40" i="9" l="1"/>
  <c r="K39" i="9"/>
  <c r="K38" i="9"/>
  <c r="K37" i="9"/>
  <c r="K36" i="9"/>
  <c r="K35" i="9"/>
  <c r="K34" i="9"/>
  <c r="K33" i="9"/>
  <c r="K32" i="9"/>
  <c r="AW9" i="9"/>
  <c r="AO18" i="12" l="1"/>
  <c r="AZ21" i="11"/>
  <c r="AT12" i="11"/>
  <c r="AZ12" i="11" s="1"/>
  <c r="AT13" i="11"/>
  <c r="AT14" i="11"/>
  <c r="AZ14" i="11" s="1"/>
  <c r="AT15" i="11"/>
  <c r="AZ15" i="11" s="1"/>
  <c r="AT16" i="11"/>
  <c r="AZ16" i="11" s="1"/>
  <c r="AT17" i="11"/>
  <c r="AZ17" i="11" s="1"/>
  <c r="AT18" i="11"/>
  <c r="AZ18" i="11" s="1"/>
  <c r="AT19" i="11"/>
  <c r="AZ19" i="11" s="1"/>
  <c r="AT20" i="11"/>
  <c r="AZ20" i="11" s="1"/>
  <c r="AT21" i="11"/>
  <c r="AT22" i="11"/>
  <c r="AZ22" i="11" s="1"/>
  <c r="AT23" i="11"/>
  <c r="AZ23" i="11" s="1"/>
  <c r="AT24" i="11"/>
  <c r="AZ24" i="11" s="1"/>
  <c r="AT25" i="11"/>
  <c r="AZ25" i="11" s="1"/>
  <c r="AT11" i="11"/>
  <c r="AZ11" i="11" s="1"/>
  <c r="AT14" i="10"/>
  <c r="AT48" i="10"/>
  <c r="AT49" i="10"/>
  <c r="AT50" i="10"/>
  <c r="AT51" i="10"/>
  <c r="AT52" i="10"/>
  <c r="AT53" i="10"/>
  <c r="AT54" i="10"/>
  <c r="AT55" i="10"/>
  <c r="AT56" i="10"/>
  <c r="AT57" i="10"/>
  <c r="AT58" i="10"/>
  <c r="AT47" i="10"/>
  <c r="AT46" i="10"/>
  <c r="AT45" i="10"/>
  <c r="AT44" i="10"/>
  <c r="AZ13" i="11" l="1"/>
  <c r="I31" i="11" s="1"/>
  <c r="Z31" i="11" s="1"/>
  <c r="I30" i="11"/>
  <c r="Z30" i="11" s="1"/>
  <c r="AO30" i="11" s="1"/>
  <c r="AO32" i="11" s="1"/>
  <c r="AZ26" i="11"/>
  <c r="AT12" i="10" l="1"/>
  <c r="AZ12" i="10" s="1"/>
  <c r="AT13" i="10"/>
  <c r="AT15" i="10"/>
  <c r="AZ15" i="10" s="1"/>
  <c r="AT16" i="10"/>
  <c r="AT17" i="10"/>
  <c r="AT18" i="10"/>
  <c r="AT19" i="10"/>
  <c r="AT20" i="10"/>
  <c r="AT21" i="10"/>
  <c r="AT22" i="10"/>
  <c r="AT23" i="10"/>
  <c r="AT24" i="10"/>
  <c r="AT25" i="10"/>
  <c r="AT26" i="10"/>
  <c r="AT27" i="10"/>
  <c r="AT28" i="10"/>
  <c r="AT29" i="10"/>
  <c r="AT30" i="10"/>
  <c r="AT31" i="10"/>
  <c r="AT32" i="10"/>
  <c r="AT33" i="10"/>
  <c r="AT34" i="10"/>
  <c r="AT35" i="10"/>
  <c r="AT36" i="10"/>
  <c r="AZ45" i="10"/>
  <c r="AZ46" i="10"/>
  <c r="AZ47" i="10"/>
  <c r="AZ48" i="10"/>
  <c r="AZ49" i="10"/>
  <c r="AZ50" i="10"/>
  <c r="AZ51" i="10"/>
  <c r="AZ52" i="10"/>
  <c r="AZ53" i="10"/>
  <c r="AZ54" i="10"/>
  <c r="AZ55" i="10"/>
  <c r="AZ56" i="10"/>
  <c r="AZ57" i="10"/>
  <c r="AZ58" i="10"/>
  <c r="AZ44" i="10"/>
  <c r="I68" i="10" s="1"/>
  <c r="G40" i="9"/>
  <c r="G39" i="9"/>
  <c r="G38" i="9"/>
  <c r="G36" i="9"/>
  <c r="G37" i="9"/>
  <c r="G33" i="9"/>
  <c r="G35" i="9"/>
  <c r="G34" i="9"/>
  <c r="G32" i="9"/>
  <c r="T32" i="9" s="1"/>
  <c r="AZ59" i="10" l="1"/>
  <c r="AA32" i="9"/>
  <c r="AZ13" i="10"/>
  <c r="AZ14" i="10"/>
  <c r="AZ16" i="10"/>
  <c r="I66" i="10" s="1"/>
  <c r="Z66" i="10" s="1"/>
  <c r="AZ17" i="10"/>
  <c r="AZ18" i="10"/>
  <c r="AZ19" i="10"/>
  <c r="I67" i="10" s="1"/>
  <c r="Z67" i="10" s="1"/>
  <c r="AZ20" i="10"/>
  <c r="AZ21" i="10"/>
  <c r="AZ22" i="10"/>
  <c r="AZ23" i="10"/>
  <c r="AZ24" i="10"/>
  <c r="AZ25" i="10"/>
  <c r="AZ26" i="10"/>
  <c r="AZ27" i="10"/>
  <c r="AZ28" i="10"/>
  <c r="AZ29" i="10"/>
  <c r="AZ30" i="10"/>
  <c r="AZ31" i="10"/>
  <c r="AZ32" i="10"/>
  <c r="AZ33" i="10"/>
  <c r="AZ34" i="10"/>
  <c r="AZ35" i="10"/>
  <c r="AZ36" i="10"/>
  <c r="Z68" i="10"/>
  <c r="AO68" i="10" s="1"/>
  <c r="Y28" i="1"/>
  <c r="Y29" i="1"/>
  <c r="G43" i="9"/>
  <c r="T39" i="9"/>
  <c r="AA39" i="9" s="1"/>
  <c r="T40" i="9"/>
  <c r="AA40" i="9" s="1"/>
  <c r="T38" i="9"/>
  <c r="AA38" i="9" s="1"/>
  <c r="T36" i="9"/>
  <c r="AA36" i="9" s="1"/>
  <c r="T37" i="9"/>
  <c r="AA37" i="9" s="1"/>
  <c r="T35" i="9"/>
  <c r="AA35" i="9" s="1"/>
  <c r="T33" i="9"/>
  <c r="AA33" i="9" s="1"/>
  <c r="T34" i="9"/>
  <c r="AA34" i="9" s="1"/>
  <c r="I65" i="10" l="1"/>
  <c r="Z65" i="10" s="1"/>
  <c r="I64" i="10"/>
  <c r="Z64" i="10" s="1"/>
  <c r="AZ37" i="10"/>
  <c r="AO32" i="9"/>
  <c r="AO38" i="9"/>
  <c r="AO35" i="9"/>
  <c r="AT11" i="9"/>
  <c r="AT26" i="9"/>
  <c r="AT25" i="9"/>
  <c r="AW25" i="9" s="1"/>
  <c r="AT24" i="9"/>
  <c r="AT23" i="9"/>
  <c r="AT22" i="9"/>
  <c r="AT21" i="9"/>
  <c r="AT20" i="9"/>
  <c r="AT19" i="9"/>
  <c r="AT18" i="9"/>
  <c r="AT17" i="9"/>
  <c r="AW17" i="9" s="1"/>
  <c r="AT16" i="9"/>
  <c r="AT15" i="9"/>
  <c r="AT14" i="9"/>
  <c r="AT13" i="9"/>
  <c r="AT12" i="9"/>
  <c r="AW19" i="9" l="1"/>
  <c r="AW23" i="9"/>
  <c r="AO64" i="10"/>
  <c r="AO69" i="10" s="1"/>
  <c r="Y27" i="1" s="1"/>
  <c r="AO41" i="9"/>
  <c r="Y26" i="1" s="1"/>
  <c r="AW13" i="9"/>
  <c r="AW21" i="9"/>
  <c r="AW15" i="9"/>
  <c r="AW11" i="9"/>
  <c r="Y30" i="1" l="1"/>
  <c r="Y31" i="1" s="1"/>
  <c r="Y32" i="1" l="1"/>
  <c r="W35" i="1" s="1"/>
  <c r="W41" i="1" s="1"/>
</calcChain>
</file>

<file path=xl/sharedStrings.xml><?xml version="1.0" encoding="utf-8"?>
<sst xmlns="http://schemas.openxmlformats.org/spreadsheetml/2006/main" count="425" uniqueCount="153">
  <si>
    <t>＜住宅の概要＞</t>
    <rPh sb="1" eb="3">
      <t>ジュウタク</t>
    </rPh>
    <rPh sb="4" eb="6">
      <t>ガイヨウ</t>
    </rPh>
    <phoneticPr fontId="3"/>
  </si>
  <si>
    <t>（</t>
    <phoneticPr fontId="3"/>
  </si>
  <si>
    <t>延べ床面積</t>
    <rPh sb="0" eb="1">
      <t>ノ</t>
    </rPh>
    <rPh sb="2" eb="5">
      <t>ユカメンセキ</t>
    </rPh>
    <phoneticPr fontId="3"/>
  </si>
  <si>
    <t>（小数点第２位まで、３位切捨て）</t>
    <rPh sb="1" eb="4">
      <t>ショウスウテン</t>
    </rPh>
    <rPh sb="4" eb="5">
      <t>ダイ</t>
    </rPh>
    <rPh sb="6" eb="7">
      <t>イ</t>
    </rPh>
    <rPh sb="11" eb="12">
      <t>イ</t>
    </rPh>
    <rPh sb="12" eb="14">
      <t>キリス</t>
    </rPh>
    <phoneticPr fontId="3"/>
  </si>
  <si>
    <t>床面積</t>
    <rPh sb="0" eb="3">
      <t>ユカメンセキ</t>
    </rPh>
    <phoneticPr fontId="3"/>
  </si>
  <si>
    <t>㎡</t>
    <phoneticPr fontId="3"/>
  </si>
  <si>
    <t>（地下</t>
    <rPh sb="1" eb="3">
      <t>チカ</t>
    </rPh>
    <phoneticPr fontId="3"/>
  </si>
  <si>
    <t>補助対象床面積合計</t>
    <rPh sb="0" eb="2">
      <t>ホジョ</t>
    </rPh>
    <rPh sb="2" eb="4">
      <t>タイショウ</t>
    </rPh>
    <rPh sb="4" eb="5">
      <t>ユカ</t>
    </rPh>
    <rPh sb="5" eb="7">
      <t>メンセキ</t>
    </rPh>
    <rPh sb="7" eb="9">
      <t>ゴウケイ</t>
    </rPh>
    <phoneticPr fontId="3"/>
  </si>
  <si>
    <t>改修率</t>
    <rPh sb="0" eb="2">
      <t>カイシュウ</t>
    </rPh>
    <rPh sb="2" eb="3">
      <t>リツ</t>
    </rPh>
    <phoneticPr fontId="3"/>
  </si>
  <si>
    <t/>
  </si>
  <si>
    <t>（小数点第１位を切捨て）</t>
    <rPh sb="1" eb="4">
      <t>ショウスウテン</t>
    </rPh>
    <rPh sb="4" eb="5">
      <t>ダイ</t>
    </rPh>
    <rPh sb="6" eb="7">
      <t>イ</t>
    </rPh>
    <rPh sb="8" eb="10">
      <t>キリス</t>
    </rPh>
    <phoneticPr fontId="3"/>
  </si>
  <si>
    <t>地域区分</t>
    <rPh sb="0" eb="2">
      <t>チイキ</t>
    </rPh>
    <rPh sb="2" eb="4">
      <t>クブン</t>
    </rPh>
    <phoneticPr fontId="3"/>
  </si>
  <si>
    <t>部位数</t>
    <rPh sb="0" eb="2">
      <t>ブイ</t>
    </rPh>
    <rPh sb="2" eb="3">
      <t>スウ</t>
    </rPh>
    <phoneticPr fontId="3"/>
  </si>
  <si>
    <t>部位</t>
    <rPh sb="0" eb="2">
      <t>ブイ</t>
    </rPh>
    <phoneticPr fontId="3"/>
  </si>
  <si>
    <t>【高性能建材】</t>
    <rPh sb="1" eb="4">
      <t>コウセイノウ</t>
    </rPh>
    <rPh sb="4" eb="6">
      <t>ケンザイ</t>
    </rPh>
    <phoneticPr fontId="3"/>
  </si>
  <si>
    <t>・明細書にある＜補助対象経費の算出＞を基に、改修部位ごとの補助対象経費の合計を下表に入力すること。</t>
    <rPh sb="1" eb="3">
      <t>メイサイ</t>
    </rPh>
    <rPh sb="3" eb="4">
      <t>ショ</t>
    </rPh>
    <rPh sb="8" eb="10">
      <t>ホジョ</t>
    </rPh>
    <rPh sb="10" eb="12">
      <t>タイショウ</t>
    </rPh>
    <rPh sb="12" eb="14">
      <t>ケイヒ</t>
    </rPh>
    <rPh sb="15" eb="17">
      <t>サンシュツ</t>
    </rPh>
    <rPh sb="19" eb="20">
      <t>モト</t>
    </rPh>
    <rPh sb="22" eb="24">
      <t>カイシュウ</t>
    </rPh>
    <rPh sb="24" eb="26">
      <t>ブイ</t>
    </rPh>
    <rPh sb="29" eb="31">
      <t>ホジョ</t>
    </rPh>
    <rPh sb="31" eb="33">
      <t>タイショウ</t>
    </rPh>
    <rPh sb="33" eb="35">
      <t>ケイヒ</t>
    </rPh>
    <rPh sb="36" eb="38">
      <t>ゴウケイ</t>
    </rPh>
    <rPh sb="39" eb="40">
      <t>シタ</t>
    </rPh>
    <rPh sb="40" eb="41">
      <t>ヒョウ</t>
    </rPh>
    <rPh sb="41" eb="42">
      <t>ソウヒョウ</t>
    </rPh>
    <rPh sb="42" eb="44">
      <t>ニュウリョク</t>
    </rPh>
    <phoneticPr fontId="3"/>
  </si>
  <si>
    <t>建材名</t>
    <rPh sb="0" eb="2">
      <t>ケンザイ</t>
    </rPh>
    <rPh sb="2" eb="3">
      <t>メイ</t>
    </rPh>
    <phoneticPr fontId="3"/>
  </si>
  <si>
    <t>補助対象経費（円）</t>
    <rPh sb="4" eb="6">
      <t>ケイヒ</t>
    </rPh>
    <rPh sb="7" eb="8">
      <t>エン</t>
    </rPh>
    <phoneticPr fontId="3"/>
  </si>
  <si>
    <t>断熱材</t>
    <rPh sb="0" eb="3">
      <t>ダンネツザイ</t>
    </rPh>
    <phoneticPr fontId="3"/>
  </si>
  <si>
    <t>計</t>
    <rPh sb="0" eb="1">
      <t>ケイ</t>
    </rPh>
    <phoneticPr fontId="3"/>
  </si>
  <si>
    <t>円</t>
    <rPh sb="0" eb="1">
      <t>エン</t>
    </rPh>
    <phoneticPr fontId="3"/>
  </si>
  <si>
    <t>窓</t>
    <rPh sb="0" eb="1">
      <t>マド</t>
    </rPh>
    <phoneticPr fontId="3"/>
  </si>
  <si>
    <t>玄関ドア</t>
    <rPh sb="0" eb="2">
      <t>ゲンカン</t>
    </rPh>
    <phoneticPr fontId="3"/>
  </si>
  <si>
    <t>高性能建材の補助対象経費合計（Ａ）</t>
    <rPh sb="0" eb="3">
      <t>コウセイノウ</t>
    </rPh>
    <rPh sb="3" eb="5">
      <t>ケンザイ</t>
    </rPh>
    <rPh sb="10" eb="12">
      <t>ケイヒ</t>
    </rPh>
    <rPh sb="12" eb="14">
      <t>ゴウケイ</t>
    </rPh>
    <phoneticPr fontId="3"/>
  </si>
  <si>
    <t>　　　　　　　　 補助率による計算（Ｂ） [（Ａ）／３]
※１，０００円未満切捨て</t>
    <rPh sb="9" eb="11">
      <t>ホジョ</t>
    </rPh>
    <rPh sb="11" eb="12">
      <t>リツ</t>
    </rPh>
    <rPh sb="15" eb="17">
      <t>ケイサン</t>
    </rPh>
    <rPh sb="35" eb="36">
      <t>エン</t>
    </rPh>
    <rPh sb="36" eb="38">
      <t>ミマン</t>
    </rPh>
    <rPh sb="38" eb="40">
      <t>キリス</t>
    </rPh>
    <phoneticPr fontId="3"/>
  </si>
  <si>
    <t>※複数枚に及ぶ場合</t>
    <rPh sb="1" eb="4">
      <t>フクスウマイ</t>
    </rPh>
    <rPh sb="5" eb="6">
      <t>オヨ</t>
    </rPh>
    <rPh sb="7" eb="9">
      <t>バアイ</t>
    </rPh>
    <phoneticPr fontId="3"/>
  </si>
  <si>
    <t>天井</t>
    <rPh sb="0" eb="2">
      <t>テンジョウ</t>
    </rPh>
    <phoneticPr fontId="3"/>
  </si>
  <si>
    <t>外壁</t>
    <rPh sb="0" eb="2">
      <t>ガイヘキ</t>
    </rPh>
    <phoneticPr fontId="3"/>
  </si>
  <si>
    <t>床</t>
    <rPh sb="0" eb="1">
      <t>ユカ</t>
    </rPh>
    <phoneticPr fontId="3"/>
  </si>
  <si>
    <t>求積表
番号</t>
    <rPh sb="0" eb="1">
      <t>キュウ</t>
    </rPh>
    <rPh sb="1" eb="2">
      <t>セキ</t>
    </rPh>
    <rPh sb="2" eb="3">
      <t>ヒョウ</t>
    </rPh>
    <rPh sb="4" eb="6">
      <t>バンゴウ</t>
    </rPh>
    <phoneticPr fontId="3"/>
  </si>
  <si>
    <t>構成</t>
    <rPh sb="0" eb="2">
      <t>コウセイ</t>
    </rPh>
    <phoneticPr fontId="3"/>
  </si>
  <si>
    <t>種別</t>
    <rPh sb="0" eb="2">
      <t>シュベツ</t>
    </rPh>
    <phoneticPr fontId="3"/>
  </si>
  <si>
    <t>登録番号</t>
    <rPh sb="0" eb="2">
      <t>トウロク</t>
    </rPh>
    <rPh sb="2" eb="4">
      <t>バンゴウ</t>
    </rPh>
    <phoneticPr fontId="3"/>
  </si>
  <si>
    <t>メーカー名</t>
    <rPh sb="4" eb="5">
      <t>メイ</t>
    </rPh>
    <phoneticPr fontId="3"/>
  </si>
  <si>
    <t>製品名</t>
    <rPh sb="0" eb="3">
      <t>セイヒンメイ</t>
    </rPh>
    <phoneticPr fontId="3"/>
  </si>
  <si>
    <t>熱伝導率
（λ値）</t>
    <rPh sb="0" eb="1">
      <t>ネツ</t>
    </rPh>
    <rPh sb="1" eb="4">
      <t>デンドウリツ</t>
    </rPh>
    <rPh sb="7" eb="8">
      <t>チ</t>
    </rPh>
    <phoneticPr fontId="3"/>
  </si>
  <si>
    <r>
      <t xml:space="preserve">厚み
</t>
    </r>
    <r>
      <rPr>
        <sz val="12"/>
        <rFont val="ＭＳ Ｐゴシック"/>
        <family val="3"/>
        <charset val="128"/>
      </rPr>
      <t>(mm)</t>
    </r>
    <rPh sb="0" eb="1">
      <t>アツ</t>
    </rPh>
    <phoneticPr fontId="3"/>
  </si>
  <si>
    <t>熱抵抗値
（R値）</t>
    <rPh sb="0" eb="1">
      <t>ネツ</t>
    </rPh>
    <rPh sb="1" eb="4">
      <t>テイコウチ</t>
    </rPh>
    <rPh sb="7" eb="8">
      <t>チ</t>
    </rPh>
    <phoneticPr fontId="3"/>
  </si>
  <si>
    <t>合計
熱抵抗値</t>
    <rPh sb="0" eb="2">
      <t>ゴウケイ</t>
    </rPh>
    <rPh sb="3" eb="4">
      <t>ネツ</t>
    </rPh>
    <rPh sb="4" eb="6">
      <t>テイコウ</t>
    </rPh>
    <rPh sb="6" eb="7">
      <t>チ</t>
    </rPh>
    <phoneticPr fontId="3"/>
  </si>
  <si>
    <r>
      <rPr>
        <sz val="14"/>
        <rFont val="ＭＳ Ｐゴシック"/>
        <family val="3"/>
        <charset val="128"/>
      </rPr>
      <t>施工面積</t>
    </r>
    <r>
      <rPr>
        <sz val="12"/>
        <rFont val="ＭＳ Ｐゴシック"/>
        <family val="3"/>
        <charset val="128"/>
      </rPr>
      <t>（㎡）</t>
    </r>
    <rPh sb="0" eb="2">
      <t>セコウ</t>
    </rPh>
    <rPh sb="2" eb="4">
      <t>メンセキ</t>
    </rPh>
    <phoneticPr fontId="3"/>
  </si>
  <si>
    <t>グレード</t>
  </si>
  <si>
    <t>地域1～3</t>
    <rPh sb="0" eb="2">
      <t>チイキ</t>
    </rPh>
    <phoneticPr fontId="3"/>
  </si>
  <si>
    <t>地域4～8</t>
    <rPh sb="0" eb="2">
      <t>チイキ</t>
    </rPh>
    <phoneticPr fontId="3"/>
  </si>
  <si>
    <t>一層目</t>
    <rPh sb="0" eb="2">
      <t>イッソウ</t>
    </rPh>
    <rPh sb="2" eb="3">
      <t>メ</t>
    </rPh>
    <phoneticPr fontId="3"/>
  </si>
  <si>
    <t>D1</t>
  </si>
  <si>
    <t>二層目</t>
    <rPh sb="0" eb="2">
      <t>ニソウ</t>
    </rPh>
    <rPh sb="2" eb="3">
      <t>メ</t>
    </rPh>
    <phoneticPr fontId="3"/>
  </si>
  <si>
    <t>D2</t>
  </si>
  <si>
    <t>D3</t>
  </si>
  <si>
    <t>D4</t>
  </si>
  <si>
    <t>＜補助対象経費の算出＞</t>
    <rPh sb="5" eb="7">
      <t>ケイヒ</t>
    </rPh>
    <rPh sb="8" eb="10">
      <t>サンシュツ</t>
    </rPh>
    <phoneticPr fontId="3"/>
  </si>
  <si>
    <t>施工面積（㎡）</t>
    <rPh sb="0" eb="2">
      <t>セコウ</t>
    </rPh>
    <rPh sb="2" eb="4">
      <t>メンセキ</t>
    </rPh>
    <phoneticPr fontId="3"/>
  </si>
  <si>
    <t>補助単価（円）</t>
    <rPh sb="0" eb="2">
      <t>ホジョ</t>
    </rPh>
    <rPh sb="2" eb="4">
      <t>タンカ</t>
    </rPh>
    <rPh sb="5" eb="6">
      <t>エン</t>
    </rPh>
    <phoneticPr fontId="3"/>
  </si>
  <si>
    <t>補助対象経費（円）</t>
    <rPh sb="0" eb="2">
      <t>ホジョ</t>
    </rPh>
    <rPh sb="2" eb="4">
      <t>タイショウ</t>
    </rPh>
    <rPh sb="4" eb="6">
      <t>ケイヒ</t>
    </rPh>
    <rPh sb="7" eb="8">
      <t>エン</t>
    </rPh>
    <phoneticPr fontId="3"/>
  </si>
  <si>
    <t>補助対象経費の合計（円）</t>
    <rPh sb="0" eb="2">
      <t>ホジョ</t>
    </rPh>
    <rPh sb="2" eb="4">
      <t>タイショウ</t>
    </rPh>
    <rPh sb="4" eb="6">
      <t>ケイヒ</t>
    </rPh>
    <rPh sb="7" eb="9">
      <t>ゴウケイ</t>
    </rPh>
    <rPh sb="10" eb="11">
      <t>エン</t>
    </rPh>
    <phoneticPr fontId="3"/>
  </si>
  <si>
    <t>合計</t>
    <rPh sb="0" eb="2">
      <t>ゴウケイ</t>
    </rPh>
    <phoneticPr fontId="3"/>
  </si>
  <si>
    <t>改修工法</t>
    <rPh sb="0" eb="2">
      <t>カイシュウ</t>
    </rPh>
    <rPh sb="2" eb="4">
      <t>コウホウ</t>
    </rPh>
    <phoneticPr fontId="3"/>
  </si>
  <si>
    <t>カバー工法窓取付
外窓交換</t>
    <rPh sb="3" eb="5">
      <t>コウホウ</t>
    </rPh>
    <rPh sb="5" eb="6">
      <t>マド</t>
    </rPh>
    <rPh sb="6" eb="8">
      <t>トリツケ</t>
    </rPh>
    <rPh sb="9" eb="10">
      <t>ソト</t>
    </rPh>
    <rPh sb="10" eb="11">
      <t>マド</t>
    </rPh>
    <rPh sb="11" eb="13">
      <t>コウカン</t>
    </rPh>
    <phoneticPr fontId="3"/>
  </si>
  <si>
    <t>平面図の
窓番号</t>
    <rPh sb="0" eb="3">
      <t>ヘイメンズ</t>
    </rPh>
    <rPh sb="5" eb="6">
      <t>マド</t>
    </rPh>
    <rPh sb="6" eb="8">
      <t>バンゴウ</t>
    </rPh>
    <phoneticPr fontId="3"/>
  </si>
  <si>
    <t>登録番号</t>
    <rPh sb="2" eb="4">
      <t>バンゴウ</t>
    </rPh>
    <phoneticPr fontId="3"/>
  </si>
  <si>
    <t>製品名
（シリーズ名）</t>
    <rPh sb="0" eb="3">
      <t>セイヒンメイ</t>
    </rPh>
    <rPh sb="9" eb="10">
      <t>メイ</t>
    </rPh>
    <phoneticPr fontId="3"/>
  </si>
  <si>
    <t>窓サイズ（mm）</t>
    <rPh sb="0" eb="1">
      <t>マド</t>
    </rPh>
    <phoneticPr fontId="3"/>
  </si>
  <si>
    <t>面積（㎡）
(ａ)</t>
    <rPh sb="0" eb="2">
      <t>メンセキ</t>
    </rPh>
    <phoneticPr fontId="3"/>
  </si>
  <si>
    <t>窓数
(ｂ)</t>
    <rPh sb="0" eb="1">
      <t>マド</t>
    </rPh>
    <rPh sb="1" eb="2">
      <t>スウ</t>
    </rPh>
    <phoneticPr fontId="3"/>
  </si>
  <si>
    <t>面積計
(ａ)×(ｂ)</t>
    <rPh sb="0" eb="2">
      <t>メンセキ</t>
    </rPh>
    <rPh sb="2" eb="3">
      <t>ケイ</t>
    </rPh>
    <phoneticPr fontId="3"/>
  </si>
  <si>
    <t>幅（W)</t>
    <rPh sb="0" eb="1">
      <t>ハバ</t>
    </rPh>
    <phoneticPr fontId="3"/>
  </si>
  <si>
    <t>×</t>
    <phoneticPr fontId="3"/>
  </si>
  <si>
    <t>高さ（H)</t>
    <rPh sb="0" eb="1">
      <t>タカ</t>
    </rPh>
    <phoneticPr fontId="3"/>
  </si>
  <si>
    <t>内窓取付</t>
    <rPh sb="0" eb="1">
      <t>ウチ</t>
    </rPh>
    <rPh sb="1" eb="2">
      <t>マド</t>
    </rPh>
    <rPh sb="2" eb="4">
      <t>トリツケ</t>
    </rPh>
    <phoneticPr fontId="3"/>
  </si>
  <si>
    <t>補助対象経費（円）</t>
    <rPh sb="0" eb="2">
      <t>ホジョ</t>
    </rPh>
    <rPh sb="2" eb="4">
      <t>タイショウ</t>
    </rPh>
    <rPh sb="7" eb="8">
      <t>エン</t>
    </rPh>
    <phoneticPr fontId="3"/>
  </si>
  <si>
    <t>補助対象経費の合計（円）</t>
    <rPh sb="0" eb="2">
      <t>ホジョ</t>
    </rPh>
    <rPh sb="2" eb="4">
      <t>タイショウ</t>
    </rPh>
    <rPh sb="7" eb="9">
      <t>ゴウケイ</t>
    </rPh>
    <rPh sb="10" eb="11">
      <t>エン</t>
    </rPh>
    <phoneticPr fontId="3"/>
  </si>
  <si>
    <t>外窓交換
・
カバー工法</t>
    <rPh sb="0" eb="1">
      <t>ソト</t>
    </rPh>
    <rPh sb="1" eb="2">
      <t>マド</t>
    </rPh>
    <rPh sb="2" eb="4">
      <t>コウカン</t>
    </rPh>
    <rPh sb="10" eb="12">
      <t>コウホウ</t>
    </rPh>
    <phoneticPr fontId="3"/>
  </si>
  <si>
    <t>ｘ</t>
    <phoneticPr fontId="3"/>
  </si>
  <si>
    <t>窓の補助対象経費合計</t>
    <rPh sb="0" eb="1">
      <t>マド</t>
    </rPh>
    <rPh sb="2" eb="4">
      <t>ホジョ</t>
    </rPh>
    <rPh sb="4" eb="6">
      <t>タイショウ</t>
    </rPh>
    <rPh sb="6" eb="8">
      <t>ケイヒ</t>
    </rPh>
    <rPh sb="8" eb="10">
      <t>ゴウケイ</t>
    </rPh>
    <phoneticPr fontId="3"/>
  </si>
  <si>
    <t>ガラス交換</t>
    <rPh sb="3" eb="5">
      <t>コウカン</t>
    </rPh>
    <phoneticPr fontId="3"/>
  </si>
  <si>
    <t>姿図の
ガラス
番号</t>
    <rPh sb="0" eb="1">
      <t>スガタ</t>
    </rPh>
    <rPh sb="1" eb="2">
      <t>ズ</t>
    </rPh>
    <rPh sb="8" eb="10">
      <t>バンゴウ</t>
    </rPh>
    <phoneticPr fontId="3"/>
  </si>
  <si>
    <t>枚数
(ｂ)</t>
    <rPh sb="0" eb="1">
      <t>マイ</t>
    </rPh>
    <rPh sb="1" eb="2">
      <t>スウ</t>
    </rPh>
    <phoneticPr fontId="3"/>
  </si>
  <si>
    <t>＜補助対象経費の算出＞</t>
    <rPh sb="8" eb="10">
      <t>サンシュツ</t>
    </rPh>
    <phoneticPr fontId="3"/>
  </si>
  <si>
    <t>＜見積書の補助対象経費＞</t>
    <phoneticPr fontId="30"/>
  </si>
  <si>
    <t>メーカー名</t>
    <rPh sb="4" eb="5">
      <t>メイ</t>
    </rPh>
    <phoneticPr fontId="30"/>
  </si>
  <si>
    <t>商品名（シリーズ名）</t>
    <rPh sb="0" eb="3">
      <t>ショウヒンメイ</t>
    </rPh>
    <rPh sb="8" eb="9">
      <t>メイ</t>
    </rPh>
    <phoneticPr fontId="30"/>
  </si>
  <si>
    <t>開閉タイプ</t>
    <rPh sb="0" eb="2">
      <t>カイヘイ</t>
    </rPh>
    <phoneticPr fontId="30"/>
  </si>
  <si>
    <t>断熱仕様</t>
    <rPh sb="0" eb="4">
      <t>ダンネツシヨウ</t>
    </rPh>
    <phoneticPr fontId="30"/>
  </si>
  <si>
    <t>本体型番</t>
    <rPh sb="0" eb="4">
      <t>ホンタイカタバン</t>
    </rPh>
    <phoneticPr fontId="30"/>
  </si>
  <si>
    <t>適合番号</t>
    <rPh sb="0" eb="4">
      <t>テキゴウバンゴウ</t>
    </rPh>
    <phoneticPr fontId="3"/>
  </si>
  <si>
    <t>金額（円） [税抜]（①）]</t>
    <rPh sb="0" eb="2">
      <t>キンガク</t>
    </rPh>
    <rPh sb="3" eb="4">
      <t>エン</t>
    </rPh>
    <rPh sb="7" eb="9">
      <t>ゼイヌキ</t>
    </rPh>
    <phoneticPr fontId="3"/>
  </si>
  <si>
    <t>総　括　表</t>
    <rPh sb="0" eb="1">
      <t>ソウ</t>
    </rPh>
    <rPh sb="2" eb="3">
      <t>カツ</t>
    </rPh>
    <rPh sb="4" eb="5">
      <t>ヒョウ</t>
    </rPh>
    <phoneticPr fontId="3"/>
  </si>
  <si>
    <t>明　細　書　　【　断　熱　材　】</t>
    <rPh sb="0" eb="1">
      <t>アキラ</t>
    </rPh>
    <rPh sb="2" eb="3">
      <t>ホソ</t>
    </rPh>
    <rPh sb="4" eb="5">
      <t>ショ</t>
    </rPh>
    <rPh sb="9" eb="10">
      <t>ダン</t>
    </rPh>
    <rPh sb="11" eb="12">
      <t>ネツ</t>
    </rPh>
    <rPh sb="13" eb="14">
      <t>ザイ</t>
    </rPh>
    <phoneticPr fontId="3"/>
  </si>
  <si>
    <t>明　細　書　【　窓　】</t>
    <rPh sb="0" eb="1">
      <t>アキラ</t>
    </rPh>
    <rPh sb="2" eb="3">
      <t>ホソ</t>
    </rPh>
    <rPh sb="4" eb="5">
      <t>ショ</t>
    </rPh>
    <rPh sb="8" eb="9">
      <t>マド</t>
    </rPh>
    <phoneticPr fontId="3"/>
  </si>
  <si>
    <t>・窓番号は平面図との整合性をとって入力して下さい。</t>
    <rPh sb="1" eb="2">
      <t>マド</t>
    </rPh>
    <rPh sb="2" eb="4">
      <t>バンゴウ</t>
    </rPh>
    <rPh sb="5" eb="8">
      <t>ヘイメンズ</t>
    </rPh>
    <rPh sb="10" eb="13">
      <t>セイゴウセイ</t>
    </rPh>
    <rPh sb="17" eb="19">
      <t>ニュウリョク</t>
    </rPh>
    <rPh sb="21" eb="22">
      <t>クダ</t>
    </rPh>
    <phoneticPr fontId="3"/>
  </si>
  <si>
    <t>・窓番号は平面図、ガラス番号は姿図との整合性をとって入力して下さい。</t>
    <rPh sb="1" eb="2">
      <t>マド</t>
    </rPh>
    <rPh sb="2" eb="4">
      <t>バンゴウ</t>
    </rPh>
    <rPh sb="5" eb="8">
      <t>ヘイメンズ</t>
    </rPh>
    <rPh sb="12" eb="14">
      <t>バンゴウ</t>
    </rPh>
    <rPh sb="15" eb="16">
      <t>スガタ</t>
    </rPh>
    <rPh sb="16" eb="17">
      <t>ズ</t>
    </rPh>
    <rPh sb="19" eb="22">
      <t>セイゴウセイ</t>
    </rPh>
    <rPh sb="26" eb="28">
      <t>ニュウリョク</t>
    </rPh>
    <rPh sb="30" eb="31">
      <t>クダ</t>
    </rPh>
    <phoneticPr fontId="3"/>
  </si>
  <si>
    <t>明　細　書　【　ガ　ラ　ス　】</t>
    <rPh sb="0" eb="1">
      <t>アキラ</t>
    </rPh>
    <rPh sb="2" eb="3">
      <t>ホソ</t>
    </rPh>
    <rPh sb="4" eb="5">
      <t>ショ</t>
    </rPh>
    <phoneticPr fontId="3"/>
  </si>
  <si>
    <t>明　細　書　【　玄　関　ド　ア　】</t>
    <rPh sb="0" eb="1">
      <t>アキラ</t>
    </rPh>
    <rPh sb="2" eb="3">
      <t>ホソ</t>
    </rPh>
    <rPh sb="4" eb="5">
      <t>ショ</t>
    </rPh>
    <rPh sb="8" eb="9">
      <t>ゲン</t>
    </rPh>
    <rPh sb="10" eb="11">
      <t>カン</t>
    </rPh>
    <phoneticPr fontId="3"/>
  </si>
  <si>
    <t>㎡</t>
    <phoneticPr fontId="3"/>
  </si>
  <si>
    <t>１F</t>
    <phoneticPr fontId="3"/>
  </si>
  <si>
    <t>２Ｆ</t>
    <phoneticPr fontId="3"/>
  </si>
  <si>
    <t>　㎡</t>
    <phoneticPr fontId="3"/>
  </si>
  <si>
    <t>３Ｆ</t>
    <phoneticPr fontId="3"/>
  </si>
  <si>
    <t>㎡）</t>
    <phoneticPr fontId="3"/>
  </si>
  <si>
    <t>％</t>
    <phoneticPr fontId="3"/>
  </si>
  <si>
    <t>組み合わせ番号</t>
    <rPh sb="0" eb="1">
      <t>ク</t>
    </rPh>
    <rPh sb="2" eb="3">
      <t>ア</t>
    </rPh>
    <rPh sb="5" eb="7">
      <t>バンゴウ</t>
    </rPh>
    <phoneticPr fontId="3"/>
  </si>
  <si>
    <t>＜補助金交付算定額の算出＞　</t>
    <rPh sb="1" eb="4">
      <t>ホジョキン</t>
    </rPh>
    <rPh sb="4" eb="6">
      <t>コウフ</t>
    </rPh>
    <rPh sb="6" eb="8">
      <t>サンテイ</t>
    </rPh>
    <rPh sb="8" eb="9">
      <t>ガク</t>
    </rPh>
    <rPh sb="9" eb="10">
      <t>テイガク</t>
    </rPh>
    <rPh sb="10" eb="12">
      <t>サンシュツ</t>
    </rPh>
    <phoneticPr fontId="3"/>
  </si>
  <si>
    <t>※「明細書」を先に入力すること</t>
    <rPh sb="2" eb="5">
      <t>メイサイショ</t>
    </rPh>
    <rPh sb="7" eb="8">
      <t>サキ</t>
    </rPh>
    <rPh sb="9" eb="11">
      <t>ニュウリョク</t>
    </rPh>
    <phoneticPr fontId="3"/>
  </si>
  <si>
    <t>ガラス</t>
    <phoneticPr fontId="3"/>
  </si>
  <si>
    <t>㎡</t>
    <phoneticPr fontId="3"/>
  </si>
  <si>
    <t>ｘ</t>
    <phoneticPr fontId="3"/>
  </si>
  <si>
    <t>ｘ</t>
    <phoneticPr fontId="3"/>
  </si>
  <si>
    <t>㎡</t>
    <phoneticPr fontId="3"/>
  </si>
  <si>
    <t>グレード</t>
    <phoneticPr fontId="3"/>
  </si>
  <si>
    <t>×</t>
    <phoneticPr fontId="3"/>
  </si>
  <si>
    <t>W1</t>
    <phoneticPr fontId="3"/>
  </si>
  <si>
    <t>㎡</t>
    <phoneticPr fontId="3"/>
  </si>
  <si>
    <t>W2</t>
    <phoneticPr fontId="3"/>
  </si>
  <si>
    <t>W5</t>
    <phoneticPr fontId="3"/>
  </si>
  <si>
    <t>／</t>
    <phoneticPr fontId="3"/>
  </si>
  <si>
    <t>ページ）</t>
    <phoneticPr fontId="3"/>
  </si>
  <si>
    <t>グレード</t>
    <phoneticPr fontId="3"/>
  </si>
  <si>
    <t>グレード</t>
    <phoneticPr fontId="3"/>
  </si>
  <si>
    <t>ｘ</t>
    <phoneticPr fontId="3"/>
  </si>
  <si>
    <t>（</t>
    <phoneticPr fontId="3"/>
  </si>
  <si>
    <t>／</t>
    <phoneticPr fontId="3"/>
  </si>
  <si>
    <t>×</t>
    <phoneticPr fontId="3"/>
  </si>
  <si>
    <t>×</t>
    <phoneticPr fontId="3"/>
  </si>
  <si>
    <t>登録番号</t>
    <phoneticPr fontId="3"/>
  </si>
  <si>
    <t>ｘ</t>
    <phoneticPr fontId="3"/>
  </si>
  <si>
    <t>㎡</t>
    <phoneticPr fontId="3"/>
  </si>
  <si>
    <t>W3</t>
    <phoneticPr fontId="3"/>
  </si>
  <si>
    <t>W4</t>
    <phoneticPr fontId="3"/>
  </si>
  <si>
    <t>㎡</t>
    <phoneticPr fontId="3"/>
  </si>
  <si>
    <t>（</t>
    <phoneticPr fontId="3"/>
  </si>
  <si>
    <t>登録番号</t>
    <phoneticPr fontId="3"/>
  </si>
  <si>
    <t>ガラスサイズ（mm）</t>
    <phoneticPr fontId="3"/>
  </si>
  <si>
    <t>G1</t>
    <phoneticPr fontId="3"/>
  </si>
  <si>
    <t>A</t>
    <phoneticPr fontId="2"/>
  </si>
  <si>
    <t>B</t>
    <phoneticPr fontId="2"/>
  </si>
  <si>
    <t>C</t>
    <phoneticPr fontId="2"/>
  </si>
  <si>
    <t>E</t>
    <phoneticPr fontId="2"/>
  </si>
  <si>
    <t>別添様式３</t>
    <rPh sb="0" eb="2">
      <t>ベッテン</t>
    </rPh>
    <rPh sb="2" eb="4">
      <t>ヨウシキ</t>
    </rPh>
    <phoneticPr fontId="3"/>
  </si>
  <si>
    <t>別添様式４</t>
    <rPh sb="0" eb="2">
      <t>ベッテン</t>
    </rPh>
    <phoneticPr fontId="3"/>
  </si>
  <si>
    <r>
      <t xml:space="preserve">玄関ドアの補助対象経費
</t>
    </r>
    <r>
      <rPr>
        <sz val="14"/>
        <rFont val="ＭＳ Ｐゴシック"/>
        <family val="3"/>
        <charset val="128"/>
      </rPr>
      <t>（①の合計と１５万円のいずれか低い金額）</t>
    </r>
    <rPh sb="0" eb="2">
      <t>ゲンカン</t>
    </rPh>
    <rPh sb="5" eb="7">
      <t>ホジョ</t>
    </rPh>
    <rPh sb="7" eb="9">
      <t>タイショウ</t>
    </rPh>
    <rPh sb="9" eb="11">
      <t>ケイヒ</t>
    </rPh>
    <rPh sb="11" eb="12">
      <t>テイガク</t>
    </rPh>
    <rPh sb="15" eb="17">
      <t>ゴウケイ</t>
    </rPh>
    <rPh sb="20" eb="22">
      <t>マンエン</t>
    </rPh>
    <rPh sb="27" eb="28">
      <t>ヒク</t>
    </rPh>
    <rPh sb="29" eb="31">
      <t>キンガク</t>
    </rPh>
    <phoneticPr fontId="3"/>
  </si>
  <si>
    <t>↓【様式第５号　完了実績報告書】の「３．補助金実績額」に転記して下さい。</t>
    <rPh sb="2" eb="4">
      <t>ヨウシキ</t>
    </rPh>
    <rPh sb="4" eb="5">
      <t>ダイ</t>
    </rPh>
    <rPh sb="6" eb="7">
      <t>ゴウ</t>
    </rPh>
    <rPh sb="8" eb="10">
      <t>カンリョウ</t>
    </rPh>
    <rPh sb="10" eb="12">
      <t>ジッセキ</t>
    </rPh>
    <rPh sb="12" eb="15">
      <t>ホウコクショ</t>
    </rPh>
    <rPh sb="20" eb="23">
      <t>ホジョキン</t>
    </rPh>
    <rPh sb="23" eb="25">
      <t>ジッセキ</t>
    </rPh>
    <rPh sb="25" eb="26">
      <t>ガク</t>
    </rPh>
    <rPh sb="28" eb="30">
      <t>テンキ</t>
    </rPh>
    <rPh sb="32" eb="33">
      <t>クダ</t>
    </rPh>
    <phoneticPr fontId="3"/>
  </si>
  <si>
    <t>・求積表番号は求積表との整合性をとり、入力して下さい。</t>
    <rPh sb="1" eb="2">
      <t>キュウ</t>
    </rPh>
    <rPh sb="2" eb="3">
      <t>セキ</t>
    </rPh>
    <rPh sb="3" eb="4">
      <t>ヒョウ</t>
    </rPh>
    <rPh sb="4" eb="6">
      <t>バンゴウ</t>
    </rPh>
    <rPh sb="7" eb="8">
      <t>キュウ</t>
    </rPh>
    <rPh sb="8" eb="9">
      <t>セキ</t>
    </rPh>
    <rPh sb="9" eb="10">
      <t>ヒョウ</t>
    </rPh>
    <rPh sb="12" eb="15">
      <t>セイゴウセイ</t>
    </rPh>
    <rPh sb="19" eb="21">
      <t>ニュウリョク</t>
    </rPh>
    <rPh sb="23" eb="24">
      <t>クダ</t>
    </rPh>
    <phoneticPr fontId="3"/>
  </si>
  <si>
    <t>熱抵抗値（R値）[㎡K/W]</t>
    <rPh sb="0" eb="3">
      <t>ネツテイコウ</t>
    </rPh>
    <rPh sb="3" eb="4">
      <t>チ</t>
    </rPh>
    <rPh sb="6" eb="7">
      <t>チ</t>
    </rPh>
    <phoneticPr fontId="2"/>
  </si>
  <si>
    <t>天井</t>
    <rPh sb="0" eb="2">
      <t>テンジョウ</t>
    </rPh>
    <phoneticPr fontId="2"/>
  </si>
  <si>
    <t>外壁</t>
    <rPh sb="0" eb="2">
      <t>ガイヘキ</t>
    </rPh>
    <phoneticPr fontId="2"/>
  </si>
  <si>
    <t>床</t>
    <rPh sb="0" eb="1">
      <t>ユカ</t>
    </rPh>
    <phoneticPr fontId="2"/>
  </si>
  <si>
    <t>2.7以上</t>
    <rPh sb="3" eb="5">
      <t>イジョウ</t>
    </rPh>
    <phoneticPr fontId="2"/>
  </si>
  <si>
    <t>2.2以上</t>
    <rPh sb="3" eb="5">
      <t>イジョウ</t>
    </rPh>
    <phoneticPr fontId="2"/>
  </si>
  <si>
    <r>
      <t>　　　　　</t>
    </r>
    <r>
      <rPr>
        <sz val="17"/>
        <rFont val="ＭＳ Ｐゴシック"/>
        <family val="3"/>
        <charset val="128"/>
      </rPr>
      <t>　</t>
    </r>
    <r>
      <rPr>
        <b/>
        <sz val="17"/>
        <rFont val="ＭＳ Ｐゴシック"/>
        <family val="3"/>
        <charset val="128"/>
      </rPr>
      <t>高性能建材の適用補助算定額（C）</t>
    </r>
    <r>
      <rPr>
        <sz val="18"/>
        <rFont val="ＭＳ Ｐゴシック"/>
        <family val="3"/>
        <charset val="128"/>
      </rPr>
      <t xml:space="preserve">
※（B)又は40万円のいずれか低い金額</t>
    </r>
    <rPh sb="6" eb="9">
      <t>コウセイノウ</t>
    </rPh>
    <rPh sb="9" eb="11">
      <t>ケンザイ</t>
    </rPh>
    <rPh sb="12" eb="14">
      <t>テキヨウ</t>
    </rPh>
    <rPh sb="14" eb="16">
      <t>ホジョ</t>
    </rPh>
    <rPh sb="16" eb="18">
      <t>サンテイ</t>
    </rPh>
    <rPh sb="18" eb="19">
      <t>ガク</t>
    </rPh>
    <rPh sb="27" eb="28">
      <t>マタ</t>
    </rPh>
    <rPh sb="31" eb="33">
      <t>マンエン</t>
    </rPh>
    <rPh sb="38" eb="39">
      <t>ヒク</t>
    </rPh>
    <rPh sb="40" eb="42">
      <t>キンガク</t>
    </rPh>
    <phoneticPr fontId="3"/>
  </si>
  <si>
    <t>　　補助金交付算定額（D） [=（C)]</t>
    <rPh sb="2" eb="5">
      <t>ホジョキン</t>
    </rPh>
    <rPh sb="5" eb="7">
      <t>コウフ</t>
    </rPh>
    <rPh sb="7" eb="9">
      <t>サンテイ</t>
    </rPh>
    <rPh sb="9" eb="10">
      <t>ガク</t>
    </rPh>
    <rPh sb="10" eb="11">
      <t>テイガク</t>
    </rPh>
    <phoneticPr fontId="3"/>
  </si>
  <si>
    <t>D</t>
    <phoneticPr fontId="2"/>
  </si>
  <si>
    <t>　　交付決定通知書の補助金の額（E）</t>
    <rPh sb="2" eb="4">
      <t>コウフ</t>
    </rPh>
    <rPh sb="4" eb="6">
      <t>ケッテイ</t>
    </rPh>
    <rPh sb="6" eb="9">
      <t>ツウチショ</t>
    </rPh>
    <rPh sb="10" eb="13">
      <t>ホジョキン</t>
    </rPh>
    <rPh sb="14" eb="15">
      <t>ガク</t>
    </rPh>
    <rPh sb="15" eb="16">
      <t>テイガク</t>
    </rPh>
    <phoneticPr fontId="3"/>
  </si>
  <si>
    <r>
      <t xml:space="preserve">実績報告の補助金の額
</t>
    </r>
    <r>
      <rPr>
        <sz val="14"/>
        <rFont val="HGPｺﾞｼｯｸE"/>
        <family val="3"/>
        <charset val="128"/>
      </rPr>
      <t>※（D）又は（E)のいずれか低い金額</t>
    </r>
    <rPh sb="0" eb="2">
      <t>ジッセキ</t>
    </rPh>
    <rPh sb="2" eb="4">
      <t>ホウコク</t>
    </rPh>
    <rPh sb="5" eb="8">
      <t>ホジョキン</t>
    </rPh>
    <rPh sb="9" eb="10">
      <t>ガク</t>
    </rPh>
    <phoneticPr fontId="3"/>
  </si>
  <si>
    <t>G0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</si>
</sst>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numFmt numFmtId="177" formatCode="#,##0.00_ ;[Red]\-#,##0.00\ "/>
    <numFmt numFmtId="178" formatCode="#,##0_ ;[Red]\-#,##0\ "/>
    <numFmt numFmtId="179" formatCode="#,##0.000_ ;[Red]\-#,##0.000\ "/>
    <numFmt numFmtId="180" formatCode="#,##0.0_ ;[Red]\-#,##0.0\ "/>
    <numFmt numFmtId="181" formatCode="0.00_ "/>
    <numFmt numFmtId="182" formatCode="0_ "/>
  </numFmts>
  <fonts count="36" x14ac:knownFonts="1">
    <font>
      <sz val="11"/>
      <color theme="1"/>
      <name val="ＭＳ Ｐゴシック"/>
      <family val="2"/>
      <charset val="128"/>
      <scheme val="minor"/>
    </font>
    <font>
      <sz val="13"/>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name val="ＭＳ Ｐ明朝"/>
      <family val="1"/>
      <charset val="128"/>
    </font>
    <font>
      <sz val="22"/>
      <color indexed="9"/>
      <name val="HGP創英角ｺﾞｼｯｸUB"/>
      <family val="3"/>
      <charset val="128"/>
    </font>
    <font>
      <sz val="18"/>
      <name val="ＭＳ Ｐゴシック"/>
      <family val="3"/>
      <charset val="128"/>
    </font>
    <font>
      <sz val="16"/>
      <name val="ＭＳ Ｐゴシック"/>
      <family val="3"/>
      <charset val="128"/>
    </font>
    <font>
      <b/>
      <sz val="18"/>
      <name val="ＭＳ Ｐゴシック"/>
      <family val="3"/>
      <charset val="128"/>
    </font>
    <font>
      <sz val="20"/>
      <name val="ＭＳ Ｐゴシック"/>
      <family val="3"/>
      <charset val="128"/>
    </font>
    <font>
      <sz val="12"/>
      <name val="ＭＳ Ｐゴシック"/>
      <family val="3"/>
      <charset val="128"/>
    </font>
    <font>
      <b/>
      <sz val="16"/>
      <name val="ＭＳ Ｐゴシック"/>
      <family val="3"/>
      <charset val="128"/>
    </font>
    <font>
      <u/>
      <sz val="18"/>
      <name val="ＭＳ Ｐゴシック"/>
      <family val="3"/>
      <charset val="128"/>
    </font>
    <font>
      <sz val="14"/>
      <name val="ＭＳ Ｐゴシック"/>
      <family val="3"/>
      <charset val="128"/>
    </font>
    <font>
      <b/>
      <sz val="24"/>
      <name val="ＭＳ Ｐゴシック"/>
      <family val="3"/>
      <charset val="128"/>
      <scheme val="minor"/>
    </font>
    <font>
      <sz val="17"/>
      <name val="ＭＳ Ｐゴシック"/>
      <family val="3"/>
      <charset val="128"/>
    </font>
    <font>
      <b/>
      <sz val="17"/>
      <name val="ＭＳ Ｐゴシック"/>
      <family val="3"/>
      <charset val="128"/>
    </font>
    <font>
      <sz val="10"/>
      <name val="ＭＳ Ｐゴシック"/>
      <family val="3"/>
      <charset val="128"/>
    </font>
    <font>
      <sz val="20"/>
      <name val="HGPｺﾞｼｯｸE"/>
      <family val="3"/>
      <charset val="128"/>
    </font>
    <font>
      <b/>
      <sz val="30"/>
      <name val="ＭＳ Ｐゴシック"/>
      <family val="3"/>
      <charset val="128"/>
      <scheme val="minor"/>
    </font>
    <font>
      <b/>
      <sz val="26"/>
      <name val="ＭＳ Ｐゴシック"/>
      <family val="3"/>
      <charset val="128"/>
    </font>
    <font>
      <sz val="26"/>
      <name val="ＭＳ Ｐゴシック"/>
      <family val="3"/>
      <charset val="128"/>
    </font>
    <font>
      <b/>
      <sz val="20"/>
      <name val="ＭＳ Ｐゴシック"/>
      <family val="3"/>
      <charset val="128"/>
    </font>
    <font>
      <b/>
      <sz val="14"/>
      <name val="ＭＳ Ｐゴシック"/>
      <family val="3"/>
      <charset val="128"/>
    </font>
    <font>
      <sz val="22"/>
      <name val="ＭＳ Ｐゴシック"/>
      <family val="3"/>
      <charset val="128"/>
    </font>
    <font>
      <sz val="24"/>
      <name val="ＭＳ Ｐゴシック"/>
      <family val="3"/>
      <charset val="128"/>
    </font>
    <font>
      <b/>
      <sz val="30"/>
      <name val="ＭＳ Ｐゴシック"/>
      <family val="3"/>
      <charset val="128"/>
    </font>
    <font>
      <b/>
      <sz val="11"/>
      <name val="ＭＳ Ｐゴシック"/>
      <family val="3"/>
      <charset val="128"/>
    </font>
    <font>
      <sz val="6"/>
      <name val="ＭＳ Ｐゴシック"/>
      <family val="3"/>
      <charset val="128"/>
      <scheme val="minor"/>
    </font>
    <font>
      <sz val="22"/>
      <name val="HGP創英角ｺﾞｼｯｸUB"/>
      <family val="3"/>
      <charset val="128"/>
    </font>
    <font>
      <b/>
      <sz val="12"/>
      <name val="ＭＳ Ｐゴシック"/>
      <family val="3"/>
      <charset val="128"/>
    </font>
    <font>
      <sz val="18"/>
      <name val="HGP創英角ｺﾞｼｯｸUB"/>
      <family val="3"/>
      <charset val="128"/>
    </font>
    <font>
      <sz val="16"/>
      <name val="HGP創英角ｺﾞｼｯｸUB"/>
      <family val="3"/>
      <charset val="128"/>
    </font>
    <font>
      <sz val="14"/>
      <name val="HGPｺﾞｼｯｸE"/>
      <family val="3"/>
      <charset val="128"/>
    </font>
  </fonts>
  <fills count="6">
    <fill>
      <patternFill patternType="none"/>
    </fill>
    <fill>
      <patternFill patternType="gray125"/>
    </fill>
    <fill>
      <patternFill patternType="solid">
        <fgColor theme="0" tint="-0.499984740745262"/>
        <bgColor indexed="64"/>
      </patternFill>
    </fill>
    <fill>
      <patternFill patternType="solid">
        <fgColor rgb="FF66CCFF"/>
        <bgColor indexed="64"/>
      </patternFill>
    </fill>
    <fill>
      <patternFill patternType="solid">
        <fgColor rgb="FFCCFFFF"/>
        <bgColor indexed="64"/>
      </patternFill>
    </fill>
    <fill>
      <patternFill patternType="solid">
        <fgColor theme="7" tint="0.59999389629810485"/>
        <bgColor indexed="64"/>
      </patternFill>
    </fill>
  </fills>
  <borders count="1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DashDotDot">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right style="thin">
        <color indexed="64"/>
      </right>
      <top style="double">
        <color indexed="64"/>
      </top>
      <bottom style="hair">
        <color indexed="64"/>
      </bottom>
      <diagonal/>
    </border>
    <border>
      <left/>
      <right style="hair">
        <color indexed="64"/>
      </right>
      <top/>
      <bottom/>
      <diagonal/>
    </border>
    <border>
      <left/>
      <right style="medium">
        <color indexed="64"/>
      </right>
      <top style="double">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hair">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hair">
        <color indexed="64"/>
      </top>
      <bottom style="double">
        <color indexed="64"/>
      </bottom>
      <diagonal/>
    </border>
    <border>
      <left style="hair">
        <color indexed="64"/>
      </left>
      <right/>
      <top/>
      <bottom style="hair">
        <color indexed="64"/>
      </bottom>
      <diagonal/>
    </border>
    <border>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hair">
        <color indexed="64"/>
      </bottom>
      <diagonal/>
    </border>
    <border>
      <left/>
      <right style="thin">
        <color indexed="64"/>
      </right>
      <top/>
      <bottom style="double">
        <color indexed="64"/>
      </bottom>
      <diagonal/>
    </border>
    <border>
      <left style="hair">
        <color indexed="64"/>
      </left>
      <right/>
      <top/>
      <bottom/>
      <diagonal/>
    </border>
    <border>
      <left style="thin">
        <color indexed="64"/>
      </left>
      <right/>
      <top/>
      <bottom style="double">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7" fillId="2" borderId="1" applyBorder="0">
      <alignment horizontal="center" vertical="center"/>
      <protection hidden="1"/>
    </xf>
    <xf numFmtId="0" fontId="4" fillId="0" borderId="0">
      <alignment vertical="center"/>
    </xf>
    <xf numFmtId="38" fontId="5" fillId="0" borderId="0" applyFont="0" applyFill="0" applyBorder="0" applyAlignment="0" applyProtection="0">
      <alignment vertical="center"/>
    </xf>
    <xf numFmtId="0" fontId="8" fillId="3" borderId="16" applyNumberFormat="0" applyFont="0" applyBorder="0" applyAlignment="0" applyProtection="0">
      <alignment horizontal="left" vertical="center" indent="2"/>
      <protection hidden="1"/>
    </xf>
    <xf numFmtId="38" fontId="5" fillId="0" borderId="0" applyFont="0" applyFill="0" applyBorder="0" applyAlignment="0" applyProtection="0">
      <alignment vertical="center"/>
    </xf>
    <xf numFmtId="38" fontId="4" fillId="4" borderId="1" applyNumberFormat="0" applyFont="0" applyBorder="0" applyAlignment="0" applyProtection="0">
      <alignment vertical="center"/>
      <protection hidden="1"/>
    </xf>
  </cellStyleXfs>
  <cellXfs count="736">
    <xf numFmtId="0" fontId="0" fillId="0" borderId="0" xfId="0">
      <alignment vertical="center"/>
    </xf>
    <xf numFmtId="0" fontId="1" fillId="0" borderId="0" xfId="0" applyFont="1" applyAlignment="1" applyProtection="1">
      <alignment horizontal="righ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center"/>
      <protection hidden="1"/>
    </xf>
    <xf numFmtId="176" fontId="4" fillId="0" borderId="0" xfId="0" applyNumberFormat="1" applyFont="1" applyAlignment="1" applyProtection="1">
      <alignment horizontal="right" vertical="center"/>
      <protection hidden="1"/>
    </xf>
    <xf numFmtId="0" fontId="4"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177" fontId="9" fillId="0" borderId="4" xfId="0" applyNumberFormat="1" applyFont="1" applyBorder="1" applyProtection="1">
      <alignment vertical="center"/>
      <protection hidden="1"/>
    </xf>
    <xf numFmtId="0" fontId="9" fillId="0" borderId="12" xfId="0" applyFont="1" applyBorder="1" applyProtection="1">
      <alignment vertical="center"/>
      <protection hidden="1"/>
    </xf>
    <xf numFmtId="0" fontId="8" fillId="0" borderId="12" xfId="0" applyFont="1" applyBorder="1" applyProtection="1">
      <alignment vertical="center"/>
      <protection hidden="1"/>
    </xf>
    <xf numFmtId="38" fontId="4" fillId="0" borderId="0" xfId="4" applyFont="1" applyFill="1" applyBorder="1" applyProtection="1">
      <alignment vertical="center"/>
      <protection hidden="1"/>
    </xf>
    <xf numFmtId="38" fontId="4" fillId="0" borderId="0" xfId="4" applyFont="1" applyFill="1" applyBorder="1" applyAlignment="1" applyProtection="1">
      <alignment vertical="center"/>
      <protection hidden="1"/>
    </xf>
    <xf numFmtId="38" fontId="12" fillId="0" borderId="0" xfId="4" applyFont="1" applyFill="1" applyBorder="1" applyProtection="1">
      <alignment vertical="center"/>
      <protection hidden="1"/>
    </xf>
    <xf numFmtId="0" fontId="14" fillId="0" borderId="0" xfId="0" applyFont="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right" vertical="center"/>
      <protection hidden="1"/>
    </xf>
    <xf numFmtId="0" fontId="15" fillId="0" borderId="0" xfId="0" applyFont="1" applyProtection="1">
      <alignment vertical="center"/>
      <protection hidden="1"/>
    </xf>
    <xf numFmtId="0" fontId="19" fillId="0" borderId="0" xfId="0" applyFont="1" applyAlignment="1" applyProtection="1">
      <alignment horizontal="left" vertical="center" wrapText="1"/>
      <protection hidden="1"/>
    </xf>
    <xf numFmtId="38" fontId="23" fillId="0" borderId="0" xfId="1" applyFont="1" applyFill="1" applyBorder="1" applyAlignment="1" applyProtection="1">
      <alignment vertical="center"/>
      <protection hidden="1"/>
    </xf>
    <xf numFmtId="0" fontId="15" fillId="0" borderId="0" xfId="0" applyFont="1" applyAlignment="1" applyProtection="1">
      <alignment horizontal="center" vertical="center" wrapText="1"/>
      <protection hidden="1"/>
    </xf>
    <xf numFmtId="38" fontId="8" fillId="0" borderId="0" xfId="1" applyFont="1" applyFill="1" applyBorder="1" applyAlignment="1" applyProtection="1">
      <alignment horizontal="right" vertical="center"/>
      <protection hidden="1"/>
    </xf>
    <xf numFmtId="0" fontId="12" fillId="0" borderId="0" xfId="0" applyFont="1" applyProtection="1">
      <alignment vertical="center"/>
      <protection hidden="1"/>
    </xf>
    <xf numFmtId="38" fontId="8" fillId="0" borderId="0" xfId="1" applyFont="1" applyFill="1" applyBorder="1" applyAlignment="1" applyProtection="1">
      <alignment vertical="center"/>
      <protection hidden="1"/>
    </xf>
    <xf numFmtId="0" fontId="9"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0" fontId="4" fillId="0" borderId="0" xfId="0" applyFont="1" applyAlignment="1" applyProtection="1">
      <alignment vertical="center" wrapText="1"/>
      <protection hidden="1"/>
    </xf>
    <xf numFmtId="0" fontId="4" fillId="0" borderId="1" xfId="0" applyFont="1" applyBorder="1" applyProtection="1">
      <alignment vertical="center"/>
      <protection hidden="1"/>
    </xf>
    <xf numFmtId="0" fontId="4" fillId="0" borderId="34" xfId="0" applyFont="1" applyBorder="1" applyProtection="1">
      <alignment vertical="center"/>
      <protection hidden="1"/>
    </xf>
    <xf numFmtId="0" fontId="15" fillId="0" borderId="52" xfId="0" applyFont="1" applyBorder="1" applyAlignment="1" applyProtection="1">
      <alignment vertical="center" shrinkToFit="1"/>
      <protection hidden="1"/>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34" xfId="0" applyFont="1" applyBorder="1" applyProtection="1">
      <alignment vertical="center"/>
      <protection locked="0"/>
    </xf>
    <xf numFmtId="0" fontId="15" fillId="0" borderId="58" xfId="0" applyFont="1" applyBorder="1" applyAlignment="1" applyProtection="1">
      <alignment vertical="center" shrinkToFit="1"/>
      <protection hidden="1"/>
    </xf>
    <xf numFmtId="0" fontId="15" fillId="0" borderId="63" xfId="0" applyFont="1" applyBorder="1" applyAlignment="1" applyProtection="1">
      <alignment vertical="center" shrinkToFit="1"/>
      <protection hidden="1"/>
    </xf>
    <xf numFmtId="0" fontId="15" fillId="0" borderId="64" xfId="0" applyFont="1" applyBorder="1" applyAlignment="1" applyProtection="1">
      <alignment vertical="center" shrinkToFit="1"/>
      <protection hidden="1"/>
    </xf>
    <xf numFmtId="0" fontId="15" fillId="0" borderId="66" xfId="0" applyFont="1" applyBorder="1" applyAlignment="1" applyProtection="1">
      <alignment vertical="center" shrinkToFit="1"/>
      <protection hidden="1"/>
    </xf>
    <xf numFmtId="0" fontId="15" fillId="0" borderId="76" xfId="0" applyFont="1" applyBorder="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79" xfId="0" applyFont="1" applyBorder="1" applyAlignment="1" applyProtection="1">
      <alignment vertical="center" shrinkToFit="1"/>
      <protection hidden="1"/>
    </xf>
    <xf numFmtId="0" fontId="15" fillId="0" borderId="5" xfId="0" applyFont="1" applyBorder="1" applyAlignment="1" applyProtection="1">
      <alignment horizontal="center" vertical="center"/>
      <protection hidden="1"/>
    </xf>
    <xf numFmtId="0" fontId="15" fillId="0" borderId="78" xfId="0" applyFont="1" applyBorder="1" applyAlignment="1" applyProtection="1">
      <alignment horizontal="center" vertical="center"/>
      <protection hidden="1"/>
    </xf>
    <xf numFmtId="0" fontId="15" fillId="0" borderId="84" xfId="0" applyFont="1" applyBorder="1" applyAlignment="1" applyProtection="1">
      <alignment vertical="center" shrinkToFit="1"/>
      <protection hidden="1"/>
    </xf>
    <xf numFmtId="0" fontId="15" fillId="0" borderId="83" xfId="0" applyFont="1" applyBorder="1" applyAlignment="1" applyProtection="1">
      <alignment horizontal="center" vertical="center"/>
      <protection hidden="1"/>
    </xf>
    <xf numFmtId="0" fontId="15" fillId="0" borderId="90" xfId="0" applyFont="1" applyBorder="1" applyAlignment="1" applyProtection="1">
      <alignment horizontal="center" vertical="center"/>
      <protection hidden="1"/>
    </xf>
    <xf numFmtId="0" fontId="15" fillId="0" borderId="23" xfId="0" applyFont="1" applyBorder="1" applyAlignment="1" applyProtection="1">
      <alignment vertical="center" shrinkToFit="1"/>
      <protection hidden="1"/>
    </xf>
    <xf numFmtId="0" fontId="15" fillId="0" borderId="8" xfId="0" applyFont="1" applyBorder="1" applyAlignment="1" applyProtection="1">
      <alignment horizontal="center" vertical="center"/>
      <protection hidden="1"/>
    </xf>
    <xf numFmtId="0" fontId="15" fillId="0" borderId="91" xfId="0" applyFont="1" applyBorder="1" applyAlignment="1" applyProtection="1">
      <alignment horizontal="center" vertical="center"/>
      <protection hidden="1"/>
    </xf>
    <xf numFmtId="0" fontId="15" fillId="0" borderId="27" xfId="0" applyFont="1" applyBorder="1" applyAlignment="1" applyProtection="1">
      <alignment vertical="center" shrinkToFit="1"/>
      <protection hidden="1"/>
    </xf>
    <xf numFmtId="0" fontId="15" fillId="0" borderId="11" xfId="0" applyFont="1" applyBorder="1" applyAlignment="1" applyProtection="1">
      <alignment horizontal="center" vertical="center"/>
      <protection hidden="1"/>
    </xf>
    <xf numFmtId="0" fontId="15" fillId="0" borderId="87" xfId="0" applyFont="1" applyBorder="1" applyAlignment="1" applyProtection="1">
      <alignment horizontal="center" vertical="center"/>
      <protection hidden="1"/>
    </xf>
    <xf numFmtId="0" fontId="15" fillId="0" borderId="96" xfId="0" applyFont="1" applyBorder="1" applyAlignment="1" applyProtection="1">
      <alignment horizontal="center" vertical="center"/>
      <protection hidden="1"/>
    </xf>
    <xf numFmtId="38" fontId="15" fillId="0" borderId="104" xfId="0" applyNumberFormat="1" applyFont="1" applyBorder="1" applyProtection="1">
      <alignment vertical="center"/>
      <protection hidden="1"/>
    </xf>
    <xf numFmtId="3" fontId="15" fillId="0" borderId="0" xfId="0" applyNumberFormat="1" applyFont="1" applyAlignment="1" applyProtection="1">
      <alignment horizontal="right" vertical="center"/>
      <protection hidden="1"/>
    </xf>
    <xf numFmtId="3" fontId="4"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protection hidden="1"/>
    </xf>
    <xf numFmtId="0" fontId="4" fillId="0" borderId="0" xfId="0" applyFont="1" applyAlignment="1" applyProtection="1">
      <alignment horizontal="right" vertical="center"/>
      <protection hidden="1"/>
    </xf>
    <xf numFmtId="0" fontId="15" fillId="0" borderId="55" xfId="0" applyFont="1" applyBorder="1" applyAlignment="1" applyProtection="1">
      <alignment vertical="center" shrinkToFit="1"/>
      <protection hidden="1"/>
    </xf>
    <xf numFmtId="0" fontId="15" fillId="0" borderId="75" xfId="0" applyFont="1" applyBorder="1" applyAlignment="1" applyProtection="1">
      <alignment vertical="center" shrinkToFit="1"/>
      <protection hidden="1"/>
    </xf>
    <xf numFmtId="0" fontId="15" fillId="0" borderId="69" xfId="0" applyFont="1" applyBorder="1" applyAlignment="1" applyProtection="1">
      <alignment horizontal="center" vertical="center"/>
      <protection hidden="1"/>
    </xf>
    <xf numFmtId="0" fontId="15" fillId="0" borderId="138" xfId="0" applyFont="1" applyBorder="1" applyAlignment="1" applyProtection="1">
      <alignment horizontal="center" vertical="center"/>
      <protection hidden="1"/>
    </xf>
    <xf numFmtId="0" fontId="15" fillId="0" borderId="104" xfId="0" applyFont="1" applyBorder="1" applyAlignment="1" applyProtection="1">
      <alignment horizontal="center" vertical="center"/>
      <protection hidden="1"/>
    </xf>
    <xf numFmtId="0" fontId="9" fillId="0" borderId="0" xfId="0" applyFont="1" applyAlignment="1" applyProtection="1">
      <alignment horizontal="center" vertical="center"/>
      <protection hidden="1"/>
    </xf>
    <xf numFmtId="38" fontId="11" fillId="0" borderId="0" xfId="6" applyFont="1" applyFill="1" applyBorder="1" applyAlignment="1" applyProtection="1">
      <alignment horizontal="center" vertical="center" shrinkToFit="1"/>
      <protection hidden="1"/>
    </xf>
    <xf numFmtId="176" fontId="19" fillId="0" borderId="0" xfId="0" applyNumberFormat="1" applyFont="1" applyAlignment="1" applyProtection="1">
      <alignment horizontal="right" vertical="center"/>
      <protection hidden="1"/>
    </xf>
    <xf numFmtId="0" fontId="24" fillId="0" borderId="0" xfId="0" applyFont="1" applyAlignment="1" applyProtection="1">
      <alignment horizontal="center" vertical="center"/>
      <protection hidden="1"/>
    </xf>
    <xf numFmtId="0" fontId="12" fillId="0" borderId="0" xfId="0" applyFont="1" applyAlignment="1" applyProtection="1">
      <alignment horizontal="right" vertical="center"/>
      <protection hidden="1"/>
    </xf>
    <xf numFmtId="38" fontId="11" fillId="0" borderId="0" xfId="5" applyNumberFormat="1" applyFont="1" applyFill="1" applyBorder="1" applyAlignment="1" applyProtection="1">
      <alignment vertical="center"/>
      <protection hidden="1"/>
    </xf>
    <xf numFmtId="38" fontId="4" fillId="0" borderId="0" xfId="5" applyNumberFormat="1" applyFont="1" applyFill="1" applyBorder="1" applyAlignment="1" applyProtection="1">
      <alignment vertical="center"/>
      <protection hidden="1"/>
    </xf>
    <xf numFmtId="38" fontId="4" fillId="0" borderId="0" xfId="7" applyFont="1" applyFill="1" applyBorder="1" applyProtection="1">
      <alignment vertical="center"/>
      <protection hidden="1"/>
    </xf>
    <xf numFmtId="0" fontId="10" fillId="0" borderId="0" xfId="0" applyFont="1" applyProtection="1">
      <alignment vertical="center"/>
      <protection hidden="1"/>
    </xf>
    <xf numFmtId="38" fontId="26" fillId="0" borderId="0" xfId="0" applyNumberFormat="1" applyFont="1" applyProtection="1">
      <alignment vertical="center"/>
      <protection hidden="1"/>
    </xf>
    <xf numFmtId="0" fontId="12" fillId="0" borderId="0" xfId="0" applyFont="1" applyAlignment="1" applyProtection="1">
      <alignment horizontal="center" vertical="center"/>
      <protection hidden="1"/>
    </xf>
    <xf numFmtId="0" fontId="9" fillId="0" borderId="0" xfId="0" applyFont="1" applyAlignment="1" applyProtection="1">
      <alignment horizontal="center" vertical="center" wrapText="1"/>
      <protection hidden="1"/>
    </xf>
    <xf numFmtId="0" fontId="1" fillId="0" borderId="0" xfId="0" applyFont="1" applyProtection="1">
      <alignment vertical="center"/>
      <protection hidden="1"/>
    </xf>
    <xf numFmtId="0" fontId="4" fillId="0" borderId="0" xfId="0" applyFont="1" applyAlignment="1" applyProtection="1">
      <alignment horizontal="center" vertical="center"/>
      <protection hidden="1"/>
    </xf>
    <xf numFmtId="38" fontId="4" fillId="0" borderId="0" xfId="1" applyFont="1" applyFill="1" applyProtection="1">
      <alignment vertical="center"/>
      <protection hidden="1"/>
    </xf>
    <xf numFmtId="38" fontId="1" fillId="0" borderId="0" xfId="1" applyFont="1" applyFill="1" applyAlignment="1" applyProtection="1">
      <alignment horizontal="righ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distributed" vertical="center"/>
      <protection hidden="1"/>
    </xf>
    <xf numFmtId="49" fontId="8" fillId="0" borderId="0" xfId="0" applyNumberFormat="1" applyFont="1" applyAlignment="1" applyProtection="1">
      <alignment horizontal="left" vertical="center"/>
      <protection hidden="1"/>
    </xf>
    <xf numFmtId="0" fontId="9" fillId="0" borderId="4" xfId="0" applyFont="1" applyBorder="1" applyAlignment="1" applyProtection="1">
      <alignment horizontal="center" vertical="center"/>
      <protection hidden="1"/>
    </xf>
    <xf numFmtId="177" fontId="9" fillId="0" borderId="4" xfId="0" applyNumberFormat="1" applyFont="1" applyBorder="1" applyAlignment="1" applyProtection="1">
      <alignment horizontal="center" vertical="center"/>
      <protection hidden="1"/>
    </xf>
    <xf numFmtId="0" fontId="9" fillId="0" borderId="0" xfId="0" applyFont="1" applyAlignment="1" applyProtection="1">
      <alignment vertical="center" wrapText="1" justifyLastLine="1"/>
      <protection hidden="1"/>
    </xf>
    <xf numFmtId="0" fontId="13" fillId="0" borderId="0" xfId="3" applyFont="1" applyProtection="1">
      <alignment vertical="center"/>
      <protection hidden="1"/>
    </xf>
    <xf numFmtId="0" fontId="9" fillId="0" borderId="0" xfId="3" applyFont="1" applyAlignment="1" applyProtection="1">
      <alignment vertical="center" wrapText="1"/>
      <protection hidden="1"/>
    </xf>
    <xf numFmtId="0" fontId="9" fillId="0" borderId="0" xfId="3" applyFont="1" applyAlignment="1" applyProtection="1">
      <alignment vertical="center" shrinkToFit="1"/>
      <protection hidden="1"/>
    </xf>
    <xf numFmtId="49" fontId="8" fillId="0" borderId="12" xfId="0" applyNumberFormat="1" applyFont="1" applyBorder="1" applyAlignment="1" applyProtection="1">
      <alignment horizontal="center" vertical="center"/>
      <protection hidden="1"/>
    </xf>
    <xf numFmtId="0" fontId="9" fillId="0" borderId="12"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38" fontId="4" fillId="0" borderId="0" xfId="1" applyFont="1" applyFill="1" applyBorder="1" applyProtection="1">
      <alignment vertical="center"/>
      <protection hidden="1"/>
    </xf>
    <xf numFmtId="38" fontId="4" fillId="0" borderId="0" xfId="4" applyFont="1" applyFill="1" applyProtection="1">
      <alignment vertical="center"/>
      <protection hidden="1"/>
    </xf>
    <xf numFmtId="0" fontId="13" fillId="0" borderId="0" xfId="0" applyFont="1" applyAlignment="1" applyProtection="1">
      <protection hidden="1"/>
    </xf>
    <xf numFmtId="0" fontId="12" fillId="0" borderId="7" xfId="0" applyFont="1" applyBorder="1" applyProtection="1">
      <alignment vertical="center"/>
      <protection hidden="1"/>
    </xf>
    <xf numFmtId="0" fontId="12" fillId="0" borderId="28" xfId="0" applyFont="1" applyBorder="1" applyAlignment="1" applyProtection="1">
      <alignment horizontal="center" vertical="center"/>
      <protection hidden="1"/>
    </xf>
    <xf numFmtId="38" fontId="22" fillId="0" borderId="33" xfId="1" applyFont="1" applyFill="1" applyBorder="1" applyAlignment="1" applyProtection="1">
      <alignment vertical="center"/>
      <protection hidden="1"/>
    </xf>
    <xf numFmtId="38" fontId="22" fillId="0" borderId="0" xfId="1" applyFont="1" applyFill="1" applyBorder="1" applyAlignment="1" applyProtection="1">
      <alignment vertical="center"/>
      <protection hidden="1"/>
    </xf>
    <xf numFmtId="38" fontId="4" fillId="0" borderId="0" xfId="6" applyFont="1" applyFill="1" applyProtection="1">
      <alignment vertical="center"/>
      <protection hidden="1"/>
    </xf>
    <xf numFmtId="0" fontId="24" fillId="0" borderId="0" xfId="0" applyFont="1" applyProtection="1">
      <alignment vertical="center"/>
      <protection hidden="1"/>
    </xf>
    <xf numFmtId="0" fontId="25" fillId="0" borderId="0" xfId="0" applyFont="1" applyAlignment="1" applyProtection="1">
      <protection hidden="1"/>
    </xf>
    <xf numFmtId="0" fontId="12" fillId="0" borderId="0" xfId="0" applyFont="1" applyAlignment="1" applyProtection="1">
      <alignment horizontal="left" vertical="center"/>
      <protection hidden="1"/>
    </xf>
    <xf numFmtId="38" fontId="4" fillId="0" borderId="0" xfId="0" applyNumberFormat="1" applyFont="1" applyProtection="1">
      <alignment vertical="center"/>
      <protection hidden="1"/>
    </xf>
    <xf numFmtId="176" fontId="4" fillId="0" borderId="0" xfId="0" applyNumberFormat="1" applyFo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left" vertical="center"/>
      <protection hidden="1"/>
    </xf>
    <xf numFmtId="0" fontId="15" fillId="0" borderId="0" xfId="0" applyFont="1" applyAlignment="1" applyProtection="1">
      <alignment horizontal="left" vertical="center"/>
      <protection hidden="1"/>
    </xf>
    <xf numFmtId="0" fontId="9" fillId="0" borderId="0" xfId="0" applyFont="1" applyAlignment="1" applyProtection="1">
      <alignment vertical="top"/>
      <protection hidden="1"/>
    </xf>
    <xf numFmtId="0" fontId="11" fillId="0" borderId="0" xfId="0" applyFont="1" applyAlignment="1" applyProtection="1">
      <alignment horizontal="center" vertical="center"/>
      <protection hidden="1"/>
    </xf>
    <xf numFmtId="0" fontId="11" fillId="0" borderId="0" xfId="0" applyFont="1" applyProtection="1">
      <alignment vertical="center"/>
      <protection hidden="1"/>
    </xf>
    <xf numFmtId="0" fontId="29" fillId="0" borderId="0" xfId="0" applyFont="1" applyProtection="1">
      <alignment vertical="center"/>
      <protection hidden="1"/>
    </xf>
    <xf numFmtId="0" fontId="19" fillId="0" borderId="0" xfId="0" applyFont="1" applyProtection="1">
      <alignment vertical="center"/>
      <protection hidden="1"/>
    </xf>
    <xf numFmtId="0" fontId="9" fillId="0" borderId="119" xfId="7" applyNumberFormat="1" applyFont="1" applyFill="1" applyBorder="1" applyAlignment="1" applyProtection="1">
      <alignment horizontal="center" vertical="center"/>
      <protection hidden="1"/>
    </xf>
    <xf numFmtId="38" fontId="26" fillId="0" borderId="47" xfId="6" applyFont="1" applyFill="1" applyBorder="1" applyAlignment="1" applyProtection="1">
      <alignment horizontal="center" vertical="center" shrinkToFit="1"/>
      <protection hidden="1"/>
    </xf>
    <xf numFmtId="38" fontId="26" fillId="0" borderId="82" xfId="6" applyFont="1" applyFill="1" applyBorder="1" applyAlignment="1" applyProtection="1">
      <alignment horizontal="center" vertical="center" shrinkToFit="1"/>
      <protection hidden="1"/>
    </xf>
    <xf numFmtId="38" fontId="15" fillId="0" borderId="0" xfId="6" applyFont="1" applyFill="1" applyBorder="1" applyAlignment="1" applyProtection="1">
      <alignment horizontal="right" vertical="center"/>
      <protection hidden="1"/>
    </xf>
    <xf numFmtId="38" fontId="26" fillId="0" borderId="89" xfId="6" applyFont="1" applyFill="1" applyBorder="1" applyAlignment="1" applyProtection="1">
      <alignment horizontal="center" vertical="center" shrinkToFit="1"/>
      <protection hidden="1"/>
    </xf>
    <xf numFmtId="3" fontId="4" fillId="0" borderId="0" xfId="0" applyNumberFormat="1" applyFont="1" applyAlignment="1" applyProtection="1">
      <alignment vertical="center" shrinkToFit="1"/>
      <protection hidden="1"/>
    </xf>
    <xf numFmtId="0" fontId="4" fillId="0" borderId="0" xfId="0" applyFont="1" applyAlignment="1" applyProtection="1">
      <alignment horizontal="left" vertical="center"/>
      <protection hidden="1"/>
    </xf>
    <xf numFmtId="0" fontId="10" fillId="0" borderId="0" xfId="0" applyFont="1" applyAlignment="1" applyProtection="1">
      <alignment horizontal="center" vertical="top"/>
      <protection hidden="1"/>
    </xf>
    <xf numFmtId="0" fontId="4" fillId="0" borderId="0" xfId="0" applyFont="1" applyAlignment="1" applyProtection="1">
      <alignment vertical="top"/>
      <protection hidden="1"/>
    </xf>
    <xf numFmtId="0" fontId="9" fillId="0" borderId="0" xfId="0" applyFont="1" applyAlignment="1" applyProtection="1">
      <alignment horizontal="right" vertical="top"/>
      <protection hidden="1"/>
    </xf>
    <xf numFmtId="0" fontId="10"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4" fillId="0" borderId="0" xfId="0" applyFont="1" applyAlignment="1" applyProtection="1">
      <alignment vertical="top"/>
      <protection hidden="1"/>
    </xf>
    <xf numFmtId="0" fontId="32" fillId="0" borderId="28" xfId="0" applyFont="1" applyBorder="1" applyAlignment="1" applyProtection="1">
      <alignment wrapText="1"/>
      <protection hidden="1"/>
    </xf>
    <xf numFmtId="0" fontId="10" fillId="0" borderId="28" xfId="0" applyFont="1" applyBorder="1" applyProtection="1">
      <alignment vertical="center"/>
      <protection hidden="1"/>
    </xf>
    <xf numFmtId="0" fontId="8" fillId="0" borderId="0" xfId="5" applyFont="1" applyFill="1" applyBorder="1" applyAlignment="1" applyProtection="1">
      <alignment vertical="center" wrapText="1"/>
      <protection hidden="1"/>
    </xf>
    <xf numFmtId="0" fontId="31" fillId="0" borderId="0" xfId="2" applyFont="1" applyFill="1" applyBorder="1">
      <alignment horizontal="center" vertical="center"/>
      <protection hidden="1"/>
    </xf>
    <xf numFmtId="0" fontId="8" fillId="0" borderId="0" xfId="0" applyFont="1" applyAlignment="1" applyProtection="1">
      <alignment vertical="top"/>
      <protection hidden="1"/>
    </xf>
    <xf numFmtId="0" fontId="15" fillId="0" borderId="0" xfId="0" applyFont="1" applyAlignment="1" applyProtection="1">
      <alignment horizontal="left"/>
      <protection hidden="1"/>
    </xf>
    <xf numFmtId="38" fontId="8" fillId="0" borderId="33" xfId="1" applyFont="1" applyFill="1" applyBorder="1" applyAlignment="1" applyProtection="1">
      <alignment vertical="center"/>
      <protection hidden="1"/>
    </xf>
    <xf numFmtId="0" fontId="9" fillId="0" borderId="34" xfId="0" applyFont="1" applyBorder="1" applyAlignment="1" applyProtection="1">
      <alignment horizontal="center" vertical="center"/>
      <protection locked="0"/>
    </xf>
    <xf numFmtId="0" fontId="15" fillId="0" borderId="48" xfId="0" applyFont="1" applyBorder="1" applyAlignment="1" applyProtection="1">
      <alignment vertical="center" shrinkToFit="1"/>
      <protection hidden="1"/>
    </xf>
    <xf numFmtId="0" fontId="15" fillId="0" borderId="147"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46" xfId="0" applyFont="1" applyBorder="1" applyAlignment="1" applyProtection="1">
      <alignment horizontal="center" vertical="center"/>
      <protection hidden="1"/>
    </xf>
    <xf numFmtId="0" fontId="26" fillId="0" borderId="0" xfId="0" applyFont="1" applyProtection="1">
      <alignment vertical="center"/>
      <protection hidden="1"/>
    </xf>
    <xf numFmtId="177" fontId="26" fillId="0" borderId="0" xfId="0" applyNumberFormat="1" applyFont="1" applyProtection="1">
      <alignment vertical="center"/>
      <protection hidden="1"/>
    </xf>
    <xf numFmtId="0" fontId="12" fillId="0" borderId="1"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38" fontId="16" fillId="0" borderId="22" xfId="0" applyNumberFormat="1" applyFont="1" applyBorder="1" applyAlignment="1" applyProtection="1">
      <alignment horizontal="right" vertical="center"/>
      <protection hidden="1"/>
    </xf>
    <xf numFmtId="38" fontId="16" fillId="0" borderId="2" xfId="0" applyNumberFormat="1" applyFont="1" applyBorder="1" applyAlignment="1" applyProtection="1">
      <alignment horizontal="right"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8" fillId="0" borderId="1" xfId="5" applyFont="1" applyFill="1" applyBorder="1" applyAlignment="1" applyProtection="1">
      <alignment horizontal="right" vertical="center" wrapText="1" indent="1"/>
      <protection hidden="1"/>
    </xf>
    <xf numFmtId="0" fontId="8" fillId="0" borderId="2" xfId="5" applyFont="1" applyFill="1" applyBorder="1" applyAlignment="1" applyProtection="1">
      <alignment horizontal="right" vertical="center" indent="1"/>
      <protection hidden="1"/>
    </xf>
    <xf numFmtId="0" fontId="8" fillId="0" borderId="3" xfId="5" applyFont="1" applyFill="1" applyBorder="1" applyAlignment="1" applyProtection="1">
      <alignment horizontal="right" vertical="center" indent="1"/>
      <protection hidden="1"/>
    </xf>
    <xf numFmtId="0" fontId="12" fillId="0" borderId="0" xfId="0" applyFont="1" applyAlignment="1" applyProtection="1">
      <alignment horizontal="center" vertical="center"/>
      <protection hidden="1"/>
    </xf>
    <xf numFmtId="0" fontId="12" fillId="0" borderId="30" xfId="0" applyFont="1" applyBorder="1" applyAlignment="1" applyProtection="1">
      <alignment horizontal="center" vertical="center"/>
      <protection hidden="1"/>
    </xf>
    <xf numFmtId="0" fontId="12" fillId="0" borderId="32" xfId="0" applyFont="1" applyBorder="1" applyAlignment="1" applyProtection="1">
      <alignment horizontal="center" vertical="center"/>
      <protection hidden="1"/>
    </xf>
    <xf numFmtId="0" fontId="20" fillId="0" borderId="29" xfId="5" applyFont="1" applyFill="1" applyBorder="1" applyAlignment="1" applyProtection="1">
      <alignment horizontal="center" vertical="center" wrapText="1"/>
      <protection hidden="1"/>
    </xf>
    <xf numFmtId="0" fontId="20" fillId="0" borderId="30" xfId="5" applyFont="1" applyFill="1" applyBorder="1" applyAlignment="1" applyProtection="1">
      <alignment horizontal="center" vertical="center" wrapText="1"/>
      <protection hidden="1"/>
    </xf>
    <xf numFmtId="0" fontId="20" fillId="0" borderId="31" xfId="5" applyFont="1" applyFill="1" applyBorder="1" applyAlignment="1" applyProtection="1">
      <alignment horizontal="center" vertical="center" wrapText="1"/>
      <protection hidden="1"/>
    </xf>
    <xf numFmtId="38" fontId="21" fillId="5" borderId="30" xfId="0" applyNumberFormat="1" applyFont="1" applyFill="1" applyBorder="1" applyAlignment="1" applyProtection="1">
      <alignment vertical="center" wrapText="1"/>
      <protection locked="0"/>
    </xf>
    <xf numFmtId="38" fontId="11" fillId="0" borderId="4" xfId="0" applyNumberFormat="1" applyFont="1" applyBorder="1" applyAlignment="1" applyProtection="1">
      <alignment horizontal="center" vertical="center"/>
      <protection locked="0"/>
    </xf>
    <xf numFmtId="0" fontId="8" fillId="0" borderId="0" xfId="0" applyFont="1" applyAlignment="1" applyProtection="1">
      <alignment horizontal="left" vertical="center" indent="2"/>
      <protection hidden="1"/>
    </xf>
    <xf numFmtId="0" fontId="12" fillId="0" borderId="4"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10" fillId="0" borderId="13"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8" fillId="0" borderId="16" xfId="5" applyFont="1" applyFill="1" applyBorder="1" applyAlignment="1" applyProtection="1">
      <alignment horizontal="left" vertical="center" indent="2"/>
      <protection hidden="1"/>
    </xf>
    <xf numFmtId="0" fontId="8" fillId="0" borderId="17" xfId="5" applyFont="1" applyFill="1" applyBorder="1" applyAlignment="1" applyProtection="1">
      <alignment horizontal="left" vertical="center" indent="2"/>
      <protection hidden="1"/>
    </xf>
    <xf numFmtId="0" fontId="8" fillId="0" borderId="18" xfId="5" applyFont="1" applyFill="1" applyBorder="1" applyAlignment="1" applyProtection="1">
      <alignment horizontal="left" vertical="center" indent="2"/>
      <protection hidden="1"/>
    </xf>
    <xf numFmtId="0" fontId="12" fillId="0" borderId="16" xfId="0"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38" fontId="16" fillId="0" borderId="20" xfId="0" applyNumberFormat="1" applyFont="1" applyBorder="1" applyAlignment="1" applyProtection="1">
      <alignment horizontal="right" vertical="center"/>
      <protection locked="0" hidden="1"/>
    </xf>
    <xf numFmtId="38" fontId="16" fillId="0" borderId="17" xfId="0" applyNumberFormat="1" applyFont="1" applyBorder="1" applyAlignment="1" applyProtection="1">
      <alignment horizontal="right" vertical="center"/>
      <protection locked="0" hidden="1"/>
    </xf>
    <xf numFmtId="0" fontId="12" fillId="0" borderId="17" xfId="0" applyFont="1" applyBorder="1" applyAlignment="1" applyProtection="1">
      <alignment horizontal="center" vertical="center"/>
      <protection hidden="1"/>
    </xf>
    <xf numFmtId="0" fontId="12" fillId="0" borderId="18" xfId="0" applyFont="1" applyBorder="1" applyAlignment="1" applyProtection="1">
      <alignment horizontal="center" vertical="center"/>
      <protection hidden="1"/>
    </xf>
    <xf numFmtId="0" fontId="20" fillId="0" borderId="29" xfId="5" applyFont="1" applyFill="1" applyBorder="1" applyAlignment="1" applyProtection="1">
      <alignment horizontal="left" vertical="center" wrapText="1" indent="8"/>
      <protection hidden="1"/>
    </xf>
    <xf numFmtId="0" fontId="20" fillId="0" borderId="30" xfId="5" applyFont="1" applyFill="1" applyBorder="1" applyAlignment="1" applyProtection="1">
      <alignment horizontal="left" vertical="center" wrapText="1" indent="8"/>
      <protection hidden="1"/>
    </xf>
    <xf numFmtId="0" fontId="20" fillId="0" borderId="31" xfId="5" applyFont="1" applyFill="1" applyBorder="1" applyAlignment="1" applyProtection="1">
      <alignment horizontal="left" vertical="center" wrapText="1" indent="8"/>
      <protection hidden="1"/>
    </xf>
    <xf numFmtId="38" fontId="21" fillId="0" borderId="30" xfId="0" applyNumberFormat="1" applyFont="1" applyBorder="1" applyAlignment="1" applyProtection="1">
      <alignment vertical="center" wrapText="1"/>
      <protection hidden="1"/>
    </xf>
    <xf numFmtId="0" fontId="8" fillId="0" borderId="1" xfId="5" applyFont="1" applyFill="1" applyBorder="1" applyAlignment="1" applyProtection="1">
      <alignment horizontal="left" vertical="center" indent="2"/>
      <protection hidden="1"/>
    </xf>
    <xf numFmtId="0" fontId="8" fillId="0" borderId="2" xfId="5" applyFont="1" applyFill="1" applyBorder="1" applyAlignment="1" applyProtection="1">
      <alignment horizontal="left" vertical="center" indent="2"/>
      <protection hidden="1"/>
    </xf>
    <xf numFmtId="0" fontId="8" fillId="0" borderId="3" xfId="5" applyFont="1" applyFill="1" applyBorder="1" applyAlignment="1" applyProtection="1">
      <alignment horizontal="left" vertical="center" indent="2"/>
      <protection hidden="1"/>
    </xf>
    <xf numFmtId="38" fontId="16" fillId="0" borderId="22" xfId="0" applyNumberFormat="1" applyFont="1" applyBorder="1" applyAlignment="1" applyProtection="1">
      <alignment horizontal="right" vertical="center"/>
      <protection locked="0" hidden="1"/>
    </xf>
    <xf numFmtId="38" fontId="16" fillId="0" borderId="2" xfId="0" applyNumberFormat="1" applyFont="1" applyBorder="1" applyAlignment="1" applyProtection="1">
      <alignment horizontal="right" vertical="center"/>
      <protection locked="0" hidden="1"/>
    </xf>
    <xf numFmtId="0" fontId="8" fillId="0" borderId="6" xfId="5" applyFont="1" applyFill="1" applyBorder="1" applyAlignment="1" applyProtection="1">
      <alignment horizontal="left" vertical="center" indent="2"/>
      <protection hidden="1"/>
    </xf>
    <xf numFmtId="0" fontId="8" fillId="0" borderId="7" xfId="5" applyFont="1" applyFill="1" applyBorder="1" applyAlignment="1" applyProtection="1">
      <alignment horizontal="left" vertical="center" indent="2"/>
      <protection hidden="1"/>
    </xf>
    <xf numFmtId="0" fontId="8" fillId="0" borderId="8" xfId="5" applyFont="1" applyFill="1" applyBorder="1" applyAlignment="1" applyProtection="1">
      <alignment horizontal="left" vertical="center" indent="2"/>
      <protection hidden="1"/>
    </xf>
    <xf numFmtId="0" fontId="12" fillId="0" borderId="6"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38" fontId="16" fillId="0" borderId="24" xfId="0" applyNumberFormat="1" applyFont="1" applyBorder="1" applyAlignment="1" applyProtection="1">
      <alignment horizontal="right" vertical="center"/>
      <protection locked="0" hidden="1"/>
    </xf>
    <xf numFmtId="38" fontId="16" fillId="0" borderId="7" xfId="0" applyNumberFormat="1" applyFont="1" applyBorder="1" applyAlignment="1" applyProtection="1">
      <alignment horizontal="right" vertical="center"/>
      <protection locked="0" hidden="1"/>
    </xf>
    <xf numFmtId="0" fontId="12" fillId="0" borderId="7" xfId="0" applyFont="1" applyBorder="1" applyAlignment="1" applyProtection="1">
      <alignment horizontal="center" vertical="center"/>
      <protection hidden="1"/>
    </xf>
    <xf numFmtId="0" fontId="12" fillId="0" borderId="8" xfId="0" applyFont="1" applyBorder="1" applyAlignment="1" applyProtection="1">
      <alignment horizontal="center" vertical="center"/>
      <protection hidden="1"/>
    </xf>
    <xf numFmtId="0" fontId="8" fillId="0" borderId="13" xfId="5" applyFont="1" applyFill="1" applyBorder="1" applyAlignment="1" applyProtection="1">
      <alignment horizontal="left" vertical="center" indent="2"/>
      <protection hidden="1"/>
    </xf>
    <xf numFmtId="0" fontId="8" fillId="0" borderId="14" xfId="5" applyFont="1" applyFill="1" applyBorder="1" applyAlignment="1" applyProtection="1">
      <alignment horizontal="left" vertical="center" indent="2"/>
      <protection hidden="1"/>
    </xf>
    <xf numFmtId="0" fontId="8" fillId="0" borderId="15" xfId="5" applyFont="1" applyFill="1" applyBorder="1" applyAlignment="1" applyProtection="1">
      <alignment horizontal="left" vertical="center" indent="2"/>
      <protection hidden="1"/>
    </xf>
    <xf numFmtId="0" fontId="12" fillId="0" borderId="13"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38" fontId="16" fillId="0" borderId="26" xfId="0" applyNumberFormat="1" applyFont="1" applyBorder="1" applyAlignment="1" applyProtection="1">
      <alignment horizontal="right" vertical="center"/>
      <protection locked="0" hidden="1"/>
    </xf>
    <xf numFmtId="38" fontId="16" fillId="0" borderId="14" xfId="0" applyNumberFormat="1" applyFont="1" applyBorder="1" applyAlignment="1" applyProtection="1">
      <alignment horizontal="right" vertical="center"/>
      <protection locked="0" hidden="1"/>
    </xf>
    <xf numFmtId="0" fontId="12" fillId="0" borderId="14"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0" fontId="8" fillId="0" borderId="16" xfId="5" applyFont="1" applyFill="1" applyBorder="1" applyAlignment="1" applyProtection="1">
      <alignment horizontal="right" vertical="center" indent="1"/>
      <protection hidden="1"/>
    </xf>
    <xf numFmtId="0" fontId="8" fillId="0" borderId="17" xfId="5" applyFont="1" applyFill="1" applyBorder="1" applyAlignment="1" applyProtection="1">
      <alignment horizontal="right" vertical="center" indent="1"/>
      <protection hidden="1"/>
    </xf>
    <xf numFmtId="0" fontId="8" fillId="0" borderId="18" xfId="5" applyFont="1" applyFill="1" applyBorder="1" applyAlignment="1" applyProtection="1">
      <alignment horizontal="right" vertical="center" indent="1"/>
      <protection hidden="1"/>
    </xf>
    <xf numFmtId="0" fontId="12" fillId="0" borderId="10" xfId="0" applyFont="1" applyBorder="1" applyAlignment="1" applyProtection="1">
      <alignment horizontal="center" vertical="center"/>
      <protection hidden="1"/>
    </xf>
    <xf numFmtId="0" fontId="12" fillId="0" borderId="27" xfId="0" applyFont="1" applyBorder="1" applyAlignment="1" applyProtection="1">
      <alignment horizontal="center" vertical="center"/>
      <protection hidden="1"/>
    </xf>
    <xf numFmtId="38" fontId="16" fillId="0" borderId="20" xfId="0" applyNumberFormat="1" applyFont="1" applyBorder="1" applyAlignment="1" applyProtection="1">
      <alignment horizontal="right" vertical="center"/>
      <protection hidden="1"/>
    </xf>
    <xf numFmtId="38" fontId="16" fillId="0" borderId="17" xfId="0" applyNumberFormat="1" applyFont="1" applyBorder="1" applyAlignment="1" applyProtection="1">
      <alignment horizontal="right" vertical="center"/>
      <protection hidden="1"/>
    </xf>
    <xf numFmtId="0" fontId="1" fillId="0" borderId="0" xfId="0" applyFont="1" applyAlignment="1" applyProtection="1">
      <alignment horizontal="center" vertical="center" shrinkToFit="1"/>
      <protection hidden="1"/>
    </xf>
    <xf numFmtId="0" fontId="31" fillId="0" borderId="1" xfId="2" applyFont="1" applyFill="1" applyBorder="1">
      <alignment horizontal="center" vertical="center"/>
      <protection hidden="1"/>
    </xf>
    <xf numFmtId="0" fontId="31" fillId="0" borderId="2" xfId="2" applyFont="1" applyFill="1" applyBorder="1">
      <alignment horizontal="center" vertical="center"/>
      <protection hidden="1"/>
    </xf>
    <xf numFmtId="0" fontId="31" fillId="0" borderId="3" xfId="2" applyFont="1" applyFill="1" applyBorder="1">
      <alignment horizontal="center" vertical="center"/>
      <protection hidden="1"/>
    </xf>
    <xf numFmtId="0" fontId="8" fillId="0" borderId="0" xfId="0" applyFont="1" applyAlignment="1" applyProtection="1">
      <alignment horizontal="left" vertical="center" indent="2" shrinkToFit="1"/>
      <protection hidden="1"/>
    </xf>
    <xf numFmtId="177" fontId="11" fillId="0" borderId="4" xfId="1" applyNumberFormat="1" applyFont="1" applyFill="1" applyBorder="1" applyAlignment="1" applyProtection="1">
      <alignment horizontal="center" vertical="center"/>
      <protection locked="0"/>
    </xf>
    <xf numFmtId="0" fontId="9" fillId="0" borderId="4" xfId="0" applyFont="1" applyBorder="1" applyAlignment="1" applyProtection="1">
      <alignment horizontal="center" vertical="center" shrinkToFit="1"/>
      <protection hidden="1"/>
    </xf>
    <xf numFmtId="177" fontId="11" fillId="0" borderId="4" xfId="0" applyNumberFormat="1" applyFont="1" applyBorder="1" applyAlignment="1" applyProtection="1">
      <alignment horizontal="center" vertical="center"/>
      <protection locked="0"/>
    </xf>
    <xf numFmtId="0" fontId="9" fillId="0" borderId="4" xfId="0" applyFont="1" applyBorder="1" applyAlignment="1" applyProtection="1">
      <alignment horizontal="center" vertical="center"/>
      <protection hidden="1"/>
    </xf>
    <xf numFmtId="182" fontId="11" fillId="0" borderId="4" xfId="1" applyNumberFormat="1" applyFont="1" applyFill="1" applyBorder="1" applyAlignment="1" applyProtection="1">
      <alignment horizontal="center" vertical="center"/>
      <protection hidden="1"/>
    </xf>
    <xf numFmtId="38" fontId="11" fillId="0" borderId="4" xfId="1" applyFont="1" applyFill="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38" fontId="28" fillId="0" borderId="103" xfId="0" applyNumberFormat="1" applyFont="1" applyBorder="1" applyProtection="1">
      <alignment vertical="center"/>
      <protection hidden="1"/>
    </xf>
    <xf numFmtId="38" fontId="28" fillId="0" borderId="102" xfId="0" applyNumberFormat="1" applyFont="1" applyBorder="1" applyProtection="1">
      <alignment vertical="center"/>
      <protection hidden="1"/>
    </xf>
    <xf numFmtId="0" fontId="24" fillId="0" borderId="105" xfId="5" applyFont="1" applyFill="1" applyBorder="1" applyAlignment="1" applyProtection="1">
      <alignment horizontal="center" vertical="center"/>
      <protection hidden="1"/>
    </xf>
    <xf numFmtId="0" fontId="24" fillId="0" borderId="106" xfId="5" applyFont="1" applyFill="1" applyBorder="1" applyAlignment="1" applyProtection="1">
      <alignment horizontal="center" vertical="center"/>
      <protection hidden="1"/>
    </xf>
    <xf numFmtId="0" fontId="24" fillId="0" borderId="133" xfId="5" applyFont="1" applyFill="1" applyBorder="1" applyAlignment="1" applyProtection="1">
      <alignment horizontal="center" vertical="center"/>
      <protection hidden="1"/>
    </xf>
    <xf numFmtId="0" fontId="24" fillId="0" borderId="106" xfId="0" applyFont="1" applyBorder="1" applyAlignment="1" applyProtection="1">
      <alignment horizontal="center" vertical="center"/>
      <protection hidden="1"/>
    </xf>
    <xf numFmtId="0" fontId="24" fillId="0" borderId="107" xfId="0" applyFont="1" applyBorder="1" applyAlignment="1" applyProtection="1">
      <alignment horizontal="center" vertical="center"/>
      <protection hidden="1"/>
    </xf>
    <xf numFmtId="0" fontId="26" fillId="0" borderId="97" xfId="0" applyFont="1" applyBorder="1" applyAlignment="1" applyProtection="1">
      <alignment horizontal="center" vertical="center"/>
      <protection hidden="1"/>
    </xf>
    <xf numFmtId="0" fontId="26" fillId="0" borderId="98" xfId="0" applyFont="1" applyBorder="1" applyAlignment="1" applyProtection="1">
      <alignment horizontal="center" vertical="center"/>
      <protection hidden="1"/>
    </xf>
    <xf numFmtId="0" fontId="26" fillId="0" borderId="146" xfId="0" applyFont="1" applyBorder="1" applyAlignment="1" applyProtection="1">
      <alignment horizontal="center" vertical="center"/>
      <protection hidden="1"/>
    </xf>
    <xf numFmtId="177" fontId="26" fillId="0" borderId="97" xfId="0" applyNumberFormat="1" applyFont="1" applyBorder="1" applyProtection="1">
      <alignment vertical="center"/>
      <protection hidden="1"/>
    </xf>
    <xf numFmtId="0" fontId="26" fillId="0" borderId="98" xfId="0" applyFont="1" applyBorder="1" applyProtection="1">
      <alignment vertical="center"/>
      <protection hidden="1"/>
    </xf>
    <xf numFmtId="0" fontId="15" fillId="0" borderId="12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38" fontId="26" fillId="0" borderId="122" xfId="0" applyNumberFormat="1" applyFont="1" applyBorder="1" applyProtection="1">
      <alignment vertical="center"/>
      <protection hidden="1"/>
    </xf>
    <xf numFmtId="38" fontId="26" fillId="0" borderId="98" xfId="0" applyNumberFormat="1" applyFont="1" applyBorder="1" applyProtection="1">
      <alignment vertical="center"/>
      <protection hidden="1"/>
    </xf>
    <xf numFmtId="38" fontId="27" fillId="0" borderId="97" xfId="0" applyNumberFormat="1" applyFont="1" applyBorder="1" applyAlignment="1" applyProtection="1">
      <alignment horizontal="right" vertical="center"/>
      <protection hidden="1"/>
    </xf>
    <xf numFmtId="38" fontId="27" fillId="0" borderId="98" xfId="0" applyNumberFormat="1" applyFont="1" applyBorder="1" applyAlignment="1" applyProtection="1">
      <alignment horizontal="right" vertical="center"/>
      <protection hidden="1"/>
    </xf>
    <xf numFmtId="0" fontId="24" fillId="0" borderId="68" xfId="5" applyFont="1" applyFill="1" applyBorder="1" applyAlignment="1" applyProtection="1">
      <alignment horizontal="right" vertical="center"/>
      <protection hidden="1"/>
    </xf>
    <xf numFmtId="0" fontId="24" fillId="0" borderId="28" xfId="5" applyFont="1" applyFill="1" applyBorder="1" applyAlignment="1" applyProtection="1">
      <alignment horizontal="right" vertical="center"/>
      <protection hidden="1"/>
    </xf>
    <xf numFmtId="0" fontId="24" fillId="0" borderId="69" xfId="5" applyFont="1" applyFill="1" applyBorder="1" applyAlignment="1" applyProtection="1">
      <alignment horizontal="right" vertical="center"/>
      <protection hidden="1"/>
    </xf>
    <xf numFmtId="0" fontId="9" fillId="0" borderId="67" xfId="0" applyFont="1" applyBorder="1" applyAlignment="1" applyProtection="1">
      <alignment horizontal="center" vertical="center"/>
      <protection hidden="1"/>
    </xf>
    <xf numFmtId="0" fontId="9" fillId="0" borderId="8" xfId="0" applyFont="1" applyBorder="1" applyAlignment="1" applyProtection="1">
      <alignment horizontal="center" vertical="center"/>
      <protection hidden="1"/>
    </xf>
    <xf numFmtId="0" fontId="9" fillId="0" borderId="33" xfId="0" applyFont="1" applyBorder="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9" fillId="0" borderId="118" xfId="0" applyFont="1" applyBorder="1" applyAlignment="1" applyProtection="1">
      <alignment horizontal="center" vertical="center"/>
      <protection hidden="1"/>
    </xf>
    <xf numFmtId="0" fontId="9" fillId="0" borderId="148" xfId="0" applyFont="1" applyBorder="1" applyAlignment="1" applyProtection="1">
      <alignment horizontal="center" vertical="center"/>
      <protection hidden="1"/>
    </xf>
    <xf numFmtId="0" fontId="8" fillId="0" borderId="59" xfId="0" applyFont="1" applyBorder="1" applyAlignment="1" applyProtection="1">
      <alignment horizontal="center" vertical="center" shrinkToFit="1"/>
      <protection hidden="1"/>
    </xf>
    <xf numFmtId="0" fontId="8" fillId="0" borderId="60" xfId="0" applyFont="1" applyBorder="1" applyAlignment="1" applyProtection="1">
      <alignment horizontal="center" vertical="center" shrinkToFit="1"/>
      <protection hidden="1"/>
    </xf>
    <xf numFmtId="0" fontId="8" fillId="0" borderId="91" xfId="0" applyFont="1" applyBorder="1" applyAlignment="1" applyProtection="1">
      <alignment horizontal="center" vertical="center" shrinkToFit="1"/>
      <protection hidden="1"/>
    </xf>
    <xf numFmtId="0" fontId="26" fillId="0" borderId="81" xfId="0" applyFont="1" applyBorder="1" applyAlignment="1" applyProtection="1">
      <alignment horizontal="center" vertical="center"/>
      <protection hidden="1"/>
    </xf>
    <xf numFmtId="0" fontId="26" fillId="0" borderId="82" xfId="0" applyFont="1" applyBorder="1" applyAlignment="1" applyProtection="1">
      <alignment horizontal="center" vertical="center"/>
      <protection hidden="1"/>
    </xf>
    <xf numFmtId="0" fontId="26" fillId="0" borderId="83" xfId="0" applyFont="1" applyBorder="1" applyAlignment="1" applyProtection="1">
      <alignment horizontal="center" vertical="center"/>
      <protection hidden="1"/>
    </xf>
    <xf numFmtId="177" fontId="26" fillId="0" borderId="94" xfId="0" applyNumberFormat="1" applyFont="1" applyBorder="1" applyProtection="1">
      <alignment vertical="center"/>
      <protection hidden="1"/>
    </xf>
    <xf numFmtId="0" fontId="26" fillId="0" borderId="95" xfId="0" applyFont="1" applyBorder="1" applyProtection="1">
      <alignment vertical="center"/>
      <protection hidden="1"/>
    </xf>
    <xf numFmtId="0" fontId="15" fillId="0" borderId="62"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38" fontId="26" fillId="0" borderId="62" xfId="0" applyNumberFormat="1" applyFont="1" applyBorder="1" applyProtection="1">
      <alignment vertical="center"/>
      <protection hidden="1"/>
    </xf>
    <xf numFmtId="38" fontId="26" fillId="0" borderId="60" xfId="0" applyNumberFormat="1" applyFont="1" applyBorder="1" applyProtection="1">
      <alignment vertical="center"/>
      <protection hidden="1"/>
    </xf>
    <xf numFmtId="38" fontId="27" fillId="0" borderId="59" xfId="0" applyNumberFormat="1" applyFont="1" applyBorder="1" applyAlignment="1" applyProtection="1">
      <alignment horizontal="right" vertical="center"/>
      <protection hidden="1"/>
    </xf>
    <xf numFmtId="38" fontId="27" fillId="0" borderId="60" xfId="0" applyNumberFormat="1" applyFont="1" applyBorder="1" applyAlignment="1" applyProtection="1">
      <alignment horizontal="right" vertical="center"/>
      <protection hidden="1"/>
    </xf>
    <xf numFmtId="38" fontId="28" fillId="0" borderId="9" xfId="0" applyNumberFormat="1" applyFont="1" applyBorder="1" applyProtection="1">
      <alignment vertical="center"/>
      <protection hidden="1"/>
    </xf>
    <xf numFmtId="38" fontId="28" fillId="0" borderId="0" xfId="0" applyNumberFormat="1" applyFont="1" applyProtection="1">
      <alignment vertical="center"/>
      <protection hidden="1"/>
    </xf>
    <xf numFmtId="38" fontId="28" fillId="0" borderId="10" xfId="0" applyNumberFormat="1" applyFont="1" applyBorder="1" applyProtection="1">
      <alignment vertical="center"/>
      <protection hidden="1"/>
    </xf>
    <xf numFmtId="38" fontId="28" fillId="0" borderId="4" xfId="0" applyNumberFormat="1" applyFont="1" applyBorder="1" applyProtection="1">
      <alignment vertical="center"/>
      <protection hidden="1"/>
    </xf>
    <xf numFmtId="38" fontId="15" fillId="0" borderId="86" xfId="0" applyNumberFormat="1" applyFont="1" applyBorder="1" applyAlignment="1" applyProtection="1">
      <alignment horizontal="center" vertical="center"/>
      <protection hidden="1"/>
    </xf>
    <xf numFmtId="38" fontId="15" fillId="0" borderId="93" xfId="0" applyNumberFormat="1" applyFont="1" applyBorder="1" applyAlignment="1" applyProtection="1">
      <alignment horizontal="center" vertical="center"/>
      <protection hidden="1"/>
    </xf>
    <xf numFmtId="0" fontId="8" fillId="0" borderId="81" xfId="0" applyFont="1" applyBorder="1" applyAlignment="1" applyProtection="1">
      <alignment horizontal="center" vertical="center" shrinkToFit="1"/>
      <protection hidden="1"/>
    </xf>
    <xf numFmtId="0" fontId="8" fillId="0" borderId="82" xfId="0" applyFont="1" applyBorder="1" applyAlignment="1" applyProtection="1">
      <alignment horizontal="center" vertical="center" shrinkToFit="1"/>
      <protection hidden="1"/>
    </xf>
    <xf numFmtId="0" fontId="8" fillId="0" borderId="83" xfId="0" applyFont="1" applyBorder="1" applyAlignment="1" applyProtection="1">
      <alignment horizontal="center" vertical="center" shrinkToFit="1"/>
      <protection hidden="1"/>
    </xf>
    <xf numFmtId="177" fontId="26" fillId="0" borderId="81" xfId="0" applyNumberFormat="1" applyFont="1" applyBorder="1" applyProtection="1">
      <alignment vertical="center"/>
      <protection hidden="1"/>
    </xf>
    <xf numFmtId="0" fontId="26" fillId="0" borderId="82" xfId="0" applyFont="1" applyBorder="1" applyProtection="1">
      <alignment vertical="center"/>
      <protection hidden="1"/>
    </xf>
    <xf numFmtId="0" fontId="15" fillId="0" borderId="85" xfId="0" applyFont="1" applyBorder="1" applyAlignment="1" applyProtection="1">
      <alignment horizontal="center" vertical="center"/>
      <protection hidden="1"/>
    </xf>
    <xf numFmtId="0" fontId="15" fillId="0" borderId="84" xfId="0" applyFont="1" applyBorder="1" applyAlignment="1" applyProtection="1">
      <alignment horizontal="center" vertical="center"/>
      <protection hidden="1"/>
    </xf>
    <xf numFmtId="38" fontId="26" fillId="0" borderId="85" xfId="0" applyNumberFormat="1" applyFont="1" applyBorder="1" applyProtection="1">
      <alignment vertical="center"/>
      <protection hidden="1"/>
    </xf>
    <xf numFmtId="38" fontId="26" fillId="0" borderId="82" xfId="0" applyNumberFormat="1" applyFont="1" applyBorder="1" applyProtection="1">
      <alignment vertical="center"/>
      <protection hidden="1"/>
    </xf>
    <xf numFmtId="38" fontId="27" fillId="0" borderId="81" xfId="0" applyNumberFormat="1" applyFont="1" applyBorder="1" applyAlignment="1" applyProtection="1">
      <alignment horizontal="right" vertical="center"/>
      <protection hidden="1"/>
    </xf>
    <xf numFmtId="38" fontId="27" fillId="0" borderId="82" xfId="0" applyNumberFormat="1" applyFont="1" applyBorder="1" applyAlignment="1" applyProtection="1">
      <alignment horizontal="right" vertical="center"/>
      <protection hidden="1"/>
    </xf>
    <xf numFmtId="0" fontId="8" fillId="0" borderId="97" xfId="0" applyFont="1" applyBorder="1" applyAlignment="1" applyProtection="1">
      <alignment horizontal="center" vertical="center" shrinkToFit="1"/>
      <protection hidden="1"/>
    </xf>
    <xf numFmtId="0" fontId="8" fillId="0" borderId="98" xfId="0" applyFont="1" applyBorder="1" applyAlignment="1" applyProtection="1">
      <alignment horizontal="center" vertical="center" shrinkToFit="1"/>
      <protection hidden="1"/>
    </xf>
    <xf numFmtId="0" fontId="8" fillId="0" borderId="146" xfId="0" applyFont="1" applyBorder="1" applyAlignment="1" applyProtection="1">
      <alignment horizontal="center" vertical="center" shrinkToFit="1"/>
      <protection hidden="1"/>
    </xf>
    <xf numFmtId="38" fontId="28" fillId="0" borderId="6" xfId="0" applyNumberFormat="1" applyFont="1" applyBorder="1" applyProtection="1">
      <alignment vertical="center"/>
      <protection hidden="1"/>
    </xf>
    <xf numFmtId="38" fontId="28" fillId="0" borderId="7" xfId="0" applyNumberFormat="1" applyFont="1" applyBorder="1" applyProtection="1">
      <alignment vertical="center"/>
      <protection hidden="1"/>
    </xf>
    <xf numFmtId="38" fontId="15" fillId="0" borderId="92" xfId="0" applyNumberFormat="1" applyFont="1" applyBorder="1" applyAlignment="1" applyProtection="1">
      <alignment horizontal="center" vertical="center"/>
      <protection hidden="1"/>
    </xf>
    <xf numFmtId="177" fontId="26" fillId="0" borderId="82" xfId="0" applyNumberFormat="1" applyFont="1" applyBorder="1" applyProtection="1">
      <alignment vertical="center"/>
      <protection hidden="1"/>
    </xf>
    <xf numFmtId="0" fontId="8" fillId="0" borderId="53" xfId="0" applyFont="1" applyBorder="1" applyAlignment="1" applyProtection="1">
      <alignment horizontal="center" vertical="center" shrinkToFit="1"/>
      <protection hidden="1"/>
    </xf>
    <xf numFmtId="0" fontId="8" fillId="0" borderId="54" xfId="0" applyFont="1" applyBorder="1" applyAlignment="1" applyProtection="1">
      <alignment horizontal="center" vertical="center" shrinkToFit="1"/>
      <protection hidden="1"/>
    </xf>
    <xf numFmtId="0" fontId="8" fillId="0" borderId="87" xfId="0" applyFont="1" applyBorder="1" applyAlignment="1" applyProtection="1">
      <alignment horizontal="center" vertical="center" shrinkToFit="1"/>
      <protection hidden="1"/>
    </xf>
    <xf numFmtId="0" fontId="26" fillId="0" borderId="53" xfId="0" applyFont="1" applyBorder="1" applyAlignment="1" applyProtection="1">
      <alignment horizontal="center" vertical="center"/>
      <protection hidden="1"/>
    </xf>
    <xf numFmtId="0" fontId="26" fillId="0" borderId="54" xfId="0" applyFont="1" applyBorder="1" applyAlignment="1" applyProtection="1">
      <alignment horizontal="center" vertical="center"/>
      <protection hidden="1"/>
    </xf>
    <xf numFmtId="0" fontId="26" fillId="0" borderId="87" xfId="0" applyFont="1" applyBorder="1" applyAlignment="1" applyProtection="1">
      <alignment horizontal="center" vertical="center"/>
      <protection hidden="1"/>
    </xf>
    <xf numFmtId="177" fontId="26" fillId="0" borderId="53" xfId="0" applyNumberFormat="1" applyFont="1" applyBorder="1" applyProtection="1">
      <alignment vertical="center"/>
      <protection hidden="1"/>
    </xf>
    <xf numFmtId="177" fontId="26" fillId="0" borderId="54" xfId="0" applyNumberFormat="1" applyFont="1" applyBorder="1" applyProtection="1">
      <alignment vertical="center"/>
      <protection hidden="1"/>
    </xf>
    <xf numFmtId="0" fontId="15" fillId="0" borderId="56" xfId="0" applyFont="1" applyBorder="1" applyAlignment="1" applyProtection="1">
      <alignment horizontal="center" vertical="center"/>
      <protection hidden="1"/>
    </xf>
    <xf numFmtId="0" fontId="15" fillId="0" borderId="55" xfId="0" applyFont="1" applyBorder="1" applyAlignment="1" applyProtection="1">
      <alignment horizontal="center" vertical="center"/>
      <protection hidden="1"/>
    </xf>
    <xf numFmtId="38" fontId="26" fillId="0" borderId="56" xfId="0" applyNumberFormat="1" applyFont="1" applyBorder="1" applyProtection="1">
      <alignment vertical="center"/>
      <protection hidden="1"/>
    </xf>
    <xf numFmtId="38" fontId="26" fillId="0" borderId="54" xfId="0" applyNumberFormat="1" applyFont="1" applyBorder="1" applyProtection="1">
      <alignment vertical="center"/>
      <protection hidden="1"/>
    </xf>
    <xf numFmtId="38" fontId="27" fillId="0" borderId="53" xfId="0" applyNumberFormat="1" applyFont="1" applyBorder="1" applyAlignment="1" applyProtection="1">
      <alignment horizontal="right" vertical="center"/>
      <protection hidden="1"/>
    </xf>
    <xf numFmtId="38" fontId="27" fillId="0" borderId="54" xfId="0" applyNumberFormat="1" applyFont="1" applyBorder="1" applyAlignment="1" applyProtection="1">
      <alignment horizontal="right" vertical="center"/>
      <protection hidden="1"/>
    </xf>
    <xf numFmtId="0" fontId="26" fillId="0" borderId="88" xfId="0" applyFont="1" applyBorder="1" applyAlignment="1" applyProtection="1">
      <alignment horizontal="center" vertical="center"/>
      <protection hidden="1"/>
    </xf>
    <xf numFmtId="0" fontId="26" fillId="0" borderId="89" xfId="0" applyFont="1" applyBorder="1" applyAlignment="1" applyProtection="1">
      <alignment horizontal="center" vertical="center"/>
      <protection hidden="1"/>
    </xf>
    <xf numFmtId="0" fontId="9" fillId="0" borderId="65"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26" fillId="0" borderId="59" xfId="0" applyFont="1" applyBorder="1" applyAlignment="1" applyProtection="1">
      <alignment horizontal="center" vertical="center"/>
      <protection hidden="1"/>
    </xf>
    <xf numFmtId="0" fontId="26" fillId="0" borderId="60" xfId="0" applyFont="1" applyBorder="1" applyAlignment="1" applyProtection="1">
      <alignment horizontal="center" vertical="center"/>
      <protection hidden="1"/>
    </xf>
    <xf numFmtId="0" fontId="26" fillId="0" borderId="91" xfId="0" applyFont="1" applyBorder="1" applyAlignment="1" applyProtection="1">
      <alignment horizontal="center" vertical="center"/>
      <protection hidden="1"/>
    </xf>
    <xf numFmtId="0" fontId="8" fillId="0" borderId="37" xfId="5" applyFont="1" applyFill="1" applyBorder="1" applyAlignment="1" applyProtection="1">
      <alignment horizontal="center" vertical="center"/>
      <protection hidden="1"/>
    </xf>
    <xf numFmtId="0" fontId="8" fillId="0" borderId="38" xfId="5" applyFont="1" applyFill="1" applyBorder="1" applyAlignment="1" applyProtection="1">
      <alignment horizontal="center" vertical="center"/>
      <protection hidden="1"/>
    </xf>
    <xf numFmtId="0" fontId="8" fillId="0" borderId="36" xfId="5" applyFont="1" applyFill="1" applyBorder="1" applyAlignment="1" applyProtection="1">
      <alignment horizontal="center" vertical="center"/>
      <protection hidden="1"/>
    </xf>
    <xf numFmtId="0" fontId="8" fillId="0" borderId="41" xfId="5" applyFont="1" applyFill="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0" fontId="9" fillId="0" borderId="43" xfId="0" applyFont="1" applyBorder="1" applyAlignment="1" applyProtection="1">
      <alignment horizontal="center" vertical="center"/>
      <protection hidden="1"/>
    </xf>
    <xf numFmtId="0" fontId="8" fillId="0" borderId="46" xfId="0" applyFont="1" applyBorder="1" applyAlignment="1" applyProtection="1">
      <alignment horizontal="center" vertical="center" shrinkToFit="1"/>
      <protection hidden="1"/>
    </xf>
    <xf numFmtId="0" fontId="8" fillId="0" borderId="47" xfId="0" applyFont="1" applyBorder="1" applyAlignment="1" applyProtection="1">
      <alignment horizontal="center" vertical="center" shrinkToFit="1"/>
      <protection hidden="1"/>
    </xf>
    <xf numFmtId="0" fontId="8" fillId="0" borderId="78" xfId="0" applyFont="1" applyBorder="1" applyAlignment="1" applyProtection="1">
      <alignment horizontal="center" vertical="center" shrinkToFit="1"/>
      <protection hidden="1"/>
    </xf>
    <xf numFmtId="0" fontId="26" fillId="0" borderId="46" xfId="0" applyFont="1" applyBorder="1" applyAlignment="1" applyProtection="1">
      <alignment horizontal="center" vertical="center"/>
      <protection hidden="1"/>
    </xf>
    <xf numFmtId="0" fontId="26" fillId="0" borderId="47" xfId="0" applyFont="1" applyBorder="1" applyAlignment="1" applyProtection="1">
      <alignment horizontal="center" vertical="center"/>
      <protection hidden="1"/>
    </xf>
    <xf numFmtId="177" fontId="26" fillId="0" borderId="46" xfId="0" applyNumberFormat="1" applyFont="1" applyBorder="1" applyProtection="1">
      <alignment vertical="center"/>
      <protection hidden="1"/>
    </xf>
    <xf numFmtId="0" fontId="26" fillId="0" borderId="47" xfId="0" applyFont="1" applyBorder="1" applyProtection="1">
      <alignment vertical="center"/>
      <protection hidden="1"/>
    </xf>
    <xf numFmtId="0" fontId="15" fillId="0" borderId="49"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38" fontId="26" fillId="0" borderId="47" xfId="0" applyNumberFormat="1" applyFont="1" applyBorder="1" applyProtection="1">
      <alignment vertical="center"/>
      <protection hidden="1"/>
    </xf>
    <xf numFmtId="38" fontId="27" fillId="0" borderId="46" xfId="0" applyNumberFormat="1" applyFont="1" applyBorder="1" applyAlignment="1" applyProtection="1">
      <alignment horizontal="right" vertical="center"/>
      <protection hidden="1"/>
    </xf>
    <xf numFmtId="38" fontId="27" fillId="0" borderId="47" xfId="0" applyNumberFormat="1" applyFont="1" applyBorder="1" applyAlignment="1" applyProtection="1">
      <alignment horizontal="right" vertical="center"/>
      <protection hidden="1"/>
    </xf>
    <xf numFmtId="38" fontId="28" fillId="0" borderId="44" xfId="0" applyNumberFormat="1" applyFont="1" applyBorder="1" applyProtection="1">
      <alignment vertical="center"/>
      <protection hidden="1"/>
    </xf>
    <xf numFmtId="38" fontId="28" fillId="0" borderId="45" xfId="0" applyNumberFormat="1" applyFont="1" applyBorder="1" applyProtection="1">
      <alignment vertical="center"/>
      <protection hidden="1"/>
    </xf>
    <xf numFmtId="0" fontId="9" fillId="0" borderId="35" xfId="0" applyFont="1" applyBorder="1" applyAlignment="1" applyProtection="1">
      <alignment horizontal="center" vertical="center"/>
      <protection hidden="1"/>
    </xf>
    <xf numFmtId="0" fontId="9" fillId="0" borderId="36" xfId="0" applyFont="1" applyBorder="1" applyAlignment="1" applyProtection="1">
      <alignment horizontal="center" vertical="center"/>
      <protection hidden="1"/>
    </xf>
    <xf numFmtId="0" fontId="9" fillId="0" borderId="37"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hidden="1"/>
    </xf>
    <xf numFmtId="0" fontId="8" fillId="0" borderId="37" xfId="5" applyFont="1" applyFill="1" applyBorder="1" applyAlignment="1" applyProtection="1">
      <alignment horizontal="center" vertical="center" wrapText="1"/>
      <protection hidden="1"/>
    </xf>
    <xf numFmtId="0" fontId="8" fillId="0" borderId="39" xfId="5" applyFont="1" applyFill="1" applyBorder="1" applyAlignment="1" applyProtection="1">
      <alignment horizontal="center" vertical="center"/>
      <protection hidden="1"/>
    </xf>
    <xf numFmtId="0" fontId="9" fillId="0" borderId="40" xfId="5" applyFont="1" applyFill="1" applyBorder="1" applyAlignment="1" applyProtection="1">
      <alignment horizontal="center" vertical="center"/>
      <protection hidden="1"/>
    </xf>
    <xf numFmtId="0" fontId="9" fillId="0" borderId="39" xfId="5" applyFont="1" applyFill="1" applyBorder="1" applyAlignment="1" applyProtection="1">
      <alignment horizontal="center" vertical="center"/>
      <protection hidden="1"/>
    </xf>
    <xf numFmtId="38" fontId="15" fillId="0" borderId="80" xfId="0" applyNumberFormat="1" applyFont="1" applyBorder="1" applyAlignment="1" applyProtection="1">
      <alignment horizontal="center" vertical="center"/>
      <protection hidden="1"/>
    </xf>
    <xf numFmtId="177" fontId="8" fillId="5" borderId="62" xfId="6" applyNumberFormat="1" applyFont="1" applyFill="1" applyBorder="1" applyAlignment="1" applyProtection="1">
      <alignment horizontal="right" vertical="center" shrinkToFit="1"/>
      <protection locked="0"/>
    </xf>
    <xf numFmtId="177" fontId="8" fillId="5" borderId="60" xfId="6" applyNumberFormat="1" applyFont="1" applyFill="1" applyBorder="1" applyAlignment="1" applyProtection="1">
      <alignment horizontal="right" vertical="center" shrinkToFit="1"/>
      <protection locked="0"/>
    </xf>
    <xf numFmtId="49" fontId="9" fillId="0" borderId="71" xfId="0" applyNumberFormat="1" applyFont="1" applyBorder="1" applyAlignment="1" applyProtection="1">
      <alignment horizontal="center" vertical="center" shrinkToFit="1"/>
      <protection hidden="1"/>
    </xf>
    <xf numFmtId="49" fontId="9" fillId="0" borderId="72" xfId="0" applyNumberFormat="1" applyFont="1" applyBorder="1" applyAlignment="1" applyProtection="1">
      <alignment horizontal="center" vertical="center" shrinkToFit="1"/>
      <protection hidden="1"/>
    </xf>
    <xf numFmtId="49" fontId="9" fillId="0" borderId="73" xfId="0" applyNumberFormat="1" applyFont="1" applyBorder="1" applyAlignment="1" applyProtection="1">
      <alignment horizontal="center" vertical="center" shrinkToFit="1"/>
      <protection hidden="1"/>
    </xf>
    <xf numFmtId="49" fontId="9" fillId="5" borderId="74" xfId="0" applyNumberFormat="1" applyFont="1" applyFill="1" applyBorder="1" applyAlignment="1" applyProtection="1">
      <alignment horizontal="center" vertical="center" shrinkToFit="1"/>
      <protection locked="0"/>
    </xf>
    <xf numFmtId="49" fontId="9" fillId="5" borderId="72" xfId="0" applyNumberFormat="1" applyFont="1" applyFill="1" applyBorder="1" applyAlignment="1" applyProtection="1">
      <alignment horizontal="center" vertical="center" shrinkToFit="1"/>
      <protection locked="0"/>
    </xf>
    <xf numFmtId="49" fontId="9" fillId="5" borderId="73" xfId="0" applyNumberFormat="1" applyFont="1" applyFill="1" applyBorder="1" applyAlignment="1" applyProtection="1">
      <alignment horizontal="center" vertical="center" shrinkToFit="1"/>
      <protection locked="0"/>
    </xf>
    <xf numFmtId="49" fontId="9" fillId="5" borderId="74" xfId="0" applyNumberFormat="1" applyFont="1" applyFill="1" applyBorder="1" applyAlignment="1" applyProtection="1">
      <alignment horizontal="left" vertical="center" shrinkToFit="1"/>
      <protection locked="0"/>
    </xf>
    <xf numFmtId="49" fontId="9" fillId="5" borderId="72" xfId="0" applyNumberFormat="1" applyFont="1" applyFill="1" applyBorder="1" applyAlignment="1" applyProtection="1">
      <alignment horizontal="left" vertical="center" shrinkToFit="1"/>
      <protection locked="0"/>
    </xf>
    <xf numFmtId="49" fontId="9" fillId="5" borderId="73" xfId="0" applyNumberFormat="1" applyFont="1" applyFill="1" applyBorder="1" applyAlignment="1" applyProtection="1">
      <alignment horizontal="left" vertical="center" shrinkToFit="1"/>
      <protection locked="0"/>
    </xf>
    <xf numFmtId="0" fontId="8" fillId="5" borderId="74" xfId="6" applyNumberFormat="1" applyFont="1" applyFill="1" applyBorder="1" applyAlignment="1" applyProtection="1">
      <alignment horizontal="center" vertical="center" shrinkToFit="1"/>
      <protection hidden="1"/>
    </xf>
    <xf numFmtId="0" fontId="8" fillId="5" borderId="73" xfId="6" applyNumberFormat="1" applyFont="1" applyFill="1" applyBorder="1" applyAlignment="1" applyProtection="1">
      <alignment horizontal="center" vertical="center" shrinkToFit="1"/>
      <protection hidden="1"/>
    </xf>
    <xf numFmtId="179" fontId="8" fillId="5" borderId="74" xfId="0" applyNumberFormat="1" applyFont="1" applyFill="1" applyBorder="1" applyAlignment="1" applyProtection="1">
      <alignment horizontal="right" vertical="center" shrinkToFit="1"/>
      <protection locked="0"/>
    </xf>
    <xf numFmtId="179" fontId="8" fillId="5" borderId="72" xfId="0" applyNumberFormat="1" applyFont="1" applyFill="1" applyBorder="1" applyAlignment="1" applyProtection="1">
      <alignment horizontal="right" vertical="center" shrinkToFit="1"/>
      <protection locked="0"/>
    </xf>
    <xf numFmtId="179" fontId="8" fillId="5" borderId="73" xfId="0" applyNumberFormat="1" applyFont="1" applyFill="1" applyBorder="1" applyAlignment="1" applyProtection="1">
      <alignment horizontal="right" vertical="center" shrinkToFit="1"/>
      <protection locked="0"/>
    </xf>
    <xf numFmtId="178" fontId="8" fillId="5" borderId="74" xfId="0" applyNumberFormat="1" applyFont="1" applyFill="1" applyBorder="1" applyAlignment="1" applyProtection="1">
      <alignment horizontal="right" vertical="center" shrinkToFit="1"/>
      <protection locked="0"/>
    </xf>
    <xf numFmtId="178" fontId="8" fillId="5" borderId="73" xfId="0" applyNumberFormat="1" applyFont="1" applyFill="1" applyBorder="1" applyAlignment="1" applyProtection="1">
      <alignment horizontal="right" vertical="center" shrinkToFit="1"/>
      <protection locked="0"/>
    </xf>
    <xf numFmtId="180" fontId="8" fillId="0" borderId="74" xfId="0" applyNumberFormat="1" applyFont="1" applyBorder="1" applyAlignment="1" applyProtection="1">
      <alignment horizontal="right" vertical="center" shrinkToFit="1"/>
      <protection hidden="1"/>
    </xf>
    <xf numFmtId="180" fontId="8" fillId="0" borderId="72" xfId="0" applyNumberFormat="1" applyFont="1" applyBorder="1" applyAlignment="1" applyProtection="1">
      <alignment horizontal="right" vertical="center" shrinkToFit="1"/>
      <protection hidden="1"/>
    </xf>
    <xf numFmtId="180" fontId="8" fillId="0" borderId="73" xfId="0" applyNumberFormat="1" applyFont="1" applyBorder="1" applyAlignment="1" applyProtection="1">
      <alignment horizontal="right" vertical="center" shrinkToFit="1"/>
      <protection hidden="1"/>
    </xf>
    <xf numFmtId="177" fontId="8" fillId="5" borderId="74" xfId="6" applyNumberFormat="1" applyFont="1" applyFill="1" applyBorder="1" applyAlignment="1" applyProtection="1">
      <alignment horizontal="right" vertical="center" shrinkToFit="1"/>
      <protection locked="0"/>
    </xf>
    <xf numFmtId="177" fontId="8" fillId="5" borderId="72" xfId="6" applyNumberFormat="1" applyFont="1" applyFill="1" applyBorder="1" applyAlignment="1" applyProtection="1">
      <alignment horizontal="right" vertical="center" shrinkToFit="1"/>
      <protection locked="0"/>
    </xf>
    <xf numFmtId="0" fontId="15" fillId="0" borderId="77" xfId="0" applyFont="1" applyBorder="1" applyAlignment="1" applyProtection="1">
      <alignment horizontal="center" vertical="center"/>
      <protection hidden="1"/>
    </xf>
    <xf numFmtId="0" fontId="9" fillId="0" borderId="67" xfId="0" applyFont="1" applyBorder="1" applyAlignment="1" applyProtection="1">
      <alignment horizontal="center" vertical="center" shrinkToFit="1"/>
      <protection hidden="1"/>
    </xf>
    <xf numFmtId="0" fontId="9" fillId="0" borderId="8" xfId="0" applyFont="1" applyBorder="1" applyAlignment="1" applyProtection="1">
      <alignment horizontal="center" vertical="center" shrinkToFit="1"/>
      <protection hidden="1"/>
    </xf>
    <xf numFmtId="0" fontId="9" fillId="0" borderId="33" xfId="0" applyFont="1" applyBorder="1" applyAlignment="1" applyProtection="1">
      <alignment horizontal="center" vertical="center" shrinkToFit="1"/>
      <protection hidden="1"/>
    </xf>
    <xf numFmtId="0" fontId="9" fillId="0" borderId="5" xfId="0" applyFont="1" applyBorder="1" applyAlignment="1" applyProtection="1">
      <alignment horizontal="center" vertical="center" shrinkToFit="1"/>
      <protection hidden="1"/>
    </xf>
    <xf numFmtId="0" fontId="9" fillId="0" borderId="68" xfId="0" applyFont="1" applyBorder="1" applyAlignment="1" applyProtection="1">
      <alignment horizontal="center" vertical="center" shrinkToFit="1"/>
      <protection hidden="1"/>
    </xf>
    <xf numFmtId="0" fontId="9" fillId="0" borderId="69" xfId="0" applyFont="1" applyBorder="1" applyAlignment="1" applyProtection="1">
      <alignment horizontal="center" vertical="center" shrinkToFit="1"/>
      <protection hidden="1"/>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5" borderId="70" xfId="0" applyFont="1" applyFill="1" applyBorder="1" applyAlignment="1" applyProtection="1">
      <alignment horizontal="center" vertical="center" shrinkToFit="1"/>
      <protection locked="0"/>
    </xf>
    <xf numFmtId="0" fontId="8" fillId="5" borderId="28" xfId="0" applyFont="1" applyFill="1" applyBorder="1" applyAlignment="1" applyProtection="1">
      <alignment horizontal="center" vertical="center" shrinkToFit="1"/>
      <protection locked="0"/>
    </xf>
    <xf numFmtId="49" fontId="9" fillId="0" borderId="59" xfId="0" applyNumberFormat="1" applyFont="1" applyBorder="1" applyAlignment="1" applyProtection="1">
      <alignment horizontal="center" vertical="center" shrinkToFit="1"/>
      <protection hidden="1"/>
    </xf>
    <xf numFmtId="49" fontId="9" fillId="0" borderId="60" xfId="0" applyNumberFormat="1" applyFont="1" applyBorder="1" applyAlignment="1" applyProtection="1">
      <alignment horizontal="center" vertical="center" shrinkToFit="1"/>
      <protection hidden="1"/>
    </xf>
    <xf numFmtId="49" fontId="9" fillId="0" borderId="61" xfId="0" applyNumberFormat="1" applyFont="1" applyBorder="1" applyAlignment="1" applyProtection="1">
      <alignment horizontal="center" vertical="center" shrinkToFit="1"/>
      <protection hidden="1"/>
    </xf>
    <xf numFmtId="49" fontId="9" fillId="5" borderId="62" xfId="0" applyNumberFormat="1" applyFont="1" applyFill="1" applyBorder="1" applyAlignment="1" applyProtection="1">
      <alignment horizontal="center" vertical="center" shrinkToFit="1"/>
      <protection locked="0"/>
    </xf>
    <xf numFmtId="49" fontId="9" fillId="5" borderId="60" xfId="0" applyNumberFormat="1" applyFont="1" applyFill="1" applyBorder="1" applyAlignment="1" applyProtection="1">
      <alignment horizontal="center" vertical="center" shrinkToFit="1"/>
      <protection locked="0"/>
    </xf>
    <xf numFmtId="49" fontId="9" fillId="5" borderId="61" xfId="0" applyNumberFormat="1" applyFont="1" applyFill="1" applyBorder="1" applyAlignment="1" applyProtection="1">
      <alignment horizontal="center" vertical="center" shrinkToFit="1"/>
      <protection locked="0"/>
    </xf>
    <xf numFmtId="49" fontId="9" fillId="5" borderId="62" xfId="0" applyNumberFormat="1" applyFont="1" applyFill="1" applyBorder="1" applyAlignment="1" applyProtection="1">
      <alignment horizontal="left" vertical="center" shrinkToFit="1"/>
      <protection locked="0"/>
    </xf>
    <xf numFmtId="49" fontId="9" fillId="5" borderId="60" xfId="0" applyNumberFormat="1" applyFont="1" applyFill="1" applyBorder="1" applyAlignment="1" applyProtection="1">
      <alignment horizontal="left" vertical="center" shrinkToFit="1"/>
      <protection locked="0"/>
    </xf>
    <xf numFmtId="49" fontId="9" fillId="5" borderId="61" xfId="0" applyNumberFormat="1" applyFont="1" applyFill="1" applyBorder="1" applyAlignment="1" applyProtection="1">
      <alignment horizontal="left" vertical="center" shrinkToFit="1"/>
      <protection locked="0"/>
    </xf>
    <xf numFmtId="0" fontId="8" fillId="5" borderId="62" xfId="6" applyNumberFormat="1" applyFont="1" applyFill="1" applyBorder="1" applyAlignment="1" applyProtection="1">
      <alignment horizontal="center" vertical="center" shrinkToFit="1"/>
      <protection hidden="1"/>
    </xf>
    <xf numFmtId="0" fontId="8" fillId="5" borderId="61" xfId="6" applyNumberFormat="1" applyFont="1" applyFill="1" applyBorder="1" applyAlignment="1" applyProtection="1">
      <alignment horizontal="center" vertical="center" shrinkToFit="1"/>
      <protection hidden="1"/>
    </xf>
    <xf numFmtId="179" fontId="8" fillId="5" borderId="62" xfId="0" applyNumberFormat="1" applyFont="1" applyFill="1" applyBorder="1" applyAlignment="1" applyProtection="1">
      <alignment horizontal="right" vertical="center" shrinkToFit="1"/>
      <protection locked="0"/>
    </xf>
    <xf numFmtId="179" fontId="8" fillId="5" borderId="60" xfId="0" applyNumberFormat="1" applyFont="1" applyFill="1" applyBorder="1" applyAlignment="1" applyProtection="1">
      <alignment horizontal="right" vertical="center" shrinkToFit="1"/>
      <protection locked="0"/>
    </xf>
    <xf numFmtId="179" fontId="8" fillId="5" borderId="61" xfId="0" applyNumberFormat="1" applyFont="1" applyFill="1" applyBorder="1" applyAlignment="1" applyProtection="1">
      <alignment horizontal="right" vertical="center" shrinkToFit="1"/>
      <protection locked="0"/>
    </xf>
    <xf numFmtId="178" fontId="8" fillId="5" borderId="62" xfId="0" applyNumberFormat="1" applyFont="1" applyFill="1" applyBorder="1" applyAlignment="1" applyProtection="1">
      <alignment horizontal="right" vertical="center" shrinkToFit="1"/>
      <protection locked="0"/>
    </xf>
    <xf numFmtId="178" fontId="8" fillId="5" borderId="61" xfId="0" applyNumberFormat="1" applyFont="1" applyFill="1" applyBorder="1" applyAlignment="1" applyProtection="1">
      <alignment horizontal="right"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shrinkToFit="1"/>
      <protection locked="0"/>
    </xf>
    <xf numFmtId="180" fontId="8" fillId="0" borderId="62" xfId="0" applyNumberFormat="1" applyFont="1" applyBorder="1" applyAlignment="1" applyProtection="1">
      <alignment horizontal="right" vertical="center" shrinkToFit="1"/>
      <protection hidden="1"/>
    </xf>
    <xf numFmtId="180" fontId="8" fillId="0" borderId="60" xfId="0" applyNumberFormat="1" applyFont="1" applyBorder="1" applyAlignment="1" applyProtection="1">
      <alignment horizontal="right" vertical="center" shrinkToFit="1"/>
      <protection hidden="1"/>
    </xf>
    <xf numFmtId="180" fontId="8" fillId="0" borderId="61" xfId="0" applyNumberFormat="1" applyFont="1" applyBorder="1" applyAlignment="1" applyProtection="1">
      <alignment horizontal="right" vertical="center" shrinkToFit="1"/>
      <protection hidden="1"/>
    </xf>
    <xf numFmtId="180" fontId="8" fillId="0" borderId="24" xfId="0" applyNumberFormat="1" applyFont="1" applyBorder="1" applyAlignment="1" applyProtection="1">
      <alignment horizontal="center" vertical="center" shrinkToFit="1"/>
      <protection hidden="1"/>
    </xf>
    <xf numFmtId="180" fontId="8" fillId="0" borderId="7" xfId="0" applyNumberFormat="1" applyFont="1" applyBorder="1" applyAlignment="1" applyProtection="1">
      <alignment horizontal="center" vertical="center" shrinkToFit="1"/>
      <protection hidden="1"/>
    </xf>
    <xf numFmtId="180" fontId="8" fillId="0" borderId="23" xfId="0" applyNumberFormat="1" applyFont="1" applyBorder="1" applyAlignment="1" applyProtection="1">
      <alignment horizontal="center" vertical="center" shrinkToFit="1"/>
      <protection hidden="1"/>
    </xf>
    <xf numFmtId="180" fontId="8" fillId="0" borderId="57" xfId="0" applyNumberFormat="1" applyFont="1" applyBorder="1" applyAlignment="1" applyProtection="1">
      <alignment horizontal="center" vertical="center" shrinkToFit="1"/>
      <protection hidden="1"/>
    </xf>
    <xf numFmtId="180" fontId="8" fillId="0" borderId="4" xfId="0" applyNumberFormat="1" applyFont="1" applyBorder="1" applyAlignment="1" applyProtection="1">
      <alignment horizontal="center" vertical="center" shrinkToFit="1"/>
      <protection hidden="1"/>
    </xf>
    <xf numFmtId="180" fontId="8" fillId="0" borderId="27" xfId="0" applyNumberFormat="1" applyFont="1" applyBorder="1" applyAlignment="1" applyProtection="1">
      <alignment horizontal="center" vertical="center" shrinkToFit="1"/>
      <protection hidden="1"/>
    </xf>
    <xf numFmtId="49" fontId="9" fillId="0" borderId="53" xfId="0" applyNumberFormat="1" applyFont="1" applyBorder="1" applyAlignment="1" applyProtection="1">
      <alignment horizontal="center" vertical="center" shrinkToFit="1"/>
      <protection hidden="1"/>
    </xf>
    <xf numFmtId="49" fontId="9" fillId="0" borderId="54" xfId="0" applyNumberFormat="1" applyFont="1" applyBorder="1" applyAlignment="1" applyProtection="1">
      <alignment horizontal="center" vertical="center" shrinkToFit="1"/>
      <protection hidden="1"/>
    </xf>
    <xf numFmtId="49" fontId="9" fillId="0" borderId="55" xfId="0" applyNumberFormat="1" applyFont="1" applyBorder="1" applyAlignment="1" applyProtection="1">
      <alignment horizontal="center" vertical="center" shrinkToFit="1"/>
      <protection hidden="1"/>
    </xf>
    <xf numFmtId="49" fontId="9" fillId="5" borderId="56" xfId="0" applyNumberFormat="1" applyFont="1" applyFill="1" applyBorder="1" applyAlignment="1" applyProtection="1">
      <alignment horizontal="center" vertical="center" shrinkToFit="1"/>
      <protection locked="0"/>
    </xf>
    <xf numFmtId="49" fontId="9" fillId="5" borderId="54" xfId="0" applyNumberFormat="1" applyFont="1" applyFill="1" applyBorder="1" applyAlignment="1" applyProtection="1">
      <alignment horizontal="center" vertical="center" shrinkToFit="1"/>
      <protection locked="0"/>
    </xf>
    <xf numFmtId="49" fontId="9" fillId="5" borderId="55" xfId="0" applyNumberFormat="1" applyFont="1" applyFill="1" applyBorder="1" applyAlignment="1" applyProtection="1">
      <alignment horizontal="center" vertical="center" shrinkToFit="1"/>
      <protection locked="0"/>
    </xf>
    <xf numFmtId="49" fontId="9" fillId="5" borderId="56" xfId="0" applyNumberFormat="1" applyFont="1" applyFill="1" applyBorder="1" applyAlignment="1" applyProtection="1">
      <alignment horizontal="left" vertical="center" shrinkToFit="1"/>
      <protection locked="0"/>
    </xf>
    <xf numFmtId="49" fontId="9" fillId="5" borderId="54" xfId="0" applyNumberFormat="1" applyFont="1" applyFill="1" applyBorder="1" applyAlignment="1" applyProtection="1">
      <alignment horizontal="left" vertical="center" shrinkToFit="1"/>
      <protection locked="0"/>
    </xf>
    <xf numFmtId="49" fontId="9" fillId="5" borderId="55" xfId="0" applyNumberFormat="1" applyFont="1" applyFill="1" applyBorder="1" applyAlignment="1" applyProtection="1">
      <alignment horizontal="left" vertical="center" shrinkToFit="1"/>
      <protection locked="0"/>
    </xf>
    <xf numFmtId="0" fontId="8" fillId="5" borderId="56" xfId="6" applyNumberFormat="1" applyFont="1" applyFill="1" applyBorder="1" applyAlignment="1" applyProtection="1">
      <alignment horizontal="center" vertical="center" shrinkToFit="1"/>
      <protection hidden="1"/>
    </xf>
    <xf numFmtId="0" fontId="8" fillId="5" borderId="55" xfId="6" applyNumberFormat="1" applyFont="1" applyFill="1" applyBorder="1" applyAlignment="1" applyProtection="1">
      <alignment horizontal="center" vertical="center" shrinkToFit="1"/>
      <protection hidden="1"/>
    </xf>
    <xf numFmtId="179" fontId="8" fillId="5" borderId="56" xfId="0" applyNumberFormat="1" applyFont="1" applyFill="1" applyBorder="1" applyAlignment="1" applyProtection="1">
      <alignment horizontal="right" vertical="center" shrinkToFit="1"/>
      <protection locked="0"/>
    </xf>
    <xf numFmtId="179" fontId="8" fillId="5" borderId="54" xfId="0" applyNumberFormat="1" applyFont="1" applyFill="1" applyBorder="1" applyAlignment="1" applyProtection="1">
      <alignment horizontal="right" vertical="center" shrinkToFit="1"/>
      <protection locked="0"/>
    </xf>
    <xf numFmtId="179" fontId="8" fillId="5" borderId="55" xfId="0" applyNumberFormat="1" applyFont="1" applyFill="1" applyBorder="1" applyAlignment="1" applyProtection="1">
      <alignment horizontal="right" vertical="center" shrinkToFit="1"/>
      <protection locked="0"/>
    </xf>
    <xf numFmtId="178" fontId="8" fillId="5" borderId="56" xfId="0" applyNumberFormat="1" applyFont="1" applyFill="1" applyBorder="1" applyAlignment="1" applyProtection="1">
      <alignment horizontal="right" vertical="center" shrinkToFit="1"/>
      <protection locked="0"/>
    </xf>
    <xf numFmtId="178" fontId="8" fillId="5" borderId="55" xfId="0" applyNumberFormat="1" applyFont="1" applyFill="1" applyBorder="1" applyAlignment="1" applyProtection="1">
      <alignment horizontal="right" vertical="center" shrinkToFit="1"/>
      <protection locked="0"/>
    </xf>
    <xf numFmtId="180" fontId="8" fillId="0" borderId="56" xfId="0" applyNumberFormat="1" applyFont="1" applyBorder="1" applyAlignment="1" applyProtection="1">
      <alignment horizontal="right" vertical="center" shrinkToFit="1"/>
      <protection hidden="1"/>
    </xf>
    <xf numFmtId="180" fontId="8" fillId="0" borderId="54" xfId="0" applyNumberFormat="1" applyFont="1" applyBorder="1" applyAlignment="1" applyProtection="1">
      <alignment horizontal="right" vertical="center" shrinkToFit="1"/>
      <protection hidden="1"/>
    </xf>
    <xf numFmtId="180" fontId="8" fillId="0" borderId="55" xfId="0" applyNumberFormat="1" applyFont="1" applyBorder="1" applyAlignment="1" applyProtection="1">
      <alignment horizontal="right" vertical="center" shrinkToFit="1"/>
      <protection hidden="1"/>
    </xf>
    <xf numFmtId="177" fontId="8" fillId="5" borderId="56" xfId="6" applyNumberFormat="1" applyFont="1" applyFill="1" applyBorder="1" applyAlignment="1" applyProtection="1">
      <alignment horizontal="right" vertical="center" shrinkToFit="1"/>
      <protection locked="0"/>
    </xf>
    <xf numFmtId="177" fontId="8" fillId="5" borderId="54" xfId="6" applyNumberFormat="1" applyFont="1" applyFill="1" applyBorder="1" applyAlignment="1" applyProtection="1">
      <alignment horizontal="right" vertical="center" shrinkToFit="1"/>
      <protection locked="0"/>
    </xf>
    <xf numFmtId="0" fontId="9" fillId="0" borderId="65" xfId="0" applyFont="1" applyBorder="1" applyAlignment="1" applyProtection="1">
      <alignment horizontal="center" vertical="center" shrinkToFit="1"/>
      <protection hidden="1"/>
    </xf>
    <xf numFmtId="0" fontId="9" fillId="0" borderId="11" xfId="0" applyFont="1" applyBorder="1" applyAlignment="1" applyProtection="1">
      <alignment horizontal="center" vertical="center" shrinkToFit="1"/>
      <protection hidden="1"/>
    </xf>
    <xf numFmtId="0" fontId="9" fillId="0" borderId="42" xfId="0" applyFont="1" applyBorder="1" applyAlignment="1" applyProtection="1">
      <alignment horizontal="center" vertical="center" wrapText="1" shrinkToFit="1"/>
      <protection hidden="1"/>
    </xf>
    <xf numFmtId="0" fontId="9" fillId="0" borderId="43" xfId="0" applyFont="1" applyBorder="1" applyAlignment="1" applyProtection="1">
      <alignment horizontal="center" vertical="center" wrapText="1" shrinkToFit="1"/>
      <protection hidden="1"/>
    </xf>
    <xf numFmtId="0" fontId="9" fillId="0" borderId="33" xfId="0" applyFont="1" applyBorder="1" applyAlignment="1" applyProtection="1">
      <alignment horizontal="center" vertical="center" wrapText="1" shrinkToFit="1"/>
      <protection hidden="1"/>
    </xf>
    <xf numFmtId="0" fontId="9" fillId="0" borderId="5" xfId="0" applyFont="1" applyBorder="1" applyAlignment="1" applyProtection="1">
      <alignment horizontal="center" vertical="center" wrapText="1" shrinkToFit="1"/>
      <protection hidden="1"/>
    </xf>
    <xf numFmtId="0" fontId="9" fillId="0" borderId="65" xfId="0" applyFont="1" applyBorder="1" applyAlignment="1" applyProtection="1">
      <alignment horizontal="center" vertical="center" wrapText="1" shrinkToFit="1"/>
      <protection hidden="1"/>
    </xf>
    <xf numFmtId="0" fontId="9" fillId="0" borderId="11" xfId="0" applyFont="1" applyBorder="1" applyAlignment="1" applyProtection="1">
      <alignment horizontal="center" vertical="center" wrapText="1" shrinkToFit="1"/>
      <protection hidden="1"/>
    </xf>
    <xf numFmtId="0" fontId="8" fillId="5" borderId="44" xfId="0" applyFont="1" applyFill="1" applyBorder="1" applyAlignment="1" applyProtection="1">
      <alignment horizontal="center" vertical="center" shrinkToFit="1"/>
      <protection locked="0"/>
    </xf>
    <xf numFmtId="0" fontId="8" fillId="5" borderId="45" xfId="0" applyFont="1" applyFill="1" applyBorder="1" applyAlignment="1" applyProtection="1">
      <alignment horizontal="center" vertical="center" shrinkToFit="1"/>
      <protection locked="0"/>
    </xf>
    <xf numFmtId="0" fontId="4" fillId="0" borderId="34" xfId="0" applyFont="1" applyBorder="1" applyAlignment="1" applyProtection="1">
      <alignment horizontal="center" vertical="center"/>
      <protection hidden="1"/>
    </xf>
    <xf numFmtId="177" fontId="8" fillId="5" borderId="49" xfId="6" applyNumberFormat="1" applyFont="1" applyFill="1" applyBorder="1" applyAlignment="1" applyProtection="1">
      <alignment horizontal="right" vertical="center" shrinkToFit="1"/>
      <protection locked="0"/>
    </xf>
    <xf numFmtId="177" fontId="8" fillId="5" borderId="47" xfId="6" applyNumberFormat="1" applyFont="1" applyFill="1" applyBorder="1" applyAlignment="1" applyProtection="1">
      <alignment horizontal="right" vertical="center" shrinkToFit="1"/>
      <protection locked="0"/>
    </xf>
    <xf numFmtId="49" fontId="9" fillId="5" borderId="49" xfId="0" applyNumberFormat="1" applyFont="1" applyFill="1" applyBorder="1" applyAlignment="1" applyProtection="1">
      <alignment horizontal="left" vertical="center" shrinkToFit="1"/>
      <protection locked="0"/>
    </xf>
    <xf numFmtId="49" fontId="9" fillId="5" borderId="47" xfId="0" applyNumberFormat="1" applyFont="1" applyFill="1" applyBorder="1" applyAlignment="1" applyProtection="1">
      <alignment horizontal="left" vertical="center" shrinkToFit="1"/>
      <protection locked="0"/>
    </xf>
    <xf numFmtId="49" fontId="9" fillId="5" borderId="48" xfId="0" applyNumberFormat="1" applyFont="1" applyFill="1" applyBorder="1" applyAlignment="1" applyProtection="1">
      <alignment horizontal="left" vertical="center" shrinkToFit="1"/>
      <protection locked="0"/>
    </xf>
    <xf numFmtId="0" fontId="8" fillId="5" borderId="49" xfId="6" applyNumberFormat="1" applyFont="1" applyFill="1" applyBorder="1" applyAlignment="1" applyProtection="1">
      <alignment horizontal="center" vertical="center" shrinkToFit="1"/>
      <protection hidden="1"/>
    </xf>
    <xf numFmtId="0" fontId="8" fillId="5" borderId="48" xfId="6" applyNumberFormat="1" applyFont="1" applyFill="1" applyBorder="1" applyAlignment="1" applyProtection="1">
      <alignment horizontal="center" vertical="center" shrinkToFit="1"/>
      <protection hidden="1"/>
    </xf>
    <xf numFmtId="179" fontId="8" fillId="5" borderId="49" xfId="0" applyNumberFormat="1" applyFont="1" applyFill="1" applyBorder="1" applyAlignment="1" applyProtection="1">
      <alignment horizontal="right" vertical="center" shrinkToFit="1"/>
      <protection locked="0"/>
    </xf>
    <xf numFmtId="179" fontId="8" fillId="5" borderId="47" xfId="0" applyNumberFormat="1" applyFont="1" applyFill="1" applyBorder="1" applyAlignment="1" applyProtection="1">
      <alignment horizontal="right" vertical="center" shrinkToFit="1"/>
      <protection locked="0"/>
    </xf>
    <xf numFmtId="179" fontId="8" fillId="5" borderId="48" xfId="0" applyNumberFormat="1" applyFont="1" applyFill="1" applyBorder="1" applyAlignment="1" applyProtection="1">
      <alignment horizontal="right" vertical="center" shrinkToFit="1"/>
      <protection locked="0"/>
    </xf>
    <xf numFmtId="178" fontId="8" fillId="5" borderId="49" xfId="0" applyNumberFormat="1" applyFont="1" applyFill="1" applyBorder="1" applyAlignment="1" applyProtection="1">
      <alignment horizontal="right" vertical="center" shrinkToFit="1"/>
      <protection locked="0"/>
    </xf>
    <xf numFmtId="178" fontId="8" fillId="5" borderId="48" xfId="0" applyNumberFormat="1" applyFont="1" applyFill="1" applyBorder="1" applyAlignment="1" applyProtection="1">
      <alignment horizontal="right" vertical="center" shrinkToFit="1"/>
      <protection locked="0"/>
    </xf>
    <xf numFmtId="180" fontId="8" fillId="0" borderId="49" xfId="0" applyNumberFormat="1" applyFont="1" applyBorder="1" applyAlignment="1" applyProtection="1">
      <alignment horizontal="right" vertical="center" shrinkToFit="1"/>
      <protection hidden="1"/>
    </xf>
    <xf numFmtId="180" fontId="8" fillId="0" borderId="47" xfId="0" applyNumberFormat="1" applyFont="1" applyBorder="1" applyAlignment="1" applyProtection="1">
      <alignment horizontal="right" vertical="center" shrinkToFit="1"/>
      <protection hidden="1"/>
    </xf>
    <xf numFmtId="180" fontId="8" fillId="0" borderId="48" xfId="0" applyNumberFormat="1" applyFont="1" applyBorder="1" applyAlignment="1" applyProtection="1">
      <alignment horizontal="right" vertical="center" shrinkToFit="1"/>
      <protection hidden="1"/>
    </xf>
    <xf numFmtId="180" fontId="8" fillId="0" borderId="50" xfId="0" applyNumberFormat="1" applyFont="1" applyBorder="1" applyAlignment="1" applyProtection="1">
      <alignment horizontal="center" vertical="center" shrinkToFit="1"/>
      <protection hidden="1"/>
    </xf>
    <xf numFmtId="180" fontId="8" fillId="0" borderId="45" xfId="0" applyNumberFormat="1" applyFont="1" applyBorder="1" applyAlignment="1" applyProtection="1">
      <alignment horizontal="center" vertical="center" shrinkToFit="1"/>
      <protection hidden="1"/>
    </xf>
    <xf numFmtId="180" fontId="8" fillId="0" borderId="51" xfId="0" applyNumberFormat="1" applyFont="1" applyBorder="1" applyAlignment="1" applyProtection="1">
      <alignment horizontal="center" vertical="center" shrinkToFit="1"/>
      <protection hidden="1"/>
    </xf>
    <xf numFmtId="49" fontId="9" fillId="0" borderId="46" xfId="0" applyNumberFormat="1" applyFont="1" applyBorder="1" applyAlignment="1" applyProtection="1">
      <alignment horizontal="center" vertical="center" shrinkToFit="1"/>
      <protection hidden="1"/>
    </xf>
    <xf numFmtId="49" fontId="9" fillId="0" borderId="47" xfId="0" applyNumberFormat="1" applyFont="1" applyBorder="1" applyAlignment="1" applyProtection="1">
      <alignment horizontal="center" vertical="center" shrinkToFit="1"/>
      <protection hidden="1"/>
    </xf>
    <xf numFmtId="49" fontId="9" fillId="0" borderId="48" xfId="0" applyNumberFormat="1" applyFont="1" applyBorder="1" applyAlignment="1" applyProtection="1">
      <alignment horizontal="center" vertical="center" shrinkToFit="1"/>
      <protection hidden="1"/>
    </xf>
    <xf numFmtId="49" fontId="9" fillId="5" borderId="49" xfId="0" applyNumberFormat="1" applyFont="1" applyFill="1" applyBorder="1" applyAlignment="1" applyProtection="1">
      <alignment horizontal="center" vertical="center" shrinkToFit="1"/>
      <protection locked="0"/>
    </xf>
    <xf numFmtId="49" fontId="9" fillId="5" borderId="47" xfId="0" applyNumberFormat="1" applyFont="1" applyFill="1" applyBorder="1" applyAlignment="1" applyProtection="1">
      <alignment horizontal="center" vertical="center" shrinkToFit="1"/>
      <protection locked="0"/>
    </xf>
    <xf numFmtId="49" fontId="9" fillId="5" borderId="48" xfId="0" applyNumberFormat="1" applyFont="1" applyFill="1" applyBorder="1" applyAlignment="1" applyProtection="1">
      <alignment horizontal="center" vertical="center" shrinkToFit="1"/>
      <protection locked="0"/>
    </xf>
    <xf numFmtId="0" fontId="9" fillId="0" borderId="37" xfId="7" applyNumberFormat="1" applyFont="1" applyFill="1" applyBorder="1" applyAlignment="1" applyProtection="1">
      <alignment horizontal="center" vertical="center" wrapText="1"/>
      <protection hidden="1"/>
    </xf>
    <xf numFmtId="0" fontId="9" fillId="0" borderId="38" xfId="7" applyNumberFormat="1" applyFont="1" applyFill="1" applyBorder="1" applyAlignment="1" applyProtection="1">
      <alignment horizontal="center" vertical="center" wrapText="1"/>
      <protection hidden="1"/>
    </xf>
    <xf numFmtId="0" fontId="9" fillId="0" borderId="36" xfId="7" applyNumberFormat="1" applyFont="1" applyFill="1" applyBorder="1" applyAlignment="1" applyProtection="1">
      <alignment horizontal="center" vertical="center" wrapText="1"/>
      <protection hidden="1"/>
    </xf>
    <xf numFmtId="0" fontId="9" fillId="0" borderId="39" xfId="7" applyNumberFormat="1" applyFont="1" applyFill="1" applyBorder="1" applyAlignment="1" applyProtection="1">
      <alignment horizontal="center" vertical="center" wrapText="1"/>
      <protection hidden="1"/>
    </xf>
    <xf numFmtId="0" fontId="9" fillId="0" borderId="40" xfId="7" applyNumberFormat="1" applyFont="1" applyFill="1" applyBorder="1" applyAlignment="1" applyProtection="1">
      <alignment horizontal="center" vertical="center" wrapText="1"/>
      <protection hidden="1"/>
    </xf>
    <xf numFmtId="0" fontId="1" fillId="0" borderId="0" xfId="0" applyFont="1" applyAlignment="1" applyProtection="1">
      <alignment horizontal="left" vertical="center" shrinkToFit="1"/>
      <protection hidden="1"/>
    </xf>
    <xf numFmtId="0" fontId="31" fillId="0" borderId="34" xfId="2" applyFont="1" applyFill="1" applyBorder="1">
      <alignment horizontal="center" vertical="center"/>
      <protection hidden="1"/>
    </xf>
    <xf numFmtId="0" fontId="15" fillId="5" borderId="0" xfId="7" applyNumberFormat="1" applyFont="1" applyFill="1" applyBorder="1" applyAlignment="1" applyProtection="1">
      <alignment horizontal="center" vertical="center"/>
      <protection locked="0"/>
    </xf>
    <xf numFmtId="0" fontId="9" fillId="0" borderId="40" xfId="5" applyFont="1" applyFill="1" applyBorder="1" applyAlignment="1" applyProtection="1">
      <alignment horizontal="center" vertical="center" shrinkToFit="1"/>
      <protection hidden="1"/>
    </xf>
    <xf numFmtId="0" fontId="9" fillId="0" borderId="39" xfId="5" applyFont="1" applyFill="1" applyBorder="1" applyAlignment="1" applyProtection="1">
      <alignment horizontal="center" vertical="center" shrinkToFit="1"/>
      <protection hidden="1"/>
    </xf>
    <xf numFmtId="0" fontId="12" fillId="0" borderId="40" xfId="7" applyNumberFormat="1" applyFont="1" applyFill="1" applyBorder="1" applyAlignment="1" applyProtection="1">
      <alignment horizontal="center" vertical="center" wrapText="1"/>
      <protection hidden="1"/>
    </xf>
    <xf numFmtId="0" fontId="12" fillId="0" borderId="38" xfId="7" applyNumberFormat="1" applyFont="1" applyFill="1" applyBorder="1" applyAlignment="1" applyProtection="1">
      <alignment horizontal="center" vertical="center" wrapText="1"/>
      <protection hidden="1"/>
    </xf>
    <xf numFmtId="0" fontId="12" fillId="0" borderId="39" xfId="7" applyNumberFormat="1" applyFont="1" applyFill="1" applyBorder="1" applyAlignment="1" applyProtection="1">
      <alignment horizontal="center" vertical="center" wrapText="1"/>
      <protection hidden="1"/>
    </xf>
    <xf numFmtId="0" fontId="15" fillId="0" borderId="40" xfId="7" applyNumberFormat="1" applyFont="1" applyFill="1" applyBorder="1" applyAlignment="1" applyProtection="1">
      <alignment horizontal="center" vertical="center" wrapText="1"/>
      <protection hidden="1"/>
    </xf>
    <xf numFmtId="0" fontId="15" fillId="0" borderId="39" xfId="7" applyNumberFormat="1" applyFont="1" applyFill="1" applyBorder="1" applyAlignment="1" applyProtection="1">
      <alignment horizontal="center" vertical="center" wrapText="1"/>
      <protection hidden="1"/>
    </xf>
    <xf numFmtId="0" fontId="12" fillId="0" borderId="40" xfId="5" applyFont="1" applyFill="1" applyBorder="1" applyAlignment="1" applyProtection="1">
      <alignment horizontal="center" vertical="center" wrapText="1"/>
      <protection hidden="1"/>
    </xf>
    <xf numFmtId="0" fontId="12" fillId="0" borderId="38" xfId="5" applyFont="1" applyFill="1" applyBorder="1" applyAlignment="1" applyProtection="1">
      <alignment horizontal="center" vertical="center" wrapText="1"/>
      <protection hidden="1"/>
    </xf>
    <xf numFmtId="0" fontId="12" fillId="0" borderId="39" xfId="5" applyFont="1" applyFill="1" applyBorder="1" applyAlignment="1" applyProtection="1">
      <alignment horizontal="center" vertical="center" wrapText="1"/>
      <protection hidden="1"/>
    </xf>
    <xf numFmtId="0" fontId="9" fillId="0" borderId="38" xfId="7" applyNumberFormat="1" applyFont="1" applyFill="1" applyBorder="1" applyAlignment="1" applyProtection="1">
      <alignment horizontal="center" vertical="center"/>
      <protection hidden="1"/>
    </xf>
    <xf numFmtId="0" fontId="9" fillId="0" borderId="41" xfId="7" applyNumberFormat="1" applyFont="1" applyFill="1" applyBorder="1" applyAlignment="1" applyProtection="1">
      <alignment horizontal="center" vertical="center"/>
      <protection hidden="1"/>
    </xf>
    <xf numFmtId="38" fontId="27" fillId="0" borderId="13"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137" xfId="0" applyNumberFormat="1" applyFont="1" applyBorder="1" applyAlignment="1" applyProtection="1">
      <alignment horizontal="right" vertical="center"/>
      <protection hidden="1"/>
    </xf>
    <xf numFmtId="0" fontId="24" fillId="0" borderId="101" xfId="5" applyFont="1" applyFill="1" applyBorder="1" applyAlignment="1" applyProtection="1">
      <alignment horizontal="right" vertical="center"/>
      <protection hidden="1"/>
    </xf>
    <xf numFmtId="0" fontId="24" fillId="0" borderId="102" xfId="5" applyFont="1" applyFill="1" applyBorder="1" applyAlignment="1" applyProtection="1">
      <alignment horizontal="right" vertical="center"/>
      <protection hidden="1"/>
    </xf>
    <xf numFmtId="38" fontId="28" fillId="0" borderId="103" xfId="0" applyNumberFormat="1" applyFont="1" applyBorder="1" applyAlignment="1" applyProtection="1">
      <alignment horizontal="right" vertical="center"/>
      <protection hidden="1"/>
    </xf>
    <xf numFmtId="38" fontId="28" fillId="0" borderId="102" xfId="0" applyNumberFormat="1" applyFont="1" applyBorder="1" applyAlignment="1" applyProtection="1">
      <alignment horizontal="right" vertical="center"/>
      <protection hidden="1"/>
    </xf>
    <xf numFmtId="181" fontId="26" fillId="0" borderId="53" xfId="0" applyNumberFormat="1" applyFont="1" applyBorder="1" applyProtection="1">
      <alignment vertical="center"/>
      <protection hidden="1"/>
    </xf>
    <xf numFmtId="181" fontId="26" fillId="0" borderId="54" xfId="0" applyNumberFormat="1" applyFont="1" applyBorder="1" applyProtection="1">
      <alignment vertical="center"/>
      <protection hidden="1"/>
    </xf>
    <xf numFmtId="0" fontId="9" fillId="0" borderId="135" xfId="0" applyFont="1" applyBorder="1" applyAlignment="1" applyProtection="1">
      <alignment horizontal="center" vertical="center" shrinkToFit="1"/>
      <protection hidden="1"/>
    </xf>
    <xf numFmtId="0" fontId="9" fillId="0" borderId="14" xfId="0" applyFont="1" applyBorder="1" applyAlignment="1" applyProtection="1">
      <alignment horizontal="center" vertical="center" shrinkToFit="1"/>
      <protection hidden="1"/>
    </xf>
    <xf numFmtId="0" fontId="9" fillId="0" borderId="15"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26" fillId="0" borderId="15" xfId="0" applyFont="1" applyBorder="1" applyAlignment="1" applyProtection="1">
      <alignment horizontal="center" vertical="center"/>
      <protection hidden="1"/>
    </xf>
    <xf numFmtId="181" fontId="26" fillId="0" borderId="13" xfId="0" applyNumberFormat="1" applyFont="1" applyBorder="1" applyProtection="1">
      <alignment vertical="center"/>
      <protection hidden="1"/>
    </xf>
    <xf numFmtId="181" fontId="26" fillId="0" borderId="14" xfId="0" applyNumberFormat="1" applyFont="1" applyBorder="1" applyProtection="1">
      <alignment vertical="center"/>
      <protection hidden="1"/>
    </xf>
    <xf numFmtId="0" fontId="15" fillId="0" borderId="26" xfId="0" applyFont="1" applyBorder="1" applyAlignment="1" applyProtection="1">
      <alignment horizontal="center" vertical="center"/>
      <protection hidden="1"/>
    </xf>
    <xf numFmtId="0" fontId="15" fillId="0" borderId="25" xfId="0" applyFont="1" applyBorder="1" applyAlignment="1" applyProtection="1">
      <alignment horizontal="center" vertical="center"/>
      <protection hidden="1"/>
    </xf>
    <xf numFmtId="38" fontId="26" fillId="0" borderId="26" xfId="0" applyNumberFormat="1" applyFont="1" applyBorder="1" applyProtection="1">
      <alignment vertical="center"/>
      <protection hidden="1"/>
    </xf>
    <xf numFmtId="38" fontId="26" fillId="0" borderId="14" xfId="0" applyNumberFormat="1" applyFont="1" applyBorder="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5" xfId="0" applyFont="1" applyBorder="1" applyAlignment="1" applyProtection="1">
      <alignment horizontal="center" vertical="center" wrapText="1"/>
      <protection hidden="1"/>
    </xf>
    <xf numFmtId="0" fontId="9" fillId="0" borderId="43" xfId="0" applyFont="1" applyBorder="1" applyAlignment="1" applyProtection="1">
      <alignment horizontal="center" vertical="center" wrapText="1"/>
      <protection hidden="1"/>
    </xf>
    <xf numFmtId="0" fontId="9" fillId="0" borderId="33"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9" fillId="0" borderId="5" xfId="0" applyFont="1" applyBorder="1" applyAlignment="1" applyProtection="1">
      <alignment horizontal="center" vertical="center" wrapText="1"/>
      <protection hidden="1"/>
    </xf>
    <xf numFmtId="0" fontId="9" fillId="0" borderId="65" xfId="0" applyFont="1" applyBorder="1" applyAlignment="1" applyProtection="1">
      <alignment horizontal="center" vertical="center" wrapText="1"/>
      <protection hidden="1"/>
    </xf>
    <xf numFmtId="0" fontId="9" fillId="0" borderId="4"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26" fillId="0" borderId="78" xfId="0" applyFont="1" applyBorder="1" applyAlignment="1" applyProtection="1">
      <alignment horizontal="center" vertical="center"/>
      <protection hidden="1"/>
    </xf>
    <xf numFmtId="181" fontId="26" fillId="0" borderId="46" xfId="0" applyNumberFormat="1" applyFont="1" applyBorder="1" applyProtection="1">
      <alignment vertical="center"/>
      <protection hidden="1"/>
    </xf>
    <xf numFmtId="181" fontId="26" fillId="0" borderId="47" xfId="0" applyNumberFormat="1" applyFont="1" applyBorder="1" applyProtection="1">
      <alignment vertical="center"/>
      <protection hidden="1"/>
    </xf>
    <xf numFmtId="38" fontId="26" fillId="0" borderId="49" xfId="0" applyNumberFormat="1" applyFont="1" applyBorder="1" applyProtection="1">
      <alignment vertical="center"/>
      <protection hidden="1"/>
    </xf>
    <xf numFmtId="38" fontId="28" fillId="0" borderId="44" xfId="0" applyNumberFormat="1" applyFont="1" applyBorder="1" applyAlignment="1" applyProtection="1">
      <alignment horizontal="right" vertical="center"/>
      <protection hidden="1"/>
    </xf>
    <xf numFmtId="38" fontId="28" fillId="0" borderId="45" xfId="0" applyNumberFormat="1" applyFont="1" applyBorder="1" applyAlignment="1" applyProtection="1">
      <alignment horizontal="right" vertical="center"/>
      <protection hidden="1"/>
    </xf>
    <xf numFmtId="38" fontId="28" fillId="0" borderId="9" xfId="0" applyNumberFormat="1" applyFont="1" applyBorder="1" applyAlignment="1" applyProtection="1">
      <alignment horizontal="right" vertical="center"/>
      <protection hidden="1"/>
    </xf>
    <xf numFmtId="38" fontId="28" fillId="0" borderId="0" xfId="0" applyNumberFormat="1" applyFont="1" applyAlignment="1" applyProtection="1">
      <alignment horizontal="right" vertical="center"/>
      <protection hidden="1"/>
    </xf>
    <xf numFmtId="38" fontId="28" fillId="0" borderId="10" xfId="0" applyNumberFormat="1" applyFont="1" applyBorder="1" applyAlignment="1" applyProtection="1">
      <alignment horizontal="right" vertical="center"/>
      <protection hidden="1"/>
    </xf>
    <xf numFmtId="38" fontId="28" fillId="0" borderId="4" xfId="0" applyNumberFormat="1" applyFont="1" applyBorder="1" applyAlignment="1" applyProtection="1">
      <alignment horizontal="right" vertical="center"/>
      <protection hidden="1"/>
    </xf>
    <xf numFmtId="0" fontId="15" fillId="0" borderId="80" xfId="0" applyFont="1" applyBorder="1" applyAlignment="1" applyProtection="1">
      <alignment horizontal="center" vertical="center"/>
      <protection hidden="1"/>
    </xf>
    <xf numFmtId="0" fontId="15" fillId="0" borderId="86"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8" fillId="0" borderId="35" xfId="0" applyFont="1" applyBorder="1" applyAlignment="1" applyProtection="1">
      <alignment horizontal="center" vertical="center" shrinkToFit="1"/>
      <protection hidden="1"/>
    </xf>
    <xf numFmtId="0" fontId="8" fillId="0" borderId="38" xfId="0" applyFont="1" applyBorder="1" applyAlignment="1" applyProtection="1">
      <alignment horizontal="center" vertical="center" shrinkToFit="1"/>
      <protection hidden="1"/>
    </xf>
    <xf numFmtId="0" fontId="8" fillId="0" borderId="36" xfId="0" applyFont="1" applyBorder="1" applyAlignment="1" applyProtection="1">
      <alignment horizontal="center" vertical="center" shrinkToFit="1"/>
      <protection hidden="1"/>
    </xf>
    <xf numFmtId="0" fontId="8" fillId="0" borderId="37" xfId="0" applyFont="1" applyBorder="1" applyAlignment="1" applyProtection="1">
      <alignment horizontal="center" vertical="center" shrinkToFit="1"/>
      <protection hidden="1"/>
    </xf>
    <xf numFmtId="0" fontId="8" fillId="0" borderId="40" xfId="0" applyFont="1" applyBorder="1" applyAlignment="1" applyProtection="1">
      <alignment horizontal="center" vertical="center"/>
      <protection hidden="1"/>
    </xf>
    <xf numFmtId="0" fontId="8" fillId="0" borderId="39" xfId="0" applyFont="1" applyBorder="1" applyAlignment="1" applyProtection="1">
      <alignment horizontal="center" vertical="center"/>
      <protection hidden="1"/>
    </xf>
    <xf numFmtId="0" fontId="8" fillId="0" borderId="38"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181" fontId="26" fillId="0" borderId="81" xfId="0" applyNumberFormat="1" applyFont="1" applyBorder="1" applyProtection="1">
      <alignment vertical="center"/>
      <protection hidden="1"/>
    </xf>
    <xf numFmtId="181" fontId="26" fillId="0" borderId="82" xfId="0" applyNumberFormat="1" applyFont="1" applyBorder="1" applyProtection="1">
      <alignment vertical="center"/>
      <protection hidden="1"/>
    </xf>
    <xf numFmtId="0" fontId="9" fillId="0" borderId="101" xfId="5" applyFont="1" applyFill="1" applyBorder="1" applyAlignment="1" applyProtection="1">
      <alignment horizontal="right" vertical="center"/>
      <protection hidden="1"/>
    </xf>
    <xf numFmtId="0" fontId="9" fillId="0" borderId="102" xfId="5" applyFont="1" applyFill="1" applyBorder="1" applyAlignment="1" applyProtection="1">
      <alignment horizontal="right" vertical="center"/>
      <protection hidden="1"/>
    </xf>
    <xf numFmtId="0" fontId="9" fillId="0" borderId="128" xfId="5" applyFont="1" applyFill="1" applyBorder="1" applyAlignment="1" applyProtection="1">
      <alignment horizontal="right" vertical="center"/>
      <protection hidden="1"/>
    </xf>
    <xf numFmtId="178" fontId="27" fillId="0" borderId="103" xfId="6" applyNumberFormat="1" applyFont="1" applyFill="1" applyBorder="1" applyAlignment="1" applyProtection="1">
      <alignment vertical="center" shrinkToFit="1"/>
      <protection hidden="1"/>
    </xf>
    <xf numFmtId="178" fontId="27" fillId="0" borderId="102" xfId="6" applyNumberFormat="1" applyFont="1" applyFill="1" applyBorder="1" applyAlignment="1" applyProtection="1">
      <alignment vertical="center" shrinkToFit="1"/>
      <protection hidden="1"/>
    </xf>
    <xf numFmtId="178" fontId="27" fillId="0" borderId="129" xfId="6" applyNumberFormat="1" applyFont="1" applyFill="1" applyBorder="1" applyAlignment="1" applyProtection="1">
      <alignment vertical="center" shrinkToFit="1"/>
      <protection hidden="1"/>
    </xf>
    <xf numFmtId="177" fontId="27" fillId="0" borderId="130" xfId="6" applyNumberFormat="1" applyFont="1" applyFill="1" applyBorder="1" applyAlignment="1" applyProtection="1">
      <alignment vertical="center" shrinkToFit="1"/>
      <protection hidden="1"/>
    </xf>
    <xf numFmtId="177" fontId="27" fillId="0" borderId="131" xfId="6" applyNumberFormat="1" applyFont="1" applyFill="1" applyBorder="1" applyAlignment="1" applyProtection="1">
      <alignment vertical="center" shrinkToFit="1"/>
      <protection hidden="1"/>
    </xf>
    <xf numFmtId="177" fontId="27" fillId="0" borderId="132" xfId="6" applyNumberFormat="1" applyFont="1" applyFill="1" applyBorder="1" applyAlignment="1" applyProtection="1">
      <alignment vertical="center" shrinkToFit="1"/>
      <protection hidden="1"/>
    </xf>
    <xf numFmtId="178" fontId="8" fillId="5" borderId="82" xfId="6" applyNumberFormat="1" applyFont="1" applyFill="1" applyBorder="1" applyAlignment="1" applyProtection="1">
      <alignment vertical="center" shrinkToFit="1"/>
      <protection locked="0"/>
    </xf>
    <xf numFmtId="178" fontId="8" fillId="5" borderId="84" xfId="6" applyNumberFormat="1" applyFont="1" applyFill="1" applyBorder="1" applyAlignment="1" applyProtection="1">
      <alignment vertical="center" shrinkToFit="1"/>
      <protection locked="0"/>
    </xf>
    <xf numFmtId="177" fontId="8" fillId="0" borderId="85" xfId="6" applyNumberFormat="1" applyFont="1" applyFill="1" applyBorder="1" applyAlignment="1" applyProtection="1">
      <alignment vertical="center" shrinkToFit="1"/>
      <protection hidden="1"/>
    </xf>
    <xf numFmtId="177" fontId="8" fillId="0" borderId="82" xfId="6" applyNumberFormat="1" applyFont="1" applyFill="1" applyBorder="1" applyAlignment="1" applyProtection="1">
      <alignment vertical="center" shrinkToFit="1"/>
      <protection hidden="1"/>
    </xf>
    <xf numFmtId="177" fontId="8" fillId="0" borderId="84" xfId="6" applyNumberFormat="1" applyFont="1" applyFill="1" applyBorder="1" applyAlignment="1" applyProtection="1">
      <alignment vertical="center" shrinkToFit="1"/>
      <protection hidden="1"/>
    </xf>
    <xf numFmtId="178" fontId="8" fillId="5" borderId="85" xfId="6" applyNumberFormat="1" applyFont="1" applyFill="1" applyBorder="1" applyAlignment="1" applyProtection="1">
      <alignment vertical="center" shrinkToFit="1"/>
      <protection locked="0"/>
    </xf>
    <xf numFmtId="177" fontId="8" fillId="0" borderId="85" xfId="6" applyNumberFormat="1" applyFont="1" applyFill="1" applyBorder="1" applyAlignment="1" applyProtection="1">
      <alignment horizontal="right" vertical="center" shrinkToFit="1"/>
      <protection hidden="1"/>
    </xf>
    <xf numFmtId="177" fontId="8" fillId="0" borderId="82" xfId="6" applyNumberFormat="1" applyFont="1" applyFill="1" applyBorder="1" applyAlignment="1" applyProtection="1">
      <alignment horizontal="right" vertical="center" shrinkToFit="1"/>
      <protection hidden="1"/>
    </xf>
    <xf numFmtId="177" fontId="8" fillId="0" borderId="127" xfId="6" applyNumberFormat="1" applyFont="1" applyFill="1" applyBorder="1" applyAlignment="1" applyProtection="1">
      <alignment horizontal="right" vertical="center" shrinkToFit="1"/>
      <protection hidden="1"/>
    </xf>
    <xf numFmtId="49" fontId="8" fillId="5" borderId="126" xfId="0" applyNumberFormat="1" applyFont="1" applyFill="1" applyBorder="1" applyAlignment="1" applyProtection="1">
      <alignment horizontal="center" vertical="center" shrinkToFit="1"/>
      <protection locked="0"/>
    </xf>
    <xf numFmtId="49" fontId="8" fillId="5" borderId="82" xfId="0" applyNumberFormat="1" applyFont="1" applyFill="1" applyBorder="1" applyAlignment="1" applyProtection="1">
      <alignment horizontal="center" vertical="center" shrinkToFit="1"/>
      <protection locked="0"/>
    </xf>
    <xf numFmtId="49" fontId="8" fillId="5" borderId="84" xfId="0" applyNumberFormat="1" applyFont="1" applyFill="1" applyBorder="1" applyAlignment="1" applyProtection="1">
      <alignment horizontal="center" vertical="center" shrinkToFit="1"/>
      <protection locked="0"/>
    </xf>
    <xf numFmtId="49" fontId="9" fillId="5" borderId="85" xfId="0" applyNumberFormat="1" applyFont="1" applyFill="1" applyBorder="1" applyAlignment="1" applyProtection="1">
      <alignment horizontal="center" vertical="center" shrinkToFit="1"/>
      <protection locked="0"/>
    </xf>
    <xf numFmtId="49" fontId="9" fillId="5" borderId="82" xfId="0" applyNumberFormat="1" applyFont="1" applyFill="1" applyBorder="1" applyAlignment="1" applyProtection="1">
      <alignment horizontal="center" vertical="center" shrinkToFit="1"/>
      <protection locked="0"/>
    </xf>
    <xf numFmtId="49" fontId="9" fillId="5" borderId="84" xfId="0" applyNumberFormat="1" applyFont="1" applyFill="1" applyBorder="1" applyAlignment="1" applyProtection="1">
      <alignment horizontal="center" vertical="center" shrinkToFit="1"/>
      <protection locked="0"/>
    </xf>
    <xf numFmtId="49" fontId="9" fillId="5" borderId="85" xfId="0" applyNumberFormat="1" applyFont="1" applyFill="1" applyBorder="1" applyAlignment="1" applyProtection="1">
      <alignment vertical="center" shrinkToFit="1"/>
      <protection locked="0"/>
    </xf>
    <xf numFmtId="49" fontId="9" fillId="5" borderId="82" xfId="0" applyNumberFormat="1" applyFont="1" applyFill="1" applyBorder="1" applyAlignment="1" applyProtection="1">
      <alignment vertical="center" shrinkToFit="1"/>
      <protection locked="0"/>
    </xf>
    <xf numFmtId="49" fontId="9" fillId="5" borderId="84" xfId="0" applyNumberFormat="1" applyFont="1" applyFill="1" applyBorder="1" applyAlignment="1" applyProtection="1">
      <alignment vertical="center" shrinkToFit="1"/>
      <protection locked="0"/>
    </xf>
    <xf numFmtId="0" fontId="8" fillId="5" borderId="85" xfId="0" applyFont="1" applyFill="1" applyBorder="1" applyAlignment="1" applyProtection="1">
      <alignment horizontal="center" vertical="center" shrinkToFit="1"/>
      <protection hidden="1"/>
    </xf>
    <xf numFmtId="0" fontId="8" fillId="5" borderId="84" xfId="0" applyFont="1" applyFill="1" applyBorder="1" applyAlignment="1" applyProtection="1">
      <alignment horizontal="center" vertical="center" shrinkToFit="1"/>
      <protection hidden="1"/>
    </xf>
    <xf numFmtId="177" fontId="8" fillId="0" borderId="122" xfId="6" applyNumberFormat="1" applyFont="1" applyFill="1" applyBorder="1" applyAlignment="1" applyProtection="1">
      <alignment vertical="center" shrinkToFit="1"/>
      <protection hidden="1"/>
    </xf>
    <xf numFmtId="177" fontId="8" fillId="0" borderId="98" xfId="6" applyNumberFormat="1" applyFont="1" applyFill="1" applyBorder="1" applyAlignment="1" applyProtection="1">
      <alignment vertical="center" shrinkToFit="1"/>
      <protection hidden="1"/>
    </xf>
    <xf numFmtId="177" fontId="8" fillId="0" borderId="123" xfId="6" applyNumberFormat="1" applyFont="1" applyFill="1" applyBorder="1" applyAlignment="1" applyProtection="1">
      <alignment vertical="center" shrinkToFit="1"/>
      <protection hidden="1"/>
    </xf>
    <xf numFmtId="177" fontId="8" fillId="0" borderId="122" xfId="6" applyNumberFormat="1" applyFont="1" applyFill="1" applyBorder="1" applyAlignment="1" applyProtection="1">
      <alignment horizontal="right" vertical="center" shrinkToFit="1"/>
      <protection hidden="1"/>
    </xf>
    <xf numFmtId="177" fontId="8" fillId="0" borderId="98" xfId="6" applyNumberFormat="1" applyFont="1" applyFill="1" applyBorder="1" applyAlignment="1" applyProtection="1">
      <alignment horizontal="right" vertical="center" shrinkToFit="1"/>
      <protection hidden="1"/>
    </xf>
    <xf numFmtId="177" fontId="8" fillId="0" borderId="145" xfId="6" applyNumberFormat="1" applyFont="1" applyFill="1" applyBorder="1" applyAlignment="1" applyProtection="1">
      <alignment horizontal="right" vertical="center" shrinkToFit="1"/>
      <protection hidden="1"/>
    </xf>
    <xf numFmtId="49" fontId="8" fillId="5" borderId="134" xfId="0" applyNumberFormat="1" applyFont="1" applyFill="1" applyBorder="1" applyAlignment="1" applyProtection="1">
      <alignment horizontal="center" vertical="center" shrinkToFit="1"/>
      <protection locked="0"/>
    </xf>
    <xf numFmtId="49" fontId="8" fillId="5" borderId="89" xfId="0" applyNumberFormat="1" applyFont="1" applyFill="1" applyBorder="1" applyAlignment="1" applyProtection="1">
      <alignment horizontal="center" vertical="center" shrinkToFit="1"/>
      <protection locked="0"/>
    </xf>
    <xf numFmtId="49" fontId="8" fillId="5" borderId="100" xfId="0" applyNumberFormat="1" applyFont="1" applyFill="1" applyBorder="1" applyAlignment="1" applyProtection="1">
      <alignment horizontal="center" vertical="center" shrinkToFit="1"/>
      <protection locked="0"/>
    </xf>
    <xf numFmtId="49" fontId="9" fillId="5" borderId="99" xfId="0" applyNumberFormat="1" applyFont="1" applyFill="1" applyBorder="1" applyAlignment="1" applyProtection="1">
      <alignment vertical="center" shrinkToFit="1"/>
      <protection locked="0"/>
    </xf>
    <xf numFmtId="49" fontId="9" fillId="5" borderId="89" xfId="0" applyNumberFormat="1" applyFont="1" applyFill="1" applyBorder="1" applyAlignment="1" applyProtection="1">
      <alignment vertical="center" shrinkToFit="1"/>
      <protection locked="0"/>
    </xf>
    <xf numFmtId="49" fontId="9" fillId="5" borderId="100" xfId="0" applyNumberFormat="1" applyFont="1" applyFill="1" applyBorder="1" applyAlignment="1" applyProtection="1">
      <alignment vertical="center" shrinkToFit="1"/>
      <protection locked="0"/>
    </xf>
    <xf numFmtId="0" fontId="8" fillId="5" borderId="99" xfId="0" applyFont="1" applyFill="1" applyBorder="1" applyAlignment="1" applyProtection="1">
      <alignment horizontal="center" vertical="center" shrinkToFit="1"/>
      <protection hidden="1"/>
    </xf>
    <xf numFmtId="0" fontId="8" fillId="5" borderId="100" xfId="0" applyFont="1" applyFill="1" applyBorder="1" applyAlignment="1" applyProtection="1">
      <alignment horizontal="center" vertical="center" shrinkToFit="1"/>
      <protection hidden="1"/>
    </xf>
    <xf numFmtId="178" fontId="8" fillId="5" borderId="99" xfId="6" applyNumberFormat="1" applyFont="1" applyFill="1" applyBorder="1" applyAlignment="1" applyProtection="1">
      <alignment vertical="center" shrinkToFit="1"/>
      <protection locked="0"/>
    </xf>
    <xf numFmtId="178" fontId="8" fillId="5" borderId="89" xfId="6" applyNumberFormat="1" applyFont="1" applyFill="1" applyBorder="1" applyAlignment="1" applyProtection="1">
      <alignment vertical="center" shrinkToFit="1"/>
      <protection locked="0"/>
    </xf>
    <xf numFmtId="178" fontId="8" fillId="5" borderId="100" xfId="6" applyNumberFormat="1" applyFont="1" applyFill="1" applyBorder="1" applyAlignment="1" applyProtection="1">
      <alignment vertical="center" shrinkToFit="1"/>
      <protection locked="0"/>
    </xf>
    <xf numFmtId="178" fontId="8" fillId="5" borderId="47" xfId="6" applyNumberFormat="1" applyFont="1" applyFill="1" applyBorder="1" applyAlignment="1" applyProtection="1">
      <alignment vertical="center" shrinkToFit="1"/>
      <protection locked="0"/>
    </xf>
    <xf numFmtId="178" fontId="8" fillId="5" borderId="48" xfId="6" applyNumberFormat="1" applyFont="1" applyFill="1" applyBorder="1" applyAlignment="1" applyProtection="1">
      <alignment vertical="center" shrinkToFit="1"/>
      <protection locked="0"/>
    </xf>
    <xf numFmtId="177" fontId="8" fillId="0" borderId="49" xfId="6" applyNumberFormat="1" applyFont="1" applyFill="1" applyBorder="1" applyAlignment="1" applyProtection="1">
      <alignment vertical="center" shrinkToFit="1"/>
      <protection hidden="1"/>
    </xf>
    <xf numFmtId="177" fontId="8" fillId="0" borderId="47" xfId="6" applyNumberFormat="1" applyFont="1" applyFill="1" applyBorder="1" applyAlignment="1" applyProtection="1">
      <alignment vertical="center" shrinkToFit="1"/>
      <protection hidden="1"/>
    </xf>
    <xf numFmtId="177" fontId="8" fillId="0" borderId="48" xfId="6" applyNumberFormat="1" applyFont="1" applyFill="1" applyBorder="1" applyAlignment="1" applyProtection="1">
      <alignment vertical="center" shrinkToFit="1"/>
      <protection hidden="1"/>
    </xf>
    <xf numFmtId="178" fontId="8" fillId="5" borderId="49" xfId="6" applyNumberFormat="1" applyFont="1" applyFill="1" applyBorder="1" applyAlignment="1" applyProtection="1">
      <alignment vertical="center" shrinkToFit="1"/>
      <protection locked="0"/>
    </xf>
    <xf numFmtId="177" fontId="8" fillId="0" borderId="49" xfId="6" applyNumberFormat="1" applyFont="1" applyFill="1" applyBorder="1" applyAlignment="1" applyProtection="1">
      <alignment horizontal="right" vertical="center" shrinkToFit="1"/>
      <protection hidden="1"/>
    </xf>
    <xf numFmtId="177" fontId="8" fillId="0" borderId="47" xfId="6" applyNumberFormat="1" applyFont="1" applyFill="1" applyBorder="1" applyAlignment="1" applyProtection="1">
      <alignment horizontal="right" vertical="center" shrinkToFit="1"/>
      <protection hidden="1"/>
    </xf>
    <xf numFmtId="177" fontId="8" fillId="0" borderId="52" xfId="6" applyNumberFormat="1" applyFont="1" applyFill="1" applyBorder="1" applyAlignment="1" applyProtection="1">
      <alignment horizontal="right" vertical="center" shrinkToFit="1"/>
      <protection hidden="1"/>
    </xf>
    <xf numFmtId="49" fontId="8" fillId="5" borderId="125" xfId="0" applyNumberFormat="1" applyFont="1" applyFill="1" applyBorder="1" applyAlignment="1" applyProtection="1">
      <alignment horizontal="center" vertical="center" shrinkToFit="1"/>
      <protection locked="0"/>
    </xf>
    <xf numFmtId="49" fontId="8" fillId="5" borderId="47" xfId="0" applyNumberFormat="1" applyFont="1" applyFill="1" applyBorder="1" applyAlignment="1" applyProtection="1">
      <alignment horizontal="center" vertical="center" shrinkToFit="1"/>
      <protection locked="0"/>
    </xf>
    <xf numFmtId="49" fontId="8" fillId="5" borderId="48" xfId="0" applyNumberFormat="1" applyFont="1" applyFill="1" applyBorder="1" applyAlignment="1" applyProtection="1">
      <alignment horizontal="center" vertical="center" shrinkToFit="1"/>
      <protection locked="0"/>
    </xf>
    <xf numFmtId="49" fontId="9" fillId="5" borderId="49" xfId="0" applyNumberFormat="1" applyFont="1" applyFill="1" applyBorder="1" applyAlignment="1" applyProtection="1">
      <alignment vertical="center" shrinkToFit="1"/>
      <protection locked="0"/>
    </xf>
    <xf numFmtId="49" fontId="9" fillId="5" borderId="47" xfId="0" applyNumberFormat="1" applyFont="1" applyFill="1" applyBorder="1" applyAlignment="1" applyProtection="1">
      <alignment vertical="center" shrinkToFit="1"/>
      <protection locked="0"/>
    </xf>
    <xf numFmtId="49" fontId="9" fillId="5" borderId="48" xfId="0" applyNumberFormat="1" applyFont="1" applyFill="1" applyBorder="1" applyAlignment="1" applyProtection="1">
      <alignment vertical="center" shrinkToFit="1"/>
      <protection locked="0"/>
    </xf>
    <xf numFmtId="0" fontId="8" fillId="5" borderId="49" xfId="0" applyFont="1" applyFill="1" applyBorder="1" applyAlignment="1" applyProtection="1">
      <alignment horizontal="center" vertical="center" shrinkToFit="1"/>
      <protection hidden="1"/>
    </xf>
    <xf numFmtId="0" fontId="8" fillId="5" borderId="48" xfId="0" applyFont="1" applyFill="1" applyBorder="1" applyAlignment="1" applyProtection="1">
      <alignment horizontal="center" vertical="center" shrinkToFit="1"/>
      <protection hidden="1"/>
    </xf>
    <xf numFmtId="0" fontId="9" fillId="0" borderId="115" xfId="7" applyNumberFormat="1" applyFont="1" applyFill="1" applyBorder="1" applyAlignment="1" applyProtection="1">
      <alignment horizontal="center" vertical="center"/>
      <protection hidden="1"/>
    </xf>
    <xf numFmtId="0" fontId="9" fillId="0" borderId="116" xfId="7" applyNumberFormat="1" applyFont="1" applyFill="1" applyBorder="1" applyAlignment="1" applyProtection="1">
      <alignment horizontal="center" vertical="center"/>
      <protection hidden="1"/>
    </xf>
    <xf numFmtId="0" fontId="9" fillId="0" borderId="117" xfId="7" applyNumberFormat="1" applyFont="1" applyFill="1" applyBorder="1" applyAlignment="1" applyProtection="1">
      <alignment horizontal="center" vertical="center"/>
      <protection hidden="1"/>
    </xf>
    <xf numFmtId="0" fontId="12" fillId="0" borderId="114" xfId="5" applyFont="1" applyFill="1" applyBorder="1" applyAlignment="1" applyProtection="1">
      <alignment horizontal="center" vertical="center" wrapText="1" shrinkToFit="1"/>
      <protection hidden="1"/>
    </xf>
    <xf numFmtId="0" fontId="12" fillId="0" borderId="77" xfId="5" applyFont="1" applyFill="1" applyBorder="1" applyAlignment="1" applyProtection="1">
      <alignment horizontal="center" vertical="center" wrapText="1" shrinkToFit="1"/>
      <protection hidden="1"/>
    </xf>
    <xf numFmtId="0" fontId="12" fillId="0" borderId="113" xfId="5" applyFont="1" applyFill="1" applyBorder="1" applyAlignment="1" applyProtection="1">
      <alignment horizontal="center" vertical="center" wrapText="1" shrinkToFit="1"/>
      <protection hidden="1"/>
    </xf>
    <xf numFmtId="0" fontId="12" fillId="0" borderId="121" xfId="5" applyFont="1" applyFill="1" applyBorder="1" applyAlignment="1" applyProtection="1">
      <alignment horizontal="center" vertical="center" wrapText="1" shrinkToFit="1"/>
      <protection hidden="1"/>
    </xf>
    <xf numFmtId="0" fontId="12" fillId="0" borderId="119" xfId="5" applyFont="1" applyFill="1" applyBorder="1" applyAlignment="1" applyProtection="1">
      <alignment horizontal="center" vertical="center" wrapText="1" shrinkToFit="1"/>
      <protection hidden="1"/>
    </xf>
    <xf numFmtId="0" fontId="12" fillId="0" borderId="120" xfId="5" applyFont="1" applyFill="1" applyBorder="1" applyAlignment="1" applyProtection="1">
      <alignment horizontal="center" vertical="center" wrapText="1" shrinkToFit="1"/>
      <protection hidden="1"/>
    </xf>
    <xf numFmtId="0" fontId="9" fillId="0" borderId="114" xfId="7" applyNumberFormat="1" applyFont="1" applyFill="1" applyBorder="1" applyAlignment="1" applyProtection="1">
      <alignment horizontal="center" vertical="center" wrapText="1"/>
      <protection hidden="1"/>
    </xf>
    <xf numFmtId="0" fontId="9" fillId="0" borderId="77" xfId="7" applyNumberFormat="1" applyFont="1" applyFill="1" applyBorder="1" applyAlignment="1" applyProtection="1">
      <alignment horizontal="center" vertical="center" wrapText="1"/>
      <protection hidden="1"/>
    </xf>
    <xf numFmtId="0" fontId="9" fillId="0" borderId="113" xfId="7" applyNumberFormat="1" applyFont="1" applyFill="1" applyBorder="1" applyAlignment="1" applyProtection="1">
      <alignment horizontal="center" vertical="center" wrapText="1"/>
      <protection hidden="1"/>
    </xf>
    <xf numFmtId="0" fontId="9" fillId="0" borderId="121" xfId="7" applyNumberFormat="1" applyFont="1" applyFill="1" applyBorder="1" applyAlignment="1" applyProtection="1">
      <alignment horizontal="center" vertical="center" wrapText="1"/>
      <protection hidden="1"/>
    </xf>
    <xf numFmtId="0" fontId="9" fillId="0" borderId="119" xfId="7" applyNumberFormat="1" applyFont="1" applyFill="1" applyBorder="1" applyAlignment="1" applyProtection="1">
      <alignment horizontal="center" vertical="center" wrapText="1"/>
      <protection hidden="1"/>
    </xf>
    <xf numFmtId="0" fontId="9" fillId="0" borderId="120" xfId="7" applyNumberFormat="1" applyFont="1" applyFill="1" applyBorder="1" applyAlignment="1" applyProtection="1">
      <alignment horizontal="center" vertical="center" wrapText="1"/>
      <protection hidden="1"/>
    </xf>
    <xf numFmtId="0" fontId="9" fillId="0" borderId="114" xfId="5" applyFont="1" applyFill="1" applyBorder="1" applyAlignment="1" applyProtection="1">
      <alignment horizontal="center" vertical="center" wrapText="1"/>
      <protection hidden="1"/>
    </xf>
    <xf numFmtId="0" fontId="9" fillId="0" borderId="77" xfId="5" applyFont="1" applyFill="1" applyBorder="1" applyAlignment="1" applyProtection="1">
      <alignment horizontal="center" vertical="center" wrapText="1"/>
      <protection hidden="1"/>
    </xf>
    <xf numFmtId="0" fontId="9" fillId="0" borderId="111" xfId="5" applyFont="1" applyFill="1" applyBorder="1" applyAlignment="1" applyProtection="1">
      <alignment horizontal="center" vertical="center" wrapText="1"/>
      <protection hidden="1"/>
    </xf>
    <xf numFmtId="0" fontId="9" fillId="0" borderId="121" xfId="5" applyFont="1" applyFill="1" applyBorder="1" applyAlignment="1" applyProtection="1">
      <alignment horizontal="center" vertical="center" wrapText="1"/>
      <protection hidden="1"/>
    </xf>
    <xf numFmtId="0" fontId="9" fillId="0" borderId="119" xfId="5" applyFont="1" applyFill="1" applyBorder="1" applyAlignment="1" applyProtection="1">
      <alignment horizontal="center" vertical="center" wrapText="1"/>
      <protection hidden="1"/>
    </xf>
    <xf numFmtId="0" fontId="9" fillId="0" borderId="124" xfId="5" applyFont="1" applyFill="1" applyBorder="1" applyAlignment="1" applyProtection="1">
      <alignment horizontal="center" vertical="center" wrapText="1"/>
      <protection hidden="1"/>
    </xf>
    <xf numFmtId="0" fontId="9" fillId="0" borderId="122" xfId="7" applyNumberFormat="1" applyFont="1" applyFill="1" applyBorder="1" applyAlignment="1" applyProtection="1">
      <alignment horizontal="center" vertical="center"/>
      <protection hidden="1"/>
    </xf>
    <xf numFmtId="0" fontId="9" fillId="0" borderId="98" xfId="7" applyNumberFormat="1" applyFont="1" applyFill="1" applyBorder="1" applyAlignment="1" applyProtection="1">
      <alignment horizontal="center" vertical="center"/>
      <protection hidden="1"/>
    </xf>
    <xf numFmtId="0" fontId="9" fillId="0" borderId="123" xfId="7" applyNumberFormat="1" applyFont="1" applyFill="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18" fillId="0" borderId="30" xfId="0" applyFont="1" applyBorder="1" applyAlignment="1" applyProtection="1">
      <alignment horizontal="center" vertical="center"/>
      <protection hidden="1"/>
    </xf>
    <xf numFmtId="0" fontId="18" fillId="0" borderId="31" xfId="0" applyFont="1" applyBorder="1" applyAlignment="1" applyProtection="1">
      <alignment horizontal="center" vertical="center"/>
      <protection hidden="1"/>
    </xf>
    <xf numFmtId="0" fontId="11" fillId="0" borderId="133"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32" xfId="0" applyFont="1" applyBorder="1" applyAlignment="1" applyProtection="1">
      <alignment horizontal="center" vertical="center"/>
      <protection hidden="1"/>
    </xf>
    <xf numFmtId="0" fontId="10" fillId="0" borderId="0" xfId="0" applyFont="1" applyProtection="1">
      <alignment vertical="center"/>
      <protection hidden="1"/>
    </xf>
    <xf numFmtId="0" fontId="1" fillId="0" borderId="108" xfId="7" applyNumberFormat="1" applyFont="1" applyFill="1" applyBorder="1" applyAlignment="1" applyProtection="1">
      <alignment horizontal="center" vertical="center" wrapText="1"/>
      <protection hidden="1"/>
    </xf>
    <xf numFmtId="0" fontId="1" fillId="0" borderId="77" xfId="7" applyNumberFormat="1" applyFont="1" applyFill="1" applyBorder="1" applyAlignment="1" applyProtection="1">
      <alignment horizontal="center" vertical="center" wrapText="1"/>
      <protection hidden="1"/>
    </xf>
    <xf numFmtId="0" fontId="1" fillId="0" borderId="113" xfId="7" applyNumberFormat="1" applyFont="1" applyFill="1" applyBorder="1" applyAlignment="1" applyProtection="1">
      <alignment horizontal="center" vertical="center" wrapText="1"/>
      <protection hidden="1"/>
    </xf>
    <xf numFmtId="0" fontId="1" fillId="0" borderId="118" xfId="7" applyNumberFormat="1" applyFont="1" applyFill="1" applyBorder="1" applyAlignment="1" applyProtection="1">
      <alignment horizontal="center" vertical="center" wrapText="1"/>
      <protection hidden="1"/>
    </xf>
    <xf numFmtId="0" fontId="1" fillId="0" borderId="119" xfId="7" applyNumberFormat="1" applyFont="1" applyFill="1" applyBorder="1" applyAlignment="1" applyProtection="1">
      <alignment horizontal="center" vertical="center" wrapText="1"/>
      <protection hidden="1"/>
    </xf>
    <xf numFmtId="0" fontId="1" fillId="0" borderId="120" xfId="7" applyNumberFormat="1" applyFont="1" applyFill="1" applyBorder="1" applyAlignment="1" applyProtection="1">
      <alignment horizontal="center" vertical="center" wrapText="1"/>
      <protection hidden="1"/>
    </xf>
    <xf numFmtId="0" fontId="9" fillId="0" borderId="114" xfId="5" applyFont="1" applyFill="1" applyBorder="1" applyAlignment="1" applyProtection="1">
      <alignment horizontal="center" vertical="center" shrinkToFit="1"/>
      <protection hidden="1"/>
    </xf>
    <xf numFmtId="0" fontId="9" fillId="0" borderId="113" xfId="5" applyFont="1" applyFill="1" applyBorder="1" applyAlignment="1" applyProtection="1">
      <alignment horizontal="center" vertical="center" shrinkToFit="1"/>
      <protection hidden="1"/>
    </xf>
    <xf numFmtId="0" fontId="9" fillId="0" borderId="121" xfId="5" applyFont="1" applyFill="1" applyBorder="1" applyAlignment="1" applyProtection="1">
      <alignment horizontal="center" vertical="center" shrinkToFit="1"/>
      <protection hidden="1"/>
    </xf>
    <xf numFmtId="0" fontId="9" fillId="0" borderId="120" xfId="5" applyFont="1" applyFill="1" applyBorder="1" applyAlignment="1" applyProtection="1">
      <alignment horizontal="center" vertical="center" shrinkToFit="1"/>
      <protection hidden="1"/>
    </xf>
    <xf numFmtId="49" fontId="9" fillId="5" borderId="122" xfId="0" applyNumberFormat="1" applyFont="1" applyFill="1" applyBorder="1" applyAlignment="1" applyProtection="1">
      <alignment horizontal="center" vertical="center" shrinkToFit="1"/>
      <protection locked="0"/>
    </xf>
    <xf numFmtId="49" fontId="9" fillId="5" borderId="98" xfId="0" applyNumberFormat="1" applyFont="1" applyFill="1" applyBorder="1" applyAlignment="1" applyProtection="1">
      <alignment horizontal="center" vertical="center" shrinkToFit="1"/>
      <protection locked="0"/>
    </xf>
    <xf numFmtId="49" fontId="9" fillId="5" borderId="123" xfId="0" applyNumberFormat="1" applyFont="1" applyFill="1" applyBorder="1" applyAlignment="1" applyProtection="1">
      <alignment horizontal="center" vertical="center" shrinkToFit="1"/>
      <protection locked="0"/>
    </xf>
    <xf numFmtId="0" fontId="18" fillId="0" borderId="108" xfId="0" applyFont="1" applyBorder="1" applyAlignment="1" applyProtection="1">
      <alignment horizontal="center" vertical="center"/>
      <protection hidden="1"/>
    </xf>
    <xf numFmtId="0" fontId="18" fillId="0" borderId="77" xfId="0" applyFont="1" applyBorder="1" applyAlignment="1" applyProtection="1">
      <alignment horizontal="center" vertical="center"/>
      <protection hidden="1"/>
    </xf>
    <xf numFmtId="0" fontId="18" fillId="0" borderId="109" xfId="0" applyFont="1" applyBorder="1" applyAlignment="1" applyProtection="1">
      <alignment horizontal="center" vertical="center"/>
      <protection hidden="1"/>
    </xf>
    <xf numFmtId="0" fontId="18" fillId="0" borderId="68" xfId="0" applyFont="1" applyBorder="1" applyAlignment="1" applyProtection="1">
      <alignment horizontal="center" vertical="center"/>
      <protection hidden="1"/>
    </xf>
    <xf numFmtId="0" fontId="18" fillId="0" borderId="28" xfId="0" applyFont="1" applyBorder="1" applyAlignment="1" applyProtection="1">
      <alignment horizontal="center" vertical="center"/>
      <protection hidden="1"/>
    </xf>
    <xf numFmtId="0" fontId="18" fillId="0" borderId="69" xfId="0" applyFont="1" applyBorder="1" applyAlignment="1" applyProtection="1">
      <alignment horizontal="center" vertical="center"/>
      <protection hidden="1"/>
    </xf>
    <xf numFmtId="0" fontId="11" fillId="0" borderId="110" xfId="0" applyFont="1" applyBorder="1" applyAlignment="1" applyProtection="1">
      <alignment horizontal="center" vertical="center" wrapText="1"/>
      <protection hidden="1"/>
    </xf>
    <xf numFmtId="0" fontId="11" fillId="0" borderId="77" xfId="0" applyFont="1" applyBorder="1" applyAlignment="1" applyProtection="1">
      <alignment horizontal="center" vertical="center"/>
      <protection hidden="1"/>
    </xf>
    <xf numFmtId="0" fontId="11" fillId="0" borderId="111" xfId="0" applyFont="1" applyBorder="1" applyAlignment="1" applyProtection="1">
      <alignment horizontal="center" vertical="center"/>
      <protection hidden="1"/>
    </xf>
    <xf numFmtId="0" fontId="11" fillId="0" borderId="70" xfId="0" applyFont="1" applyBorder="1" applyAlignment="1" applyProtection="1">
      <alignment horizontal="center" vertical="center"/>
      <protection hidden="1"/>
    </xf>
    <xf numFmtId="0" fontId="11" fillId="0" borderId="28" xfId="0" applyFont="1" applyBorder="1" applyAlignment="1" applyProtection="1">
      <alignment horizontal="center" vertical="center"/>
      <protection hidden="1"/>
    </xf>
    <xf numFmtId="0" fontId="11" fillId="0" borderId="112" xfId="0" applyFont="1" applyBorder="1" applyAlignment="1" applyProtection="1">
      <alignment horizontal="center" vertical="center"/>
      <protection hidden="1"/>
    </xf>
    <xf numFmtId="0" fontId="15" fillId="0" borderId="124" xfId="0" applyFont="1" applyBorder="1" applyAlignment="1" applyProtection="1">
      <alignment horizontal="center" vertical="center"/>
      <protection hidden="1"/>
    </xf>
    <xf numFmtId="0" fontId="11" fillId="0" borderId="9"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181" fontId="26" fillId="0" borderId="9" xfId="0" applyNumberFormat="1" applyFont="1" applyBorder="1" applyProtection="1">
      <alignment vertical="center"/>
      <protection hidden="1"/>
    </xf>
    <xf numFmtId="181" fontId="26" fillId="0" borderId="0" xfId="0" applyNumberFormat="1" applyFont="1" applyProtection="1">
      <alignment vertical="center"/>
      <protection hidden="1"/>
    </xf>
    <xf numFmtId="0" fontId="15" fillId="0" borderId="149" xfId="0" applyFont="1" applyBorder="1" applyAlignment="1" applyProtection="1">
      <alignment horizontal="center" vertical="center"/>
      <protection hidden="1"/>
    </xf>
    <xf numFmtId="0" fontId="15" fillId="0" borderId="79" xfId="0" applyFont="1" applyBorder="1" applyAlignment="1" applyProtection="1">
      <alignment horizontal="center" vertical="center"/>
      <protection hidden="1"/>
    </xf>
    <xf numFmtId="38" fontId="26" fillId="0" borderId="0" xfId="0" applyNumberFormat="1" applyFont="1" applyProtection="1">
      <alignment vertical="center"/>
      <protection hidden="1"/>
    </xf>
    <xf numFmtId="38" fontId="27" fillId="0" borderId="9" xfId="0" applyNumberFormat="1" applyFont="1" applyBorder="1" applyAlignment="1" applyProtection="1">
      <alignment horizontal="right" vertical="center"/>
      <protection hidden="1"/>
    </xf>
    <xf numFmtId="38" fontId="27" fillId="0" borderId="0" xfId="0" applyNumberFormat="1" applyFont="1" applyAlignment="1" applyProtection="1">
      <alignment horizontal="right" vertical="center"/>
      <protection hidden="1"/>
    </xf>
    <xf numFmtId="0" fontId="11" fillId="0" borderId="46" xfId="0" applyFont="1" applyBorder="1" applyAlignment="1" applyProtection="1">
      <alignment horizontal="center" vertical="center"/>
      <protection hidden="1"/>
    </xf>
    <xf numFmtId="0" fontId="11" fillId="0" borderId="47" xfId="0" applyFont="1" applyBorder="1" applyAlignment="1" applyProtection="1">
      <alignment horizontal="center" vertical="center"/>
      <protection hidden="1"/>
    </xf>
    <xf numFmtId="0" fontId="9" fillId="0" borderId="118" xfId="0" applyFont="1" applyBorder="1" applyAlignment="1" applyProtection="1">
      <alignment horizontal="center" vertical="center" wrapText="1"/>
      <protection hidden="1"/>
    </xf>
    <xf numFmtId="0" fontId="9" fillId="0" borderId="119" xfId="0" applyFont="1" applyBorder="1" applyAlignment="1" applyProtection="1">
      <alignment horizontal="center" vertical="center" wrapText="1"/>
      <protection hidden="1"/>
    </xf>
    <xf numFmtId="0" fontId="9" fillId="0" borderId="148" xfId="0" applyFont="1" applyBorder="1" applyAlignment="1" applyProtection="1">
      <alignment horizontal="center" vertical="center" wrapText="1"/>
      <protection hidden="1"/>
    </xf>
    <xf numFmtId="38" fontId="28" fillId="0" borderId="150" xfId="0" applyNumberFormat="1" applyFont="1" applyBorder="1" applyAlignment="1" applyProtection="1">
      <alignment horizontal="right" vertical="center"/>
      <protection hidden="1"/>
    </xf>
    <xf numFmtId="38" fontId="28" fillId="0" borderId="119" xfId="0" applyNumberFormat="1" applyFont="1" applyBorder="1" applyAlignment="1" applyProtection="1">
      <alignment horizontal="right" vertical="center"/>
      <protection hidden="1"/>
    </xf>
    <xf numFmtId="49" fontId="8" fillId="5" borderId="139" xfId="0" applyNumberFormat="1" applyFont="1" applyFill="1" applyBorder="1" applyAlignment="1" applyProtection="1">
      <alignment horizontal="center" vertical="center" shrinkToFit="1"/>
      <protection locked="0"/>
    </xf>
    <xf numFmtId="49" fontId="8" fillId="5" borderId="140" xfId="0" applyNumberFormat="1" applyFont="1" applyFill="1" applyBorder="1" applyAlignment="1" applyProtection="1">
      <alignment horizontal="center" vertical="center" shrinkToFit="1"/>
      <protection locked="0"/>
    </xf>
    <xf numFmtId="49" fontId="9" fillId="5" borderId="140" xfId="0" applyNumberFormat="1" applyFont="1" applyFill="1" applyBorder="1" applyAlignment="1" applyProtection="1">
      <alignment horizontal="center" vertical="center" shrinkToFit="1"/>
      <protection locked="0"/>
    </xf>
    <xf numFmtId="49" fontId="9" fillId="5" borderId="122" xfId="0" applyNumberFormat="1" applyFont="1" applyFill="1" applyBorder="1" applyAlignment="1" applyProtection="1">
      <alignment horizontal="left" vertical="center" shrinkToFit="1"/>
      <protection locked="0"/>
    </xf>
    <xf numFmtId="49" fontId="9" fillId="5" borderId="98" xfId="0" applyNumberFormat="1" applyFont="1" applyFill="1" applyBorder="1" applyAlignment="1" applyProtection="1">
      <alignment horizontal="left" vertical="center" shrinkToFit="1"/>
      <protection locked="0"/>
    </xf>
    <xf numFmtId="49" fontId="9" fillId="5" borderId="123" xfId="0" applyNumberFormat="1" applyFont="1" applyFill="1" applyBorder="1" applyAlignment="1" applyProtection="1">
      <alignment horizontal="left" vertical="center" shrinkToFit="1"/>
      <protection locked="0"/>
    </xf>
    <xf numFmtId="49" fontId="9" fillId="5" borderId="85" xfId="0" applyNumberFormat="1" applyFont="1" applyFill="1" applyBorder="1" applyAlignment="1" applyProtection="1">
      <alignment horizontal="left" vertical="center" shrinkToFit="1"/>
      <protection locked="0"/>
    </xf>
    <xf numFmtId="49" fontId="9" fillId="5" borderId="82" xfId="0" applyNumberFormat="1" applyFont="1" applyFill="1" applyBorder="1" applyAlignment="1" applyProtection="1">
      <alignment horizontal="left" vertical="center" shrinkToFit="1"/>
      <protection locked="0"/>
    </xf>
    <xf numFmtId="49" fontId="9" fillId="5" borderId="84" xfId="0" applyNumberFormat="1" applyFont="1" applyFill="1" applyBorder="1" applyAlignment="1" applyProtection="1">
      <alignment horizontal="left" vertical="center" shrinkToFit="1"/>
      <protection locked="0"/>
    </xf>
    <xf numFmtId="49" fontId="8" fillId="5" borderId="141" xfId="0" applyNumberFormat="1" applyFont="1" applyFill="1" applyBorder="1" applyAlignment="1" applyProtection="1">
      <alignment horizontal="center" vertical="center" shrinkToFit="1"/>
      <protection locked="0"/>
    </xf>
    <xf numFmtId="49" fontId="8" fillId="5" borderId="142" xfId="0" applyNumberFormat="1" applyFont="1" applyFill="1" applyBorder="1" applyAlignment="1" applyProtection="1">
      <alignment horizontal="center" vertical="center" shrinkToFit="1"/>
      <protection locked="0"/>
    </xf>
    <xf numFmtId="49" fontId="9" fillId="5" borderId="142" xfId="0" applyNumberFormat="1" applyFont="1" applyFill="1" applyBorder="1" applyAlignment="1" applyProtection="1">
      <alignment horizontal="center" vertical="center" shrinkToFit="1"/>
      <protection locked="0"/>
    </xf>
    <xf numFmtId="0" fontId="10" fillId="0" borderId="29" xfId="0" applyFont="1" applyBorder="1" applyAlignment="1" applyProtection="1">
      <alignment horizontal="center" vertical="center"/>
      <protection hidden="1"/>
    </xf>
    <xf numFmtId="0" fontId="10" fillId="0" borderId="30"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 fillId="0" borderId="114" xfId="7" applyNumberFormat="1" applyFont="1" applyFill="1" applyBorder="1" applyAlignment="1" applyProtection="1">
      <alignment horizontal="center" vertical="center" wrapText="1"/>
      <protection hidden="1"/>
    </xf>
    <xf numFmtId="0" fontId="1" fillId="0" borderId="121" xfId="7" applyNumberFormat="1" applyFont="1" applyFill="1" applyBorder="1" applyAlignment="1" applyProtection="1">
      <alignment horizontal="center" vertical="center" wrapText="1"/>
      <protection hidden="1"/>
    </xf>
    <xf numFmtId="38" fontId="11" fillId="5" borderId="144" xfId="6" applyFont="1" applyFill="1" applyBorder="1" applyAlignment="1" applyProtection="1">
      <alignment vertical="center" shrinkToFit="1"/>
      <protection locked="0"/>
    </xf>
    <xf numFmtId="38" fontId="11" fillId="5" borderId="95" xfId="6" applyFont="1" applyFill="1" applyBorder="1" applyAlignment="1" applyProtection="1">
      <alignment vertical="center" shrinkToFit="1"/>
      <protection locked="0"/>
    </xf>
    <xf numFmtId="38" fontId="11" fillId="5" borderId="64" xfId="6" applyFont="1" applyFill="1" applyBorder="1" applyAlignment="1" applyProtection="1">
      <alignment vertical="center" shrinkToFit="1"/>
      <protection locked="0"/>
    </xf>
    <xf numFmtId="0" fontId="24" fillId="0" borderId="101" xfId="0" applyFont="1" applyBorder="1" applyAlignment="1" applyProtection="1">
      <alignment horizontal="right" vertical="center"/>
      <protection hidden="1"/>
    </xf>
    <xf numFmtId="0" fontId="24" fillId="0" borderId="102" xfId="0" applyFont="1" applyBorder="1" applyAlignment="1" applyProtection="1">
      <alignment horizontal="right" vertical="center"/>
      <protection hidden="1"/>
    </xf>
    <xf numFmtId="0" fontId="24" fillId="0" borderId="128" xfId="0" applyFont="1" applyBorder="1" applyAlignment="1" applyProtection="1">
      <alignment horizontal="right" vertical="center"/>
      <protection hidden="1"/>
    </xf>
    <xf numFmtId="38" fontId="27" fillId="0" borderId="102" xfId="6" applyFont="1" applyFill="1" applyBorder="1" applyAlignment="1" applyProtection="1">
      <alignment vertical="center" shrinkToFit="1"/>
      <protection hidden="1"/>
    </xf>
    <xf numFmtId="38" fontId="27" fillId="0" borderId="104" xfId="6" applyFont="1" applyFill="1" applyBorder="1" applyAlignment="1" applyProtection="1">
      <alignment vertical="center" shrinkToFit="1"/>
      <protection hidden="1"/>
    </xf>
    <xf numFmtId="0" fontId="8" fillId="0" borderId="35" xfId="5" applyFont="1" applyFill="1" applyBorder="1" applyAlignment="1" applyProtection="1">
      <alignment horizontal="center" vertical="center" wrapText="1"/>
      <protection hidden="1"/>
    </xf>
    <xf numFmtId="38" fontId="28" fillId="0" borderId="101" xfId="0" applyNumberFormat="1" applyFont="1" applyBorder="1" applyAlignment="1" applyProtection="1">
      <alignment horizontal="right" vertical="center"/>
      <protection hidden="1"/>
    </xf>
    <xf numFmtId="49" fontId="8" fillId="5" borderId="143" xfId="0" applyNumberFormat="1" applyFont="1" applyFill="1" applyBorder="1" applyAlignment="1" applyProtection="1">
      <alignment horizontal="center" vertical="center" shrinkToFit="1"/>
      <protection locked="0"/>
    </xf>
    <xf numFmtId="49" fontId="8" fillId="5" borderId="98" xfId="0" applyNumberFormat="1" applyFont="1" applyFill="1" applyBorder="1" applyAlignment="1" applyProtection="1">
      <alignment horizontal="center" vertical="center" shrinkToFit="1"/>
      <protection locked="0"/>
    </xf>
    <xf numFmtId="49" fontId="9" fillId="5" borderId="122" xfId="0" applyNumberFormat="1" applyFont="1" applyFill="1" applyBorder="1" applyAlignment="1" applyProtection="1">
      <alignment horizontal="center" vertical="center" shrinkToFit="1"/>
      <protection locked="0" hidden="1"/>
    </xf>
    <xf numFmtId="49" fontId="9" fillId="5" borderId="98" xfId="0" applyNumberFormat="1" applyFont="1" applyFill="1" applyBorder="1" applyAlignment="1" applyProtection="1">
      <alignment horizontal="center" vertical="center" shrinkToFit="1"/>
      <protection locked="0" hidden="1"/>
    </xf>
    <xf numFmtId="49" fontId="11" fillId="5" borderId="97" xfId="0" applyNumberFormat="1" applyFont="1" applyFill="1" applyBorder="1" applyAlignment="1" applyProtection="1">
      <alignment horizontal="center" vertical="center" shrinkToFit="1"/>
      <protection locked="0"/>
    </xf>
    <xf numFmtId="49" fontId="11" fillId="5" borderId="98" xfId="0" applyNumberFormat="1" applyFont="1" applyFill="1" applyBorder="1" applyAlignment="1" applyProtection="1">
      <alignment horizontal="center" vertical="center" shrinkToFit="1"/>
      <protection locked="0"/>
    </xf>
    <xf numFmtId="49" fontId="11" fillId="5" borderId="123" xfId="0" applyNumberFormat="1" applyFont="1" applyFill="1" applyBorder="1" applyAlignment="1" applyProtection="1">
      <alignment horizontal="center" vertical="center" shrinkToFit="1"/>
      <protection locked="0"/>
    </xf>
    <xf numFmtId="49" fontId="11" fillId="5" borderId="122" xfId="0" applyNumberFormat="1" applyFont="1" applyFill="1" applyBorder="1" applyAlignment="1" applyProtection="1">
      <alignment horizontal="center" vertical="center" shrinkToFit="1"/>
      <protection locked="0"/>
    </xf>
    <xf numFmtId="178" fontId="11" fillId="5" borderId="122" xfId="6" applyNumberFormat="1" applyFont="1" applyFill="1" applyBorder="1" applyAlignment="1" applyProtection="1">
      <alignment horizontal="center" vertical="center" shrinkToFit="1"/>
      <protection locked="0"/>
    </xf>
    <xf numFmtId="178" fontId="11" fillId="5" borderId="98" xfId="6" applyNumberFormat="1" applyFont="1" applyFill="1" applyBorder="1" applyAlignment="1" applyProtection="1">
      <alignment horizontal="center" vertical="center" shrinkToFit="1"/>
      <protection locked="0"/>
    </xf>
    <xf numFmtId="178" fontId="11" fillId="5" borderId="123" xfId="6" applyNumberFormat="1" applyFont="1" applyFill="1" applyBorder="1" applyAlignment="1" applyProtection="1">
      <alignment horizontal="center" vertical="center" shrinkToFit="1"/>
      <protection locked="0"/>
    </xf>
    <xf numFmtId="38" fontId="11" fillId="5" borderId="49" xfId="6" applyFont="1" applyFill="1" applyBorder="1" applyAlignment="1" applyProtection="1">
      <alignment vertical="center" shrinkToFit="1"/>
      <protection locked="0"/>
    </xf>
    <xf numFmtId="38" fontId="11" fillId="5" borderId="47" xfId="6" applyFont="1" applyFill="1" applyBorder="1" applyAlignment="1" applyProtection="1">
      <alignment vertical="center" shrinkToFit="1"/>
      <protection locked="0"/>
    </xf>
    <xf numFmtId="38" fontId="11" fillId="5" borderId="52" xfId="6" applyFont="1" applyFill="1" applyBorder="1" applyAlignment="1" applyProtection="1">
      <alignment vertical="center" shrinkToFit="1"/>
      <protection locked="0"/>
    </xf>
    <xf numFmtId="49" fontId="9" fillId="5" borderId="85" xfId="0" applyNumberFormat="1" applyFont="1" applyFill="1" applyBorder="1" applyAlignment="1" applyProtection="1">
      <alignment horizontal="center" vertical="center" shrinkToFit="1"/>
      <protection locked="0" hidden="1"/>
    </xf>
    <xf numFmtId="49" fontId="9" fillId="5" borderId="82" xfId="0" applyNumberFormat="1" applyFont="1" applyFill="1" applyBorder="1" applyAlignment="1" applyProtection="1">
      <alignment horizontal="center" vertical="center" shrinkToFit="1"/>
      <protection locked="0" hidden="1"/>
    </xf>
    <xf numFmtId="49" fontId="11" fillId="5" borderId="81" xfId="0" applyNumberFormat="1" applyFont="1" applyFill="1" applyBorder="1" applyAlignment="1" applyProtection="1">
      <alignment horizontal="center" vertical="center" shrinkToFit="1"/>
      <protection locked="0"/>
    </xf>
    <xf numFmtId="49" fontId="11" fillId="5" borderId="82" xfId="0" applyNumberFormat="1" applyFont="1" applyFill="1" applyBorder="1" applyAlignment="1" applyProtection="1">
      <alignment horizontal="center" vertical="center" shrinkToFit="1"/>
      <protection locked="0"/>
    </xf>
    <xf numFmtId="49" fontId="11" fillId="5" borderId="84" xfId="0" applyNumberFormat="1" applyFont="1" applyFill="1" applyBorder="1" applyAlignment="1" applyProtection="1">
      <alignment horizontal="center" vertical="center" shrinkToFit="1"/>
      <protection locked="0"/>
    </xf>
    <xf numFmtId="49" fontId="11" fillId="5" borderId="85" xfId="0" applyNumberFormat="1" applyFont="1" applyFill="1" applyBorder="1" applyAlignment="1" applyProtection="1">
      <alignment horizontal="center" vertical="center" shrinkToFit="1"/>
      <protection locked="0"/>
    </xf>
    <xf numFmtId="178" fontId="11" fillId="5" borderId="85" xfId="6" applyNumberFormat="1" applyFont="1" applyFill="1" applyBorder="1" applyAlignment="1" applyProtection="1">
      <alignment horizontal="center" vertical="center" shrinkToFit="1"/>
      <protection locked="0"/>
    </xf>
    <xf numFmtId="178" fontId="11" fillId="5" borderId="82" xfId="6" applyNumberFormat="1" applyFont="1" applyFill="1" applyBorder="1" applyAlignment="1" applyProtection="1">
      <alignment horizontal="center" vertical="center" shrinkToFit="1"/>
      <protection locked="0"/>
    </xf>
    <xf numFmtId="178" fontId="11" fillId="5" borderId="84" xfId="6" applyNumberFormat="1" applyFont="1" applyFill="1" applyBorder="1" applyAlignment="1" applyProtection="1">
      <alignment horizontal="center" vertical="center" shrinkToFit="1"/>
      <protection locked="0"/>
    </xf>
    <xf numFmtId="38" fontId="11" fillId="5" borderId="85" xfId="6" applyFont="1" applyFill="1" applyBorder="1" applyAlignment="1" applyProtection="1">
      <alignment vertical="center" shrinkToFit="1"/>
      <protection locked="0"/>
    </xf>
    <xf numFmtId="38" fontId="11" fillId="5" borderId="82" xfId="6" applyFont="1" applyFill="1" applyBorder="1" applyAlignment="1" applyProtection="1">
      <alignment vertical="center" shrinkToFit="1"/>
      <protection locked="0"/>
    </xf>
    <xf numFmtId="38" fontId="11" fillId="5" borderId="127" xfId="6" applyFont="1" applyFill="1" applyBorder="1" applyAlignment="1" applyProtection="1">
      <alignment vertical="center" shrinkToFit="1"/>
      <protection locked="0"/>
    </xf>
    <xf numFmtId="49" fontId="9" fillId="5" borderId="49" xfId="0" applyNumberFormat="1" applyFont="1" applyFill="1" applyBorder="1" applyAlignment="1" applyProtection="1">
      <alignment horizontal="center" vertical="center" shrinkToFit="1"/>
      <protection locked="0" hidden="1"/>
    </xf>
    <xf numFmtId="49" fontId="9" fillId="5" borderId="47" xfId="0" applyNumberFormat="1" applyFont="1" applyFill="1" applyBorder="1" applyAlignment="1" applyProtection="1">
      <alignment horizontal="center" vertical="center" shrinkToFit="1"/>
      <protection locked="0" hidden="1"/>
    </xf>
    <xf numFmtId="49" fontId="11" fillId="5" borderId="46" xfId="0" applyNumberFormat="1" applyFont="1" applyFill="1" applyBorder="1" applyAlignment="1" applyProtection="1">
      <alignment horizontal="center" vertical="center" shrinkToFit="1"/>
      <protection locked="0"/>
    </xf>
    <xf numFmtId="49" fontId="11" fillId="5" borderId="47" xfId="0" applyNumberFormat="1" applyFont="1" applyFill="1" applyBorder="1" applyAlignment="1" applyProtection="1">
      <alignment horizontal="center" vertical="center" shrinkToFit="1"/>
      <protection locked="0"/>
    </xf>
    <xf numFmtId="49" fontId="11" fillId="5" borderId="48" xfId="0" applyNumberFormat="1" applyFont="1" applyFill="1" applyBorder="1" applyAlignment="1" applyProtection="1">
      <alignment horizontal="center" vertical="center" shrinkToFit="1"/>
      <protection locked="0"/>
    </xf>
    <xf numFmtId="49" fontId="11" fillId="5" borderId="49" xfId="0" applyNumberFormat="1" applyFont="1" applyFill="1" applyBorder="1" applyAlignment="1" applyProtection="1">
      <alignment horizontal="center" vertical="center" shrinkToFit="1"/>
      <protection locked="0"/>
    </xf>
    <xf numFmtId="178" fontId="11" fillId="5" borderId="47" xfId="6" applyNumberFormat="1" applyFont="1" applyFill="1" applyBorder="1" applyAlignment="1" applyProtection="1">
      <alignment horizontal="center" vertical="center" shrinkToFit="1"/>
      <protection locked="0"/>
    </xf>
    <xf numFmtId="178" fontId="11" fillId="5" borderId="48" xfId="6" applyNumberFormat="1" applyFont="1" applyFill="1" applyBorder="1" applyAlignment="1" applyProtection="1">
      <alignment horizontal="center" vertical="center" shrinkToFit="1"/>
      <protection locked="0"/>
    </xf>
    <xf numFmtId="0" fontId="10" fillId="0" borderId="105" xfId="0" applyFont="1" applyBorder="1" applyAlignment="1" applyProtection="1">
      <alignment horizontal="center" vertical="center"/>
      <protection hidden="1"/>
    </xf>
    <xf numFmtId="0" fontId="10" fillId="0" borderId="106" xfId="0" applyFont="1" applyBorder="1" applyAlignment="1" applyProtection="1">
      <alignment horizontal="center" vertical="center"/>
      <protection hidden="1"/>
    </xf>
    <xf numFmtId="0" fontId="11" fillId="0" borderId="106" xfId="0" applyFont="1" applyBorder="1" applyAlignment="1" applyProtection="1">
      <alignment horizontal="center" vertical="center"/>
      <protection hidden="1"/>
    </xf>
    <xf numFmtId="0" fontId="11" fillId="0" borderId="107" xfId="0" applyFont="1" applyBorder="1" applyAlignment="1" applyProtection="1">
      <alignment horizontal="center" vertical="center"/>
      <protection hidden="1"/>
    </xf>
    <xf numFmtId="0" fontId="8" fillId="0" borderId="0" xfId="0" applyFont="1" applyAlignment="1" applyProtection="1">
      <alignment horizontal="center" vertical="center"/>
      <protection locked="0" hidden="1"/>
    </xf>
    <xf numFmtId="0" fontId="9" fillId="0" borderId="38" xfId="0" applyFont="1" applyBorder="1" applyAlignment="1" applyProtection="1">
      <alignment horizontal="center" vertical="center"/>
      <protection hidden="1"/>
    </xf>
    <xf numFmtId="0" fontId="9" fillId="0" borderId="39" xfId="0" applyFont="1" applyBorder="1" applyAlignment="1" applyProtection="1">
      <alignment horizontal="center" vertical="center"/>
      <protection hidden="1"/>
    </xf>
    <xf numFmtId="0" fontId="9" fillId="0" borderId="40"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wrapText="1"/>
      <protection hidden="1"/>
    </xf>
    <xf numFmtId="0" fontId="15" fillId="0" borderId="0" xfId="7" applyNumberFormat="1" applyFont="1" applyFill="1" applyBorder="1" applyAlignment="1" applyProtection="1">
      <alignment horizontal="center" vertical="center"/>
      <protection locked="0"/>
    </xf>
  </cellXfs>
  <cellStyles count="8">
    <cellStyle name="crStyle_タイトル" xfId="2"/>
    <cellStyle name="crStyle_自動計算" xfId="5"/>
    <cellStyle name="crStyle_申請者入力欄" xfId="7"/>
    <cellStyle name="桁区切り 2" xfId="1"/>
    <cellStyle name="桁区切り 2 3 2 2" xfId="6"/>
    <cellStyle name="桁区切り 2 5" xfId="4"/>
    <cellStyle name="標準" xfId="0" builtinId="0"/>
    <cellStyle name="標準_新築・既築" xfId="3"/>
  </cellStyles>
  <dxfs count="82">
    <dxf>
      <fill>
        <patternFill>
          <bgColor rgb="FFFFFF9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hyperlink" Target="https://ekes.jp"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ekes.jp"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58</xdr:col>
      <xdr:colOff>948</xdr:colOff>
      <xdr:row>4</xdr:row>
      <xdr:rowOff>140616</xdr:rowOff>
    </xdr:from>
    <xdr:ext cx="9720000" cy="3045929"/>
    <xdr:sp macro="" textlink="">
      <xdr:nvSpPr>
        <xdr:cNvPr id="9" name="吹き出し: 四角形 1">
          <a:extLst>
            <a:ext uri="{FF2B5EF4-FFF2-40B4-BE49-F238E27FC236}">
              <a16:creationId xmlns:a16="http://schemas.microsoft.com/office/drawing/2014/main" xmlns="" id="{00000000-0008-0000-0000-000009000000}"/>
            </a:ext>
          </a:extLst>
        </xdr:cNvPr>
        <xdr:cNvSpPr/>
      </xdr:nvSpPr>
      <xdr:spPr>
        <a:xfrm>
          <a:off x="15507648" y="997866"/>
          <a:ext cx="9720000" cy="3045929"/>
        </a:xfrm>
        <a:prstGeom prst="wedgeRectCallout">
          <a:avLst>
            <a:gd name="adj1" fmla="val -56381"/>
            <a:gd name="adj2" fmla="val -120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・延べ床面積、床面積、補助対象床面積合計、改修率は、提出書類の求積表で算出</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した各面積及び改修率を転記してください。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・交付申請書に記入した地域区分を入力してください。</a:t>
          </a: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・該当する部位数及び組み合わせ番号（公募要領にあるエネルギー計算結果早見表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参照）を入力してください。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個別計算の場合は、「なし」としてください。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234655</xdr:colOff>
      <xdr:row>16</xdr:row>
      <xdr:rowOff>55418</xdr:rowOff>
    </xdr:from>
    <xdr:ext cx="9720000" cy="3374917"/>
    <xdr:sp macro="" textlink="">
      <xdr:nvSpPr>
        <xdr:cNvPr id="10" name="吹き出し: 四角形 2">
          <a:extLst>
            <a:ext uri="{FF2B5EF4-FFF2-40B4-BE49-F238E27FC236}">
              <a16:creationId xmlns:a16="http://schemas.microsoft.com/office/drawing/2014/main" xmlns="" id="{00000000-0008-0000-0000-00000A000000}"/>
            </a:ext>
          </a:extLst>
        </xdr:cNvPr>
        <xdr:cNvSpPr/>
      </xdr:nvSpPr>
      <xdr:spPr>
        <a:xfrm>
          <a:off x="15465130" y="4865543"/>
          <a:ext cx="9720000" cy="3374917"/>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・「明細書」のシートを先に入力してください。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明細書が複数枚になる場合は、建材ごとの明細書の合計が自動で転記されます。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・明細書で算出された建材ごとの補助対象経費が、見積書による補助対象経費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より高い場合は、見積書による補助対象経費が上限になりますので、該当する</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建材の補助対象経費の欄に見積書による補助対象経費を入力してください。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詳細は</a:t>
          </a:r>
          <a:r>
            <a:rPr kumimoji="1" lang="ja-JP" altLang="en-US" sz="2000" b="1" u="sng">
              <a:solidFill>
                <a:srgbClr val="FF0000"/>
              </a:solidFill>
              <a:latin typeface="HGｺﾞｼｯｸM" panose="020B0609000000000000" pitchFamily="49" charset="-128"/>
              <a:ea typeface="HGｺﾞｼｯｸM" panose="020B0609000000000000" pitchFamily="49" charset="-128"/>
            </a:rPr>
            <a:t>下の赤枠内</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を参照してください。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twoCellAnchor>
    <xdr:from>
      <xdr:col>57</xdr:col>
      <xdr:colOff>135146</xdr:colOff>
      <xdr:row>27</xdr:row>
      <xdr:rowOff>2514</xdr:rowOff>
    </xdr:from>
    <xdr:to>
      <xdr:col>93</xdr:col>
      <xdr:colOff>21934</xdr:colOff>
      <xdr:row>40</xdr:row>
      <xdr:rowOff>381000</xdr:rowOff>
    </xdr:to>
    <xdr:grpSp>
      <xdr:nvGrpSpPr>
        <xdr:cNvPr id="11" name="グループ化 10">
          <a:extLst>
            <a:ext uri="{FF2B5EF4-FFF2-40B4-BE49-F238E27FC236}">
              <a16:creationId xmlns:a16="http://schemas.microsoft.com/office/drawing/2014/main" xmlns="" id="{00000000-0008-0000-0000-00000B000000}"/>
            </a:ext>
          </a:extLst>
        </xdr:cNvPr>
        <xdr:cNvGrpSpPr/>
      </xdr:nvGrpSpPr>
      <xdr:grpSpPr>
        <a:xfrm>
          <a:off x="15647289" y="9241764"/>
          <a:ext cx="12949645" cy="7331736"/>
          <a:chOff x="15272819" y="14826662"/>
          <a:chExt cx="11915207" cy="7149100"/>
        </a:xfrm>
      </xdr:grpSpPr>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5389793" y="14826662"/>
            <a:ext cx="11798233" cy="71491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注）見積書による補助対象経費、補助対象外経費の詳細は徳島県省エネ改修支援事業ホームページの</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「Ｑ＆Ａ」をご参照ください。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5272819" y="15033871"/>
            <a:ext cx="6634681" cy="6011364"/>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（例１）</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1,222,044</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1,003,055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110,573</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2,335,672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xdr:txBody>
      </xdr:sp>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20353603" y="15037392"/>
            <a:ext cx="6434155" cy="6479259"/>
          </a:xfrm>
          <a:prstGeom prst="rect">
            <a:avLst/>
          </a:prstGeom>
          <a:noFill/>
          <a:ln w="38100" cmpd="dbl">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（例２）</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●明細書で算出された補助対象経費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u="none">
                <a:solidFill>
                  <a:sysClr val="windowText" lastClr="000000"/>
                </a:solidFill>
                <a:latin typeface="HGｺﾞｼｯｸM" panose="020B0609000000000000" pitchFamily="49" charset="-128"/>
                <a:ea typeface="HGｺﾞｼｯｸM" panose="020B0609000000000000" pitchFamily="49" charset="-128"/>
              </a:rPr>
              <a:t>1,160,955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954,500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107,700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2,223,155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断熱材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800" b="1">
                <a:solidFill>
                  <a:sysClr val="windowText" lastClr="000000"/>
                </a:solidFill>
                <a:latin typeface="HGｺﾞｼｯｸM" panose="020B0609000000000000" pitchFamily="49" charset="-128"/>
                <a:ea typeface="HGｺﾞｼｯｸM" panose="020B0609000000000000" pitchFamily="49" charset="-128"/>
              </a:rPr>
              <a:t>　↓</a:t>
            </a:r>
            <a:endParaRPr kumimoji="1" lang="en-US" altLang="ja-JP" sz="2800" b="1">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●見積書による補助対象経費を適用</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u="none">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断熱材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1,020,485</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窓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749,200</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ガラス　　　　　：　</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105,892</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　　　補助対象経費合計：</a:t>
            </a:r>
            <a:r>
              <a:rPr kumimoji="1" lang="en-US" altLang="ja-JP" sz="2000" b="1" u="sng">
                <a:solidFill>
                  <a:sysClr val="windowText" lastClr="000000"/>
                </a:solidFill>
                <a:latin typeface="HGｺﾞｼｯｸM" panose="020B0609000000000000" pitchFamily="49" charset="-128"/>
                <a:ea typeface="HGｺﾞｼｯｸM" panose="020B0609000000000000" pitchFamily="49" charset="-128"/>
              </a:rPr>
              <a:t>1,875,577</a:t>
            </a:r>
            <a:r>
              <a:rPr kumimoji="1" lang="ja-JP" altLang="en-US" sz="2000" b="0" u="none">
                <a:solidFill>
                  <a:sysClr val="windowText" lastClr="000000"/>
                </a:solidFill>
                <a:latin typeface="HGｺﾞｼｯｸM" panose="020B0609000000000000" pitchFamily="49" charset="-128"/>
                <a:ea typeface="HGｺﾞｼｯｸM" panose="020B0609000000000000" pitchFamily="49" charset="-128"/>
              </a:rPr>
              <a:t>円</a:t>
            </a:r>
            <a:endParaRPr kumimoji="1" lang="en-US" altLang="ja-JP" sz="20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補助対象経費欄には、見積書による建材ごとの</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400" b="0" u="none">
                <a:solidFill>
                  <a:sysClr val="windowText" lastClr="000000"/>
                </a:solidFill>
                <a:latin typeface="HGｺﾞｼｯｸM" panose="020B0609000000000000" pitchFamily="49" charset="-128"/>
                <a:ea typeface="HGｺﾞｼｯｸM" panose="020B0609000000000000" pitchFamily="49" charset="-128"/>
              </a:rPr>
              <a:t>　　　　　補助対象経費を上書きしてください。</a:t>
            </a:r>
            <a:endParaRPr kumimoji="1" lang="en-US" altLang="ja-JP" sz="1400" b="0" u="none">
              <a:solidFill>
                <a:sysClr val="windowText" lastClr="000000"/>
              </a:solidFill>
              <a:latin typeface="HGｺﾞｼｯｸM" panose="020B0609000000000000" pitchFamily="49" charset="-128"/>
              <a:ea typeface="HGｺﾞｼｯｸM" panose="020B0609000000000000" pitchFamily="49" charset="-128"/>
            </a:endParaRPr>
          </a:p>
        </xdr:txBody>
      </xdr:sp>
    </xdr:grpSp>
    <xdr:clientData/>
  </xdr:twoCellAnchor>
  <xdr:oneCellAnchor>
    <xdr:from>
      <xdr:col>58</xdr:col>
      <xdr:colOff>46925</xdr:colOff>
      <xdr:row>41</xdr:row>
      <xdr:rowOff>328428</xdr:rowOff>
    </xdr:from>
    <xdr:ext cx="10573449" cy="1092800"/>
    <xdr:sp macro="" textlink="">
      <xdr:nvSpPr>
        <xdr:cNvPr id="15" name="吹き出し: 四角形 8">
          <a:extLst>
            <a:ext uri="{FF2B5EF4-FFF2-40B4-BE49-F238E27FC236}">
              <a16:creationId xmlns:a16="http://schemas.microsoft.com/office/drawing/2014/main" xmlns="" id="{00000000-0008-0000-0000-00000F000000}"/>
            </a:ext>
          </a:extLst>
        </xdr:cNvPr>
        <xdr:cNvSpPr/>
      </xdr:nvSpPr>
      <xdr:spPr>
        <a:xfrm>
          <a:off x="15831211" y="17350964"/>
          <a:ext cx="10573449" cy="1092800"/>
        </a:xfrm>
        <a:prstGeom prst="wedgeRectCallout">
          <a:avLst>
            <a:gd name="adj1" fmla="val -56659"/>
            <a:gd name="adj2" fmla="val -8760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・補助金交付算定額（Ｄ）は、高性能建材の適用補助算定額（Ｃ）より自動計算されます。</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・交付決定通知書の補助金の額（Ｅ）には、「交付決定通知書」に記載された</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59</xdr:col>
      <xdr:colOff>143451</xdr:colOff>
      <xdr:row>5</xdr:row>
      <xdr:rowOff>166689</xdr:rowOff>
    </xdr:from>
    <xdr:ext cx="11148004" cy="5878570"/>
    <xdr:sp macro="" textlink="">
      <xdr:nvSpPr>
        <xdr:cNvPr id="2" name="吹き出し: 四角形 1">
          <a:extLst>
            <a:ext uri="{FF2B5EF4-FFF2-40B4-BE49-F238E27FC236}">
              <a16:creationId xmlns:a16="http://schemas.microsoft.com/office/drawing/2014/main" xmlns="" id="{00000000-0008-0000-0100-000002000000}"/>
            </a:ext>
          </a:extLst>
        </xdr:cNvPr>
        <xdr:cNvSpPr/>
      </xdr:nvSpPr>
      <xdr:spPr>
        <a:xfrm>
          <a:off x="16543769" y="1552144"/>
          <a:ext cx="11148004" cy="5878570"/>
        </a:xfrm>
        <a:prstGeom prst="wedgeRectCallout">
          <a:avLst>
            <a:gd name="adj1" fmla="val -54357"/>
            <a:gd name="adj2" fmla="val -313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・使用する断熱材製品の情報を入力してください。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・求積表番号は求積表と整合性をとってください。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・登録番号、メーカー名、製品名、熱伝導率（</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λ</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値）は（公財）北海道環境財団の専用ページ（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１）で公開されている「補助対象製品一覧」を参照の上、入力してください。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・総括表で、＜エネルギー計算＞「早見表を使用する」にチェックを入れた場合、</a:t>
          </a:r>
          <a: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t/>
          </a:r>
          <a:br>
            <a:rPr kumimoji="1" lang="en-US" altLang="ja-JP" sz="2000" b="1">
              <a:solidFill>
                <a:sysClr val="windowText" lastClr="000000"/>
              </a:solidFill>
              <a:latin typeface="HGｺﾞｼｯｸM" panose="020B0609000000000000" pitchFamily="49" charset="-128"/>
              <a:ea typeface="HGｺﾞｼｯｸM" panose="020B0609000000000000" pitchFamily="49" charset="-128"/>
            </a:rPr>
          </a:br>
          <a:r>
            <a:rPr kumimoji="1" lang="ja-JP" altLang="en-US" sz="2000" b="1">
              <a:solidFill>
                <a:sysClr val="windowText" lastClr="000000"/>
              </a:solidFill>
              <a:latin typeface="HGｺﾞｼｯｸM" panose="020B0609000000000000" pitchFamily="49" charset="-128"/>
              <a:ea typeface="HGｺﾞｼｯｸM" panose="020B0609000000000000" pitchFamily="49" charset="-128"/>
            </a:rPr>
            <a:t>　合計熱抵抗値は、以下の表の性能値を満たすようにしてください。</a:t>
          </a:r>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b="1">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r>
            <a:rPr lang="en-US" altLang="ja-JP" sz="1100" b="0" i="0" u="none" strike="noStrike">
              <a:solidFill>
                <a:schemeClr val="lt1"/>
              </a:solidFill>
              <a:effectLst/>
              <a:latin typeface="+mn-lt"/>
              <a:ea typeface="+mn-ea"/>
              <a:cs typeface="+mn-cs"/>
            </a:rPr>
            <a:t>R</a:t>
          </a:r>
          <a:r>
            <a:rPr lang="ja-JP" altLang="en-US" sz="1100" b="0" i="0" u="none" strike="noStrike">
              <a:solidFill>
                <a:schemeClr val="lt1"/>
              </a:solidFill>
              <a:effectLst/>
              <a:latin typeface="+mn-lt"/>
              <a:ea typeface="+mn-ea"/>
              <a:cs typeface="+mn-cs"/>
            </a:rPr>
            <a:t>値）</a:t>
          </a:r>
          <a:r>
            <a:rPr lang="ja-JP" altLang="en-US" sz="2000"/>
            <a:t> </a:t>
          </a:r>
          <a:r>
            <a:rPr lang="ja-JP" altLang="en-US" sz="1100" b="0" i="0" u="none" strike="noStrike">
              <a:solidFill>
                <a:schemeClr val="lt1"/>
              </a:solidFill>
              <a:effectLst/>
              <a:latin typeface="+mn-lt"/>
              <a:ea typeface="+mn-ea"/>
              <a:cs typeface="+mn-cs"/>
            </a:rPr>
            <a:t>天井</a:t>
          </a:r>
          <a:r>
            <a:rPr lang="ja-JP" altLang="en-US" sz="2000"/>
            <a:t> </a:t>
          </a:r>
          <a:r>
            <a:rPr lang="ja-JP" altLang="en-US" sz="1100" b="0" i="0" u="none" strike="noStrike">
              <a:solidFill>
                <a:schemeClr val="lt1"/>
              </a:solidFill>
              <a:effectLst/>
              <a:latin typeface="+mn-lt"/>
              <a:ea typeface="+mn-ea"/>
              <a:cs typeface="+mn-cs"/>
            </a:rPr>
            <a:t>外壁</a:t>
          </a:r>
          <a:r>
            <a:rPr lang="ja-JP" altLang="en-US" sz="2000"/>
            <a:t> </a:t>
          </a:r>
          <a:r>
            <a:rPr lang="ja-JP" altLang="en-US" sz="1100" b="0" i="0" u="none" strike="noStrike">
              <a:solidFill>
                <a:schemeClr val="lt1"/>
              </a:solidFill>
              <a:effectLst/>
              <a:latin typeface="+mn-lt"/>
              <a:ea typeface="+mn-ea"/>
              <a:cs typeface="+mn-cs"/>
            </a:rPr>
            <a:t>床</a:t>
          </a:r>
          <a:r>
            <a:rPr lang="ja-JP" altLang="en-US" sz="2000"/>
            <a:t> </a:t>
          </a:r>
          <a:r>
            <a:rPr lang="en-US" altLang="ja-JP" sz="1100" b="0" i="0" u="none" strike="noStrike">
              <a:solidFill>
                <a:schemeClr val="lt1"/>
              </a:solidFill>
              <a:effectLst/>
              <a:latin typeface="+mn-lt"/>
              <a:ea typeface="+mn-ea"/>
              <a:cs typeface="+mn-cs"/>
            </a:rPr>
            <a:t>1</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3</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4</a:t>
          </a:r>
          <a:r>
            <a:rPr lang="ja-JP" altLang="en-US" sz="1100" b="0" i="0" u="none" strike="noStrike">
              <a:solidFill>
                <a:schemeClr val="lt1"/>
              </a:solidFill>
              <a:effectLst/>
              <a:latin typeface="+mn-lt"/>
              <a:ea typeface="+mn-ea"/>
              <a:cs typeface="+mn-cs"/>
            </a:rPr>
            <a:t>～</a:t>
          </a:r>
          <a:r>
            <a:rPr lang="en-US" altLang="ja-JP" sz="1100" b="0" i="0" u="none" strike="noStrike">
              <a:solidFill>
                <a:schemeClr val="lt1"/>
              </a:solidFill>
              <a:effectLst/>
              <a:latin typeface="+mn-lt"/>
              <a:ea typeface="+mn-ea"/>
              <a:cs typeface="+mn-cs"/>
            </a:rPr>
            <a:t>8</a:t>
          </a:r>
          <a:r>
            <a:rPr lang="ja-JP" altLang="en-US" sz="1100" b="0" i="0" u="none" strike="noStrike">
              <a:solidFill>
                <a:schemeClr val="lt1"/>
              </a:solidFill>
              <a:effectLst/>
              <a:latin typeface="+mn-lt"/>
              <a:ea typeface="+mn-ea"/>
              <a:cs typeface="+mn-cs"/>
            </a:rPr>
            <a:t>地域</a:t>
          </a:r>
          <a:r>
            <a:rPr lang="ja-JP" altLang="en-US" sz="2000"/>
            <a:t> </a:t>
          </a:r>
          <a:r>
            <a:rPr lang="en-US" altLang="ja-JP" sz="1100" b="0" i="0" u="none" strike="noStrike">
              <a:solidFill>
                <a:schemeClr val="lt1"/>
              </a:solidFill>
              <a:effectLst/>
              <a:latin typeface="+mn-lt"/>
              <a:ea typeface="+mn-ea"/>
              <a:cs typeface="+mn-cs"/>
            </a:rPr>
            <a:t>5.4</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2.7</a:t>
          </a:r>
          <a:r>
            <a:rPr lang="ja-JP" altLang="en-US" sz="1100" b="0" i="0" u="none" strike="noStrike">
              <a:solidFill>
                <a:schemeClr val="lt1"/>
              </a:solidFill>
              <a:effectLst/>
              <a:latin typeface="+mn-lt"/>
              <a:ea typeface="+mn-ea"/>
              <a:cs typeface="+mn-cs"/>
            </a:rPr>
            <a:t>以上</a:t>
          </a:r>
          <a:r>
            <a:rPr lang="ja-JP" altLang="en-US" sz="2000"/>
            <a:t> </a:t>
          </a:r>
          <a:r>
            <a:rPr lang="en-US" altLang="ja-JP" sz="1100" b="0" i="0" u="none" strike="noStrike">
              <a:solidFill>
                <a:schemeClr val="lt1"/>
              </a:solidFill>
              <a:effectLst/>
              <a:latin typeface="+mn-lt"/>
              <a:ea typeface="+mn-ea"/>
              <a:cs typeface="+mn-cs"/>
            </a:rPr>
            <a:t>2.2</a:t>
          </a:r>
          <a:r>
            <a:rPr lang="ja-JP" altLang="en-US" sz="1100" b="0" i="0" u="none" strike="noStrike">
              <a:solidFill>
                <a:schemeClr val="lt1"/>
              </a:solidFill>
              <a:effectLst/>
              <a:latin typeface="+mn-lt"/>
              <a:ea typeface="+mn-ea"/>
              <a:cs typeface="+mn-cs"/>
            </a:rPr>
            <a:t>以上</a:t>
          </a:r>
          <a:r>
            <a:rPr lang="ja-JP" altLang="en-US" sz="2000"/>
            <a:t> </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59</xdr:col>
      <xdr:colOff>62776</xdr:colOff>
      <xdr:row>0</xdr:row>
      <xdr:rowOff>190500</xdr:rowOff>
    </xdr:from>
    <xdr:to>
      <xdr:col>93</xdr:col>
      <xdr:colOff>189633</xdr:colOff>
      <xdr:row>5</xdr:row>
      <xdr:rowOff>55419</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6683901" y="190500"/>
          <a:ext cx="11080607" cy="1246044"/>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60</xdr:col>
      <xdr:colOff>12064</xdr:colOff>
      <xdr:row>19</xdr:row>
      <xdr:rowOff>368263</xdr:rowOff>
    </xdr:from>
    <xdr:ext cx="9900000" cy="425822"/>
    <xdr:sp macro="" textlink="">
      <xdr:nvSpPr>
        <xdr:cNvPr id="6" name="正方形/長方形 5">
          <a:hlinkClick xmlns:r="http://schemas.openxmlformats.org/officeDocument/2006/relationships" r:id="rId1"/>
          <a:extLst>
            <a:ext uri="{FF2B5EF4-FFF2-40B4-BE49-F238E27FC236}">
              <a16:creationId xmlns:a16="http://schemas.microsoft.com/office/drawing/2014/main" xmlns="" id="{00000000-0008-0000-0100-000006000000}"/>
            </a:ext>
          </a:extLst>
        </xdr:cNvPr>
        <xdr:cNvSpPr/>
      </xdr:nvSpPr>
      <xdr:spPr>
        <a:xfrm>
          <a:off x="16918939" y="7607263"/>
          <a:ext cx="9900000" cy="425822"/>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62</xdr:col>
          <xdr:colOff>285748</xdr:colOff>
          <xdr:row>12</xdr:row>
          <xdr:rowOff>357188</xdr:rowOff>
        </xdr:from>
        <xdr:to>
          <xdr:col>86</xdr:col>
          <xdr:colOff>2303</xdr:colOff>
          <xdr:row>17</xdr:row>
          <xdr:rowOff>266063</xdr:rowOff>
        </xdr:to>
        <xdr:pic>
          <xdr:nvPicPr>
            <xdr:cNvPr id="10" name="図 9">
              <a:extLst>
                <a:ext uri="{FF2B5EF4-FFF2-40B4-BE49-F238E27FC236}">
                  <a16:creationId xmlns:a16="http://schemas.microsoft.com/office/drawing/2014/main" xmlns="" id="{00000000-0008-0000-0100-00000A000000}"/>
                </a:ext>
              </a:extLst>
            </xdr:cNvPr>
            <xdr:cNvPicPr>
              <a:picLocks noChangeAspect="1" noChangeArrowheads="1"/>
              <a:extLst>
                <a:ext uri="{84589F7E-364E-4C9E-8A38-B11213B215E9}">
                  <a14:cameraTool cellRange="$CR$13:$CT$15" spid="_x0000_s2179"/>
                </a:ext>
              </a:extLst>
            </xdr:cNvPicPr>
          </xdr:nvPicPr>
          <xdr:blipFill>
            <a:blip xmlns:r="http://schemas.openxmlformats.org/officeDocument/2006/relationships" r:embed="rId2"/>
            <a:srcRect/>
            <a:stretch>
              <a:fillRect/>
            </a:stretch>
          </xdr:blipFill>
          <xdr:spPr bwMode="auto">
            <a:xfrm>
              <a:off x="17764123" y="4595813"/>
              <a:ext cx="4979118" cy="2052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57</xdr:col>
      <xdr:colOff>145183</xdr:colOff>
      <xdr:row>11</xdr:row>
      <xdr:rowOff>65572</xdr:rowOff>
    </xdr:from>
    <xdr:ext cx="9900000" cy="2456243"/>
    <xdr:sp macro="" textlink="">
      <xdr:nvSpPr>
        <xdr:cNvPr id="2" name="吹き出し: 四角形 1">
          <a:extLst>
            <a:ext uri="{FF2B5EF4-FFF2-40B4-BE49-F238E27FC236}">
              <a16:creationId xmlns:a16="http://schemas.microsoft.com/office/drawing/2014/main" xmlns="" id="{00000000-0008-0000-0200-000002000000}"/>
            </a:ext>
          </a:extLst>
        </xdr:cNvPr>
        <xdr:cNvSpPr/>
      </xdr:nvSpPr>
      <xdr:spPr>
        <a:xfrm>
          <a:off x="15966208" y="3027847"/>
          <a:ext cx="9900000" cy="2456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・登録番号、メーカー名、製品名は（公財）北海道環境財団の専用ページ（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で公開されている「補助対象製品一覧」を参照の上、入力してください。</a:t>
          </a:r>
        </a:p>
      </xdr:txBody>
    </xdr:sp>
    <xdr:clientData/>
  </xdr:oneCellAnchor>
  <xdr:oneCellAnchor>
    <xdr:from>
      <xdr:col>58</xdr:col>
      <xdr:colOff>40581</xdr:colOff>
      <xdr:row>42</xdr:row>
      <xdr:rowOff>197715</xdr:rowOff>
    </xdr:from>
    <xdr:ext cx="9900000" cy="2262459"/>
    <xdr:sp macro="" textlink="">
      <xdr:nvSpPr>
        <xdr:cNvPr id="3" name="吹き出し: 四角形 2">
          <a:extLst>
            <a:ext uri="{FF2B5EF4-FFF2-40B4-BE49-F238E27FC236}">
              <a16:creationId xmlns:a16="http://schemas.microsoft.com/office/drawing/2014/main" xmlns="" id="{00000000-0008-0000-0200-000003000000}"/>
            </a:ext>
          </a:extLst>
        </xdr:cNvPr>
        <xdr:cNvSpPr/>
      </xdr:nvSpPr>
      <xdr:spPr>
        <a:xfrm>
          <a:off x="16137831" y="14094690"/>
          <a:ext cx="9900000" cy="226245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・使用する窓製品の情報を入力してください。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・窓番号は提出書類の平面図の窓番号と合わせてください。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・登録番号、メーカー名、製品名は財団の専用ページ（</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a:t>
          </a: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公開されている「補助対象製品一覧」を参照の上、入力してください。</a:t>
          </a:r>
        </a:p>
      </xdr:txBody>
    </xdr:sp>
    <xdr:clientData/>
  </xdr:oneCellAnchor>
  <xdr:twoCellAnchor>
    <xdr:from>
      <xdr:col>57</xdr:col>
      <xdr:colOff>72042</xdr:colOff>
      <xdr:row>1</xdr:row>
      <xdr:rowOff>34637</xdr:rowOff>
    </xdr:from>
    <xdr:to>
      <xdr:col>89</xdr:col>
      <xdr:colOff>595744</xdr:colOff>
      <xdr:row>4</xdr:row>
      <xdr:rowOff>387929</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5893067" y="272762"/>
          <a:ext cx="11001202" cy="1229592"/>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55419</xdr:colOff>
      <xdr:row>62</xdr:row>
      <xdr:rowOff>126160</xdr:rowOff>
    </xdr:from>
    <xdr:ext cx="9900000" cy="663549"/>
    <xdr:sp macro="" textlink="">
      <xdr:nvSpPr>
        <xdr:cNvPr id="5" name="吹き出し: 四角形 4">
          <a:extLst>
            <a:ext uri="{FF2B5EF4-FFF2-40B4-BE49-F238E27FC236}">
              <a16:creationId xmlns:a16="http://schemas.microsoft.com/office/drawing/2014/main" xmlns="" id="{00000000-0008-0000-0200-000005000000}"/>
            </a:ext>
          </a:extLst>
        </xdr:cNvPr>
        <xdr:cNvSpPr/>
      </xdr:nvSpPr>
      <xdr:spPr>
        <a:xfrm>
          <a:off x="15876444" y="21290710"/>
          <a:ext cx="9900000" cy="663549"/>
        </a:xfrm>
        <a:prstGeom prst="wedgeRectCallout">
          <a:avLst>
            <a:gd name="adj1" fmla="val -53658"/>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58591</xdr:colOff>
      <xdr:row>22</xdr:row>
      <xdr:rowOff>124289</xdr:rowOff>
    </xdr:from>
    <xdr:ext cx="12292447" cy="971954"/>
    <xdr:sp macro="" textlink="">
      <xdr:nvSpPr>
        <xdr:cNvPr id="6" name="吹き出し: 四角形 5">
          <a:extLst>
            <a:ext uri="{FF2B5EF4-FFF2-40B4-BE49-F238E27FC236}">
              <a16:creationId xmlns:a16="http://schemas.microsoft.com/office/drawing/2014/main" xmlns="" id="{00000000-0008-0000-0200-000006000000}"/>
            </a:ext>
          </a:extLst>
        </xdr:cNvPr>
        <xdr:cNvSpPr/>
      </xdr:nvSpPr>
      <xdr:spPr>
        <a:xfrm>
          <a:off x="16155841" y="7277564"/>
          <a:ext cx="12292447" cy="971954"/>
        </a:xfrm>
        <a:prstGeom prst="wedgeRectCallout">
          <a:avLst>
            <a:gd name="adj1" fmla="val -55901"/>
            <a:gd name="adj2" fmla="val -8161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・「補助対象製品一覧」に記載がない製品の使用を検討している場合は、申請前に</a:t>
          </a:r>
          <a:r>
            <a:rPr kumimoji="1" lang="ja-JP" altLang="en-US" sz="2000">
              <a:solidFill>
                <a:srgbClr val="FF0000"/>
              </a:solidFill>
              <a:latin typeface="HGｺﾞｼｯｸM" panose="020B0609000000000000" pitchFamily="49" charset="-128"/>
              <a:ea typeface="HGｺﾞｼｯｸM" panose="020B0609000000000000" pitchFamily="49" charset="-128"/>
            </a:rPr>
            <a:t>財団に</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ご相談ください。</a:t>
          </a:r>
        </a:p>
      </xdr:txBody>
    </xdr:sp>
    <xdr:clientData/>
  </xdr:oneCellAnchor>
  <xdr:oneCellAnchor>
    <xdr:from>
      <xdr:col>58</xdr:col>
      <xdr:colOff>37812</xdr:colOff>
      <xdr:row>18</xdr:row>
      <xdr:rowOff>270453</xdr:rowOff>
    </xdr:from>
    <xdr:ext cx="9900000" cy="759310"/>
    <xdr:sp macro="" textlink="">
      <xdr:nvSpPr>
        <xdr:cNvPr id="7" name="正方形/長方形 6">
          <a:hlinkClick xmlns:r="http://schemas.openxmlformats.org/officeDocument/2006/relationships" r:id="rId1"/>
          <a:extLst>
            <a:ext uri="{FF2B5EF4-FFF2-40B4-BE49-F238E27FC236}">
              <a16:creationId xmlns:a16="http://schemas.microsoft.com/office/drawing/2014/main" xmlns="" id="{00000000-0008-0000-0200-000007000000}"/>
            </a:ext>
          </a:extLst>
        </xdr:cNvPr>
        <xdr:cNvSpPr/>
      </xdr:nvSpPr>
      <xdr:spPr>
        <a:xfrm>
          <a:off x="16135062" y="5899728"/>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13854</xdr:colOff>
      <xdr:row>49</xdr:row>
      <xdr:rowOff>27990</xdr:rowOff>
    </xdr:from>
    <xdr:ext cx="9900000" cy="759310"/>
    <xdr:sp macro="" textlink="">
      <xdr:nvSpPr>
        <xdr:cNvPr id="8" name="正方形/長方形 7">
          <a:hlinkClick xmlns:r="http://schemas.openxmlformats.org/officeDocument/2006/relationships" r:id="rId1"/>
          <a:extLst>
            <a:ext uri="{FF2B5EF4-FFF2-40B4-BE49-F238E27FC236}">
              <a16:creationId xmlns:a16="http://schemas.microsoft.com/office/drawing/2014/main" xmlns="" id="{00000000-0008-0000-0200-000008000000}"/>
            </a:ext>
          </a:extLst>
        </xdr:cNvPr>
        <xdr:cNvSpPr/>
      </xdr:nvSpPr>
      <xdr:spPr>
        <a:xfrm>
          <a:off x="16111104" y="16572915"/>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69272</xdr:colOff>
      <xdr:row>51</xdr:row>
      <xdr:rowOff>277091</xdr:rowOff>
    </xdr:from>
    <xdr:ext cx="12292447" cy="971954"/>
    <xdr:sp macro="" textlink="">
      <xdr:nvSpPr>
        <xdr:cNvPr id="9" name="吹き出し: 四角形 12">
          <a:extLst>
            <a:ext uri="{FF2B5EF4-FFF2-40B4-BE49-F238E27FC236}">
              <a16:creationId xmlns:a16="http://schemas.microsoft.com/office/drawing/2014/main" xmlns="" id="{00000000-0008-0000-0200-000009000000}"/>
            </a:ext>
          </a:extLst>
        </xdr:cNvPr>
        <xdr:cNvSpPr/>
      </xdr:nvSpPr>
      <xdr:spPr>
        <a:xfrm>
          <a:off x="16166522" y="17584016"/>
          <a:ext cx="12292447" cy="971954"/>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・「補助対象製品一覧」に記載がない製品の使用を検討している場合は、申請前に財団にご相談ください。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57</xdr:col>
      <xdr:colOff>27707</xdr:colOff>
      <xdr:row>0</xdr:row>
      <xdr:rowOff>193964</xdr:rowOff>
    </xdr:from>
    <xdr:to>
      <xdr:col>89</xdr:col>
      <xdr:colOff>498764</xdr:colOff>
      <xdr:row>4</xdr:row>
      <xdr:rowOff>290947</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6172582" y="193964"/>
          <a:ext cx="10948557" cy="1220933"/>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行が足りない場合は、</a:t>
          </a:r>
          <a:r>
            <a:rPr kumimoji="1" lang="ja-JP" altLang="en-US" sz="2000" b="1" u="sng">
              <a:solidFill>
                <a:sysClr val="windowText" lastClr="00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行の挿入はできません。</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oneCellAnchor>
    <xdr:from>
      <xdr:col>57</xdr:col>
      <xdr:colOff>103908</xdr:colOff>
      <xdr:row>8</xdr:row>
      <xdr:rowOff>110838</xdr:rowOff>
    </xdr:from>
    <xdr:ext cx="9900000" cy="2304546"/>
    <xdr:sp macro="" textlink="">
      <xdr:nvSpPr>
        <xdr:cNvPr id="3" name="吹き出し: 四角形 2">
          <a:extLst>
            <a:ext uri="{FF2B5EF4-FFF2-40B4-BE49-F238E27FC236}">
              <a16:creationId xmlns:a16="http://schemas.microsoft.com/office/drawing/2014/main" xmlns="" id="{00000000-0008-0000-0300-000003000000}"/>
            </a:ext>
          </a:extLst>
        </xdr:cNvPr>
        <xdr:cNvSpPr/>
      </xdr:nvSpPr>
      <xdr:spPr>
        <a:xfrm>
          <a:off x="16248783" y="2339688"/>
          <a:ext cx="9900000" cy="2304546"/>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・使用するガラス製品の情報を入力してください。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・窓番号は提出書類の平面図、ガラス番号は姿図と整合性をとってください。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・登録番号、メーカー名、製品名は（公財）北海道環境財団の専用ページで（</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１）で公開されている「補助対象製品一覧」を参照の上、入力してください。</a:t>
          </a:r>
        </a:p>
      </xdr:txBody>
    </xdr:sp>
    <xdr:clientData/>
  </xdr:oneCellAnchor>
  <xdr:oneCellAnchor>
    <xdr:from>
      <xdr:col>57</xdr:col>
      <xdr:colOff>72736</xdr:colOff>
      <xdr:row>29</xdr:row>
      <xdr:rowOff>34634</xdr:rowOff>
    </xdr:from>
    <xdr:ext cx="9900000" cy="602674"/>
    <xdr:sp macro="" textlink="">
      <xdr:nvSpPr>
        <xdr:cNvPr id="4" name="吹き出し: 四角形 5">
          <a:extLst>
            <a:ext uri="{FF2B5EF4-FFF2-40B4-BE49-F238E27FC236}">
              <a16:creationId xmlns:a16="http://schemas.microsoft.com/office/drawing/2014/main" xmlns="" id="{00000000-0008-0000-0300-000004000000}"/>
            </a:ext>
          </a:extLst>
        </xdr:cNvPr>
        <xdr:cNvSpPr/>
      </xdr:nvSpPr>
      <xdr:spPr>
        <a:xfrm>
          <a:off x="16217611" y="10226384"/>
          <a:ext cx="9900000"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57</xdr:col>
      <xdr:colOff>92363</xdr:colOff>
      <xdr:row>17</xdr:row>
      <xdr:rowOff>362212</xdr:rowOff>
    </xdr:from>
    <xdr:ext cx="9900000" cy="1023244"/>
    <xdr:sp macro="" textlink="">
      <xdr:nvSpPr>
        <xdr:cNvPr id="5" name="吹き出し: 四角形 8">
          <a:extLst>
            <a:ext uri="{FF2B5EF4-FFF2-40B4-BE49-F238E27FC236}">
              <a16:creationId xmlns:a16="http://schemas.microsoft.com/office/drawing/2014/main" xmlns="" id="{00000000-0008-0000-0300-000005000000}"/>
            </a:ext>
          </a:extLst>
        </xdr:cNvPr>
        <xdr:cNvSpPr/>
      </xdr:nvSpPr>
      <xdr:spPr>
        <a:xfrm>
          <a:off x="16237238" y="5858137"/>
          <a:ext cx="9900000" cy="1023244"/>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・「補助対象製品一覧」に記載がない製品の使用を検討している場合は、申請前に</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財団にご相談ください。</a:t>
          </a:r>
        </a:p>
      </xdr:txBody>
    </xdr:sp>
    <xdr:clientData/>
  </xdr:oneCellAnchor>
  <xdr:oneCellAnchor>
    <xdr:from>
      <xdr:col>57</xdr:col>
      <xdr:colOff>96981</xdr:colOff>
      <xdr:row>15</xdr:row>
      <xdr:rowOff>96981</xdr:rowOff>
    </xdr:from>
    <xdr:ext cx="9900000" cy="759310"/>
    <xdr:sp macro="" textlink="">
      <xdr:nvSpPr>
        <xdr:cNvPr id="6" name="正方形/長方形 5">
          <a:hlinkClick xmlns:r="http://schemas.openxmlformats.org/officeDocument/2006/relationships" r:id="rId1"/>
          <a:extLst>
            <a:ext uri="{FF2B5EF4-FFF2-40B4-BE49-F238E27FC236}">
              <a16:creationId xmlns:a16="http://schemas.microsoft.com/office/drawing/2014/main" xmlns="" id="{00000000-0008-0000-0300-000006000000}"/>
            </a:ext>
          </a:extLst>
        </xdr:cNvPr>
        <xdr:cNvSpPr/>
      </xdr:nvSpPr>
      <xdr:spPr>
        <a:xfrm>
          <a:off x="16241856" y="4830906"/>
          <a:ext cx="9900000" cy="759310"/>
        </a:xfrm>
        <a:prstGeom prst="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１「補助対象製品一覧」（財団の専用ページ）</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500">
              <a:solidFill>
                <a:sysClr val="windowText" lastClr="000000"/>
              </a:solidFill>
              <a:latin typeface="HGｺﾞｼｯｸM" panose="020B0609000000000000" pitchFamily="49" charset="-128"/>
              <a:ea typeface="HGｺﾞｼｯｸM" panose="020B0609000000000000" pitchFamily="49" charset="-128"/>
            </a:rPr>
            <a:t>　</a:t>
          </a:r>
          <a:r>
            <a:rPr kumimoji="1" lang="en-US" altLang="ja-JP" sz="2000">
              <a:solidFill>
                <a:sysClr val="windowText" lastClr="000000"/>
              </a:solidFill>
              <a:latin typeface="HGｺﾞｼｯｸM" panose="020B0609000000000000" pitchFamily="49" charset="-128"/>
              <a:ea typeface="HGｺﾞｼｯｸM" panose="020B0609000000000000" pitchFamily="49" charset="-128"/>
            </a:rPr>
            <a:t>https://ekes.jp</a:t>
          </a:r>
          <a:endParaRPr kumimoji="1" lang="en-US" altLang="ja-JP" sz="15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72736</xdr:colOff>
      <xdr:row>29</xdr:row>
      <xdr:rowOff>34634</xdr:rowOff>
    </xdr:from>
    <xdr:ext cx="9900000" cy="602674"/>
    <xdr:sp macro="" textlink="">
      <xdr:nvSpPr>
        <xdr:cNvPr id="7" name="吹き出し: 四角形 5">
          <a:extLst>
            <a:ext uri="{FF2B5EF4-FFF2-40B4-BE49-F238E27FC236}">
              <a16:creationId xmlns:a16="http://schemas.microsoft.com/office/drawing/2014/main" xmlns="" id="{0859768D-76FF-4D6A-B704-D96C04A149EC}"/>
            </a:ext>
          </a:extLst>
        </xdr:cNvPr>
        <xdr:cNvSpPr/>
      </xdr:nvSpPr>
      <xdr:spPr>
        <a:xfrm>
          <a:off x="14976186" y="10223209"/>
          <a:ext cx="9900000" cy="602674"/>
        </a:xfrm>
        <a:prstGeom prst="wedgeRectCallout">
          <a:avLst>
            <a:gd name="adj1" fmla="val -53518"/>
            <a:gd name="adj2" fmla="val -163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58</xdr:col>
      <xdr:colOff>68004</xdr:colOff>
      <xdr:row>9</xdr:row>
      <xdr:rowOff>91267</xdr:rowOff>
    </xdr:from>
    <xdr:ext cx="7702088" cy="740005"/>
    <xdr:sp macro="" textlink="">
      <xdr:nvSpPr>
        <xdr:cNvPr id="2" name="吹き出し: 四角形 2">
          <a:extLst>
            <a:ext uri="{FF2B5EF4-FFF2-40B4-BE49-F238E27FC236}">
              <a16:creationId xmlns:a16="http://schemas.microsoft.com/office/drawing/2014/main" xmlns="" id="{00000000-0008-0000-0400-000002000000}"/>
            </a:ext>
          </a:extLst>
        </xdr:cNvPr>
        <xdr:cNvSpPr/>
      </xdr:nvSpPr>
      <xdr:spPr>
        <a:xfrm>
          <a:off x="16489104" y="3101167"/>
          <a:ext cx="7702088" cy="740005"/>
        </a:xfrm>
        <a:prstGeom prst="wedgeRectCallout">
          <a:avLst>
            <a:gd name="adj1" fmla="val -54729"/>
            <a:gd name="adj2" fmla="val -1961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・金額は工事費込みの税抜金額を入力してください。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62115</xdr:colOff>
      <xdr:row>16</xdr:row>
      <xdr:rowOff>566767</xdr:rowOff>
    </xdr:from>
    <xdr:ext cx="7488613" cy="720461"/>
    <xdr:sp macro="" textlink="">
      <xdr:nvSpPr>
        <xdr:cNvPr id="3" name="吹き出し: 四角形 3">
          <a:extLst>
            <a:ext uri="{FF2B5EF4-FFF2-40B4-BE49-F238E27FC236}">
              <a16:creationId xmlns:a16="http://schemas.microsoft.com/office/drawing/2014/main" xmlns="" id="{00000000-0008-0000-0400-000003000000}"/>
            </a:ext>
          </a:extLst>
        </xdr:cNvPr>
        <xdr:cNvSpPr/>
      </xdr:nvSpPr>
      <xdr:spPr>
        <a:xfrm>
          <a:off x="16759440" y="6129367"/>
          <a:ext cx="7488613" cy="720461"/>
        </a:xfrm>
        <a:prstGeom prst="wedgeRectCallout">
          <a:avLst>
            <a:gd name="adj1" fmla="val -57084"/>
            <a:gd name="adj2" fmla="val 1460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58</xdr:col>
      <xdr:colOff>99406</xdr:colOff>
      <xdr:row>6</xdr:row>
      <xdr:rowOff>0</xdr:rowOff>
    </xdr:from>
    <xdr:ext cx="11973531" cy="1049253"/>
    <xdr:sp macro="" textlink="">
      <xdr:nvSpPr>
        <xdr:cNvPr id="5" name="吹き出し: 四角形 6">
          <a:extLst>
            <a:ext uri="{FF2B5EF4-FFF2-40B4-BE49-F238E27FC236}">
              <a16:creationId xmlns:a16="http://schemas.microsoft.com/office/drawing/2014/main" xmlns="" id="{00000000-0008-0000-0400-000005000000}"/>
            </a:ext>
          </a:extLst>
        </xdr:cNvPr>
        <xdr:cNvSpPr/>
      </xdr:nvSpPr>
      <xdr:spPr>
        <a:xfrm>
          <a:off x="16577656" y="1881188"/>
          <a:ext cx="11973531" cy="1049253"/>
        </a:xfrm>
        <a:prstGeom prst="wedgeRectCallout">
          <a:avLst>
            <a:gd name="adj1" fmla="val -55093"/>
            <a:gd name="adj2" fmla="val 298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・本体型番は戸（ドア本体）の形状やデザインが確認できる番号を入力してください。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2000">
              <a:solidFill>
                <a:sysClr val="windowText" lastClr="000000"/>
              </a:solidFill>
              <a:latin typeface="HGｺﾞｼｯｸM" panose="020B0609000000000000" pitchFamily="49" charset="-128"/>
              <a:ea typeface="HGｺﾞｼｯｸM" panose="020B0609000000000000" pitchFamily="49" charset="-128"/>
            </a:rPr>
            <a:t>・適合番号は、手引きに記載されている玄関ドアの要件①②の該当する要件を必ず選択してください。</a:t>
          </a:r>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2000">
            <a:solidFill>
              <a:sysClr val="windowText" lastClr="000000"/>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8"/>
  <sheetViews>
    <sheetView tabSelected="1" view="pageBreakPreview" topLeftCell="A19" zoomScale="70" zoomScaleNormal="40" zoomScaleSheetLayoutView="70" workbookViewId="0">
      <selection activeCell="W37" sqref="W37:AK37"/>
    </sheetView>
  </sheetViews>
  <sheetFormatPr defaultColWidth="9" defaultRowHeight="13.5" x14ac:dyDescent="0.15"/>
  <cols>
    <col min="1" max="1" width="3.625" style="5" customWidth="1"/>
    <col min="2" max="37" width="3.5" style="5" customWidth="1"/>
    <col min="38" max="40" width="3.5" style="76" customWidth="1"/>
    <col min="41" max="48" width="3.5" style="77" customWidth="1"/>
    <col min="49" max="55" width="3.5" style="5" customWidth="1"/>
    <col min="56" max="85" width="3.625" style="5" customWidth="1"/>
    <col min="86" max="16384" width="9" style="5"/>
  </cols>
  <sheetData>
    <row r="1" spans="1:61" ht="18.75" customHeight="1" x14ac:dyDescent="0.15">
      <c r="A1" s="75" t="s">
        <v>136</v>
      </c>
      <c r="AV1" s="78"/>
      <c r="AW1" s="209"/>
      <c r="AX1" s="209"/>
      <c r="AY1" s="209"/>
      <c r="AZ1" s="209"/>
      <c r="BA1" s="209"/>
      <c r="BB1" s="209"/>
      <c r="BC1" s="1"/>
    </row>
    <row r="2" spans="1:61" s="2" customFormat="1" ht="18.75" customHeight="1" x14ac:dyDescent="0.15">
      <c r="B2" s="3"/>
      <c r="C2" s="3"/>
      <c r="AV2" s="78"/>
      <c r="AW2" s="209"/>
      <c r="AX2" s="209"/>
      <c r="AY2" s="209"/>
      <c r="AZ2" s="209"/>
      <c r="BA2" s="209"/>
      <c r="BB2" s="209"/>
      <c r="BC2" s="4"/>
    </row>
    <row r="3" spans="1:61" ht="30" customHeight="1" x14ac:dyDescent="0.15">
      <c r="A3" s="210" t="s">
        <v>85</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2"/>
    </row>
    <row r="4" spans="1:61" ht="30"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row>
    <row r="5" spans="1:61" ht="39.6" customHeight="1" x14ac:dyDescent="0.15">
      <c r="B5" s="132"/>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row>
    <row r="6" spans="1:61" s="6" customFormat="1" ht="32.25" customHeight="1" x14ac:dyDescent="0.15">
      <c r="B6" s="71" t="s">
        <v>0</v>
      </c>
      <c r="C6" s="79"/>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80"/>
      <c r="BC6" s="80"/>
    </row>
    <row r="7" spans="1:61" s="6" customFormat="1" ht="28.5" customHeight="1" x14ac:dyDescent="0.15">
      <c r="B7" s="159" t="s">
        <v>2</v>
      </c>
      <c r="C7" s="159"/>
      <c r="D7" s="159"/>
      <c r="E7" s="159"/>
      <c r="F7" s="159"/>
      <c r="G7" s="159"/>
      <c r="H7" s="159"/>
      <c r="I7" s="159"/>
      <c r="J7" s="159"/>
      <c r="K7" s="159"/>
      <c r="L7" s="159"/>
      <c r="N7" s="214"/>
      <c r="O7" s="214"/>
      <c r="P7" s="214"/>
      <c r="Q7" s="214"/>
      <c r="R7" s="214"/>
      <c r="S7" s="214"/>
      <c r="T7" s="214"/>
      <c r="U7" s="214"/>
      <c r="V7" s="214"/>
      <c r="W7" s="82" t="s">
        <v>92</v>
      </c>
      <c r="X7" s="6" t="s">
        <v>3</v>
      </c>
      <c r="Y7" s="82"/>
      <c r="Z7" s="83"/>
      <c r="AA7" s="83"/>
      <c r="AB7" s="83"/>
      <c r="AC7" s="83"/>
      <c r="AD7" s="83"/>
      <c r="AE7" s="83"/>
      <c r="AF7" s="83"/>
      <c r="AG7" s="83"/>
      <c r="AH7" s="83"/>
    </row>
    <row r="8" spans="1:61" s="6" customFormat="1" ht="19.5" customHeight="1" x14ac:dyDescent="0.15">
      <c r="B8" s="84"/>
      <c r="C8" s="84"/>
      <c r="D8" s="7"/>
      <c r="E8" s="7"/>
      <c r="F8" s="7"/>
      <c r="G8" s="7"/>
      <c r="H8" s="7"/>
      <c r="I8" s="7"/>
      <c r="J8" s="7"/>
      <c r="K8" s="7"/>
      <c r="L8" s="7"/>
    </row>
    <row r="9" spans="1:61" s="6" customFormat="1" ht="28.5" customHeight="1" x14ac:dyDescent="0.15">
      <c r="B9" s="159" t="s">
        <v>4</v>
      </c>
      <c r="C9" s="159"/>
      <c r="D9" s="159"/>
      <c r="E9" s="159"/>
      <c r="F9" s="159"/>
      <c r="G9" s="159"/>
      <c r="H9" s="159"/>
      <c r="I9" s="159"/>
      <c r="J9" s="159"/>
      <c r="K9" s="159"/>
      <c r="L9" s="159"/>
      <c r="N9" s="217" t="s">
        <v>93</v>
      </c>
      <c r="O9" s="217"/>
      <c r="P9" s="216"/>
      <c r="Q9" s="216"/>
      <c r="R9" s="216"/>
      <c r="S9" s="216"/>
      <c r="T9" s="216"/>
      <c r="U9" s="85" t="s">
        <v>92</v>
      </c>
      <c r="V9" s="8"/>
      <c r="W9" s="217" t="s">
        <v>94</v>
      </c>
      <c r="X9" s="217"/>
      <c r="Y9" s="216"/>
      <c r="Z9" s="216"/>
      <c r="AA9" s="216"/>
      <c r="AB9" s="216"/>
      <c r="AC9" s="216"/>
      <c r="AD9" s="85" t="s">
        <v>95</v>
      </c>
      <c r="AE9" s="85"/>
      <c r="AF9" s="217" t="s">
        <v>96</v>
      </c>
      <c r="AG9" s="217"/>
      <c r="AH9" s="216"/>
      <c r="AI9" s="216"/>
      <c r="AJ9" s="216"/>
      <c r="AK9" s="216"/>
      <c r="AL9" s="216"/>
      <c r="AM9" s="85" t="s">
        <v>95</v>
      </c>
      <c r="AN9" s="86"/>
      <c r="AO9" s="215" t="s">
        <v>6</v>
      </c>
      <c r="AP9" s="215"/>
      <c r="AQ9" s="216"/>
      <c r="AR9" s="216"/>
      <c r="AS9" s="216"/>
      <c r="AT9" s="216"/>
      <c r="AU9" s="216"/>
      <c r="AV9" s="217" t="s">
        <v>97</v>
      </c>
      <c r="AW9" s="217"/>
    </row>
    <row r="10" spans="1:61" s="6" customFormat="1" ht="19.5" customHeight="1" x14ac:dyDescent="0.15">
      <c r="B10" s="84"/>
      <c r="C10" s="84"/>
      <c r="D10" s="7"/>
      <c r="E10" s="7"/>
      <c r="F10" s="7"/>
      <c r="G10" s="7"/>
      <c r="H10" s="7"/>
      <c r="I10" s="7"/>
      <c r="J10" s="7"/>
      <c r="K10" s="7"/>
      <c r="L10" s="7"/>
    </row>
    <row r="11" spans="1:61" s="6" customFormat="1" ht="28.5" customHeight="1" x14ac:dyDescent="0.15">
      <c r="B11" s="213" t="s">
        <v>7</v>
      </c>
      <c r="C11" s="213"/>
      <c r="D11" s="213"/>
      <c r="E11" s="213"/>
      <c r="F11" s="213"/>
      <c r="G11" s="213"/>
      <c r="H11" s="213"/>
      <c r="I11" s="213"/>
      <c r="J11" s="213"/>
      <c r="K11" s="213"/>
      <c r="L11" s="213"/>
      <c r="M11" s="87"/>
      <c r="N11" s="214"/>
      <c r="O11" s="214"/>
      <c r="P11" s="214"/>
      <c r="Q11" s="214"/>
      <c r="R11" s="214"/>
      <c r="S11" s="214"/>
      <c r="T11" s="214"/>
      <c r="U11" s="214"/>
      <c r="V11" s="214"/>
      <c r="W11" s="82" t="s">
        <v>92</v>
      </c>
      <c r="X11" s="6" t="s">
        <v>3</v>
      </c>
      <c r="Y11" s="83"/>
      <c r="Z11" s="83"/>
      <c r="AA11" s="83"/>
      <c r="AB11" s="83"/>
      <c r="AC11" s="83"/>
      <c r="AD11" s="83"/>
      <c r="AE11" s="83"/>
      <c r="AF11" s="83"/>
      <c r="AG11" s="83"/>
      <c r="AH11" s="83"/>
      <c r="AW11" s="82"/>
    </row>
    <row r="12" spans="1:61" s="6" customFormat="1" ht="19.5" customHeight="1" x14ac:dyDescent="0.15">
      <c r="B12" s="84"/>
      <c r="C12" s="84"/>
      <c r="D12" s="7"/>
      <c r="E12" s="7"/>
      <c r="F12" s="7"/>
      <c r="G12" s="7"/>
      <c r="H12" s="7"/>
      <c r="I12" s="7"/>
      <c r="J12" s="7"/>
      <c r="K12" s="7"/>
      <c r="L12" s="7"/>
    </row>
    <row r="13" spans="1:61" s="6" customFormat="1" ht="28.5" customHeight="1" x14ac:dyDescent="0.15">
      <c r="B13" s="159" t="s">
        <v>8</v>
      </c>
      <c r="C13" s="159"/>
      <c r="D13" s="159"/>
      <c r="E13" s="159"/>
      <c r="F13" s="159"/>
      <c r="G13" s="159"/>
      <c r="H13" s="159"/>
      <c r="I13" s="159"/>
      <c r="J13" s="159"/>
      <c r="K13" s="159"/>
      <c r="L13" s="159"/>
      <c r="N13" s="218" t="str">
        <f>IF(N7="","",ROUNDDOWN(N11/N7*100,0))</f>
        <v/>
      </c>
      <c r="O13" s="218"/>
      <c r="P13" s="218"/>
      <c r="Q13" s="218"/>
      <c r="R13" s="218"/>
      <c r="S13" s="218"/>
      <c r="T13" s="218"/>
      <c r="U13" s="218"/>
      <c r="V13" s="218"/>
      <c r="W13" s="82" t="s">
        <v>98</v>
      </c>
      <c r="X13" s="6" t="s">
        <v>10</v>
      </c>
      <c r="Y13" s="83"/>
      <c r="Z13" s="83"/>
      <c r="AA13" s="83"/>
      <c r="AB13" s="83"/>
      <c r="AC13" s="83"/>
      <c r="AD13" s="83"/>
      <c r="AE13" s="83"/>
      <c r="AF13" s="83"/>
      <c r="AG13" s="83"/>
      <c r="AH13" s="83"/>
      <c r="AW13" s="82"/>
    </row>
    <row r="14" spans="1:61" s="6" customFormat="1" ht="19.5" customHeight="1" x14ac:dyDescent="0.15">
      <c r="B14" s="81"/>
      <c r="C14" s="81"/>
      <c r="D14" s="7"/>
      <c r="E14" s="7"/>
      <c r="F14" s="7"/>
      <c r="G14" s="7"/>
      <c r="H14" s="7"/>
      <c r="I14" s="7"/>
      <c r="J14" s="7"/>
      <c r="K14" s="7"/>
      <c r="L14" s="7"/>
      <c r="N14" s="83"/>
      <c r="O14" s="83"/>
      <c r="P14" s="83"/>
      <c r="Q14" s="83"/>
      <c r="R14" s="83"/>
      <c r="S14" s="83"/>
      <c r="T14" s="83"/>
      <c r="U14" s="83"/>
      <c r="V14" s="83"/>
      <c r="W14" s="83"/>
      <c r="X14" s="83"/>
      <c r="Y14" s="83"/>
      <c r="Z14" s="83"/>
      <c r="AA14" s="83"/>
      <c r="AB14" s="83"/>
      <c r="AC14" s="83"/>
      <c r="AD14" s="83"/>
      <c r="AE14" s="83"/>
      <c r="AF14" s="83"/>
      <c r="AG14" s="83"/>
      <c r="AH14" s="83"/>
      <c r="AW14" s="82"/>
    </row>
    <row r="15" spans="1:61" s="6" customFormat="1" ht="28.5" customHeight="1" x14ac:dyDescent="0.15">
      <c r="B15" s="159" t="s">
        <v>11</v>
      </c>
      <c r="C15" s="159"/>
      <c r="D15" s="159"/>
      <c r="E15" s="159"/>
      <c r="F15" s="159"/>
      <c r="G15" s="159"/>
      <c r="H15" s="159"/>
      <c r="I15" s="159"/>
      <c r="J15" s="159"/>
      <c r="K15" s="159"/>
      <c r="L15" s="159"/>
      <c r="N15" s="219"/>
      <c r="O15" s="219"/>
      <c r="P15" s="219"/>
      <c r="Q15" s="219"/>
      <c r="R15" s="22"/>
      <c r="S15" s="83"/>
      <c r="T15" s="83"/>
      <c r="U15" s="159" t="s">
        <v>12</v>
      </c>
      <c r="V15" s="159"/>
      <c r="W15" s="159"/>
      <c r="X15" s="159"/>
      <c r="Y15" s="159"/>
      <c r="Z15" s="159"/>
      <c r="AA15" s="159"/>
      <c r="AB15" s="158"/>
      <c r="AC15" s="158"/>
      <c r="AD15" s="158"/>
      <c r="AE15" s="158"/>
      <c r="AF15" s="83"/>
      <c r="AG15" s="83"/>
      <c r="AH15" s="83"/>
      <c r="AI15" s="159" t="s">
        <v>99</v>
      </c>
      <c r="AJ15" s="159"/>
      <c r="AK15" s="159"/>
      <c r="AL15" s="159"/>
      <c r="AM15" s="159"/>
      <c r="AN15" s="159"/>
      <c r="AO15" s="159"/>
      <c r="AP15" s="159"/>
      <c r="AQ15" s="159"/>
      <c r="AR15" s="159"/>
      <c r="AS15" s="158"/>
      <c r="AT15" s="158"/>
      <c r="AU15" s="158"/>
      <c r="AV15" s="158"/>
    </row>
    <row r="16" spans="1:61" s="6" customFormat="1" ht="19.5" customHeight="1" x14ac:dyDescent="0.15">
      <c r="B16" s="81"/>
      <c r="C16" s="81"/>
      <c r="D16" s="7"/>
      <c r="E16" s="7"/>
      <c r="F16" s="7"/>
      <c r="G16" s="7"/>
      <c r="H16" s="7"/>
      <c r="I16" s="7"/>
      <c r="J16" s="7"/>
      <c r="K16" s="7"/>
      <c r="L16" s="7"/>
      <c r="N16" s="83"/>
      <c r="O16" s="83"/>
      <c r="P16" s="83"/>
      <c r="Q16" s="83"/>
      <c r="R16" s="83"/>
      <c r="S16" s="83"/>
      <c r="T16" s="83"/>
      <c r="U16" s="83"/>
      <c r="V16" s="83"/>
      <c r="W16" s="83"/>
      <c r="X16" s="83"/>
      <c r="Y16" s="83"/>
      <c r="Z16" s="83"/>
      <c r="AA16" s="83"/>
      <c r="AB16" s="83"/>
      <c r="AC16" s="83"/>
      <c r="AD16" s="83"/>
      <c r="AE16" s="83"/>
      <c r="AF16" s="83"/>
      <c r="AG16" s="83"/>
      <c r="AH16" s="83"/>
      <c r="AK16" s="88"/>
      <c r="AL16" s="89"/>
      <c r="AM16" s="89"/>
      <c r="AN16" s="90"/>
      <c r="AO16" s="90"/>
      <c r="AP16" s="90"/>
      <c r="AQ16" s="90"/>
      <c r="AR16" s="90"/>
      <c r="AS16" s="89"/>
      <c r="AT16" s="82"/>
      <c r="AV16" s="82"/>
      <c r="AW16" s="82"/>
      <c r="BD16" s="162"/>
      <c r="BE16" s="162"/>
      <c r="BF16" s="162"/>
      <c r="BG16" s="162"/>
      <c r="BH16" s="162"/>
      <c r="BI16" s="162"/>
    </row>
    <row r="17" spans="1:57" s="6" customFormat="1" ht="19.5" customHeight="1" thickBot="1" x14ac:dyDescent="0.2">
      <c r="B17" s="79"/>
      <c r="C17" s="7"/>
      <c r="D17" s="7"/>
      <c r="E17" s="7"/>
      <c r="F17" s="7"/>
      <c r="G17" s="7"/>
      <c r="H17" s="7"/>
      <c r="I17" s="7"/>
      <c r="J17" s="7"/>
      <c r="K17" s="7"/>
      <c r="L17" s="7"/>
      <c r="O17" s="74"/>
      <c r="P17" s="74"/>
      <c r="AI17" s="63"/>
      <c r="AJ17" s="63"/>
      <c r="AL17" s="63"/>
      <c r="AM17" s="63"/>
      <c r="AN17" s="63"/>
      <c r="AO17" s="63"/>
      <c r="AP17" s="63"/>
      <c r="AQ17" s="63"/>
      <c r="AR17" s="63"/>
      <c r="AS17" s="63"/>
      <c r="AT17" s="63"/>
      <c r="AU17" s="63"/>
      <c r="AV17" s="63"/>
      <c r="AW17" s="63"/>
      <c r="AX17" s="63"/>
      <c r="AY17" s="63"/>
      <c r="AZ17" s="63"/>
      <c r="BA17" s="63"/>
      <c r="BB17" s="63"/>
      <c r="BC17" s="63"/>
    </row>
    <row r="18" spans="1:57" s="6" customFormat="1" ht="18.75" customHeight="1" x14ac:dyDescent="0.15">
      <c r="A18" s="9"/>
      <c r="B18" s="91"/>
      <c r="C18" s="10"/>
      <c r="D18" s="10"/>
      <c r="E18" s="10"/>
      <c r="F18" s="10"/>
      <c r="G18" s="10"/>
      <c r="H18" s="10"/>
      <c r="I18" s="10"/>
      <c r="J18" s="10"/>
      <c r="K18" s="10"/>
      <c r="L18" s="10"/>
      <c r="M18" s="9"/>
      <c r="N18" s="9"/>
      <c r="O18" s="92"/>
      <c r="P18" s="92"/>
      <c r="Q18" s="9"/>
      <c r="R18" s="9"/>
      <c r="S18" s="9"/>
      <c r="T18" s="9"/>
      <c r="U18" s="9"/>
      <c r="V18" s="9"/>
      <c r="W18" s="9"/>
      <c r="X18" s="9"/>
      <c r="Y18" s="9"/>
      <c r="Z18" s="9"/>
      <c r="AA18" s="9"/>
      <c r="AB18" s="9"/>
      <c r="AC18" s="9"/>
      <c r="AD18" s="9"/>
      <c r="AE18" s="9"/>
      <c r="AF18" s="9"/>
      <c r="AG18" s="9"/>
      <c r="AH18" s="9"/>
      <c r="AI18" s="93"/>
      <c r="AJ18" s="93"/>
      <c r="AK18" s="9"/>
      <c r="AL18" s="93"/>
      <c r="AM18" s="93"/>
      <c r="AN18" s="93"/>
      <c r="AO18" s="93"/>
      <c r="AP18" s="93"/>
      <c r="AQ18" s="93"/>
      <c r="AR18" s="93"/>
      <c r="AS18" s="93"/>
      <c r="AT18" s="93"/>
      <c r="AU18" s="93"/>
      <c r="AV18" s="93"/>
      <c r="AW18" s="93"/>
      <c r="AX18" s="93"/>
      <c r="AY18" s="93"/>
      <c r="AZ18" s="93"/>
      <c r="BA18" s="93"/>
      <c r="BB18" s="93"/>
      <c r="BC18" s="93"/>
    </row>
    <row r="19" spans="1:57" s="6" customFormat="1" ht="18.75" customHeight="1" x14ac:dyDescent="0.15">
      <c r="B19" s="79"/>
      <c r="C19" s="7"/>
      <c r="D19" s="7"/>
      <c r="E19" s="7"/>
      <c r="F19" s="7"/>
      <c r="G19" s="7"/>
      <c r="H19" s="7"/>
      <c r="I19" s="7"/>
      <c r="J19" s="7"/>
      <c r="K19" s="7"/>
      <c r="L19" s="7"/>
      <c r="O19" s="74"/>
      <c r="P19" s="74"/>
      <c r="AI19" s="63"/>
      <c r="AJ19" s="63"/>
      <c r="AL19" s="63"/>
      <c r="AM19" s="63"/>
      <c r="AN19" s="63"/>
      <c r="AO19" s="63"/>
      <c r="AP19" s="63"/>
      <c r="AQ19" s="63"/>
      <c r="AR19" s="63"/>
      <c r="AS19" s="63"/>
      <c r="AT19" s="63"/>
      <c r="AU19" s="63"/>
      <c r="AV19" s="63"/>
      <c r="AW19" s="63"/>
      <c r="AX19" s="63"/>
      <c r="AY19" s="63"/>
      <c r="AZ19" s="63"/>
      <c r="BA19" s="63"/>
      <c r="BB19" s="63"/>
      <c r="BC19" s="63"/>
    </row>
    <row r="20" spans="1:57" ht="21" x14ac:dyDescent="0.15">
      <c r="B20" s="71" t="s">
        <v>100</v>
      </c>
      <c r="C20" s="71"/>
      <c r="D20" s="7"/>
      <c r="E20" s="7"/>
      <c r="F20" s="7"/>
      <c r="G20" s="7"/>
      <c r="H20" s="7"/>
      <c r="I20" s="7"/>
      <c r="J20" s="7"/>
      <c r="K20" s="7"/>
      <c r="L20" s="7"/>
      <c r="AO20" s="94"/>
      <c r="AP20" s="94"/>
      <c r="AQ20" s="94"/>
      <c r="AR20" s="94"/>
      <c r="AS20" s="94"/>
      <c r="AT20" s="94"/>
      <c r="AU20" s="94"/>
      <c r="AV20" s="94"/>
      <c r="BA20" s="14"/>
      <c r="BB20" s="14"/>
      <c r="BC20" s="14"/>
    </row>
    <row r="21" spans="1:57" ht="18" customHeight="1" x14ac:dyDescent="0.15">
      <c r="B21" s="108" t="s">
        <v>101</v>
      </c>
      <c r="C21" s="108"/>
      <c r="R21" s="95"/>
      <c r="S21" s="95"/>
      <c r="T21" s="95"/>
      <c r="U21" s="95"/>
      <c r="V21" s="95"/>
      <c r="W21" s="95"/>
      <c r="X21" s="95"/>
      <c r="Y21" s="95"/>
      <c r="Z21" s="95"/>
      <c r="AA21" s="95"/>
      <c r="AB21" s="95"/>
      <c r="AC21" s="95"/>
      <c r="AD21" s="95"/>
      <c r="AE21" s="95"/>
      <c r="AF21" s="95"/>
      <c r="AG21" s="95"/>
      <c r="AH21" s="95"/>
      <c r="AI21" s="95"/>
      <c r="AJ21" s="11"/>
      <c r="AL21" s="5"/>
      <c r="AM21" s="5"/>
      <c r="AN21" s="5"/>
      <c r="AO21" s="95"/>
      <c r="AP21" s="95"/>
      <c r="AQ21" s="95"/>
      <c r="AR21" s="95"/>
      <c r="AS21" s="95"/>
      <c r="AT21" s="95"/>
      <c r="AU21" s="95"/>
      <c r="AV21" s="95"/>
      <c r="AW21" s="95"/>
      <c r="AX21" s="95"/>
      <c r="AY21" s="95"/>
      <c r="AZ21" s="95"/>
      <c r="BA21" s="95"/>
      <c r="BB21" s="95"/>
      <c r="BC21" s="95"/>
    </row>
    <row r="22" spans="1:57" ht="18" customHeight="1" x14ac:dyDescent="0.15">
      <c r="B22" s="108"/>
      <c r="C22" s="108"/>
      <c r="R22" s="95"/>
      <c r="S22" s="95"/>
      <c r="T22" s="95"/>
      <c r="U22" s="95"/>
      <c r="V22" s="95"/>
      <c r="W22" s="95"/>
      <c r="X22" s="95"/>
      <c r="Y22" s="95"/>
      <c r="Z22" s="95"/>
      <c r="AA22" s="95"/>
      <c r="AB22" s="95"/>
      <c r="AC22" s="95"/>
      <c r="AD22" s="95"/>
      <c r="AE22" s="95"/>
      <c r="AF22" s="95"/>
      <c r="AG22" s="95"/>
      <c r="AH22" s="95"/>
      <c r="AI22" s="95"/>
      <c r="AJ22" s="11"/>
      <c r="AL22" s="5"/>
      <c r="AM22" s="5"/>
      <c r="AN22" s="5"/>
      <c r="AO22" s="95"/>
      <c r="AP22" s="95"/>
      <c r="AQ22" s="95"/>
      <c r="AR22" s="95"/>
      <c r="AS22" s="95"/>
      <c r="AT22" s="95"/>
      <c r="AU22" s="95"/>
      <c r="AV22" s="95"/>
      <c r="AW22" s="95"/>
      <c r="AX22" s="95"/>
      <c r="AY22" s="95"/>
      <c r="AZ22" s="95"/>
      <c r="BA22" s="95"/>
      <c r="BB22" s="95"/>
      <c r="BC22" s="95"/>
    </row>
    <row r="23" spans="1:57" ht="27.75" customHeight="1" x14ac:dyDescent="0.2">
      <c r="B23" s="96" t="s">
        <v>14</v>
      </c>
      <c r="C23" s="17"/>
      <c r="AM23" s="12"/>
      <c r="AN23" s="12"/>
      <c r="AO23" s="13"/>
      <c r="AP23" s="11"/>
      <c r="AQ23" s="95"/>
      <c r="AR23" s="95"/>
      <c r="AS23" s="95"/>
      <c r="AT23" s="95"/>
      <c r="AU23" s="95"/>
      <c r="AV23" s="95"/>
      <c r="AW23" s="95"/>
      <c r="AX23" s="95"/>
      <c r="AY23" s="95"/>
      <c r="AZ23" s="95"/>
      <c r="BA23" s="95"/>
      <c r="BB23" s="95"/>
      <c r="BC23" s="95"/>
      <c r="BE23" s="14"/>
    </row>
    <row r="24" spans="1:57" ht="18" customHeight="1" x14ac:dyDescent="0.15">
      <c r="B24" s="17" t="s">
        <v>15</v>
      </c>
      <c r="C24" s="17"/>
      <c r="AM24" s="12"/>
      <c r="AN24" s="12"/>
      <c r="AO24" s="13"/>
      <c r="AP24" s="11"/>
      <c r="AQ24" s="95"/>
      <c r="AR24" s="95"/>
      <c r="AS24" s="95"/>
      <c r="AT24" s="95"/>
      <c r="AU24" s="95"/>
      <c r="AV24" s="95"/>
      <c r="AW24" s="95"/>
      <c r="AX24" s="95"/>
      <c r="AY24" s="95"/>
      <c r="AZ24" s="95"/>
      <c r="BA24" s="95"/>
      <c r="BB24" s="95"/>
      <c r="BC24" s="95"/>
      <c r="BE24" s="14"/>
    </row>
    <row r="25" spans="1:57" ht="45.75" customHeight="1" thickBot="1" x14ac:dyDescent="0.2">
      <c r="B25" s="163" t="s">
        <v>16</v>
      </c>
      <c r="C25" s="164"/>
      <c r="D25" s="164"/>
      <c r="E25" s="164"/>
      <c r="F25" s="164"/>
      <c r="G25" s="164"/>
      <c r="H25" s="164"/>
      <c r="I25" s="164"/>
      <c r="J25" s="164"/>
      <c r="K25" s="164"/>
      <c r="L25" s="164"/>
      <c r="M25" s="164"/>
      <c r="N25" s="164"/>
      <c r="O25" s="164"/>
      <c r="P25" s="164"/>
      <c r="Q25" s="164"/>
      <c r="R25" s="164"/>
      <c r="S25" s="164"/>
      <c r="T25" s="164"/>
      <c r="U25" s="164"/>
      <c r="V25" s="165"/>
      <c r="W25" s="163" t="s">
        <v>17</v>
      </c>
      <c r="X25" s="164"/>
      <c r="Y25" s="164"/>
      <c r="Z25" s="164"/>
      <c r="AA25" s="164"/>
      <c r="AB25" s="164"/>
      <c r="AC25" s="164"/>
      <c r="AD25" s="164"/>
      <c r="AE25" s="164"/>
      <c r="AF25" s="164"/>
      <c r="AG25" s="164"/>
      <c r="AH25" s="164"/>
      <c r="AI25" s="164"/>
      <c r="AJ25" s="164"/>
      <c r="AK25" s="164"/>
      <c r="AL25" s="164"/>
      <c r="AM25" s="165"/>
      <c r="AN25" s="14"/>
      <c r="AO25" s="14"/>
      <c r="AP25" s="95"/>
      <c r="AQ25" s="95"/>
      <c r="AR25" s="95"/>
      <c r="AS25" s="95"/>
      <c r="AT25" s="95"/>
      <c r="AU25" s="95"/>
      <c r="AV25" s="95"/>
      <c r="AW25" s="95"/>
      <c r="AX25" s="95"/>
      <c r="AY25" s="95"/>
      <c r="AZ25" s="95"/>
      <c r="BA25" s="95"/>
      <c r="BB25" s="95"/>
      <c r="BC25" s="95"/>
    </row>
    <row r="26" spans="1:57" ht="54.75" customHeight="1" thickTop="1" x14ac:dyDescent="0.15">
      <c r="B26" s="166" t="s">
        <v>18</v>
      </c>
      <c r="C26" s="167"/>
      <c r="D26" s="167"/>
      <c r="E26" s="167"/>
      <c r="F26" s="167"/>
      <c r="G26" s="167"/>
      <c r="H26" s="167"/>
      <c r="I26" s="167"/>
      <c r="J26" s="167"/>
      <c r="K26" s="167"/>
      <c r="L26" s="167"/>
      <c r="M26" s="167"/>
      <c r="N26" s="167"/>
      <c r="O26" s="167"/>
      <c r="P26" s="167"/>
      <c r="Q26" s="167"/>
      <c r="R26" s="167"/>
      <c r="S26" s="167"/>
      <c r="T26" s="167"/>
      <c r="U26" s="167"/>
      <c r="V26" s="168"/>
      <c r="W26" s="169" t="s">
        <v>19</v>
      </c>
      <c r="X26" s="170"/>
      <c r="Y26" s="171">
        <f>'別添様式4｜明細書【断熱材】'!AO41</f>
        <v>0</v>
      </c>
      <c r="Z26" s="172"/>
      <c r="AA26" s="172"/>
      <c r="AB26" s="172"/>
      <c r="AC26" s="172"/>
      <c r="AD26" s="172"/>
      <c r="AE26" s="172"/>
      <c r="AF26" s="172"/>
      <c r="AG26" s="172"/>
      <c r="AH26" s="172"/>
      <c r="AI26" s="172"/>
      <c r="AJ26" s="172"/>
      <c r="AK26" s="172"/>
      <c r="AL26" s="173" t="s">
        <v>20</v>
      </c>
      <c r="AM26" s="174"/>
      <c r="AN26" s="14"/>
      <c r="AO26" s="14"/>
      <c r="AP26" s="95"/>
      <c r="AQ26" s="95"/>
      <c r="AR26" s="95"/>
      <c r="AS26" s="95"/>
      <c r="AT26" s="95"/>
      <c r="AU26" s="95"/>
      <c r="AV26" s="95"/>
      <c r="AW26" s="95"/>
      <c r="AX26" s="95"/>
      <c r="AY26" s="95"/>
      <c r="AZ26" s="95"/>
      <c r="BA26" s="95"/>
      <c r="BB26" s="95"/>
      <c r="BC26" s="95"/>
    </row>
    <row r="27" spans="1:57" ht="54.75" customHeight="1" x14ac:dyDescent="0.15">
      <c r="B27" s="179" t="s">
        <v>21</v>
      </c>
      <c r="C27" s="180"/>
      <c r="D27" s="180"/>
      <c r="E27" s="180"/>
      <c r="F27" s="180"/>
      <c r="G27" s="180"/>
      <c r="H27" s="180"/>
      <c r="I27" s="180"/>
      <c r="J27" s="180"/>
      <c r="K27" s="180"/>
      <c r="L27" s="180"/>
      <c r="M27" s="180"/>
      <c r="N27" s="180"/>
      <c r="O27" s="180"/>
      <c r="P27" s="180"/>
      <c r="Q27" s="180"/>
      <c r="R27" s="180"/>
      <c r="S27" s="180"/>
      <c r="T27" s="180"/>
      <c r="U27" s="180"/>
      <c r="V27" s="181"/>
      <c r="W27" s="142" t="s">
        <v>19</v>
      </c>
      <c r="X27" s="143"/>
      <c r="Y27" s="182">
        <f ca="1">'別添様式4｜明細書【窓】'!AO69</f>
        <v>0</v>
      </c>
      <c r="Z27" s="183"/>
      <c r="AA27" s="183"/>
      <c r="AB27" s="183"/>
      <c r="AC27" s="183"/>
      <c r="AD27" s="183"/>
      <c r="AE27" s="183"/>
      <c r="AF27" s="183"/>
      <c r="AG27" s="183"/>
      <c r="AH27" s="183"/>
      <c r="AI27" s="183"/>
      <c r="AJ27" s="183"/>
      <c r="AK27" s="183"/>
      <c r="AL27" s="146" t="s">
        <v>20</v>
      </c>
      <c r="AM27" s="147"/>
      <c r="AN27" s="14"/>
      <c r="AO27" s="14"/>
      <c r="AP27" s="95"/>
      <c r="AQ27" s="95"/>
      <c r="AR27" s="95"/>
      <c r="AS27" s="95"/>
      <c r="AT27" s="95"/>
      <c r="AU27" s="95"/>
      <c r="AV27" s="95"/>
      <c r="AW27" s="95"/>
      <c r="AX27" s="95"/>
      <c r="AY27" s="95"/>
      <c r="AZ27" s="95"/>
      <c r="BA27" s="95"/>
      <c r="BB27" s="95"/>
      <c r="BC27" s="95"/>
    </row>
    <row r="28" spans="1:57" ht="54.75" customHeight="1" x14ac:dyDescent="0.15">
      <c r="B28" s="184" t="s">
        <v>102</v>
      </c>
      <c r="C28" s="185"/>
      <c r="D28" s="185"/>
      <c r="E28" s="185"/>
      <c r="F28" s="185"/>
      <c r="G28" s="185"/>
      <c r="H28" s="185"/>
      <c r="I28" s="185"/>
      <c r="J28" s="185"/>
      <c r="K28" s="185"/>
      <c r="L28" s="185"/>
      <c r="M28" s="185"/>
      <c r="N28" s="185"/>
      <c r="O28" s="185"/>
      <c r="P28" s="185"/>
      <c r="Q28" s="185"/>
      <c r="R28" s="185"/>
      <c r="S28" s="185"/>
      <c r="T28" s="185"/>
      <c r="U28" s="185"/>
      <c r="V28" s="186"/>
      <c r="W28" s="187" t="s">
        <v>19</v>
      </c>
      <c r="X28" s="188"/>
      <c r="Y28" s="189">
        <f>'別添様式4｜明細書【ガラス】'!AO31</f>
        <v>0</v>
      </c>
      <c r="Z28" s="190"/>
      <c r="AA28" s="190"/>
      <c r="AB28" s="190"/>
      <c r="AC28" s="190"/>
      <c r="AD28" s="190"/>
      <c r="AE28" s="190"/>
      <c r="AF28" s="190"/>
      <c r="AG28" s="190"/>
      <c r="AH28" s="190"/>
      <c r="AI28" s="190"/>
      <c r="AJ28" s="190"/>
      <c r="AK28" s="190"/>
      <c r="AL28" s="191" t="s">
        <v>20</v>
      </c>
      <c r="AM28" s="192"/>
      <c r="AN28" s="14"/>
      <c r="AO28" s="14"/>
      <c r="AP28" s="95"/>
      <c r="AQ28" s="95"/>
      <c r="AR28" s="95"/>
      <c r="AS28" s="95"/>
      <c r="AT28" s="95"/>
      <c r="AU28" s="95"/>
      <c r="AV28" s="95"/>
      <c r="AW28" s="95"/>
      <c r="AX28" s="95"/>
      <c r="AY28" s="95"/>
      <c r="AZ28" s="95"/>
      <c r="BA28" s="95"/>
      <c r="BB28" s="95"/>
      <c r="BC28" s="95"/>
    </row>
    <row r="29" spans="1:57" ht="54.75" customHeight="1" thickBot="1" x14ac:dyDescent="0.2">
      <c r="B29" s="193" t="s">
        <v>22</v>
      </c>
      <c r="C29" s="194"/>
      <c r="D29" s="194"/>
      <c r="E29" s="194"/>
      <c r="F29" s="194"/>
      <c r="G29" s="194"/>
      <c r="H29" s="194"/>
      <c r="I29" s="194"/>
      <c r="J29" s="194"/>
      <c r="K29" s="194"/>
      <c r="L29" s="194"/>
      <c r="M29" s="194"/>
      <c r="N29" s="194"/>
      <c r="O29" s="194"/>
      <c r="P29" s="194"/>
      <c r="Q29" s="194"/>
      <c r="R29" s="194"/>
      <c r="S29" s="194"/>
      <c r="T29" s="194"/>
      <c r="U29" s="194"/>
      <c r="V29" s="195"/>
      <c r="W29" s="196" t="s">
        <v>19</v>
      </c>
      <c r="X29" s="197"/>
      <c r="Y29" s="198">
        <f>'別添様式4｜明細書【玄関ドア】'!AO18</f>
        <v>0</v>
      </c>
      <c r="Z29" s="199"/>
      <c r="AA29" s="199"/>
      <c r="AB29" s="199"/>
      <c r="AC29" s="199"/>
      <c r="AD29" s="199"/>
      <c r="AE29" s="199"/>
      <c r="AF29" s="199"/>
      <c r="AG29" s="199"/>
      <c r="AH29" s="199"/>
      <c r="AI29" s="199"/>
      <c r="AJ29" s="199"/>
      <c r="AK29" s="199"/>
      <c r="AL29" s="200" t="s">
        <v>20</v>
      </c>
      <c r="AM29" s="201"/>
      <c r="AN29" s="14"/>
      <c r="AO29" s="14"/>
      <c r="AP29" s="95"/>
      <c r="AQ29" s="95"/>
      <c r="AR29" s="95"/>
      <c r="AS29" s="95"/>
      <c r="AT29" s="95"/>
      <c r="AU29" s="95"/>
      <c r="AV29" s="95"/>
      <c r="AW29" s="95"/>
      <c r="AX29" s="95"/>
      <c r="AY29" s="95"/>
      <c r="AZ29" s="95"/>
      <c r="BA29" s="95"/>
      <c r="BB29" s="95"/>
      <c r="BC29" s="95"/>
    </row>
    <row r="30" spans="1:57" ht="54.75" customHeight="1" thickTop="1" x14ac:dyDescent="0.15">
      <c r="B30" s="202" t="s">
        <v>23</v>
      </c>
      <c r="C30" s="203"/>
      <c r="D30" s="203"/>
      <c r="E30" s="203"/>
      <c r="F30" s="203"/>
      <c r="G30" s="203"/>
      <c r="H30" s="203"/>
      <c r="I30" s="203"/>
      <c r="J30" s="203"/>
      <c r="K30" s="203"/>
      <c r="L30" s="203"/>
      <c r="M30" s="203"/>
      <c r="N30" s="203"/>
      <c r="O30" s="203"/>
      <c r="P30" s="203"/>
      <c r="Q30" s="203"/>
      <c r="R30" s="203"/>
      <c r="S30" s="203"/>
      <c r="T30" s="203"/>
      <c r="U30" s="203"/>
      <c r="V30" s="204"/>
      <c r="W30" s="205" t="s">
        <v>19</v>
      </c>
      <c r="X30" s="206"/>
      <c r="Y30" s="207">
        <f ca="1">SUM(Y26:Y29)</f>
        <v>0</v>
      </c>
      <c r="Z30" s="208"/>
      <c r="AA30" s="208"/>
      <c r="AB30" s="208"/>
      <c r="AC30" s="208"/>
      <c r="AD30" s="208"/>
      <c r="AE30" s="208"/>
      <c r="AF30" s="208"/>
      <c r="AG30" s="208"/>
      <c r="AH30" s="208"/>
      <c r="AI30" s="208"/>
      <c r="AJ30" s="208"/>
      <c r="AK30" s="208"/>
      <c r="AL30" s="160" t="s">
        <v>20</v>
      </c>
      <c r="AM30" s="161"/>
      <c r="AN30" s="80" t="s">
        <v>132</v>
      </c>
      <c r="AO30" s="14"/>
      <c r="AP30" s="95"/>
      <c r="AQ30" s="95"/>
      <c r="AR30" s="95"/>
      <c r="AS30" s="95"/>
      <c r="AT30" s="95"/>
      <c r="AU30" s="95"/>
      <c r="AV30" s="95"/>
      <c r="AW30" s="95"/>
      <c r="AX30" s="95"/>
      <c r="AY30" s="95"/>
      <c r="AZ30" s="95"/>
      <c r="BA30" s="95"/>
      <c r="BB30" s="95"/>
      <c r="BC30" s="95"/>
    </row>
    <row r="31" spans="1:57" ht="54.75" customHeight="1" x14ac:dyDescent="0.15">
      <c r="B31" s="148" t="s">
        <v>24</v>
      </c>
      <c r="C31" s="149"/>
      <c r="D31" s="149"/>
      <c r="E31" s="149"/>
      <c r="F31" s="149"/>
      <c r="G31" s="149"/>
      <c r="H31" s="149"/>
      <c r="I31" s="149"/>
      <c r="J31" s="149"/>
      <c r="K31" s="149"/>
      <c r="L31" s="149"/>
      <c r="M31" s="149"/>
      <c r="N31" s="149"/>
      <c r="O31" s="149"/>
      <c r="P31" s="149"/>
      <c r="Q31" s="149"/>
      <c r="R31" s="149"/>
      <c r="S31" s="149"/>
      <c r="T31" s="149"/>
      <c r="U31" s="149"/>
      <c r="V31" s="150"/>
      <c r="W31" s="142" t="s">
        <v>19</v>
      </c>
      <c r="X31" s="143"/>
      <c r="Y31" s="144">
        <f ca="1">ROUNDDOWN(Y30/3,-3)</f>
        <v>0</v>
      </c>
      <c r="Z31" s="145"/>
      <c r="AA31" s="145"/>
      <c r="AB31" s="145"/>
      <c r="AC31" s="145"/>
      <c r="AD31" s="145"/>
      <c r="AE31" s="145"/>
      <c r="AF31" s="145"/>
      <c r="AG31" s="145"/>
      <c r="AH31" s="145"/>
      <c r="AI31" s="145"/>
      <c r="AJ31" s="145"/>
      <c r="AK31" s="145"/>
      <c r="AL31" s="146" t="s">
        <v>20</v>
      </c>
      <c r="AM31" s="147"/>
      <c r="AN31" s="80" t="s">
        <v>133</v>
      </c>
      <c r="AO31" s="14"/>
      <c r="AP31" s="95"/>
      <c r="AQ31" s="95"/>
      <c r="AR31" s="95"/>
      <c r="AS31" s="95"/>
      <c r="AT31" s="95"/>
      <c r="AU31" s="95"/>
      <c r="AV31" s="95"/>
      <c r="AW31" s="95"/>
      <c r="AX31" s="95"/>
      <c r="AY31" s="95"/>
      <c r="AZ31" s="95"/>
      <c r="BA31" s="95"/>
      <c r="BB31" s="95"/>
      <c r="BC31" s="14"/>
    </row>
    <row r="32" spans="1:57" ht="54.75" customHeight="1" x14ac:dyDescent="0.15">
      <c r="B32" s="148" t="s">
        <v>147</v>
      </c>
      <c r="C32" s="149"/>
      <c r="D32" s="149"/>
      <c r="E32" s="149"/>
      <c r="F32" s="149"/>
      <c r="G32" s="149"/>
      <c r="H32" s="149"/>
      <c r="I32" s="149"/>
      <c r="J32" s="149"/>
      <c r="K32" s="149"/>
      <c r="L32" s="149"/>
      <c r="M32" s="149"/>
      <c r="N32" s="149"/>
      <c r="O32" s="149"/>
      <c r="P32" s="149"/>
      <c r="Q32" s="149"/>
      <c r="R32" s="149"/>
      <c r="S32" s="149"/>
      <c r="T32" s="149"/>
      <c r="U32" s="149"/>
      <c r="V32" s="150"/>
      <c r="W32" s="142" t="s">
        <v>19</v>
      </c>
      <c r="X32" s="143"/>
      <c r="Y32" s="144">
        <f ca="1">IF(Y31&lt;=400000,Y31,400000)</f>
        <v>0</v>
      </c>
      <c r="Z32" s="145"/>
      <c r="AA32" s="145"/>
      <c r="AB32" s="145"/>
      <c r="AC32" s="145"/>
      <c r="AD32" s="145"/>
      <c r="AE32" s="145"/>
      <c r="AF32" s="145"/>
      <c r="AG32" s="145"/>
      <c r="AH32" s="145"/>
      <c r="AI32" s="145"/>
      <c r="AJ32" s="145"/>
      <c r="AK32" s="145"/>
      <c r="AL32" s="146" t="s">
        <v>20</v>
      </c>
      <c r="AM32" s="147"/>
      <c r="AN32" s="80" t="s">
        <v>134</v>
      </c>
      <c r="AO32" s="14"/>
      <c r="AP32" s="95"/>
      <c r="AQ32" s="95"/>
      <c r="AR32" s="95"/>
      <c r="AS32" s="95"/>
      <c r="AT32" s="95"/>
      <c r="AU32" s="95"/>
      <c r="AV32" s="95"/>
      <c r="AW32" s="95"/>
      <c r="AX32" s="95"/>
      <c r="AY32" s="95"/>
      <c r="AZ32" s="95"/>
      <c r="BA32" s="95"/>
      <c r="BB32" s="95"/>
      <c r="BC32" s="14"/>
    </row>
    <row r="33" spans="2:55" ht="32.25" customHeight="1" x14ac:dyDescent="0.15">
      <c r="B33" s="15"/>
      <c r="C33" s="15"/>
      <c r="D33" s="15"/>
      <c r="E33" s="15"/>
      <c r="F33" s="15"/>
      <c r="G33" s="16"/>
      <c r="H33" s="17"/>
      <c r="I33" s="16"/>
      <c r="J33" s="16"/>
      <c r="K33" s="16"/>
      <c r="L33" s="16"/>
      <c r="M33" s="16"/>
      <c r="N33" s="16"/>
      <c r="O33" s="16"/>
      <c r="P33" s="16"/>
      <c r="Q33" s="16"/>
      <c r="R33" s="16"/>
      <c r="S33" s="16"/>
      <c r="T33" s="16"/>
      <c r="U33" s="16"/>
      <c r="V33" s="16"/>
      <c r="W33" s="15"/>
      <c r="X33" s="15"/>
      <c r="Y33" s="15"/>
      <c r="Z33" s="15"/>
      <c r="AA33" s="15"/>
      <c r="AB33" s="15"/>
      <c r="AC33" s="15"/>
      <c r="AD33" s="15"/>
      <c r="AE33" s="15"/>
      <c r="AF33" s="15"/>
      <c r="AG33" s="15"/>
      <c r="AH33" s="15"/>
      <c r="AI33" s="15"/>
      <c r="AJ33" s="15"/>
      <c r="AK33" s="15"/>
      <c r="AL33" s="97"/>
      <c r="AM33" s="97"/>
      <c r="AN33" s="14"/>
      <c r="AO33" s="14"/>
      <c r="AP33" s="14"/>
      <c r="AQ33" s="14"/>
      <c r="AR33" s="14"/>
      <c r="AS33" s="14"/>
      <c r="AT33" s="14"/>
      <c r="AU33" s="14"/>
      <c r="AV33" s="14"/>
      <c r="AW33" s="14"/>
      <c r="AX33" s="14"/>
      <c r="AY33" s="22"/>
      <c r="AZ33" s="22"/>
      <c r="BA33" s="22"/>
      <c r="BB33" s="22"/>
      <c r="BC33" s="22"/>
    </row>
    <row r="34" spans="2:55" ht="21.75" customHeight="1" thickBot="1" x14ac:dyDescent="0.25">
      <c r="B34" s="15"/>
      <c r="C34" s="15"/>
      <c r="D34" s="15"/>
      <c r="E34" s="15"/>
      <c r="F34" s="15"/>
      <c r="G34" s="15"/>
      <c r="H34" s="15"/>
      <c r="I34" s="15"/>
      <c r="J34" s="15"/>
      <c r="K34" s="15"/>
      <c r="L34" s="15"/>
      <c r="M34" s="15"/>
      <c r="N34" s="15"/>
      <c r="O34" s="15"/>
      <c r="P34" s="15"/>
      <c r="Q34" s="15"/>
      <c r="R34" s="15"/>
      <c r="S34" s="15"/>
      <c r="T34" s="15"/>
      <c r="U34" s="109"/>
      <c r="V34" s="15"/>
      <c r="W34" s="133"/>
      <c r="X34" s="15"/>
      <c r="Y34" s="15"/>
      <c r="Z34" s="15"/>
      <c r="AA34" s="15"/>
      <c r="AB34" s="15"/>
      <c r="AC34" s="15"/>
      <c r="AD34" s="15"/>
      <c r="AE34" s="15"/>
      <c r="AF34" s="15"/>
      <c r="AG34" s="15"/>
      <c r="AH34" s="15"/>
      <c r="AI34" s="15"/>
      <c r="AJ34" s="15"/>
      <c r="AK34" s="15"/>
      <c r="AL34" s="73"/>
      <c r="AM34" s="73"/>
      <c r="AN34" s="109"/>
      <c r="AO34" s="21"/>
      <c r="AP34" s="21"/>
      <c r="AQ34" s="21"/>
      <c r="AR34" s="21"/>
      <c r="AS34" s="21"/>
      <c r="AT34" s="21"/>
      <c r="AU34" s="21"/>
      <c r="AV34" s="21"/>
      <c r="AW34" s="73"/>
      <c r="AX34" s="73"/>
      <c r="AY34" s="18"/>
      <c r="AZ34" s="18"/>
      <c r="BA34" s="18"/>
      <c r="BB34" s="18"/>
      <c r="BC34" s="18"/>
    </row>
    <row r="35" spans="2:55" ht="65.25" customHeight="1" thickBot="1" x14ac:dyDescent="0.2">
      <c r="B35" s="154" t="s">
        <v>148</v>
      </c>
      <c r="C35" s="155"/>
      <c r="D35" s="155"/>
      <c r="E35" s="155"/>
      <c r="F35" s="155"/>
      <c r="G35" s="155"/>
      <c r="H35" s="155"/>
      <c r="I35" s="155"/>
      <c r="J35" s="155"/>
      <c r="K35" s="155"/>
      <c r="L35" s="155"/>
      <c r="M35" s="155"/>
      <c r="N35" s="155"/>
      <c r="O35" s="155"/>
      <c r="P35" s="155"/>
      <c r="Q35" s="155"/>
      <c r="R35" s="155"/>
      <c r="S35" s="155"/>
      <c r="T35" s="155"/>
      <c r="U35" s="155"/>
      <c r="V35" s="156"/>
      <c r="W35" s="178">
        <f ca="1">Y32</f>
        <v>0</v>
      </c>
      <c r="X35" s="178"/>
      <c r="Y35" s="178"/>
      <c r="Z35" s="178"/>
      <c r="AA35" s="178"/>
      <c r="AB35" s="178"/>
      <c r="AC35" s="178"/>
      <c r="AD35" s="178"/>
      <c r="AE35" s="178"/>
      <c r="AF35" s="178"/>
      <c r="AG35" s="178"/>
      <c r="AH35" s="178"/>
      <c r="AI35" s="178"/>
      <c r="AJ35" s="178"/>
      <c r="AK35" s="178"/>
      <c r="AL35" s="152" t="s">
        <v>20</v>
      </c>
      <c r="AM35" s="153"/>
      <c r="AN35" s="134" t="s">
        <v>149</v>
      </c>
      <c r="AO35" s="100"/>
      <c r="AP35" s="100"/>
      <c r="AQ35" s="100"/>
      <c r="AR35" s="100"/>
      <c r="AS35" s="100"/>
      <c r="AT35" s="100"/>
      <c r="AU35" s="100"/>
      <c r="AV35" s="100"/>
      <c r="AW35" s="151"/>
      <c r="AX35" s="151"/>
      <c r="AY35" s="19"/>
      <c r="AZ35" s="19"/>
      <c r="BA35" s="19"/>
      <c r="BB35" s="19"/>
      <c r="BC35" s="19"/>
    </row>
    <row r="36" spans="2:55" ht="22.5" customHeight="1" thickBot="1" x14ac:dyDescent="0.25">
      <c r="B36" s="15"/>
      <c r="C36" s="15"/>
      <c r="D36" s="15"/>
      <c r="E36" s="15"/>
      <c r="F36" s="15"/>
      <c r="G36" s="15"/>
      <c r="H36" s="15"/>
      <c r="I36" s="15"/>
      <c r="J36" s="15"/>
      <c r="K36" s="15"/>
      <c r="L36" s="15"/>
      <c r="M36" s="15"/>
      <c r="N36" s="15"/>
      <c r="O36" s="15"/>
      <c r="P36" s="15"/>
      <c r="Q36" s="15"/>
      <c r="R36" s="15"/>
      <c r="S36" s="15"/>
      <c r="T36" s="15"/>
      <c r="U36" s="109"/>
      <c r="V36" s="15"/>
      <c r="W36" s="133"/>
      <c r="X36" s="15"/>
      <c r="Y36" s="15"/>
      <c r="Z36" s="15"/>
      <c r="AA36" s="15"/>
      <c r="AB36" s="15"/>
      <c r="AC36" s="15"/>
      <c r="AD36" s="15"/>
      <c r="AE36" s="15"/>
      <c r="AF36" s="15"/>
      <c r="AG36" s="15"/>
      <c r="AH36" s="15"/>
      <c r="AI36" s="15"/>
      <c r="AJ36" s="15"/>
      <c r="AK36" s="15"/>
      <c r="AL36" s="73"/>
      <c r="AM36" s="73"/>
      <c r="AN36" s="109"/>
      <c r="AO36" s="21"/>
      <c r="AP36" s="21"/>
      <c r="AQ36" s="21"/>
      <c r="AR36" s="21"/>
      <c r="AS36" s="21"/>
      <c r="AT36" s="21"/>
      <c r="AU36" s="21"/>
      <c r="AV36" s="21"/>
      <c r="AW36" s="73"/>
      <c r="AX36" s="73"/>
      <c r="AY36" s="18"/>
      <c r="AZ36" s="18"/>
      <c r="BA36" s="18"/>
      <c r="BB36" s="18"/>
      <c r="BC36" s="18"/>
    </row>
    <row r="37" spans="2:55" ht="65.25" customHeight="1" thickBot="1" x14ac:dyDescent="0.2">
      <c r="B37" s="154" t="s">
        <v>150</v>
      </c>
      <c r="C37" s="155"/>
      <c r="D37" s="155"/>
      <c r="E37" s="155"/>
      <c r="F37" s="155"/>
      <c r="G37" s="155"/>
      <c r="H37" s="155"/>
      <c r="I37" s="155"/>
      <c r="J37" s="155"/>
      <c r="K37" s="155"/>
      <c r="L37" s="155"/>
      <c r="M37" s="155"/>
      <c r="N37" s="155"/>
      <c r="O37" s="155"/>
      <c r="P37" s="155"/>
      <c r="Q37" s="155"/>
      <c r="R37" s="155"/>
      <c r="S37" s="155"/>
      <c r="T37" s="155"/>
      <c r="U37" s="155"/>
      <c r="V37" s="156"/>
      <c r="W37" s="157"/>
      <c r="X37" s="157"/>
      <c r="Y37" s="157"/>
      <c r="Z37" s="157"/>
      <c r="AA37" s="157"/>
      <c r="AB37" s="157"/>
      <c r="AC37" s="157"/>
      <c r="AD37" s="157"/>
      <c r="AE37" s="157"/>
      <c r="AF37" s="157"/>
      <c r="AG37" s="157"/>
      <c r="AH37" s="157"/>
      <c r="AI37" s="157"/>
      <c r="AJ37" s="157"/>
      <c r="AK37" s="157"/>
      <c r="AL37" s="152" t="s">
        <v>20</v>
      </c>
      <c r="AM37" s="153"/>
      <c r="AN37" s="134" t="s">
        <v>135</v>
      </c>
      <c r="AO37" s="100"/>
      <c r="AP37" s="100"/>
      <c r="AQ37" s="100"/>
      <c r="AR37" s="100"/>
      <c r="AS37" s="100"/>
      <c r="AT37" s="100"/>
      <c r="AU37" s="100"/>
      <c r="AV37" s="100"/>
      <c r="AW37" s="151"/>
      <c r="AX37" s="151"/>
      <c r="AY37" s="19"/>
      <c r="AZ37" s="19"/>
      <c r="BA37" s="19"/>
      <c r="BB37" s="19"/>
      <c r="BC37" s="19"/>
    </row>
    <row r="38" spans="2:55" ht="22.5" customHeight="1" x14ac:dyDescent="0.2">
      <c r="B38" s="15"/>
      <c r="C38" s="15"/>
      <c r="D38" s="15"/>
      <c r="E38" s="15"/>
      <c r="F38" s="15"/>
      <c r="G38" s="15"/>
      <c r="H38" s="15"/>
      <c r="I38" s="15"/>
      <c r="J38" s="15"/>
      <c r="K38" s="15"/>
      <c r="L38" s="15"/>
      <c r="M38" s="15"/>
      <c r="N38" s="15"/>
      <c r="O38" s="15"/>
      <c r="P38" s="15"/>
      <c r="Q38" s="15"/>
      <c r="R38" s="15"/>
      <c r="S38" s="15"/>
      <c r="T38" s="15"/>
      <c r="U38" s="109"/>
      <c r="V38" s="15"/>
      <c r="W38" s="133"/>
      <c r="X38" s="15"/>
      <c r="Y38" s="15"/>
      <c r="Z38" s="15"/>
      <c r="AA38" s="15"/>
      <c r="AB38" s="15"/>
      <c r="AC38" s="15"/>
      <c r="AD38" s="15"/>
      <c r="AE38" s="15"/>
      <c r="AF38" s="15"/>
      <c r="AG38" s="15"/>
      <c r="AH38" s="15"/>
      <c r="AI38" s="15"/>
      <c r="AJ38" s="15"/>
      <c r="AK38" s="15"/>
      <c r="AL38" s="73"/>
      <c r="AM38" s="73"/>
      <c r="AN38" s="109"/>
      <c r="AO38" s="21"/>
      <c r="AP38" s="21"/>
      <c r="AQ38" s="21"/>
      <c r="AR38" s="21"/>
      <c r="AS38" s="21"/>
      <c r="AT38" s="21"/>
      <c r="AU38" s="21"/>
      <c r="AV38" s="21"/>
      <c r="AW38" s="73"/>
      <c r="AX38" s="73"/>
      <c r="AY38" s="18"/>
      <c r="AZ38" s="18"/>
      <c r="BA38" s="18"/>
      <c r="BB38" s="18"/>
      <c r="BC38" s="18"/>
    </row>
    <row r="39" spans="2:55" ht="22.5" customHeight="1" x14ac:dyDescent="0.2">
      <c r="B39" s="15"/>
      <c r="C39" s="15"/>
      <c r="D39" s="15"/>
      <c r="E39" s="15"/>
      <c r="F39" s="15"/>
      <c r="G39" s="15"/>
      <c r="H39" s="15"/>
      <c r="I39" s="15"/>
      <c r="J39" s="15"/>
      <c r="K39" s="15"/>
      <c r="L39" s="15"/>
      <c r="M39" s="15"/>
      <c r="N39" s="15"/>
      <c r="O39" s="15"/>
      <c r="P39" s="15"/>
      <c r="Q39" s="15"/>
      <c r="R39" s="15"/>
      <c r="S39" s="15"/>
      <c r="T39" s="15"/>
      <c r="U39" s="109"/>
      <c r="V39" s="15"/>
      <c r="W39" s="133"/>
      <c r="X39" s="15"/>
      <c r="Y39" s="15"/>
      <c r="Z39" s="15"/>
      <c r="AA39" s="15"/>
      <c r="AB39" s="15"/>
      <c r="AC39" s="15"/>
      <c r="AD39" s="15"/>
      <c r="AE39" s="15"/>
      <c r="AF39" s="15"/>
      <c r="AG39" s="15"/>
      <c r="AH39" s="15"/>
      <c r="AI39" s="15"/>
      <c r="AJ39" s="15"/>
      <c r="AK39" s="15"/>
      <c r="AL39" s="73"/>
      <c r="AM39" s="73"/>
      <c r="AN39" s="109"/>
      <c r="AO39" s="21"/>
      <c r="AP39" s="21"/>
      <c r="AQ39" s="21"/>
      <c r="AR39" s="21"/>
      <c r="AS39" s="21"/>
      <c r="AT39" s="21"/>
      <c r="AU39" s="21"/>
      <c r="AV39" s="21"/>
      <c r="AW39" s="73"/>
      <c r="AX39" s="73"/>
      <c r="AY39" s="18"/>
      <c r="AZ39" s="18"/>
      <c r="BA39" s="18"/>
      <c r="BB39" s="18"/>
      <c r="BC39" s="18"/>
    </row>
    <row r="40" spans="2:55" ht="22.5" customHeight="1" thickBot="1" x14ac:dyDescent="0.2">
      <c r="B40" s="15"/>
      <c r="C40" s="15"/>
      <c r="D40" s="15"/>
      <c r="E40" s="15"/>
      <c r="F40" s="15"/>
      <c r="G40" s="15"/>
      <c r="H40" s="15"/>
      <c r="I40" s="15"/>
      <c r="J40" s="15"/>
      <c r="K40" s="15"/>
      <c r="L40" s="15"/>
      <c r="M40" s="15"/>
      <c r="N40" s="15"/>
      <c r="O40" s="15"/>
      <c r="P40" s="15"/>
      <c r="Q40" s="15"/>
      <c r="R40" s="15"/>
      <c r="S40" s="15"/>
      <c r="T40" s="15"/>
      <c r="U40" s="109"/>
      <c r="V40" s="15"/>
      <c r="W40" s="82" t="s">
        <v>139</v>
      </c>
      <c r="X40" s="15"/>
      <c r="Y40" s="15"/>
      <c r="Z40" s="15"/>
      <c r="AA40" s="15"/>
      <c r="AB40" s="15"/>
      <c r="AC40" s="15"/>
      <c r="AD40" s="15"/>
      <c r="AE40" s="15"/>
      <c r="AF40" s="15"/>
      <c r="AG40" s="15"/>
      <c r="AH40" s="15"/>
      <c r="AI40" s="15"/>
      <c r="AJ40" s="15"/>
      <c r="AK40" s="15"/>
      <c r="AL40" s="98"/>
      <c r="AM40" s="98"/>
      <c r="AN40" s="109"/>
      <c r="AO40" s="21"/>
      <c r="AP40" s="21"/>
      <c r="AQ40" s="21"/>
      <c r="AR40" s="21"/>
      <c r="AS40" s="21"/>
      <c r="AT40" s="21"/>
      <c r="AU40" s="21"/>
      <c r="AV40" s="21"/>
      <c r="AW40" s="73"/>
      <c r="AX40" s="73"/>
      <c r="AY40" s="18"/>
      <c r="AZ40" s="18"/>
      <c r="BA40" s="18"/>
      <c r="BB40" s="18"/>
      <c r="BC40" s="18"/>
    </row>
    <row r="41" spans="2:55" ht="65.25" customHeight="1" thickBot="1" x14ac:dyDescent="0.2">
      <c r="B41" s="175" t="s">
        <v>151</v>
      </c>
      <c r="C41" s="176"/>
      <c r="D41" s="176"/>
      <c r="E41" s="176"/>
      <c r="F41" s="176"/>
      <c r="G41" s="176"/>
      <c r="H41" s="176"/>
      <c r="I41" s="176"/>
      <c r="J41" s="176"/>
      <c r="K41" s="176"/>
      <c r="L41" s="176"/>
      <c r="M41" s="176"/>
      <c r="N41" s="176"/>
      <c r="O41" s="176"/>
      <c r="P41" s="176"/>
      <c r="Q41" s="176"/>
      <c r="R41" s="176"/>
      <c r="S41" s="176"/>
      <c r="T41" s="176"/>
      <c r="U41" s="176"/>
      <c r="V41" s="177"/>
      <c r="W41" s="178">
        <f ca="1">IF(W35=W37,W37,IF(W35&lt;=W37,W35,W37))</f>
        <v>0</v>
      </c>
      <c r="X41" s="178"/>
      <c r="Y41" s="178"/>
      <c r="Z41" s="178"/>
      <c r="AA41" s="178"/>
      <c r="AB41" s="178"/>
      <c r="AC41" s="178"/>
      <c r="AD41" s="178"/>
      <c r="AE41" s="178"/>
      <c r="AF41" s="178"/>
      <c r="AG41" s="178"/>
      <c r="AH41" s="178"/>
      <c r="AI41" s="178"/>
      <c r="AJ41" s="178"/>
      <c r="AK41" s="178"/>
      <c r="AL41" s="152" t="s">
        <v>20</v>
      </c>
      <c r="AM41" s="153"/>
      <c r="AN41" s="99"/>
      <c r="AO41" s="100"/>
      <c r="AP41" s="100"/>
      <c r="AQ41" s="100"/>
      <c r="AR41" s="100"/>
      <c r="AS41" s="100"/>
      <c r="AT41" s="100"/>
      <c r="AU41" s="100"/>
      <c r="AV41" s="100"/>
      <c r="AW41" s="151"/>
      <c r="AX41" s="151"/>
      <c r="AY41" s="19"/>
      <c r="AZ41" s="19"/>
      <c r="BA41" s="19"/>
      <c r="BB41" s="19"/>
      <c r="BC41" s="19"/>
    </row>
    <row r="42" spans="2:55" ht="29.45" customHeight="1" x14ac:dyDescent="0.15">
      <c r="B42" s="20"/>
      <c r="C42" s="20"/>
      <c r="D42" s="20"/>
      <c r="E42" s="20"/>
      <c r="F42" s="20"/>
      <c r="G42" s="20"/>
      <c r="H42" s="20"/>
      <c r="I42" s="20"/>
      <c r="J42" s="20"/>
      <c r="K42" s="20"/>
      <c r="L42" s="20"/>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17"/>
      <c r="AP42" s="22"/>
      <c r="AQ42" s="23"/>
      <c r="AR42" s="23"/>
      <c r="AS42" s="5"/>
      <c r="AT42" s="5"/>
      <c r="AU42" s="5"/>
      <c r="AV42" s="5"/>
    </row>
    <row r="43" spans="2:55" ht="20.100000000000001" customHeight="1" x14ac:dyDescent="0.15">
      <c r="AL43" s="5"/>
      <c r="AM43" s="5"/>
      <c r="AO43" s="94"/>
      <c r="AP43" s="94"/>
      <c r="AQ43" s="94"/>
      <c r="AR43" s="94"/>
      <c r="AS43" s="94"/>
      <c r="AT43" s="94"/>
      <c r="AU43" s="94"/>
      <c r="AV43" s="94"/>
    </row>
    <row r="44" spans="2:55" ht="18.75" customHeight="1" x14ac:dyDescent="0.15">
      <c r="AL44" s="5"/>
      <c r="AM44" s="5"/>
    </row>
    <row r="45" spans="2:55" ht="18" customHeight="1" x14ac:dyDescent="0.15">
      <c r="B45" s="22"/>
      <c r="C45" s="22"/>
      <c r="D45" s="22"/>
      <c r="E45" s="22"/>
      <c r="F45" s="22"/>
      <c r="G45" s="22"/>
      <c r="H45" s="22"/>
      <c r="I45" s="22"/>
    </row>
    <row r="46" spans="2:55" ht="18" customHeight="1" x14ac:dyDescent="0.15">
      <c r="B46" s="22"/>
      <c r="C46" s="22"/>
      <c r="D46" s="22"/>
      <c r="E46" s="22"/>
      <c r="F46" s="22"/>
      <c r="G46" s="22"/>
      <c r="H46" s="22"/>
      <c r="I46" s="22"/>
    </row>
    <row r="47" spans="2:55" ht="18" customHeight="1" x14ac:dyDescent="0.15">
      <c r="B47" s="22"/>
      <c r="C47" s="22"/>
      <c r="D47" s="22"/>
      <c r="E47" s="22"/>
      <c r="F47" s="22"/>
      <c r="G47" s="22"/>
      <c r="H47" s="22"/>
      <c r="I47" s="22"/>
    </row>
    <row r="48" spans="2:55" ht="18" customHeight="1" x14ac:dyDescent="0.15">
      <c r="B48" s="22"/>
      <c r="C48" s="22"/>
      <c r="D48" s="22"/>
      <c r="E48" s="22"/>
      <c r="F48" s="22"/>
      <c r="G48" s="22"/>
      <c r="H48" s="22"/>
      <c r="I48" s="22"/>
    </row>
  </sheetData>
  <protectedRanges>
    <protectedRange sqref="N7:V7 P9:T9 Y9:AC9 AH9:AL9 AQ9:AU9 N11:V11 N15:Q15 AB15:AE15 AS15:AV15 W37:AK37" name="範囲1"/>
  </protectedRanges>
  <mergeCells count="68">
    <mergeCell ref="B15:L15"/>
    <mergeCell ref="B13:L13"/>
    <mergeCell ref="B7:L7"/>
    <mergeCell ref="N7:V7"/>
    <mergeCell ref="B9:L9"/>
    <mergeCell ref="N9:O9"/>
    <mergeCell ref="N13:V13"/>
    <mergeCell ref="N15:Q15"/>
    <mergeCell ref="U15:AA15"/>
    <mergeCell ref="AW1:BB1"/>
    <mergeCell ref="AW2:BB2"/>
    <mergeCell ref="A3:BC3"/>
    <mergeCell ref="B11:L11"/>
    <mergeCell ref="N11:V11"/>
    <mergeCell ref="AO9:AP9"/>
    <mergeCell ref="AQ9:AU9"/>
    <mergeCell ref="AV9:AW9"/>
    <mergeCell ref="P9:T9"/>
    <mergeCell ref="W9:X9"/>
    <mergeCell ref="Y9:AC9"/>
    <mergeCell ref="AF9:AG9"/>
    <mergeCell ref="AH9:AL9"/>
    <mergeCell ref="B29:V29"/>
    <mergeCell ref="W29:X29"/>
    <mergeCell ref="Y29:AK29"/>
    <mergeCell ref="AL29:AM29"/>
    <mergeCell ref="B30:V30"/>
    <mergeCell ref="W30:X30"/>
    <mergeCell ref="Y30:AK30"/>
    <mergeCell ref="BD16:BI16"/>
    <mergeCell ref="B25:V25"/>
    <mergeCell ref="W25:AM25"/>
    <mergeCell ref="B26:V26"/>
    <mergeCell ref="W26:X26"/>
    <mergeCell ref="Y26:AK26"/>
    <mergeCell ref="AL26:AM26"/>
    <mergeCell ref="AB15:AE15"/>
    <mergeCell ref="AI15:AR15"/>
    <mergeCell ref="AS15:AV15"/>
    <mergeCell ref="AL30:AM30"/>
    <mergeCell ref="B31:V31"/>
    <mergeCell ref="W31:X31"/>
    <mergeCell ref="Y31:AK31"/>
    <mergeCell ref="AL31:AM31"/>
    <mergeCell ref="B27:V27"/>
    <mergeCell ref="W27:X27"/>
    <mergeCell ref="Y27:AK27"/>
    <mergeCell ref="AL27:AM27"/>
    <mergeCell ref="B28:V28"/>
    <mergeCell ref="W28:X28"/>
    <mergeCell ref="Y28:AK28"/>
    <mergeCell ref="AL28:AM28"/>
    <mergeCell ref="W32:X32"/>
    <mergeCell ref="Y32:AK32"/>
    <mergeCell ref="AL32:AM32"/>
    <mergeCell ref="B32:V32"/>
    <mergeCell ref="AW41:AX41"/>
    <mergeCell ref="AL35:AM35"/>
    <mergeCell ref="AW35:AX35"/>
    <mergeCell ref="B37:V37"/>
    <mergeCell ref="W37:AK37"/>
    <mergeCell ref="AL37:AM37"/>
    <mergeCell ref="AW37:AX37"/>
    <mergeCell ref="B41:V41"/>
    <mergeCell ref="AL41:AM41"/>
    <mergeCell ref="B35:V35"/>
    <mergeCell ref="W35:AK35"/>
    <mergeCell ref="W41:AK41"/>
  </mergeCells>
  <phoneticPr fontId="2"/>
  <conditionalFormatting sqref="N7:V7">
    <cfRule type="expression" dxfId="81" priority="8">
      <formula>$N$7=""</formula>
    </cfRule>
  </conditionalFormatting>
  <conditionalFormatting sqref="P9:T9 Y9:AC9 AH9:AL9 AQ9:AU9">
    <cfRule type="expression" dxfId="80" priority="7">
      <formula>AND($P$9="",$Y$9="",$AH$9="",$AQ$9="")</formula>
    </cfRule>
  </conditionalFormatting>
  <conditionalFormatting sqref="N15:Q15">
    <cfRule type="expression" dxfId="79" priority="6">
      <formula>$N$15=""</formula>
    </cfRule>
  </conditionalFormatting>
  <conditionalFormatting sqref="N11:V11">
    <cfRule type="expression" dxfId="78" priority="5">
      <formula>$N$11=""</formula>
    </cfRule>
  </conditionalFormatting>
  <conditionalFormatting sqref="Y26:AK26">
    <cfRule type="expression" dxfId="77" priority="4" stopIfTrue="1">
      <formula>$AQ$26="☑"</formula>
    </cfRule>
  </conditionalFormatting>
  <conditionalFormatting sqref="W37:AK37">
    <cfRule type="expression" dxfId="76" priority="3">
      <formula>$W$37=""</formula>
    </cfRule>
  </conditionalFormatting>
  <conditionalFormatting sqref="AS15:AV15">
    <cfRule type="expression" dxfId="75" priority="2">
      <formula>$AS$15=""</formula>
    </cfRule>
  </conditionalFormatting>
  <conditionalFormatting sqref="AB15:AE15">
    <cfRule type="expression" dxfId="74" priority="1">
      <formula>$AB$15=""</formula>
    </cfRule>
  </conditionalFormatting>
  <dataValidations count="5">
    <dataValidation imeMode="disabled" allowBlank="1" showInputMessage="1" showErrorMessage="1" sqref="Y26:AK29"/>
    <dataValidation type="list" imeMode="disabled" allowBlank="1" showInputMessage="1" showErrorMessage="1" sqref="N15:Q15">
      <formula1>"1,2,3,4,5,6,7,8"</formula1>
    </dataValidation>
    <dataValidation type="custom" imeMode="disabled" allowBlank="1" showInputMessage="1" showErrorMessage="1" errorTitle="入力エラー" error="小数点は第二位まで、三位以下切り捨てで入力して下さい。" sqref="N11:V11 P9:T9 Y9:AC9 AH9:AL9 AQ9:AU9 N7:V7">
      <formula1>N7-ROUNDDOWN(N7,2)=0</formula1>
    </dataValidation>
    <dataValidation type="list" allowBlank="1" showInputMessage="1" showErrorMessage="1" sqref="AS15:AV15">
      <formula1>"1,2,3,4,5,6,7,8,9,10,11,12,13,なし"</formula1>
    </dataValidation>
    <dataValidation type="list" allowBlank="1" showInputMessage="1" showErrorMessage="1" sqref="AB15:AE15">
      <formula1>"1,2,3,4"</formula1>
    </dataValidation>
  </dataValidations>
  <printOptions horizontalCentered="1"/>
  <pageMargins left="0.31496062992125984" right="0.31496062992125984" top="0.55118110236220474" bottom="0.35433070866141736" header="0.31496062992125984" footer="0.31496062992125984"/>
  <pageSetup paperSize="9" scale="51"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T144"/>
  <sheetViews>
    <sheetView view="pageBreakPreview" zoomScale="55" zoomScaleNormal="55" zoomScaleSheetLayoutView="55" workbookViewId="0">
      <selection activeCell="T32" sqref="T32:Y32"/>
    </sheetView>
  </sheetViews>
  <sheetFormatPr defaultColWidth="9" defaultRowHeight="13.5" x14ac:dyDescent="0.15"/>
  <cols>
    <col min="1" max="2" width="3.625" style="5" customWidth="1"/>
    <col min="3" max="5" width="3.5" style="5" customWidth="1"/>
    <col min="6" max="38" width="3.625" style="5" customWidth="1"/>
    <col min="39" max="40" width="4.125" style="5" customWidth="1"/>
    <col min="41" max="43" width="3.5" style="5" customWidth="1"/>
    <col min="44" max="45" width="3.625" style="5" customWidth="1"/>
    <col min="46" max="51" width="3.5" style="5" customWidth="1"/>
    <col min="52" max="56" width="3.625" style="5" customWidth="1"/>
    <col min="57" max="57" width="6.125" style="5" customWidth="1"/>
    <col min="58" max="65" width="3.625" style="5" customWidth="1"/>
    <col min="66" max="72" width="3.625" style="5" hidden="1" customWidth="1"/>
    <col min="73" max="85" width="3.625" style="5" customWidth="1"/>
    <col min="86" max="95" width="9" style="5"/>
    <col min="96" max="98" width="13.25" style="5" bestFit="1" customWidth="1"/>
    <col min="99" max="16384" width="9" style="5"/>
  </cols>
  <sheetData>
    <row r="1" spans="1:98" ht="18.75" x14ac:dyDescent="0.15">
      <c r="A1" s="75" t="s">
        <v>137</v>
      </c>
      <c r="AD1" s="76"/>
      <c r="AE1" s="76"/>
      <c r="AF1" s="76"/>
      <c r="AG1" s="101"/>
      <c r="AH1" s="101"/>
      <c r="AK1" s="1"/>
      <c r="AL1" s="101"/>
      <c r="AM1" s="101"/>
      <c r="AN1" s="101"/>
      <c r="AR1" s="101"/>
      <c r="AV1" s="78"/>
      <c r="AW1" s="459"/>
      <c r="AX1" s="459"/>
      <c r="AY1" s="459"/>
      <c r="AZ1" s="459"/>
      <c r="BA1" s="459"/>
      <c r="BB1" s="459"/>
      <c r="BC1" s="24"/>
    </row>
    <row r="2" spans="1:98" s="2" customFormat="1" ht="18.75" customHeight="1" x14ac:dyDescent="0.15">
      <c r="A2" s="3"/>
      <c r="B2" s="3"/>
      <c r="AN2" s="25"/>
      <c r="AV2" s="78"/>
      <c r="AW2" s="459"/>
      <c r="AX2" s="459"/>
      <c r="AY2" s="459"/>
      <c r="AZ2" s="459"/>
      <c r="BA2" s="459"/>
      <c r="BB2" s="459"/>
      <c r="BC2" s="4"/>
    </row>
    <row r="3" spans="1:98" ht="30" customHeight="1" x14ac:dyDescent="0.15">
      <c r="A3" s="460" t="s">
        <v>86</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row>
    <row r="4" spans="1:98" ht="21" customHeigh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row>
    <row r="5" spans="1:98" ht="21" customHeight="1" x14ac:dyDescent="0.15">
      <c r="A5" s="6" t="s">
        <v>140</v>
      </c>
      <c r="AN5" s="67"/>
      <c r="BC5" s="24" t="s">
        <v>25</v>
      </c>
    </row>
    <row r="6" spans="1:98" ht="21" customHeight="1" x14ac:dyDescent="0.15">
      <c r="A6" s="26"/>
      <c r="B6" s="26"/>
      <c r="C6" s="26"/>
      <c r="D6" s="26"/>
      <c r="E6" s="26"/>
      <c r="F6" s="26"/>
      <c r="G6" s="26"/>
      <c r="H6" s="26"/>
      <c r="I6" s="26"/>
      <c r="J6" s="26"/>
      <c r="K6" s="26"/>
      <c r="L6" s="26"/>
      <c r="M6" s="26"/>
      <c r="AC6" s="26"/>
      <c r="AD6" s="26"/>
      <c r="AE6" s="26"/>
      <c r="AF6" s="26"/>
      <c r="AG6" s="26"/>
      <c r="AH6" s="26"/>
      <c r="AI6" s="26"/>
      <c r="AJ6" s="26"/>
      <c r="AU6" s="57" t="s">
        <v>1</v>
      </c>
      <c r="AV6" s="461"/>
      <c r="AW6" s="461"/>
      <c r="AX6" s="22" t="s">
        <v>113</v>
      </c>
      <c r="AY6" s="461"/>
      <c r="AZ6" s="461"/>
      <c r="BA6" s="151" t="s">
        <v>114</v>
      </c>
      <c r="BB6" s="151"/>
      <c r="BC6" s="151"/>
    </row>
    <row r="7" spans="1:98" ht="23.25" customHeight="1" thickBot="1" x14ac:dyDescent="0.25">
      <c r="A7" s="102"/>
      <c r="B7" s="103"/>
      <c r="C7" s="103"/>
      <c r="D7" s="103"/>
      <c r="E7" s="103"/>
      <c r="M7" s="129" t="s">
        <v>9</v>
      </c>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8"/>
      <c r="AU7" s="128"/>
      <c r="AV7" s="128"/>
      <c r="AW7" s="128"/>
      <c r="AX7" s="128"/>
      <c r="AY7" s="128"/>
      <c r="AZ7" s="128"/>
      <c r="BA7" s="128"/>
      <c r="BB7" s="128"/>
      <c r="BC7" s="128"/>
      <c r="BP7" s="429" t="s">
        <v>26</v>
      </c>
      <c r="BQ7" s="429"/>
      <c r="BR7" s="429" t="s">
        <v>27</v>
      </c>
      <c r="BS7" s="429" t="s">
        <v>28</v>
      </c>
    </row>
    <row r="8" spans="1:98" ht="46.5" customHeight="1" thickBot="1" x14ac:dyDescent="0.2">
      <c r="A8" s="327" t="s">
        <v>13</v>
      </c>
      <c r="B8" s="328"/>
      <c r="C8" s="454" t="s">
        <v>29</v>
      </c>
      <c r="D8" s="455"/>
      <c r="E8" s="456"/>
      <c r="F8" s="454" t="s">
        <v>30</v>
      </c>
      <c r="G8" s="455"/>
      <c r="H8" s="457"/>
      <c r="I8" s="458" t="s">
        <v>31</v>
      </c>
      <c r="J8" s="455"/>
      <c r="K8" s="455"/>
      <c r="L8" s="457"/>
      <c r="M8" s="458" t="s">
        <v>32</v>
      </c>
      <c r="N8" s="455"/>
      <c r="O8" s="455"/>
      <c r="P8" s="455"/>
      <c r="Q8" s="455"/>
      <c r="R8" s="457"/>
      <c r="S8" s="458" t="s">
        <v>33</v>
      </c>
      <c r="T8" s="455"/>
      <c r="U8" s="455"/>
      <c r="V8" s="455"/>
      <c r="W8" s="455"/>
      <c r="X8" s="455"/>
      <c r="Y8" s="455"/>
      <c r="Z8" s="457"/>
      <c r="AA8" s="458" t="s">
        <v>34</v>
      </c>
      <c r="AB8" s="455"/>
      <c r="AC8" s="455"/>
      <c r="AD8" s="455"/>
      <c r="AE8" s="455"/>
      <c r="AF8" s="455"/>
      <c r="AG8" s="455"/>
      <c r="AH8" s="455"/>
      <c r="AI8" s="455"/>
      <c r="AJ8" s="455"/>
      <c r="AK8" s="455"/>
      <c r="AL8" s="457"/>
      <c r="AM8" s="462" t="s">
        <v>115</v>
      </c>
      <c r="AN8" s="463"/>
      <c r="AO8" s="464" t="s">
        <v>35</v>
      </c>
      <c r="AP8" s="465"/>
      <c r="AQ8" s="466"/>
      <c r="AR8" s="467" t="s">
        <v>36</v>
      </c>
      <c r="AS8" s="468"/>
      <c r="AT8" s="469" t="s">
        <v>37</v>
      </c>
      <c r="AU8" s="470"/>
      <c r="AV8" s="471"/>
      <c r="AW8" s="469" t="s">
        <v>38</v>
      </c>
      <c r="AX8" s="470"/>
      <c r="AY8" s="471"/>
      <c r="AZ8" s="458" t="s">
        <v>39</v>
      </c>
      <c r="BA8" s="472"/>
      <c r="BB8" s="472"/>
      <c r="BC8" s="473"/>
      <c r="BO8" s="27" t="s">
        <v>40</v>
      </c>
      <c r="BP8" s="28" t="s">
        <v>41</v>
      </c>
      <c r="BQ8" s="28" t="s">
        <v>42</v>
      </c>
      <c r="BR8" s="429"/>
      <c r="BS8" s="429"/>
    </row>
    <row r="9" spans="1:98" s="30" customFormat="1" ht="34.5" customHeight="1" thickTop="1" x14ac:dyDescent="0.15">
      <c r="A9" s="421" t="s">
        <v>26</v>
      </c>
      <c r="B9" s="422"/>
      <c r="C9" s="427"/>
      <c r="D9" s="428"/>
      <c r="E9" s="428"/>
      <c r="F9" s="448" t="s">
        <v>43</v>
      </c>
      <c r="G9" s="449"/>
      <c r="H9" s="450"/>
      <c r="I9" s="451"/>
      <c r="J9" s="452"/>
      <c r="K9" s="452"/>
      <c r="L9" s="453"/>
      <c r="M9" s="451"/>
      <c r="N9" s="452"/>
      <c r="O9" s="452"/>
      <c r="P9" s="452"/>
      <c r="Q9" s="452"/>
      <c r="R9" s="453"/>
      <c r="S9" s="432"/>
      <c r="T9" s="433"/>
      <c r="U9" s="433"/>
      <c r="V9" s="433"/>
      <c r="W9" s="433"/>
      <c r="X9" s="433"/>
      <c r="Y9" s="433"/>
      <c r="Z9" s="434"/>
      <c r="AA9" s="432"/>
      <c r="AB9" s="433"/>
      <c r="AC9" s="433"/>
      <c r="AD9" s="433"/>
      <c r="AE9" s="433"/>
      <c r="AF9" s="433"/>
      <c r="AG9" s="433"/>
      <c r="AH9" s="433"/>
      <c r="AI9" s="433"/>
      <c r="AJ9" s="433"/>
      <c r="AK9" s="433"/>
      <c r="AL9" s="434"/>
      <c r="AM9" s="435"/>
      <c r="AN9" s="436"/>
      <c r="AO9" s="437"/>
      <c r="AP9" s="438"/>
      <c r="AQ9" s="439"/>
      <c r="AR9" s="440"/>
      <c r="AS9" s="441"/>
      <c r="AT9" s="442">
        <f>IF(AR9="",0,ROUNDDOWN(AR9/1000/AO9,1))</f>
        <v>0</v>
      </c>
      <c r="AU9" s="443"/>
      <c r="AV9" s="444"/>
      <c r="AW9" s="445">
        <f>AT9+AT10</f>
        <v>0</v>
      </c>
      <c r="AX9" s="446"/>
      <c r="AY9" s="447"/>
      <c r="AZ9" s="430"/>
      <c r="BA9" s="431"/>
      <c r="BB9" s="431"/>
      <c r="BC9" s="29" t="s">
        <v>5</v>
      </c>
      <c r="BO9" s="31" t="s">
        <v>44</v>
      </c>
      <c r="BP9" s="32">
        <v>6000</v>
      </c>
      <c r="BQ9" s="32">
        <v>5000</v>
      </c>
      <c r="BR9" s="32">
        <v>7000</v>
      </c>
      <c r="BS9" s="32">
        <v>7500</v>
      </c>
    </row>
    <row r="10" spans="1:98" s="30" customFormat="1" ht="35.1" customHeight="1" x14ac:dyDescent="0.15">
      <c r="A10" s="423"/>
      <c r="B10" s="424"/>
      <c r="C10" s="387"/>
      <c r="D10" s="388"/>
      <c r="E10" s="388"/>
      <c r="F10" s="398" t="s">
        <v>45</v>
      </c>
      <c r="G10" s="399"/>
      <c r="H10" s="400"/>
      <c r="I10" s="401"/>
      <c r="J10" s="402"/>
      <c r="K10" s="402"/>
      <c r="L10" s="403"/>
      <c r="M10" s="401"/>
      <c r="N10" s="402"/>
      <c r="O10" s="402"/>
      <c r="P10" s="402"/>
      <c r="Q10" s="402"/>
      <c r="R10" s="403"/>
      <c r="S10" s="404"/>
      <c r="T10" s="405"/>
      <c r="U10" s="405"/>
      <c r="V10" s="405"/>
      <c r="W10" s="405"/>
      <c r="X10" s="405"/>
      <c r="Y10" s="405"/>
      <c r="Z10" s="406"/>
      <c r="AA10" s="404"/>
      <c r="AB10" s="405"/>
      <c r="AC10" s="405"/>
      <c r="AD10" s="405"/>
      <c r="AE10" s="405"/>
      <c r="AF10" s="405"/>
      <c r="AG10" s="405"/>
      <c r="AH10" s="405"/>
      <c r="AI10" s="405"/>
      <c r="AJ10" s="405"/>
      <c r="AK10" s="405"/>
      <c r="AL10" s="406"/>
      <c r="AM10" s="407"/>
      <c r="AN10" s="408"/>
      <c r="AO10" s="409"/>
      <c r="AP10" s="410"/>
      <c r="AQ10" s="411"/>
      <c r="AR10" s="412"/>
      <c r="AS10" s="413"/>
      <c r="AT10" s="414">
        <f t="shared" ref="AT10:AT26" si="0">IF(AR10="",0,ROUNDDOWN(AR10/1000/AO10,1))</f>
        <v>0</v>
      </c>
      <c r="AU10" s="415"/>
      <c r="AV10" s="416"/>
      <c r="AW10" s="395"/>
      <c r="AX10" s="396"/>
      <c r="AY10" s="397"/>
      <c r="AZ10" s="417"/>
      <c r="BA10" s="418"/>
      <c r="BB10" s="418"/>
      <c r="BC10" s="33" t="s">
        <v>5</v>
      </c>
      <c r="BO10" s="31" t="s">
        <v>46</v>
      </c>
      <c r="BP10" s="32">
        <v>5000</v>
      </c>
      <c r="BQ10" s="32">
        <v>4000</v>
      </c>
      <c r="BR10" s="32">
        <v>6000</v>
      </c>
      <c r="BS10" s="32">
        <v>6500</v>
      </c>
    </row>
    <row r="11" spans="1:98" s="30" customFormat="1" ht="35.1" customHeight="1" x14ac:dyDescent="0.15">
      <c r="A11" s="423"/>
      <c r="B11" s="424"/>
      <c r="C11" s="367"/>
      <c r="D11" s="368"/>
      <c r="E11" s="368"/>
      <c r="F11" s="371" t="s">
        <v>43</v>
      </c>
      <c r="G11" s="372"/>
      <c r="H11" s="373"/>
      <c r="I11" s="374"/>
      <c r="J11" s="375"/>
      <c r="K11" s="375"/>
      <c r="L11" s="376"/>
      <c r="M11" s="374"/>
      <c r="N11" s="375"/>
      <c r="O11" s="375"/>
      <c r="P11" s="375"/>
      <c r="Q11" s="375"/>
      <c r="R11" s="376"/>
      <c r="S11" s="377"/>
      <c r="T11" s="378"/>
      <c r="U11" s="378"/>
      <c r="V11" s="378"/>
      <c r="W11" s="378"/>
      <c r="X11" s="378"/>
      <c r="Y11" s="378"/>
      <c r="Z11" s="379"/>
      <c r="AA11" s="377"/>
      <c r="AB11" s="378"/>
      <c r="AC11" s="378"/>
      <c r="AD11" s="378"/>
      <c r="AE11" s="378"/>
      <c r="AF11" s="378"/>
      <c r="AG11" s="378"/>
      <c r="AH11" s="378"/>
      <c r="AI11" s="378"/>
      <c r="AJ11" s="378"/>
      <c r="AK11" s="378"/>
      <c r="AL11" s="379"/>
      <c r="AM11" s="380"/>
      <c r="AN11" s="381"/>
      <c r="AO11" s="382"/>
      <c r="AP11" s="383"/>
      <c r="AQ11" s="384"/>
      <c r="AR11" s="385"/>
      <c r="AS11" s="386"/>
      <c r="AT11" s="389">
        <f t="shared" si="0"/>
        <v>0</v>
      </c>
      <c r="AU11" s="390"/>
      <c r="AV11" s="391"/>
      <c r="AW11" s="392">
        <f>AT11+AT12</f>
        <v>0</v>
      </c>
      <c r="AX11" s="393"/>
      <c r="AY11" s="394"/>
      <c r="AZ11" s="337"/>
      <c r="BA11" s="338"/>
      <c r="BB11" s="338"/>
      <c r="BC11" s="34" t="s">
        <v>5</v>
      </c>
      <c r="BO11" s="31" t="s">
        <v>47</v>
      </c>
      <c r="BP11" s="32">
        <v>4000</v>
      </c>
      <c r="BQ11" s="32">
        <v>3000</v>
      </c>
      <c r="BR11" s="32">
        <v>5000</v>
      </c>
      <c r="BS11" s="32">
        <v>5500</v>
      </c>
    </row>
    <row r="12" spans="1:98" s="30" customFormat="1" ht="35.1" customHeight="1" x14ac:dyDescent="0.15">
      <c r="A12" s="423"/>
      <c r="B12" s="424"/>
      <c r="C12" s="387"/>
      <c r="D12" s="388"/>
      <c r="E12" s="388"/>
      <c r="F12" s="398" t="s">
        <v>45</v>
      </c>
      <c r="G12" s="399"/>
      <c r="H12" s="400"/>
      <c r="I12" s="401"/>
      <c r="J12" s="402"/>
      <c r="K12" s="402"/>
      <c r="L12" s="403"/>
      <c r="M12" s="401"/>
      <c r="N12" s="402"/>
      <c r="O12" s="402"/>
      <c r="P12" s="402"/>
      <c r="Q12" s="402"/>
      <c r="R12" s="403"/>
      <c r="S12" s="404"/>
      <c r="T12" s="405"/>
      <c r="U12" s="405"/>
      <c r="V12" s="405"/>
      <c r="W12" s="405"/>
      <c r="X12" s="405"/>
      <c r="Y12" s="405"/>
      <c r="Z12" s="406"/>
      <c r="AA12" s="404"/>
      <c r="AB12" s="405"/>
      <c r="AC12" s="405"/>
      <c r="AD12" s="405"/>
      <c r="AE12" s="405"/>
      <c r="AF12" s="405"/>
      <c r="AG12" s="405"/>
      <c r="AH12" s="405"/>
      <c r="AI12" s="405"/>
      <c r="AJ12" s="405"/>
      <c r="AK12" s="405"/>
      <c r="AL12" s="406"/>
      <c r="AM12" s="407"/>
      <c r="AN12" s="408"/>
      <c r="AO12" s="409"/>
      <c r="AP12" s="410"/>
      <c r="AQ12" s="411"/>
      <c r="AR12" s="412"/>
      <c r="AS12" s="413"/>
      <c r="AT12" s="414">
        <f t="shared" si="0"/>
        <v>0</v>
      </c>
      <c r="AU12" s="415"/>
      <c r="AV12" s="416"/>
      <c r="AW12" s="395"/>
      <c r="AX12" s="396"/>
      <c r="AY12" s="397"/>
      <c r="AZ12" s="417"/>
      <c r="BA12" s="418"/>
      <c r="BB12" s="418"/>
      <c r="BC12" s="33" t="s">
        <v>5</v>
      </c>
      <c r="BO12" s="31" t="s">
        <v>48</v>
      </c>
      <c r="BP12" s="32">
        <v>3000</v>
      </c>
      <c r="BQ12" s="32">
        <v>2000</v>
      </c>
      <c r="BR12" s="32"/>
      <c r="BS12" s="32"/>
    </row>
    <row r="13" spans="1:98" s="30" customFormat="1" ht="35.1" customHeight="1" x14ac:dyDescent="0.15">
      <c r="A13" s="423"/>
      <c r="B13" s="424"/>
      <c r="C13" s="367"/>
      <c r="D13" s="368"/>
      <c r="E13" s="368"/>
      <c r="F13" s="371" t="s">
        <v>43</v>
      </c>
      <c r="G13" s="372"/>
      <c r="H13" s="373"/>
      <c r="I13" s="374"/>
      <c r="J13" s="375"/>
      <c r="K13" s="375"/>
      <c r="L13" s="376"/>
      <c r="M13" s="374"/>
      <c r="N13" s="375"/>
      <c r="O13" s="375"/>
      <c r="P13" s="375"/>
      <c r="Q13" s="375"/>
      <c r="R13" s="376"/>
      <c r="S13" s="377"/>
      <c r="T13" s="378"/>
      <c r="U13" s="378"/>
      <c r="V13" s="378"/>
      <c r="W13" s="378"/>
      <c r="X13" s="378"/>
      <c r="Y13" s="378"/>
      <c r="Z13" s="379"/>
      <c r="AA13" s="377"/>
      <c r="AB13" s="378"/>
      <c r="AC13" s="378"/>
      <c r="AD13" s="378"/>
      <c r="AE13" s="378"/>
      <c r="AF13" s="378"/>
      <c r="AG13" s="378"/>
      <c r="AH13" s="378"/>
      <c r="AI13" s="378"/>
      <c r="AJ13" s="378"/>
      <c r="AK13" s="378"/>
      <c r="AL13" s="379"/>
      <c r="AM13" s="380"/>
      <c r="AN13" s="381"/>
      <c r="AO13" s="382"/>
      <c r="AP13" s="383"/>
      <c r="AQ13" s="384"/>
      <c r="AR13" s="385"/>
      <c r="AS13" s="386"/>
      <c r="AT13" s="389">
        <f t="shared" si="0"/>
        <v>0</v>
      </c>
      <c r="AU13" s="390"/>
      <c r="AV13" s="391"/>
      <c r="AW13" s="392">
        <f t="shared" ref="AW13" si="1">AT13+AT14</f>
        <v>0</v>
      </c>
      <c r="AX13" s="393"/>
      <c r="AY13" s="394"/>
      <c r="AZ13" s="337"/>
      <c r="BA13" s="338"/>
      <c r="BB13" s="338"/>
      <c r="BC13" s="35" t="s">
        <v>5</v>
      </c>
      <c r="CR13" s="220" t="s">
        <v>141</v>
      </c>
      <c r="CS13" s="220"/>
      <c r="CT13" s="220"/>
    </row>
    <row r="14" spans="1:98" s="30" customFormat="1" ht="35.1" customHeight="1" x14ac:dyDescent="0.15">
      <c r="A14" s="425"/>
      <c r="B14" s="426"/>
      <c r="C14" s="387"/>
      <c r="D14" s="388"/>
      <c r="E14" s="388"/>
      <c r="F14" s="398" t="s">
        <v>45</v>
      </c>
      <c r="G14" s="399"/>
      <c r="H14" s="400"/>
      <c r="I14" s="401"/>
      <c r="J14" s="402"/>
      <c r="K14" s="402"/>
      <c r="L14" s="403"/>
      <c r="M14" s="401"/>
      <c r="N14" s="402"/>
      <c r="O14" s="402"/>
      <c r="P14" s="402"/>
      <c r="Q14" s="402"/>
      <c r="R14" s="403"/>
      <c r="S14" s="404"/>
      <c r="T14" s="405"/>
      <c r="U14" s="405"/>
      <c r="V14" s="405"/>
      <c r="W14" s="405"/>
      <c r="X14" s="405"/>
      <c r="Y14" s="405"/>
      <c r="Z14" s="406"/>
      <c r="AA14" s="404"/>
      <c r="AB14" s="405"/>
      <c r="AC14" s="405"/>
      <c r="AD14" s="405"/>
      <c r="AE14" s="405"/>
      <c r="AF14" s="405"/>
      <c r="AG14" s="405"/>
      <c r="AH14" s="405"/>
      <c r="AI14" s="405"/>
      <c r="AJ14" s="405"/>
      <c r="AK14" s="405"/>
      <c r="AL14" s="406"/>
      <c r="AM14" s="407"/>
      <c r="AN14" s="408"/>
      <c r="AO14" s="409"/>
      <c r="AP14" s="410"/>
      <c r="AQ14" s="411"/>
      <c r="AR14" s="412"/>
      <c r="AS14" s="413"/>
      <c r="AT14" s="414">
        <f t="shared" si="0"/>
        <v>0</v>
      </c>
      <c r="AU14" s="415"/>
      <c r="AV14" s="416"/>
      <c r="AW14" s="395"/>
      <c r="AX14" s="396"/>
      <c r="AY14" s="397"/>
      <c r="AZ14" s="417"/>
      <c r="BA14" s="418"/>
      <c r="BB14" s="418"/>
      <c r="BC14" s="36" t="s">
        <v>5</v>
      </c>
      <c r="CR14" s="135" t="s">
        <v>142</v>
      </c>
      <c r="CS14" s="135" t="s">
        <v>143</v>
      </c>
      <c r="CT14" s="135" t="s">
        <v>144</v>
      </c>
    </row>
    <row r="15" spans="1:98" s="30" customFormat="1" ht="35.1" customHeight="1" x14ac:dyDescent="0.15">
      <c r="A15" s="361" t="s">
        <v>27</v>
      </c>
      <c r="B15" s="362"/>
      <c r="C15" s="367"/>
      <c r="D15" s="368"/>
      <c r="E15" s="368"/>
      <c r="F15" s="371" t="s">
        <v>43</v>
      </c>
      <c r="G15" s="372"/>
      <c r="H15" s="373"/>
      <c r="I15" s="374"/>
      <c r="J15" s="375"/>
      <c r="K15" s="375"/>
      <c r="L15" s="376"/>
      <c r="M15" s="374"/>
      <c r="N15" s="375"/>
      <c r="O15" s="375"/>
      <c r="P15" s="375"/>
      <c r="Q15" s="375"/>
      <c r="R15" s="376"/>
      <c r="S15" s="377"/>
      <c r="T15" s="378"/>
      <c r="U15" s="378"/>
      <c r="V15" s="378"/>
      <c r="W15" s="378"/>
      <c r="X15" s="378"/>
      <c r="Y15" s="378"/>
      <c r="Z15" s="379"/>
      <c r="AA15" s="377"/>
      <c r="AB15" s="378"/>
      <c r="AC15" s="378"/>
      <c r="AD15" s="378"/>
      <c r="AE15" s="378"/>
      <c r="AF15" s="378"/>
      <c r="AG15" s="378"/>
      <c r="AH15" s="378"/>
      <c r="AI15" s="378"/>
      <c r="AJ15" s="378"/>
      <c r="AK15" s="378"/>
      <c r="AL15" s="379"/>
      <c r="AM15" s="380"/>
      <c r="AN15" s="381"/>
      <c r="AO15" s="382"/>
      <c r="AP15" s="383"/>
      <c r="AQ15" s="384"/>
      <c r="AR15" s="385"/>
      <c r="AS15" s="386"/>
      <c r="AT15" s="389">
        <f t="shared" si="0"/>
        <v>0</v>
      </c>
      <c r="AU15" s="390"/>
      <c r="AV15" s="391"/>
      <c r="AW15" s="392">
        <f t="shared" ref="AW15" si="2">AT15+AT16</f>
        <v>0</v>
      </c>
      <c r="AX15" s="393"/>
      <c r="AY15" s="394"/>
      <c r="AZ15" s="337"/>
      <c r="BA15" s="338"/>
      <c r="BB15" s="338"/>
      <c r="BC15" s="34" t="s">
        <v>5</v>
      </c>
      <c r="CR15" s="135" t="s">
        <v>145</v>
      </c>
      <c r="CS15" s="135" t="s">
        <v>145</v>
      </c>
      <c r="CT15" s="135" t="s">
        <v>146</v>
      </c>
    </row>
    <row r="16" spans="1:98" s="30" customFormat="1" ht="34.5" customHeight="1" x14ac:dyDescent="0.15">
      <c r="A16" s="363"/>
      <c r="B16" s="364"/>
      <c r="C16" s="387"/>
      <c r="D16" s="388"/>
      <c r="E16" s="388"/>
      <c r="F16" s="398" t="s">
        <v>45</v>
      </c>
      <c r="G16" s="399"/>
      <c r="H16" s="400"/>
      <c r="I16" s="401"/>
      <c r="J16" s="402"/>
      <c r="K16" s="402"/>
      <c r="L16" s="403"/>
      <c r="M16" s="401"/>
      <c r="N16" s="402"/>
      <c r="O16" s="402"/>
      <c r="P16" s="402"/>
      <c r="Q16" s="402"/>
      <c r="R16" s="403"/>
      <c r="S16" s="404"/>
      <c r="T16" s="405"/>
      <c r="U16" s="405"/>
      <c r="V16" s="405"/>
      <c r="W16" s="405"/>
      <c r="X16" s="405"/>
      <c r="Y16" s="405"/>
      <c r="Z16" s="406"/>
      <c r="AA16" s="404"/>
      <c r="AB16" s="405"/>
      <c r="AC16" s="405"/>
      <c r="AD16" s="405"/>
      <c r="AE16" s="405"/>
      <c r="AF16" s="405"/>
      <c r="AG16" s="405"/>
      <c r="AH16" s="405"/>
      <c r="AI16" s="405"/>
      <c r="AJ16" s="405"/>
      <c r="AK16" s="405"/>
      <c r="AL16" s="406"/>
      <c r="AM16" s="407"/>
      <c r="AN16" s="408"/>
      <c r="AO16" s="409"/>
      <c r="AP16" s="410"/>
      <c r="AQ16" s="411"/>
      <c r="AR16" s="412"/>
      <c r="AS16" s="413"/>
      <c r="AT16" s="414">
        <f t="shared" si="0"/>
        <v>0</v>
      </c>
      <c r="AU16" s="415"/>
      <c r="AV16" s="416"/>
      <c r="AW16" s="395"/>
      <c r="AX16" s="396"/>
      <c r="AY16" s="397"/>
      <c r="AZ16" s="417"/>
      <c r="BA16" s="418"/>
      <c r="BB16" s="418"/>
      <c r="BC16" s="33" t="s">
        <v>5</v>
      </c>
    </row>
    <row r="17" spans="1:55" s="30" customFormat="1" ht="35.1" customHeight="1" x14ac:dyDescent="0.15">
      <c r="A17" s="363"/>
      <c r="B17" s="364"/>
      <c r="C17" s="367"/>
      <c r="D17" s="368"/>
      <c r="E17" s="368"/>
      <c r="F17" s="371" t="s">
        <v>43</v>
      </c>
      <c r="G17" s="372"/>
      <c r="H17" s="373"/>
      <c r="I17" s="374"/>
      <c r="J17" s="375"/>
      <c r="K17" s="375"/>
      <c r="L17" s="376"/>
      <c r="M17" s="374"/>
      <c r="N17" s="375"/>
      <c r="O17" s="375"/>
      <c r="P17" s="375"/>
      <c r="Q17" s="375"/>
      <c r="R17" s="376"/>
      <c r="S17" s="377"/>
      <c r="T17" s="378"/>
      <c r="U17" s="378"/>
      <c r="V17" s="378"/>
      <c r="W17" s="378"/>
      <c r="X17" s="378"/>
      <c r="Y17" s="378"/>
      <c r="Z17" s="379"/>
      <c r="AA17" s="377"/>
      <c r="AB17" s="378"/>
      <c r="AC17" s="378"/>
      <c r="AD17" s="378"/>
      <c r="AE17" s="378"/>
      <c r="AF17" s="378"/>
      <c r="AG17" s="378"/>
      <c r="AH17" s="378"/>
      <c r="AI17" s="378"/>
      <c r="AJ17" s="378"/>
      <c r="AK17" s="378"/>
      <c r="AL17" s="379"/>
      <c r="AM17" s="380"/>
      <c r="AN17" s="381"/>
      <c r="AO17" s="382"/>
      <c r="AP17" s="383"/>
      <c r="AQ17" s="384"/>
      <c r="AR17" s="385"/>
      <c r="AS17" s="386"/>
      <c r="AT17" s="389">
        <f t="shared" si="0"/>
        <v>0</v>
      </c>
      <c r="AU17" s="390"/>
      <c r="AV17" s="391"/>
      <c r="AW17" s="392">
        <f t="shared" ref="AW17" si="3">AT17+AT18</f>
        <v>0</v>
      </c>
      <c r="AX17" s="393"/>
      <c r="AY17" s="394"/>
      <c r="AZ17" s="337"/>
      <c r="BA17" s="338"/>
      <c r="BB17" s="338"/>
      <c r="BC17" s="34" t="s">
        <v>5</v>
      </c>
    </row>
    <row r="18" spans="1:55" s="30" customFormat="1" ht="35.1" customHeight="1" x14ac:dyDescent="0.15">
      <c r="A18" s="363"/>
      <c r="B18" s="364"/>
      <c r="C18" s="387"/>
      <c r="D18" s="388"/>
      <c r="E18" s="388"/>
      <c r="F18" s="398" t="s">
        <v>45</v>
      </c>
      <c r="G18" s="399"/>
      <c r="H18" s="400"/>
      <c r="I18" s="401"/>
      <c r="J18" s="402"/>
      <c r="K18" s="402"/>
      <c r="L18" s="403"/>
      <c r="M18" s="401"/>
      <c r="N18" s="402"/>
      <c r="O18" s="402"/>
      <c r="P18" s="402"/>
      <c r="Q18" s="402"/>
      <c r="R18" s="403"/>
      <c r="S18" s="404"/>
      <c r="T18" s="405"/>
      <c r="U18" s="405"/>
      <c r="V18" s="405"/>
      <c r="W18" s="405"/>
      <c r="X18" s="405"/>
      <c r="Y18" s="405"/>
      <c r="Z18" s="406"/>
      <c r="AA18" s="404"/>
      <c r="AB18" s="405"/>
      <c r="AC18" s="405"/>
      <c r="AD18" s="405"/>
      <c r="AE18" s="405"/>
      <c r="AF18" s="405"/>
      <c r="AG18" s="405"/>
      <c r="AH18" s="405"/>
      <c r="AI18" s="405"/>
      <c r="AJ18" s="405"/>
      <c r="AK18" s="405"/>
      <c r="AL18" s="406"/>
      <c r="AM18" s="407"/>
      <c r="AN18" s="408"/>
      <c r="AO18" s="409"/>
      <c r="AP18" s="410"/>
      <c r="AQ18" s="411"/>
      <c r="AR18" s="412"/>
      <c r="AS18" s="413"/>
      <c r="AT18" s="414">
        <f t="shared" si="0"/>
        <v>0</v>
      </c>
      <c r="AU18" s="415"/>
      <c r="AV18" s="416"/>
      <c r="AW18" s="395"/>
      <c r="AX18" s="396"/>
      <c r="AY18" s="397"/>
      <c r="AZ18" s="417"/>
      <c r="BA18" s="418"/>
      <c r="BB18" s="418"/>
      <c r="BC18" s="33" t="s">
        <v>5</v>
      </c>
    </row>
    <row r="19" spans="1:55" s="30" customFormat="1" ht="35.1" customHeight="1" x14ac:dyDescent="0.15">
      <c r="A19" s="363"/>
      <c r="B19" s="364"/>
      <c r="C19" s="367"/>
      <c r="D19" s="368"/>
      <c r="E19" s="368"/>
      <c r="F19" s="371" t="s">
        <v>43</v>
      </c>
      <c r="G19" s="372"/>
      <c r="H19" s="373"/>
      <c r="I19" s="374"/>
      <c r="J19" s="375"/>
      <c r="K19" s="375"/>
      <c r="L19" s="376"/>
      <c r="M19" s="374"/>
      <c r="N19" s="375"/>
      <c r="O19" s="375"/>
      <c r="P19" s="375"/>
      <c r="Q19" s="375"/>
      <c r="R19" s="376"/>
      <c r="S19" s="377"/>
      <c r="T19" s="378"/>
      <c r="U19" s="378"/>
      <c r="V19" s="378"/>
      <c r="W19" s="378"/>
      <c r="X19" s="378"/>
      <c r="Y19" s="378"/>
      <c r="Z19" s="379"/>
      <c r="AA19" s="377"/>
      <c r="AB19" s="378"/>
      <c r="AC19" s="378"/>
      <c r="AD19" s="378"/>
      <c r="AE19" s="378"/>
      <c r="AF19" s="378"/>
      <c r="AG19" s="378"/>
      <c r="AH19" s="378"/>
      <c r="AI19" s="378"/>
      <c r="AJ19" s="378"/>
      <c r="AK19" s="378"/>
      <c r="AL19" s="379"/>
      <c r="AM19" s="380"/>
      <c r="AN19" s="381"/>
      <c r="AO19" s="382"/>
      <c r="AP19" s="383"/>
      <c r="AQ19" s="384"/>
      <c r="AR19" s="385"/>
      <c r="AS19" s="386"/>
      <c r="AT19" s="389">
        <f t="shared" si="0"/>
        <v>0</v>
      </c>
      <c r="AU19" s="390"/>
      <c r="AV19" s="391"/>
      <c r="AW19" s="392">
        <f t="shared" ref="AW19" si="4">AT19+AT20</f>
        <v>0</v>
      </c>
      <c r="AX19" s="393"/>
      <c r="AY19" s="394"/>
      <c r="AZ19" s="337"/>
      <c r="BA19" s="338"/>
      <c r="BB19" s="338"/>
      <c r="BC19" s="35" t="s">
        <v>5</v>
      </c>
    </row>
    <row r="20" spans="1:55" s="30" customFormat="1" ht="35.1" customHeight="1" x14ac:dyDescent="0.15">
      <c r="A20" s="419"/>
      <c r="B20" s="420"/>
      <c r="C20" s="387"/>
      <c r="D20" s="388"/>
      <c r="E20" s="388"/>
      <c r="F20" s="398" t="s">
        <v>45</v>
      </c>
      <c r="G20" s="399"/>
      <c r="H20" s="400"/>
      <c r="I20" s="401"/>
      <c r="J20" s="402"/>
      <c r="K20" s="402"/>
      <c r="L20" s="403"/>
      <c r="M20" s="401"/>
      <c r="N20" s="402"/>
      <c r="O20" s="402"/>
      <c r="P20" s="402"/>
      <c r="Q20" s="402"/>
      <c r="R20" s="403"/>
      <c r="S20" s="404"/>
      <c r="T20" s="405"/>
      <c r="U20" s="405"/>
      <c r="V20" s="405"/>
      <c r="W20" s="405"/>
      <c r="X20" s="405"/>
      <c r="Y20" s="405"/>
      <c r="Z20" s="406"/>
      <c r="AA20" s="404"/>
      <c r="AB20" s="405"/>
      <c r="AC20" s="405"/>
      <c r="AD20" s="405"/>
      <c r="AE20" s="405"/>
      <c r="AF20" s="405"/>
      <c r="AG20" s="405"/>
      <c r="AH20" s="405"/>
      <c r="AI20" s="405"/>
      <c r="AJ20" s="405"/>
      <c r="AK20" s="405"/>
      <c r="AL20" s="406"/>
      <c r="AM20" s="407"/>
      <c r="AN20" s="408"/>
      <c r="AO20" s="409"/>
      <c r="AP20" s="410"/>
      <c r="AQ20" s="411"/>
      <c r="AR20" s="412"/>
      <c r="AS20" s="413"/>
      <c r="AT20" s="414">
        <f t="shared" si="0"/>
        <v>0</v>
      </c>
      <c r="AU20" s="415"/>
      <c r="AV20" s="416"/>
      <c r="AW20" s="395"/>
      <c r="AX20" s="396"/>
      <c r="AY20" s="397"/>
      <c r="AZ20" s="417"/>
      <c r="BA20" s="418"/>
      <c r="BB20" s="418"/>
      <c r="BC20" s="33" t="s">
        <v>5</v>
      </c>
    </row>
    <row r="21" spans="1:55" s="30" customFormat="1" ht="35.1" customHeight="1" x14ac:dyDescent="0.15">
      <c r="A21" s="361" t="s">
        <v>28</v>
      </c>
      <c r="B21" s="362"/>
      <c r="C21" s="367"/>
      <c r="D21" s="368"/>
      <c r="E21" s="368"/>
      <c r="F21" s="371" t="s">
        <v>43</v>
      </c>
      <c r="G21" s="372"/>
      <c r="H21" s="373"/>
      <c r="I21" s="374"/>
      <c r="J21" s="375"/>
      <c r="K21" s="375"/>
      <c r="L21" s="376"/>
      <c r="M21" s="374"/>
      <c r="N21" s="375"/>
      <c r="O21" s="375"/>
      <c r="P21" s="375"/>
      <c r="Q21" s="375"/>
      <c r="R21" s="376"/>
      <c r="S21" s="377"/>
      <c r="T21" s="378"/>
      <c r="U21" s="378"/>
      <c r="V21" s="378"/>
      <c r="W21" s="378"/>
      <c r="X21" s="378"/>
      <c r="Y21" s="378"/>
      <c r="Z21" s="379"/>
      <c r="AA21" s="377"/>
      <c r="AB21" s="378"/>
      <c r="AC21" s="378"/>
      <c r="AD21" s="378"/>
      <c r="AE21" s="378"/>
      <c r="AF21" s="378"/>
      <c r="AG21" s="378"/>
      <c r="AH21" s="378"/>
      <c r="AI21" s="378"/>
      <c r="AJ21" s="378"/>
      <c r="AK21" s="378"/>
      <c r="AL21" s="379"/>
      <c r="AM21" s="380"/>
      <c r="AN21" s="381"/>
      <c r="AO21" s="382"/>
      <c r="AP21" s="383"/>
      <c r="AQ21" s="384"/>
      <c r="AR21" s="385"/>
      <c r="AS21" s="386"/>
      <c r="AT21" s="389">
        <f t="shared" si="0"/>
        <v>0</v>
      </c>
      <c r="AU21" s="390"/>
      <c r="AV21" s="391"/>
      <c r="AW21" s="392">
        <f t="shared" ref="AW21" si="5">AT21+AT22</f>
        <v>0</v>
      </c>
      <c r="AX21" s="393"/>
      <c r="AY21" s="394"/>
      <c r="AZ21" s="337"/>
      <c r="BA21" s="338"/>
      <c r="BB21" s="338"/>
      <c r="BC21" s="35" t="s">
        <v>103</v>
      </c>
    </row>
    <row r="22" spans="1:55" s="30" customFormat="1" ht="35.1" customHeight="1" x14ac:dyDescent="0.15">
      <c r="A22" s="363"/>
      <c r="B22" s="364"/>
      <c r="C22" s="387"/>
      <c r="D22" s="388"/>
      <c r="E22" s="388"/>
      <c r="F22" s="398" t="s">
        <v>45</v>
      </c>
      <c r="G22" s="399"/>
      <c r="H22" s="400"/>
      <c r="I22" s="401"/>
      <c r="J22" s="402"/>
      <c r="K22" s="402"/>
      <c r="L22" s="403"/>
      <c r="M22" s="401"/>
      <c r="N22" s="402"/>
      <c r="O22" s="402"/>
      <c r="P22" s="402"/>
      <c r="Q22" s="402"/>
      <c r="R22" s="403"/>
      <c r="S22" s="404"/>
      <c r="T22" s="405"/>
      <c r="U22" s="405"/>
      <c r="V22" s="405"/>
      <c r="W22" s="405"/>
      <c r="X22" s="405"/>
      <c r="Y22" s="405"/>
      <c r="Z22" s="406"/>
      <c r="AA22" s="404"/>
      <c r="AB22" s="405"/>
      <c r="AC22" s="405"/>
      <c r="AD22" s="405"/>
      <c r="AE22" s="405"/>
      <c r="AF22" s="405"/>
      <c r="AG22" s="405"/>
      <c r="AH22" s="405"/>
      <c r="AI22" s="405"/>
      <c r="AJ22" s="405"/>
      <c r="AK22" s="405"/>
      <c r="AL22" s="406"/>
      <c r="AM22" s="407"/>
      <c r="AN22" s="408"/>
      <c r="AO22" s="409"/>
      <c r="AP22" s="410"/>
      <c r="AQ22" s="411"/>
      <c r="AR22" s="412"/>
      <c r="AS22" s="413"/>
      <c r="AT22" s="414">
        <f t="shared" si="0"/>
        <v>0</v>
      </c>
      <c r="AU22" s="415"/>
      <c r="AV22" s="416"/>
      <c r="AW22" s="395"/>
      <c r="AX22" s="396"/>
      <c r="AY22" s="397"/>
      <c r="AZ22" s="417"/>
      <c r="BA22" s="418"/>
      <c r="BB22" s="418"/>
      <c r="BC22" s="33" t="s">
        <v>5</v>
      </c>
    </row>
    <row r="23" spans="1:55" s="30" customFormat="1" ht="34.5" customHeight="1" x14ac:dyDescent="0.15">
      <c r="A23" s="363"/>
      <c r="B23" s="364"/>
      <c r="C23" s="367"/>
      <c r="D23" s="368"/>
      <c r="E23" s="368"/>
      <c r="F23" s="371" t="s">
        <v>43</v>
      </c>
      <c r="G23" s="372"/>
      <c r="H23" s="373"/>
      <c r="I23" s="374"/>
      <c r="J23" s="375"/>
      <c r="K23" s="375"/>
      <c r="L23" s="376"/>
      <c r="M23" s="374"/>
      <c r="N23" s="375"/>
      <c r="O23" s="375"/>
      <c r="P23" s="375"/>
      <c r="Q23" s="375"/>
      <c r="R23" s="376"/>
      <c r="S23" s="377"/>
      <c r="T23" s="378"/>
      <c r="U23" s="378"/>
      <c r="V23" s="378"/>
      <c r="W23" s="378"/>
      <c r="X23" s="378"/>
      <c r="Y23" s="378"/>
      <c r="Z23" s="379"/>
      <c r="AA23" s="377"/>
      <c r="AB23" s="378"/>
      <c r="AC23" s="378"/>
      <c r="AD23" s="378"/>
      <c r="AE23" s="378"/>
      <c r="AF23" s="378"/>
      <c r="AG23" s="378"/>
      <c r="AH23" s="378"/>
      <c r="AI23" s="378"/>
      <c r="AJ23" s="378"/>
      <c r="AK23" s="378"/>
      <c r="AL23" s="379"/>
      <c r="AM23" s="380"/>
      <c r="AN23" s="381"/>
      <c r="AO23" s="382"/>
      <c r="AP23" s="383"/>
      <c r="AQ23" s="384"/>
      <c r="AR23" s="385"/>
      <c r="AS23" s="386"/>
      <c r="AT23" s="389">
        <f t="shared" si="0"/>
        <v>0</v>
      </c>
      <c r="AU23" s="390"/>
      <c r="AV23" s="391"/>
      <c r="AW23" s="392">
        <f t="shared" ref="AW23" si="6">AT23+AT24</f>
        <v>0</v>
      </c>
      <c r="AX23" s="393"/>
      <c r="AY23" s="394"/>
      <c r="AZ23" s="337"/>
      <c r="BA23" s="338"/>
      <c r="BB23" s="338"/>
      <c r="BC23" s="34" t="s">
        <v>5</v>
      </c>
    </row>
    <row r="24" spans="1:55" s="30" customFormat="1" ht="35.1" customHeight="1" x14ac:dyDescent="0.15">
      <c r="A24" s="363"/>
      <c r="B24" s="364"/>
      <c r="C24" s="387"/>
      <c r="D24" s="388"/>
      <c r="E24" s="388"/>
      <c r="F24" s="398" t="s">
        <v>45</v>
      </c>
      <c r="G24" s="399"/>
      <c r="H24" s="400"/>
      <c r="I24" s="401"/>
      <c r="J24" s="402"/>
      <c r="K24" s="402"/>
      <c r="L24" s="403"/>
      <c r="M24" s="401"/>
      <c r="N24" s="402"/>
      <c r="O24" s="402"/>
      <c r="P24" s="402"/>
      <c r="Q24" s="402"/>
      <c r="R24" s="403"/>
      <c r="S24" s="404"/>
      <c r="T24" s="405"/>
      <c r="U24" s="405"/>
      <c r="V24" s="405"/>
      <c r="W24" s="405"/>
      <c r="X24" s="405"/>
      <c r="Y24" s="405"/>
      <c r="Z24" s="406"/>
      <c r="AA24" s="404"/>
      <c r="AB24" s="405"/>
      <c r="AC24" s="405"/>
      <c r="AD24" s="405"/>
      <c r="AE24" s="405"/>
      <c r="AF24" s="405"/>
      <c r="AG24" s="405"/>
      <c r="AH24" s="405"/>
      <c r="AI24" s="405"/>
      <c r="AJ24" s="405"/>
      <c r="AK24" s="405"/>
      <c r="AL24" s="406"/>
      <c r="AM24" s="407"/>
      <c r="AN24" s="408"/>
      <c r="AO24" s="409"/>
      <c r="AP24" s="410"/>
      <c r="AQ24" s="411"/>
      <c r="AR24" s="412"/>
      <c r="AS24" s="413"/>
      <c r="AT24" s="414">
        <f t="shared" si="0"/>
        <v>0</v>
      </c>
      <c r="AU24" s="415"/>
      <c r="AV24" s="416"/>
      <c r="AW24" s="395"/>
      <c r="AX24" s="396"/>
      <c r="AY24" s="397"/>
      <c r="AZ24" s="417"/>
      <c r="BA24" s="418"/>
      <c r="BB24" s="418"/>
      <c r="BC24" s="33" t="s">
        <v>103</v>
      </c>
    </row>
    <row r="25" spans="1:55" s="30" customFormat="1" ht="35.1" customHeight="1" x14ac:dyDescent="0.15">
      <c r="A25" s="363"/>
      <c r="B25" s="364"/>
      <c r="C25" s="367"/>
      <c r="D25" s="368"/>
      <c r="E25" s="368"/>
      <c r="F25" s="371" t="s">
        <v>43</v>
      </c>
      <c r="G25" s="372"/>
      <c r="H25" s="373"/>
      <c r="I25" s="374"/>
      <c r="J25" s="375"/>
      <c r="K25" s="375"/>
      <c r="L25" s="376"/>
      <c r="M25" s="374"/>
      <c r="N25" s="375"/>
      <c r="O25" s="375"/>
      <c r="P25" s="375"/>
      <c r="Q25" s="375"/>
      <c r="R25" s="376"/>
      <c r="S25" s="377"/>
      <c r="T25" s="378"/>
      <c r="U25" s="378"/>
      <c r="V25" s="378"/>
      <c r="W25" s="378"/>
      <c r="X25" s="378"/>
      <c r="Y25" s="378"/>
      <c r="Z25" s="379"/>
      <c r="AA25" s="377"/>
      <c r="AB25" s="378"/>
      <c r="AC25" s="378"/>
      <c r="AD25" s="378"/>
      <c r="AE25" s="378"/>
      <c r="AF25" s="378"/>
      <c r="AG25" s="378"/>
      <c r="AH25" s="378"/>
      <c r="AI25" s="378"/>
      <c r="AJ25" s="378"/>
      <c r="AK25" s="378"/>
      <c r="AL25" s="379"/>
      <c r="AM25" s="380"/>
      <c r="AN25" s="381"/>
      <c r="AO25" s="382"/>
      <c r="AP25" s="383"/>
      <c r="AQ25" s="384"/>
      <c r="AR25" s="385"/>
      <c r="AS25" s="386"/>
      <c r="AT25" s="389">
        <f t="shared" si="0"/>
        <v>0</v>
      </c>
      <c r="AU25" s="390"/>
      <c r="AV25" s="391"/>
      <c r="AW25" s="392">
        <f t="shared" ref="AW25" si="7">AT25+AT26</f>
        <v>0</v>
      </c>
      <c r="AX25" s="393"/>
      <c r="AY25" s="394"/>
      <c r="AZ25" s="337"/>
      <c r="BA25" s="338"/>
      <c r="BB25" s="338"/>
      <c r="BC25" s="35" t="s">
        <v>103</v>
      </c>
    </row>
    <row r="26" spans="1:55" s="30" customFormat="1" ht="35.1" customHeight="1" thickBot="1" x14ac:dyDescent="0.2">
      <c r="A26" s="365"/>
      <c r="B26" s="366"/>
      <c r="C26" s="369"/>
      <c r="D26" s="370"/>
      <c r="E26" s="370"/>
      <c r="F26" s="339" t="s">
        <v>45</v>
      </c>
      <c r="G26" s="340"/>
      <c r="H26" s="341"/>
      <c r="I26" s="342"/>
      <c r="J26" s="343"/>
      <c r="K26" s="343"/>
      <c r="L26" s="344"/>
      <c r="M26" s="342"/>
      <c r="N26" s="343"/>
      <c r="O26" s="343"/>
      <c r="P26" s="343"/>
      <c r="Q26" s="343"/>
      <c r="R26" s="344"/>
      <c r="S26" s="345"/>
      <c r="T26" s="346"/>
      <c r="U26" s="346"/>
      <c r="V26" s="346"/>
      <c r="W26" s="346"/>
      <c r="X26" s="346"/>
      <c r="Y26" s="346"/>
      <c r="Z26" s="347"/>
      <c r="AA26" s="345"/>
      <c r="AB26" s="346"/>
      <c r="AC26" s="346"/>
      <c r="AD26" s="346"/>
      <c r="AE26" s="346"/>
      <c r="AF26" s="346"/>
      <c r="AG26" s="346"/>
      <c r="AH26" s="346"/>
      <c r="AI26" s="346"/>
      <c r="AJ26" s="346"/>
      <c r="AK26" s="346"/>
      <c r="AL26" s="347"/>
      <c r="AM26" s="348"/>
      <c r="AN26" s="349"/>
      <c r="AO26" s="350"/>
      <c r="AP26" s="351"/>
      <c r="AQ26" s="352"/>
      <c r="AR26" s="353"/>
      <c r="AS26" s="354"/>
      <c r="AT26" s="355">
        <f t="shared" si="0"/>
        <v>0</v>
      </c>
      <c r="AU26" s="356"/>
      <c r="AV26" s="357"/>
      <c r="AW26" s="395"/>
      <c r="AX26" s="396"/>
      <c r="AY26" s="397"/>
      <c r="AZ26" s="358"/>
      <c r="BA26" s="359"/>
      <c r="BB26" s="359"/>
      <c r="BC26" s="37" t="s">
        <v>5</v>
      </c>
    </row>
    <row r="27" spans="1:55" ht="16.5" customHeight="1" x14ac:dyDescent="0.15">
      <c r="A27" s="360"/>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row>
    <row r="28" spans="1:55" ht="34.5" customHeight="1" x14ac:dyDescent="0.1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row>
    <row r="29" spans="1:55" ht="36" customHeight="1" x14ac:dyDescent="0.1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row>
    <row r="30" spans="1:55" ht="31.5" customHeight="1" thickBot="1" x14ac:dyDescent="0.2">
      <c r="A30" s="102" t="s">
        <v>49</v>
      </c>
      <c r="B30" s="38"/>
      <c r="C30" s="38"/>
      <c r="D30" s="38"/>
      <c r="E30" s="38"/>
      <c r="F30" s="38"/>
      <c r="G30" s="38"/>
      <c r="H30" s="38"/>
      <c r="I30" s="38"/>
      <c r="J30" s="38"/>
      <c r="K30" s="38"/>
      <c r="L30" s="38"/>
      <c r="M30" s="38"/>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38"/>
      <c r="AS30" s="38"/>
      <c r="AT30" s="38"/>
      <c r="AU30" s="38"/>
      <c r="AV30" s="38"/>
      <c r="AW30" s="38"/>
      <c r="AX30" s="38"/>
      <c r="AY30" s="38"/>
      <c r="AZ30" s="38"/>
      <c r="BA30" s="38"/>
      <c r="BB30" s="38"/>
      <c r="BC30" s="38"/>
    </row>
    <row r="31" spans="1:55" ht="57.75" customHeight="1" thickBot="1" x14ac:dyDescent="0.2">
      <c r="A31" s="327" t="s">
        <v>13</v>
      </c>
      <c r="B31" s="328"/>
      <c r="C31" s="329" t="s">
        <v>29</v>
      </c>
      <c r="D31" s="330"/>
      <c r="E31" s="330"/>
      <c r="F31" s="331"/>
      <c r="G31" s="307" t="s">
        <v>116</v>
      </c>
      <c r="H31" s="308"/>
      <c r="I31" s="308"/>
      <c r="J31" s="308"/>
      <c r="K31" s="332" t="s">
        <v>50</v>
      </c>
      <c r="L31" s="308"/>
      <c r="M31" s="308"/>
      <c r="N31" s="308"/>
      <c r="O31" s="308"/>
      <c r="P31" s="308"/>
      <c r="Q31" s="333"/>
      <c r="R31" s="334" t="s">
        <v>117</v>
      </c>
      <c r="S31" s="335"/>
      <c r="T31" s="308" t="s">
        <v>51</v>
      </c>
      <c r="U31" s="308"/>
      <c r="V31" s="308"/>
      <c r="W31" s="308"/>
      <c r="X31" s="308"/>
      <c r="Y31" s="308"/>
      <c r="Z31" s="309"/>
      <c r="AA31" s="307" t="s">
        <v>52</v>
      </c>
      <c r="AB31" s="308"/>
      <c r="AC31" s="308"/>
      <c r="AD31" s="308"/>
      <c r="AE31" s="308"/>
      <c r="AF31" s="308"/>
      <c r="AG31" s="308"/>
      <c r="AH31" s="308"/>
      <c r="AI31" s="308"/>
      <c r="AJ31" s="308"/>
      <c r="AK31" s="308"/>
      <c r="AL31" s="308"/>
      <c r="AM31" s="308"/>
      <c r="AN31" s="309"/>
      <c r="AO31" s="307" t="s">
        <v>53</v>
      </c>
      <c r="AP31" s="308"/>
      <c r="AQ31" s="308"/>
      <c r="AR31" s="308"/>
      <c r="AS31" s="308"/>
      <c r="AT31" s="308"/>
      <c r="AU31" s="308"/>
      <c r="AV31" s="308"/>
      <c r="AW31" s="308"/>
      <c r="AX31" s="308"/>
      <c r="AY31" s="308"/>
      <c r="AZ31" s="308"/>
      <c r="BA31" s="308"/>
      <c r="BB31" s="308"/>
      <c r="BC31" s="310"/>
    </row>
    <row r="32" spans="1:55" ht="33.75" customHeight="1" thickTop="1" x14ac:dyDescent="0.15">
      <c r="A32" s="311" t="s">
        <v>26</v>
      </c>
      <c r="B32" s="312"/>
      <c r="C32" s="313" t="str">
        <f>IF(C9="","",C9)</f>
        <v/>
      </c>
      <c r="D32" s="314"/>
      <c r="E32" s="314"/>
      <c r="F32" s="315"/>
      <c r="G32" s="316" t="str">
        <f>IF(OR(AM9="D1",AM10="D1"),"D1",IF(OR(AM9="D2",AM10="D2"),"D2",IF(OR(AM9="D3",AM10="D3"),"D3",IF(OR(AM9="D4",AM10="D4"),"D4",IF(OR(AM9="",AM10=""),"",0)))))</f>
        <v/>
      </c>
      <c r="H32" s="317"/>
      <c r="I32" s="317"/>
      <c r="J32" s="317"/>
      <c r="K32" s="318" t="str">
        <f>IF(AND(AZ9="",AZ10=""),"",IF(AZ9=AZ10,AZ9,IF(AZ9&gt;=AZ10,IF(AM9="D1",AZ9,IF(AM10="D1",AZ10,IF(AM9="D2",AZ9,IF(AM10="D2",AZ10,IF(AM9="D3",AZ9,IF(AM10="D3",AZ10,IF(AM9="D4",AZ9,AZ10))))))),IF(AM10="D1",AZ10,IF(AM9="D1",AZ9,IF(AM10="D2",AZ10,IF(AM9="D2",AZ9,IF(AM10="D3",AZ10,IF(AM9="D3",AZ9,IF(AM10="D4",AZ10,AZ9))))))))))</f>
        <v/>
      </c>
      <c r="L32" s="319"/>
      <c r="M32" s="319"/>
      <c r="N32" s="319"/>
      <c r="O32" s="319"/>
      <c r="P32" s="319"/>
      <c r="Q32" s="136" t="s">
        <v>103</v>
      </c>
      <c r="R32" s="320" t="s">
        <v>104</v>
      </c>
      <c r="S32" s="321"/>
      <c r="T32" s="322" t="str">
        <f>IF(G32="D1",5000,IF(G32="D2",4000,IF(G32="D3",3000,IF(G32="D4",2000,IF(G32="","")))))</f>
        <v/>
      </c>
      <c r="U32" s="322"/>
      <c r="V32" s="322"/>
      <c r="W32" s="322"/>
      <c r="X32" s="322"/>
      <c r="Y32" s="322"/>
      <c r="Z32" s="40" t="s">
        <v>20</v>
      </c>
      <c r="AA32" s="323" t="str">
        <f>IF(T32="","",K32*T32)</f>
        <v/>
      </c>
      <c r="AB32" s="324"/>
      <c r="AC32" s="324"/>
      <c r="AD32" s="324"/>
      <c r="AE32" s="324"/>
      <c r="AF32" s="324"/>
      <c r="AG32" s="324"/>
      <c r="AH32" s="324"/>
      <c r="AI32" s="324"/>
      <c r="AJ32" s="324"/>
      <c r="AK32" s="324"/>
      <c r="AL32" s="324"/>
      <c r="AM32" s="324"/>
      <c r="AN32" s="41" t="s">
        <v>20</v>
      </c>
      <c r="AO32" s="325" t="str">
        <f>IF(AND(AA32="",AA33="",AA34=""),"",IF(AND(AA33="",AA34=""),AA32,IF(AND(AA32="",AA34=""),AA33,IF(AND(AA33="",AA34=""),AA34,IF(AA32="",AA33+AA34,IF(AA33="",AA32+AA34,IF(AA34="",AA32+AA33,AA32+AA33+AA34)))))))</f>
        <v/>
      </c>
      <c r="AP32" s="326"/>
      <c r="AQ32" s="326"/>
      <c r="AR32" s="326"/>
      <c r="AS32" s="326"/>
      <c r="AT32" s="326"/>
      <c r="AU32" s="326"/>
      <c r="AV32" s="326"/>
      <c r="AW32" s="326"/>
      <c r="AX32" s="326"/>
      <c r="AY32" s="326"/>
      <c r="AZ32" s="326"/>
      <c r="BA32" s="326"/>
      <c r="BB32" s="326"/>
      <c r="BC32" s="336" t="s">
        <v>20</v>
      </c>
    </row>
    <row r="33" spans="1:55" ht="33.75" customHeight="1" x14ac:dyDescent="0.15">
      <c r="A33" s="244"/>
      <c r="B33" s="245"/>
      <c r="C33" s="268" t="str">
        <f>IF(C11="","",C11)</f>
        <v/>
      </c>
      <c r="D33" s="269"/>
      <c r="E33" s="269"/>
      <c r="F33" s="270"/>
      <c r="G33" s="251" t="str">
        <f>IF(OR(AM11="D1",AM12="D1"),"D1",IF(OR(AM11="D2",AM12="D2"),"D2",IF(OR(AM11="D3",AM12="D3"),"D3",IF(OR(AM11="D4",AM12="D4"),"D4",IF(OR(AM11="",AM12=""),"",0)))))</f>
        <v/>
      </c>
      <c r="H33" s="252"/>
      <c r="I33" s="252"/>
      <c r="J33" s="253"/>
      <c r="K33" s="271" t="str">
        <f>IF(AND(AZ11="",AZ12=""),"",IF(AZ11=AZ12,AZ11,IF(AZ11&gt;=AZ12,IF(AM11="D1",AZ11,IF(AM12="D1",AZ12,IF(AM11="D2",AZ11,IF(AM12="D2",AZ12,IF(AM11="D3",AZ11,IF(AM12="D3",AZ12,IF(AM11="D4",AZ11,AZ12))))))),IF(AM12="D1",AZ12,IF(AM11="D1",AZ11,IF(AM12="D2",AZ12,IF(AM11="D2",AZ11,IF(AM12="D3",AZ12,IF(AM11="D3",AZ11,IF(AM12="D4",AZ12,AZ11))))))))))</f>
        <v/>
      </c>
      <c r="L33" s="272"/>
      <c r="M33" s="272"/>
      <c r="N33" s="272"/>
      <c r="O33" s="272"/>
      <c r="P33" s="272"/>
      <c r="Q33" s="42" t="s">
        <v>106</v>
      </c>
      <c r="R33" s="273" t="s">
        <v>71</v>
      </c>
      <c r="S33" s="274"/>
      <c r="T33" s="275" t="str">
        <f t="shared" ref="T33:T34" si="8">IF(G33="D1",5000,IF(G33="D2",4000,IF(G33="D3",3000,IF(G33="D4",2000,IF(G33="","")))))</f>
        <v/>
      </c>
      <c r="U33" s="276"/>
      <c r="V33" s="276"/>
      <c r="W33" s="276"/>
      <c r="X33" s="276"/>
      <c r="Y33" s="276"/>
      <c r="Z33" s="43" t="s">
        <v>20</v>
      </c>
      <c r="AA33" s="277" t="str">
        <f t="shared" ref="AA33:AA40" si="9">IF(T33="","",K33*T33)</f>
        <v/>
      </c>
      <c r="AB33" s="278"/>
      <c r="AC33" s="278"/>
      <c r="AD33" s="278"/>
      <c r="AE33" s="278"/>
      <c r="AF33" s="278"/>
      <c r="AG33" s="278"/>
      <c r="AH33" s="278"/>
      <c r="AI33" s="278"/>
      <c r="AJ33" s="278"/>
      <c r="AK33" s="278"/>
      <c r="AL33" s="278"/>
      <c r="AM33" s="278"/>
      <c r="AN33" s="43" t="s">
        <v>20</v>
      </c>
      <c r="AO33" s="262"/>
      <c r="AP33" s="263"/>
      <c r="AQ33" s="263"/>
      <c r="AR33" s="263"/>
      <c r="AS33" s="263"/>
      <c r="AT33" s="263"/>
      <c r="AU33" s="263"/>
      <c r="AV33" s="263"/>
      <c r="AW33" s="263"/>
      <c r="AX33" s="263"/>
      <c r="AY33" s="263"/>
      <c r="AZ33" s="263"/>
      <c r="BA33" s="263"/>
      <c r="BB33" s="263"/>
      <c r="BC33" s="266"/>
    </row>
    <row r="34" spans="1:55" ht="33.75" customHeight="1" x14ac:dyDescent="0.15">
      <c r="A34" s="302"/>
      <c r="B34" s="303"/>
      <c r="C34" s="286" t="str">
        <f>IF(C13="","",C13)</f>
        <v/>
      </c>
      <c r="D34" s="287"/>
      <c r="E34" s="287"/>
      <c r="F34" s="288"/>
      <c r="G34" s="300" t="str">
        <f>IF(OR(AM13="D1",AM14="D1"),"D1",IF(OR(AM13="D2",AM14="D2"),"D2",IF(OR(AM13="D3",AM14="D3"),"D3",IF(OR(AM13="D4",AM14="D4"),"D4",IF(OR(AM13="",AM14=""),"",0)))))</f>
        <v/>
      </c>
      <c r="H34" s="301"/>
      <c r="I34" s="301"/>
      <c r="J34" s="301"/>
      <c r="K34" s="292" t="str">
        <f>IF(AND(AZ13="",AZ14=""),"",IF(AZ13=AZ14,AZ13,IF(AZ13&gt;=AZ14,IF(AM13="D1",AZ13,IF(AM14="D1",AZ14,IF(AM13="D2",AZ13,IF(AM14="D2",AZ14,IF(AM13="D3",AZ13,IF(AM14="D3",AZ14,IF(AM13="D4",AZ13,AZ14))))))),IF(AM14="D1",AZ14,IF(AM13="D1",AZ13,IF(AM14="D2",AZ14,IF(AM13="D2",AZ13,IF(AM14="D3",AZ14,IF(AM13="D3",AZ13,IF(AM14="D4",AZ14,AZ13))))))))))</f>
        <v/>
      </c>
      <c r="L34" s="293"/>
      <c r="M34" s="293"/>
      <c r="N34" s="293"/>
      <c r="O34" s="293"/>
      <c r="P34" s="293"/>
      <c r="Q34" s="39" t="s">
        <v>5</v>
      </c>
      <c r="R34" s="294" t="s">
        <v>105</v>
      </c>
      <c r="S34" s="295"/>
      <c r="T34" s="296" t="str">
        <f t="shared" si="8"/>
        <v/>
      </c>
      <c r="U34" s="297"/>
      <c r="V34" s="297"/>
      <c r="W34" s="297"/>
      <c r="X34" s="297"/>
      <c r="Y34" s="297"/>
      <c r="Z34" s="40" t="s">
        <v>20</v>
      </c>
      <c r="AA34" s="298" t="str">
        <f t="shared" si="9"/>
        <v/>
      </c>
      <c r="AB34" s="299"/>
      <c r="AC34" s="299"/>
      <c r="AD34" s="299"/>
      <c r="AE34" s="299"/>
      <c r="AF34" s="299"/>
      <c r="AG34" s="299"/>
      <c r="AH34" s="299"/>
      <c r="AI34" s="299"/>
      <c r="AJ34" s="299"/>
      <c r="AK34" s="299"/>
      <c r="AL34" s="299"/>
      <c r="AM34" s="299"/>
      <c r="AN34" s="44" t="s">
        <v>20</v>
      </c>
      <c r="AO34" s="262"/>
      <c r="AP34" s="263"/>
      <c r="AQ34" s="263"/>
      <c r="AR34" s="263"/>
      <c r="AS34" s="263"/>
      <c r="AT34" s="263"/>
      <c r="AU34" s="263"/>
      <c r="AV34" s="263"/>
      <c r="AW34" s="263"/>
      <c r="AX34" s="263"/>
      <c r="AY34" s="263"/>
      <c r="AZ34" s="263"/>
      <c r="BA34" s="263"/>
      <c r="BB34" s="263"/>
      <c r="BC34" s="266"/>
    </row>
    <row r="35" spans="1:55" ht="33.75" customHeight="1" x14ac:dyDescent="0.15">
      <c r="A35" s="242" t="s">
        <v>27</v>
      </c>
      <c r="B35" s="243"/>
      <c r="C35" s="248" t="str">
        <f>IF(C15="","",C15)</f>
        <v/>
      </c>
      <c r="D35" s="249"/>
      <c r="E35" s="249"/>
      <c r="F35" s="250"/>
      <c r="G35" s="304" t="str">
        <f>IF(OR(AM15="D1",AM16="D1"),"D1",IF(OR(AM15="D2",AM16="D2"),"D2",IF(OR(AM15="D3",AM16="D3"),"D3",IF(OR(AM15="D4",AM16="D4"),"D4",IF(OR(AM15="",AM16=""),"",0)))))</f>
        <v/>
      </c>
      <c r="H35" s="305"/>
      <c r="I35" s="305"/>
      <c r="J35" s="306"/>
      <c r="K35" s="254" t="str">
        <f>IF(AND(AZ15="",AZ16=""),"",IF(AZ15=AZ16,AZ15,IF(AZ15&gt;=AZ16,IF(AM15="D1",AZ15,IF(AM16="D1",AZ16,IF(AM15="D2",AZ15,IF(AM16="D2",AZ16,IF(AM15="D3",AZ15,IF(AM16="D3",AZ16,IF(AM15="D4",AZ15,AZ16))))))),IF(AM16="D1",AZ16,IF(AM15="D1",AZ15,IF(AM16="D2",AZ16,IF(AM15="D2",AZ15,IF(AM16="D3",AZ16,IF(AM15="D3",AZ15,IF(AM16="D4",AZ16,AZ15))))))))))</f>
        <v/>
      </c>
      <c r="L35" s="255"/>
      <c r="M35" s="255"/>
      <c r="N35" s="255"/>
      <c r="O35" s="255"/>
      <c r="P35" s="255"/>
      <c r="Q35" s="45" t="s">
        <v>106</v>
      </c>
      <c r="R35" s="256" t="s">
        <v>105</v>
      </c>
      <c r="S35" s="257"/>
      <c r="T35" s="258" t="str">
        <f>IF(G35="D1",7000,IF(G35="D2",6000,IF(G35="D3",5000,IF(G35="",""))))</f>
        <v/>
      </c>
      <c r="U35" s="259"/>
      <c r="V35" s="259"/>
      <c r="W35" s="259"/>
      <c r="X35" s="259"/>
      <c r="Y35" s="259"/>
      <c r="Z35" s="46" t="s">
        <v>20</v>
      </c>
      <c r="AA35" s="260" t="str">
        <f t="shared" si="9"/>
        <v/>
      </c>
      <c r="AB35" s="261"/>
      <c r="AC35" s="261"/>
      <c r="AD35" s="261"/>
      <c r="AE35" s="261"/>
      <c r="AF35" s="261"/>
      <c r="AG35" s="261"/>
      <c r="AH35" s="261"/>
      <c r="AI35" s="261"/>
      <c r="AJ35" s="261"/>
      <c r="AK35" s="261"/>
      <c r="AL35" s="261"/>
      <c r="AM35" s="261"/>
      <c r="AN35" s="47" t="s">
        <v>20</v>
      </c>
      <c r="AO35" s="282" t="str">
        <f t="shared" ref="AO35" si="10">IF(AND(AA35="",AA36="",AA37=""),"",IF(AND(AA36="",AA37=""),AA35,IF(AND(AA35="",AA37=""),AA36,IF(AND(AA36="",AA37=""),AA37,IF(AA35="",AA36+AA37,IF(AA36="",AA35+AA37,IF(AA37="",AA35+AA36,AA35+AA36+AA37)))))))</f>
        <v/>
      </c>
      <c r="AP35" s="283"/>
      <c r="AQ35" s="283"/>
      <c r="AR35" s="283"/>
      <c r="AS35" s="283"/>
      <c r="AT35" s="283"/>
      <c r="AU35" s="283"/>
      <c r="AV35" s="283"/>
      <c r="AW35" s="283"/>
      <c r="AX35" s="283"/>
      <c r="AY35" s="283"/>
      <c r="AZ35" s="283"/>
      <c r="BA35" s="283"/>
      <c r="BB35" s="283"/>
      <c r="BC35" s="284" t="s">
        <v>20</v>
      </c>
    </row>
    <row r="36" spans="1:55" ht="33.75" customHeight="1" x14ac:dyDescent="0.15">
      <c r="A36" s="244"/>
      <c r="B36" s="245"/>
      <c r="C36" s="268" t="str">
        <f>IF(C17="","",C17)</f>
        <v/>
      </c>
      <c r="D36" s="269"/>
      <c r="E36" s="269"/>
      <c r="F36" s="270"/>
      <c r="G36" s="251" t="str">
        <f>IF(OR(AM17="D1",AM18="D1"),"D1",IF(OR(AM17="D2",AM18="D2"),"D2",IF(OR(AM17="D3",AM18="D3"),"D3",IF(OR(AM17="D4",AM18="D4"),"D4",IF(OR(AM17="",AM18=""),"",0)))))</f>
        <v/>
      </c>
      <c r="H36" s="252"/>
      <c r="I36" s="252"/>
      <c r="J36" s="253"/>
      <c r="K36" s="271" t="str">
        <f>IF(AND(AZ17="",AZ18=""),"",IF(AZ17=AZ18,AZ17,IF(AZ17&gt;=AZ18,IF(AM17="D1",AZ17,IF(AM18="D1",AZ18,IF(AM17="D2",AZ17,IF(AM18="D2",AZ18,IF(AM17="D3",AZ17,IF(AM18="D3",AZ18,IF(AM17="D4",AZ17,AZ18))))))),IF(AM18="D1",AZ18,IF(AM17="D1",AZ17,IF(AM18="D2",AZ18,IF(AM17="D2",AZ17,IF(AM18="D3",AZ18,IF(AM17="D3",AZ17,IF(AM18="D4",AZ18,AZ17))))))))))</f>
        <v/>
      </c>
      <c r="L36" s="285"/>
      <c r="M36" s="285"/>
      <c r="N36" s="285"/>
      <c r="O36" s="285"/>
      <c r="P36" s="285"/>
      <c r="Q36" s="42" t="s">
        <v>106</v>
      </c>
      <c r="R36" s="273" t="s">
        <v>105</v>
      </c>
      <c r="S36" s="274"/>
      <c r="T36" s="275" t="str">
        <f t="shared" ref="T36:T37" si="11">IF(G36="D1",7000,IF(G36="D2",6000,IF(G36="D3",5000,IF(G36="",""))))</f>
        <v/>
      </c>
      <c r="U36" s="276"/>
      <c r="V36" s="276"/>
      <c r="W36" s="276"/>
      <c r="X36" s="276"/>
      <c r="Y36" s="276"/>
      <c r="Z36" s="43" t="s">
        <v>20</v>
      </c>
      <c r="AA36" s="277" t="str">
        <f t="shared" si="9"/>
        <v/>
      </c>
      <c r="AB36" s="278"/>
      <c r="AC36" s="278"/>
      <c r="AD36" s="278"/>
      <c r="AE36" s="278"/>
      <c r="AF36" s="278"/>
      <c r="AG36" s="278"/>
      <c r="AH36" s="278"/>
      <c r="AI36" s="278"/>
      <c r="AJ36" s="278"/>
      <c r="AK36" s="278"/>
      <c r="AL36" s="278"/>
      <c r="AM36" s="278"/>
      <c r="AN36" s="43" t="s">
        <v>20</v>
      </c>
      <c r="AO36" s="262"/>
      <c r="AP36" s="263"/>
      <c r="AQ36" s="263"/>
      <c r="AR36" s="263"/>
      <c r="AS36" s="263"/>
      <c r="AT36" s="263"/>
      <c r="AU36" s="263"/>
      <c r="AV36" s="263"/>
      <c r="AW36" s="263"/>
      <c r="AX36" s="263"/>
      <c r="AY36" s="263"/>
      <c r="AZ36" s="263"/>
      <c r="BA36" s="263"/>
      <c r="BB36" s="263"/>
      <c r="BC36" s="266"/>
    </row>
    <row r="37" spans="1:55" ht="33.75" customHeight="1" x14ac:dyDescent="0.15">
      <c r="A37" s="302"/>
      <c r="B37" s="303"/>
      <c r="C37" s="286" t="str">
        <f>IF(C19="","",C19)</f>
        <v/>
      </c>
      <c r="D37" s="287"/>
      <c r="E37" s="287"/>
      <c r="F37" s="288"/>
      <c r="G37" s="289" t="str">
        <f>IF(OR(AM19="D1",AM20="D1"),"D1",IF(OR(AM19="D2",AM20="D2"),"D2",IF(OR(AM19="D3",AM20="D3"),"D3",IF(OR(AM19="D4",AM20="D4"),"D4",IF(OR(AM19="",AM20=""),"",0)))))</f>
        <v/>
      </c>
      <c r="H37" s="290"/>
      <c r="I37" s="290"/>
      <c r="J37" s="291"/>
      <c r="K37" s="292" t="str">
        <f>IF(AND(AZ19="",AZ20=""),"",IF(AZ19=AZ20,AZ19,IF(AZ19&gt;=AZ20,IF(AM20="D1",AZ19,IF(AM20="D1",AZ20,IF(AM19="D2",AZ19,IF(AM20="D2",AZ20,IF(AM19="D3",AZ19,IF(AM20="D3",AZ20,IF(AM19="D4",AZ19,AZ20))))))),IF(AM20="D1",AZ20,IF(AM19="D1",AZ19,IF(AM20="D2",AZ20,IF(AM19="D2",AZ19,IF(AM20="D3",AZ20,IF(AM19="D3",AZ19,IF(AM20="D4",AZ20,AZ19))))))))))</f>
        <v/>
      </c>
      <c r="L37" s="293"/>
      <c r="M37" s="293"/>
      <c r="N37" s="293"/>
      <c r="O37" s="293"/>
      <c r="P37" s="293"/>
      <c r="Q37" s="48" t="s">
        <v>106</v>
      </c>
      <c r="R37" s="294" t="s">
        <v>105</v>
      </c>
      <c r="S37" s="295"/>
      <c r="T37" s="296" t="str">
        <f t="shared" si="11"/>
        <v/>
      </c>
      <c r="U37" s="297"/>
      <c r="V37" s="297"/>
      <c r="W37" s="297"/>
      <c r="X37" s="297"/>
      <c r="Y37" s="297"/>
      <c r="Z37" s="49" t="s">
        <v>20</v>
      </c>
      <c r="AA37" s="298" t="str">
        <f t="shared" si="9"/>
        <v/>
      </c>
      <c r="AB37" s="299"/>
      <c r="AC37" s="299"/>
      <c r="AD37" s="299"/>
      <c r="AE37" s="299"/>
      <c r="AF37" s="299"/>
      <c r="AG37" s="299"/>
      <c r="AH37" s="299"/>
      <c r="AI37" s="299"/>
      <c r="AJ37" s="299"/>
      <c r="AK37" s="299"/>
      <c r="AL37" s="299"/>
      <c r="AM37" s="299"/>
      <c r="AN37" s="50" t="s">
        <v>20</v>
      </c>
      <c r="AO37" s="264"/>
      <c r="AP37" s="265"/>
      <c r="AQ37" s="265"/>
      <c r="AR37" s="265"/>
      <c r="AS37" s="265"/>
      <c r="AT37" s="265"/>
      <c r="AU37" s="265"/>
      <c r="AV37" s="265"/>
      <c r="AW37" s="265"/>
      <c r="AX37" s="265"/>
      <c r="AY37" s="265"/>
      <c r="AZ37" s="265"/>
      <c r="BA37" s="265"/>
      <c r="BB37" s="265"/>
      <c r="BC37" s="267"/>
    </row>
    <row r="38" spans="1:55" ht="33.75" customHeight="1" x14ac:dyDescent="0.15">
      <c r="A38" s="242" t="s">
        <v>28</v>
      </c>
      <c r="B38" s="243"/>
      <c r="C38" s="248" t="str">
        <f>IF(C21="","",C21)</f>
        <v/>
      </c>
      <c r="D38" s="249"/>
      <c r="E38" s="249"/>
      <c r="F38" s="250"/>
      <c r="G38" s="251" t="str">
        <f>IF(OR(AM21="D1",AM22="D1"),"D1",IF(OR(AM21="D2",AM22="D2"),"D2",IF(OR(AM21="D3",AM22="D3"),"D3",IF(OR(AM21="D4",AM22="D4"),"D4",IF(OR(AM21="",AM22=""),"",0)))))</f>
        <v/>
      </c>
      <c r="H38" s="252"/>
      <c r="I38" s="252"/>
      <c r="J38" s="253"/>
      <c r="K38" s="254" t="str">
        <f>IF(AND(AZ21="",AZ22=""),"",IF(AZ21=AZ22,AZ21,IF(AZ21&gt;=AZ22,IF(AM21="D1",AZ21,IF(AM22="D1",AZ22,IF(AM21="D2",AZ21,IF(AM22="D2",AZ22,IF(AM21="D3",AZ21,IF(AM22="D3",AZ22,IF(AM21="D4",AZ21,AZ22))))))),IF(AM22="D1",AZ22,IF(AM21="D1",AZ21,IF(AM22="D2",AZ22,IF(AM21="D2",AZ21,IF(AM22="D3",AZ22,IF(AM21="D3",AZ21,IF(AM22="D4",AZ22,AZ21))))))))))</f>
        <v/>
      </c>
      <c r="L38" s="255"/>
      <c r="M38" s="255"/>
      <c r="N38" s="255"/>
      <c r="O38" s="255"/>
      <c r="P38" s="255"/>
      <c r="Q38" s="137" t="s">
        <v>106</v>
      </c>
      <c r="R38" s="256" t="s">
        <v>104</v>
      </c>
      <c r="S38" s="257"/>
      <c r="T38" s="258" t="str">
        <f>IF(G38="D1",7500,IF(G38="D2",6500,IF(G38="D3",5500,IF(G38="",""))))</f>
        <v/>
      </c>
      <c r="U38" s="259"/>
      <c r="V38" s="259"/>
      <c r="W38" s="259"/>
      <c r="X38" s="259"/>
      <c r="Y38" s="259"/>
      <c r="Z38" s="51" t="s">
        <v>20</v>
      </c>
      <c r="AA38" s="260" t="str">
        <f t="shared" si="9"/>
        <v/>
      </c>
      <c r="AB38" s="261"/>
      <c r="AC38" s="261"/>
      <c r="AD38" s="261"/>
      <c r="AE38" s="261"/>
      <c r="AF38" s="261"/>
      <c r="AG38" s="261"/>
      <c r="AH38" s="261"/>
      <c r="AI38" s="261"/>
      <c r="AJ38" s="261"/>
      <c r="AK38" s="261"/>
      <c r="AL38" s="261"/>
      <c r="AM38" s="261"/>
      <c r="AN38" s="51" t="s">
        <v>20</v>
      </c>
      <c r="AO38" s="262" t="str">
        <f t="shared" ref="AO38" si="12">IF(AND(AA38="",AA39="",AA40=""),"",IF(AND(AA39="",AA40=""),AA38,IF(AND(AA38="",AA40=""),AA39,IF(AND(AA39="",AA40=""),AA40,IF(AA38="",AA39+AA40,IF(AA39="",AA38+AA40,IF(AA40="",AA38+AA39,AA38+AA39+AA40)))))))</f>
        <v/>
      </c>
      <c r="AP38" s="263"/>
      <c r="AQ38" s="263"/>
      <c r="AR38" s="263"/>
      <c r="AS38" s="263"/>
      <c r="AT38" s="263"/>
      <c r="AU38" s="263"/>
      <c r="AV38" s="263"/>
      <c r="AW38" s="263"/>
      <c r="AX38" s="263"/>
      <c r="AY38" s="263"/>
      <c r="AZ38" s="263"/>
      <c r="BA38" s="263"/>
      <c r="BB38" s="263"/>
      <c r="BC38" s="266" t="s">
        <v>20</v>
      </c>
    </row>
    <row r="39" spans="1:55" ht="33.75" customHeight="1" x14ac:dyDescent="0.15">
      <c r="A39" s="244"/>
      <c r="B39" s="245"/>
      <c r="C39" s="268" t="str">
        <f>IF(C23="","",C23)</f>
        <v/>
      </c>
      <c r="D39" s="269"/>
      <c r="E39" s="269"/>
      <c r="F39" s="270"/>
      <c r="G39" s="251" t="str">
        <f>IF(OR(AM23="D1",AM24="D1"),"D1",IF(OR(AM23="D2",AM24="D2"),"D2",IF(OR(AM23="D3",AM24="D3"),"D3",IF(OR(AM23="D4",AM24="D4"),"D4",IF(OR(AM23="",AM24=""),"",0)))))</f>
        <v/>
      </c>
      <c r="H39" s="252"/>
      <c r="I39" s="252"/>
      <c r="J39" s="253"/>
      <c r="K39" s="271" t="str">
        <f>IF(AND(AZ23="",AZ24=""),"",IF(AZ23=AZ24,AZ23,IF(AZ23&gt;=AZ24,IF(AM23="D1",AZ23,IF(AM24="D1",AZ24,IF(AM23="D2",AZ23,IF(AM24="D2",AZ24,IF(AM23="D3",AZ23,IF(AM24="D3",AZ24,IF(AM23="D4",AZ23,AZ24))))))),IF(AM24="D1",AZ24,IF(AM23="D1",AZ23,IF(AM24="D2",AZ24,IF(AM23="D2",AZ23,IF(AM24="D3",AZ24,IF(AM23="D3",AZ23,IF(AM24="D4",AZ24,AZ23))))))))))</f>
        <v/>
      </c>
      <c r="L39" s="272"/>
      <c r="M39" s="272"/>
      <c r="N39" s="272"/>
      <c r="O39" s="272"/>
      <c r="P39" s="272"/>
      <c r="Q39" s="42" t="s">
        <v>106</v>
      </c>
      <c r="R39" s="273" t="s">
        <v>105</v>
      </c>
      <c r="S39" s="274"/>
      <c r="T39" s="275" t="str">
        <f t="shared" ref="T39:T40" si="13">IF(G39="D1",7500,IF(G39="D2",6500,IF(G39="D3",5500,IF(G39="",""))))</f>
        <v/>
      </c>
      <c r="U39" s="276"/>
      <c r="V39" s="276"/>
      <c r="W39" s="276"/>
      <c r="X39" s="276"/>
      <c r="Y39" s="276"/>
      <c r="Z39" s="43" t="s">
        <v>20</v>
      </c>
      <c r="AA39" s="277" t="str">
        <f>IF(T39="","",K39*T39)</f>
        <v/>
      </c>
      <c r="AB39" s="278"/>
      <c r="AC39" s="278"/>
      <c r="AD39" s="278"/>
      <c r="AE39" s="278"/>
      <c r="AF39" s="278"/>
      <c r="AG39" s="278"/>
      <c r="AH39" s="278"/>
      <c r="AI39" s="278"/>
      <c r="AJ39" s="278"/>
      <c r="AK39" s="278"/>
      <c r="AL39" s="278"/>
      <c r="AM39" s="278"/>
      <c r="AN39" s="43" t="s">
        <v>20</v>
      </c>
      <c r="AO39" s="262"/>
      <c r="AP39" s="263"/>
      <c r="AQ39" s="263"/>
      <c r="AR39" s="263"/>
      <c r="AS39" s="263"/>
      <c r="AT39" s="263"/>
      <c r="AU39" s="263"/>
      <c r="AV39" s="263"/>
      <c r="AW39" s="263"/>
      <c r="AX39" s="263"/>
      <c r="AY39" s="263"/>
      <c r="AZ39" s="263"/>
      <c r="BA39" s="263"/>
      <c r="BB39" s="263"/>
      <c r="BC39" s="266"/>
    </row>
    <row r="40" spans="1:55" ht="33.75" customHeight="1" thickBot="1" x14ac:dyDescent="0.2">
      <c r="A40" s="246"/>
      <c r="B40" s="247"/>
      <c r="C40" s="279" t="str">
        <f>IF(C25="","",C25)</f>
        <v/>
      </c>
      <c r="D40" s="280"/>
      <c r="E40" s="280"/>
      <c r="F40" s="281"/>
      <c r="G40" s="228" t="str">
        <f>IF(OR(AM25="D1",AM26="D1"),"D1",IF(OR(AM25="D2",AM26="D2"),"D2",IF(OR(AM25="D3",AM26="D3"),"D3",IF(OR(AM25="D4",AM26="D4"),"D4",IF(OR(AM25="",AM26=""),"",0)))))</f>
        <v/>
      </c>
      <c r="H40" s="229"/>
      <c r="I40" s="229"/>
      <c r="J40" s="230"/>
      <c r="K40" s="231" t="str">
        <f>IF(AND(AZ25="",AZ26=""),"",IF(AZ25=AZ26,AZ25,IF(AZ25&gt;=AZ26,IF(AM25="D1",AZ25,IF(AM26="D1",AZ26,IF(AM25="D2",AZ25,IF(AM26="D2",AZ26,IF(AM25="D3",AZ25,IF(AM26="D3",AZ26,IF(AM25="D4",AZ25,AZ26))))))),IF(AM26="D1",AZ26,IF(AM25="D1",AZ25,IF(AM26="D2",AZ26,IF(AM25="D2",AZ25,IF(AM26="D3",AZ26,IF(AM25="D3",AZ25,IF(AM26="D4",AZ26,AZ25))))))))))</f>
        <v/>
      </c>
      <c r="L40" s="232"/>
      <c r="M40" s="232"/>
      <c r="N40" s="232"/>
      <c r="O40" s="232"/>
      <c r="P40" s="232"/>
      <c r="Q40" s="138" t="s">
        <v>106</v>
      </c>
      <c r="R40" s="233" t="s">
        <v>105</v>
      </c>
      <c r="S40" s="234"/>
      <c r="T40" s="235" t="str">
        <f t="shared" si="13"/>
        <v/>
      </c>
      <c r="U40" s="236"/>
      <c r="V40" s="236"/>
      <c r="W40" s="236"/>
      <c r="X40" s="236"/>
      <c r="Y40" s="236"/>
      <c r="Z40" s="139" t="s">
        <v>20</v>
      </c>
      <c r="AA40" s="237" t="str">
        <f t="shared" si="9"/>
        <v/>
      </c>
      <c r="AB40" s="238"/>
      <c r="AC40" s="238"/>
      <c r="AD40" s="238"/>
      <c r="AE40" s="238"/>
      <c r="AF40" s="238"/>
      <c r="AG40" s="238"/>
      <c r="AH40" s="238"/>
      <c r="AI40" s="238"/>
      <c r="AJ40" s="238"/>
      <c r="AK40" s="238"/>
      <c r="AL40" s="238"/>
      <c r="AM40" s="238"/>
      <c r="AN40" s="139" t="s">
        <v>20</v>
      </c>
      <c r="AO40" s="264"/>
      <c r="AP40" s="265"/>
      <c r="AQ40" s="265"/>
      <c r="AR40" s="265"/>
      <c r="AS40" s="265"/>
      <c r="AT40" s="265"/>
      <c r="AU40" s="265"/>
      <c r="AV40" s="265"/>
      <c r="AW40" s="265"/>
      <c r="AX40" s="265"/>
      <c r="AY40" s="265"/>
      <c r="AZ40" s="265"/>
      <c r="BA40" s="265"/>
      <c r="BB40" s="265"/>
      <c r="BC40" s="267"/>
    </row>
    <row r="41" spans="1:55" ht="33.75" customHeight="1" thickTop="1" thickBot="1" x14ac:dyDescent="0.2">
      <c r="A41" s="239" t="s">
        <v>54</v>
      </c>
      <c r="B41" s="240"/>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21">
        <f>SUM(AO32:AO40)</f>
        <v>0</v>
      </c>
      <c r="AP41" s="222"/>
      <c r="AQ41" s="222"/>
      <c r="AR41" s="222"/>
      <c r="AS41" s="222"/>
      <c r="AT41" s="222"/>
      <c r="AU41" s="222"/>
      <c r="AV41" s="222"/>
      <c r="AW41" s="222"/>
      <c r="AX41" s="222"/>
      <c r="AY41" s="222"/>
      <c r="AZ41" s="222"/>
      <c r="BA41" s="222"/>
      <c r="BB41" s="222"/>
      <c r="BC41" s="52" t="s">
        <v>20</v>
      </c>
    </row>
    <row r="42" spans="1:55" ht="34.5" customHeight="1" thickBot="1" x14ac:dyDescent="0.2">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53"/>
      <c r="BA42" s="53"/>
      <c r="BB42" s="54"/>
      <c r="BC42" s="54"/>
    </row>
    <row r="43" spans="1:55" ht="35.25" customHeight="1" thickBot="1" x14ac:dyDescent="0.2">
      <c r="A43" s="223" t="s">
        <v>11</v>
      </c>
      <c r="B43" s="224"/>
      <c r="C43" s="224"/>
      <c r="D43" s="224"/>
      <c r="E43" s="224"/>
      <c r="F43" s="225"/>
      <c r="G43" s="226" t="str">
        <f>IF('別添様式3｜総括表'!N15="","",'別添様式3｜総括表'!N15)</f>
        <v/>
      </c>
      <c r="H43" s="226"/>
      <c r="I43" s="226"/>
      <c r="J43" s="227"/>
      <c r="K43" s="38"/>
      <c r="L43" s="140"/>
      <c r="M43" s="140"/>
      <c r="N43" s="140"/>
      <c r="O43" s="140"/>
      <c r="P43" s="140"/>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53"/>
      <c r="BA43" s="53"/>
      <c r="BB43" s="54"/>
      <c r="BC43" s="54"/>
    </row>
    <row r="44" spans="1:55" ht="25.5" x14ac:dyDescent="0.15">
      <c r="A44" s="104"/>
      <c r="G44" s="140"/>
      <c r="H44" s="140"/>
      <c r="I44" s="140"/>
      <c r="J44" s="140"/>
      <c r="K44" s="141"/>
      <c r="L44" s="140"/>
      <c r="M44" s="140"/>
      <c r="N44" s="140"/>
      <c r="O44" s="140"/>
      <c r="P44" s="140"/>
      <c r="Q44" s="38"/>
    </row>
    <row r="45" spans="1:55" ht="25.5" x14ac:dyDescent="0.15">
      <c r="G45" s="140"/>
      <c r="H45" s="140"/>
      <c r="I45" s="140"/>
      <c r="J45" s="140"/>
      <c r="K45" s="141"/>
      <c r="L45" s="140"/>
      <c r="M45" s="140"/>
      <c r="N45" s="140"/>
      <c r="O45" s="140"/>
      <c r="P45" s="140"/>
      <c r="Q45" s="38"/>
    </row>
    <row r="46" spans="1:55" ht="25.5" x14ac:dyDescent="0.15">
      <c r="G46" s="140"/>
      <c r="H46" s="140"/>
      <c r="I46" s="140"/>
      <c r="J46" s="140"/>
      <c r="K46" s="141"/>
      <c r="L46" s="140"/>
      <c r="M46" s="140"/>
      <c r="N46" s="140"/>
      <c r="O46" s="140"/>
      <c r="P46" s="140"/>
      <c r="Q46" s="38"/>
    </row>
    <row r="47" spans="1:55" ht="25.5" x14ac:dyDescent="0.15">
      <c r="G47" s="140"/>
      <c r="H47" s="140"/>
      <c r="I47" s="140"/>
      <c r="J47" s="140"/>
      <c r="K47" s="141"/>
      <c r="L47" s="140"/>
      <c r="M47" s="140"/>
      <c r="N47" s="140"/>
      <c r="O47" s="140"/>
      <c r="P47" s="140"/>
      <c r="Q47" s="38"/>
    </row>
    <row r="48" spans="1:55" ht="25.5" x14ac:dyDescent="0.15">
      <c r="G48" s="140"/>
      <c r="H48" s="140"/>
      <c r="I48" s="140"/>
      <c r="J48" s="140"/>
      <c r="K48" s="141"/>
      <c r="L48" s="140"/>
      <c r="M48" s="140"/>
      <c r="N48" s="140"/>
      <c r="O48" s="140"/>
      <c r="P48" s="140"/>
      <c r="Q48" s="38"/>
    </row>
    <row r="49" spans="7:17" ht="25.5" x14ac:dyDescent="0.15">
      <c r="G49" s="140"/>
      <c r="H49" s="140"/>
      <c r="I49" s="140"/>
      <c r="J49" s="140"/>
      <c r="K49" s="141"/>
      <c r="L49" s="140"/>
      <c r="M49" s="140"/>
      <c r="N49" s="140"/>
      <c r="O49" s="140"/>
      <c r="P49" s="140"/>
      <c r="Q49" s="38"/>
    </row>
    <row r="94" spans="1:1" x14ac:dyDescent="0.15">
      <c r="A94" s="105"/>
    </row>
    <row r="144" spans="1:1" x14ac:dyDescent="0.15">
      <c r="A144" s="106">
        <v>0</v>
      </c>
    </row>
  </sheetData>
  <protectedRanges>
    <protectedRange sqref="AV6:AW6 AY6:AZ6" name="範囲2"/>
    <protectedRange sqref="C9:E26 I9:AS26 AZ9:BB26" name="範囲1"/>
  </protectedRanges>
  <mergeCells count="300">
    <mergeCell ref="A8:B8"/>
    <mergeCell ref="C8:E8"/>
    <mergeCell ref="F8:H8"/>
    <mergeCell ref="I8:L8"/>
    <mergeCell ref="M8:R8"/>
    <mergeCell ref="S8:Z8"/>
    <mergeCell ref="AA8:AL8"/>
    <mergeCell ref="AW1:BB1"/>
    <mergeCell ref="AW2:BB2"/>
    <mergeCell ref="A3:BC3"/>
    <mergeCell ref="AV6:AW6"/>
    <mergeCell ref="AY6:AZ6"/>
    <mergeCell ref="BA6:BC6"/>
    <mergeCell ref="AM8:AN8"/>
    <mergeCell ref="AO8:AQ8"/>
    <mergeCell ref="AR8:AS8"/>
    <mergeCell ref="AT8:AV8"/>
    <mergeCell ref="AW8:AY8"/>
    <mergeCell ref="AZ8:BC8"/>
    <mergeCell ref="BP7:BQ7"/>
    <mergeCell ref="BR7:BR8"/>
    <mergeCell ref="BS7:BS8"/>
    <mergeCell ref="AZ9:BB9"/>
    <mergeCell ref="F10:H10"/>
    <mergeCell ref="I10:L10"/>
    <mergeCell ref="M10:R10"/>
    <mergeCell ref="S10:Z10"/>
    <mergeCell ref="AA10:AL10"/>
    <mergeCell ref="AM10:AN10"/>
    <mergeCell ref="AO10:AQ10"/>
    <mergeCell ref="AR10:AS10"/>
    <mergeCell ref="AT10:AV10"/>
    <mergeCell ref="AA9:AL9"/>
    <mergeCell ref="AM9:AN9"/>
    <mergeCell ref="AO9:AQ9"/>
    <mergeCell ref="AR9:AS9"/>
    <mergeCell ref="AT9:AV9"/>
    <mergeCell ref="AW9:AY10"/>
    <mergeCell ref="F9:H9"/>
    <mergeCell ref="I9:L9"/>
    <mergeCell ref="M9:R9"/>
    <mergeCell ref="S9:Z9"/>
    <mergeCell ref="AZ10:BB10"/>
    <mergeCell ref="C9:E10"/>
    <mergeCell ref="AT11:AV11"/>
    <mergeCell ref="AW11:AY12"/>
    <mergeCell ref="AZ11:BB11"/>
    <mergeCell ref="F12:H12"/>
    <mergeCell ref="I12:L12"/>
    <mergeCell ref="M12:R12"/>
    <mergeCell ref="S12:Z12"/>
    <mergeCell ref="AA12:AL12"/>
    <mergeCell ref="AM12:AN12"/>
    <mergeCell ref="AO12:AQ12"/>
    <mergeCell ref="AR12:AS12"/>
    <mergeCell ref="AT12:AV12"/>
    <mergeCell ref="AZ12:BB12"/>
    <mergeCell ref="C11:E12"/>
    <mergeCell ref="F11:H11"/>
    <mergeCell ref="I11:L11"/>
    <mergeCell ref="M11:R11"/>
    <mergeCell ref="S11:Z11"/>
    <mergeCell ref="AA11:AL11"/>
    <mergeCell ref="AM11:AN11"/>
    <mergeCell ref="AO11:AQ11"/>
    <mergeCell ref="AR11:AS11"/>
    <mergeCell ref="C13:E14"/>
    <mergeCell ref="F13:H13"/>
    <mergeCell ref="I13:L13"/>
    <mergeCell ref="M13:R13"/>
    <mergeCell ref="S13:Z13"/>
    <mergeCell ref="AA13:AL13"/>
    <mergeCell ref="AM13:AN13"/>
    <mergeCell ref="AZ14:BB14"/>
    <mergeCell ref="A15:B20"/>
    <mergeCell ref="C15:E16"/>
    <mergeCell ref="F15:H15"/>
    <mergeCell ref="I15:L15"/>
    <mergeCell ref="M15:R15"/>
    <mergeCell ref="AO13:AQ13"/>
    <mergeCell ref="AR13:AS13"/>
    <mergeCell ref="AT13:AV13"/>
    <mergeCell ref="AW13:AY14"/>
    <mergeCell ref="AZ13:BB13"/>
    <mergeCell ref="F14:H14"/>
    <mergeCell ref="I14:L14"/>
    <mergeCell ref="M14:R14"/>
    <mergeCell ref="S14:Z14"/>
    <mergeCell ref="AA14:AL14"/>
    <mergeCell ref="A9:B14"/>
    <mergeCell ref="AO16:AQ16"/>
    <mergeCell ref="AR16:AS16"/>
    <mergeCell ref="S15:Z15"/>
    <mergeCell ref="AA15:AL15"/>
    <mergeCell ref="AM15:AN15"/>
    <mergeCell ref="AO15:AQ15"/>
    <mergeCell ref="AR15:AS15"/>
    <mergeCell ref="AT15:AV15"/>
    <mergeCell ref="AM14:AN14"/>
    <mergeCell ref="AO14:AQ14"/>
    <mergeCell ref="AR14:AS14"/>
    <mergeCell ref="AT14:AV14"/>
    <mergeCell ref="AZ17:BB17"/>
    <mergeCell ref="F18:H18"/>
    <mergeCell ref="I18:L18"/>
    <mergeCell ref="M18:R18"/>
    <mergeCell ref="S18:Z18"/>
    <mergeCell ref="AA18:AL18"/>
    <mergeCell ref="AM18:AN18"/>
    <mergeCell ref="AT16:AV16"/>
    <mergeCell ref="AZ16:BB16"/>
    <mergeCell ref="F17:H17"/>
    <mergeCell ref="I17:L17"/>
    <mergeCell ref="M17:R17"/>
    <mergeCell ref="S17:Z17"/>
    <mergeCell ref="AA17:AL17"/>
    <mergeCell ref="AM17:AN17"/>
    <mergeCell ref="AO17:AQ17"/>
    <mergeCell ref="AW15:AY16"/>
    <mergeCell ref="AZ15:BB15"/>
    <mergeCell ref="F16:H16"/>
    <mergeCell ref="I16:L16"/>
    <mergeCell ref="M16:R16"/>
    <mergeCell ref="S16:Z16"/>
    <mergeCell ref="AA16:AL16"/>
    <mergeCell ref="AM16:AN16"/>
    <mergeCell ref="C19:E20"/>
    <mergeCell ref="F19:H19"/>
    <mergeCell ref="I19:L19"/>
    <mergeCell ref="M19:R19"/>
    <mergeCell ref="S19:Z19"/>
    <mergeCell ref="AA19:AL19"/>
    <mergeCell ref="AR17:AS17"/>
    <mergeCell ref="AT17:AV17"/>
    <mergeCell ref="AW17:AY18"/>
    <mergeCell ref="C17:E18"/>
    <mergeCell ref="AT19:AV19"/>
    <mergeCell ref="AW19:AY20"/>
    <mergeCell ref="F20:H20"/>
    <mergeCell ref="I20:L20"/>
    <mergeCell ref="M20:R20"/>
    <mergeCell ref="S20:Z20"/>
    <mergeCell ref="AA20:AL20"/>
    <mergeCell ref="AM20:AN20"/>
    <mergeCell ref="AM19:AN19"/>
    <mergeCell ref="AZ19:BB19"/>
    <mergeCell ref="AO20:AQ20"/>
    <mergeCell ref="AR20:AS20"/>
    <mergeCell ref="AT20:AV20"/>
    <mergeCell ref="AZ20:BB20"/>
    <mergeCell ref="AO18:AQ18"/>
    <mergeCell ref="AR18:AS18"/>
    <mergeCell ref="AT18:AV18"/>
    <mergeCell ref="AZ18:BB18"/>
    <mergeCell ref="AO19:AQ19"/>
    <mergeCell ref="AR19:AS19"/>
    <mergeCell ref="AZ21:BB21"/>
    <mergeCell ref="F22:H22"/>
    <mergeCell ref="I22:L22"/>
    <mergeCell ref="M22:R22"/>
    <mergeCell ref="S22:Z22"/>
    <mergeCell ref="AA22:AL22"/>
    <mergeCell ref="AM22:AN22"/>
    <mergeCell ref="AO22:AQ22"/>
    <mergeCell ref="AR22:AS22"/>
    <mergeCell ref="AT22:AV22"/>
    <mergeCell ref="AA21:AL21"/>
    <mergeCell ref="AM21:AN21"/>
    <mergeCell ref="AO21:AQ21"/>
    <mergeCell ref="AR21:AS21"/>
    <mergeCell ref="AT21:AV21"/>
    <mergeCell ref="AW21:AY22"/>
    <mergeCell ref="F21:H21"/>
    <mergeCell ref="I21:L21"/>
    <mergeCell ref="M21:R21"/>
    <mergeCell ref="S21:Z21"/>
    <mergeCell ref="AZ22:BB22"/>
    <mergeCell ref="AO24:AQ24"/>
    <mergeCell ref="AR24:AS24"/>
    <mergeCell ref="AT24:AV24"/>
    <mergeCell ref="AZ24:BB24"/>
    <mergeCell ref="F23:H23"/>
    <mergeCell ref="I23:L23"/>
    <mergeCell ref="M23:R23"/>
    <mergeCell ref="S23:Z23"/>
    <mergeCell ref="AA23:AL23"/>
    <mergeCell ref="AM23:AN23"/>
    <mergeCell ref="AO23:AQ23"/>
    <mergeCell ref="AR23:AS23"/>
    <mergeCell ref="A27:BC27"/>
    <mergeCell ref="A21:B26"/>
    <mergeCell ref="C25:E26"/>
    <mergeCell ref="F25:H25"/>
    <mergeCell ref="I25:L25"/>
    <mergeCell ref="M25:R25"/>
    <mergeCell ref="S25:Z25"/>
    <mergeCell ref="AA25:AL25"/>
    <mergeCell ref="AM25:AN25"/>
    <mergeCell ref="AO25:AQ25"/>
    <mergeCell ref="AR25:AS25"/>
    <mergeCell ref="C21:E22"/>
    <mergeCell ref="AT23:AV23"/>
    <mergeCell ref="AW23:AY24"/>
    <mergeCell ref="C23:E24"/>
    <mergeCell ref="AT25:AV25"/>
    <mergeCell ref="AW25:AY26"/>
    <mergeCell ref="AZ23:BB23"/>
    <mergeCell ref="F24:H24"/>
    <mergeCell ref="I24:L24"/>
    <mergeCell ref="M24:R24"/>
    <mergeCell ref="S24:Z24"/>
    <mergeCell ref="AA24:AL24"/>
    <mergeCell ref="AM24:AN24"/>
    <mergeCell ref="AZ25:BB25"/>
    <mergeCell ref="F26:H26"/>
    <mergeCell ref="I26:L26"/>
    <mergeCell ref="M26:R26"/>
    <mergeCell ref="S26:Z26"/>
    <mergeCell ref="AA26:AL26"/>
    <mergeCell ref="AM26:AN26"/>
    <mergeCell ref="AO26:AQ26"/>
    <mergeCell ref="AR26:AS26"/>
    <mergeCell ref="AT26:AV26"/>
    <mergeCell ref="AZ26:BB26"/>
    <mergeCell ref="AA31:AN31"/>
    <mergeCell ref="AO31:BC31"/>
    <mergeCell ref="A32:B34"/>
    <mergeCell ref="C32:F32"/>
    <mergeCell ref="G32:J32"/>
    <mergeCell ref="K32:P32"/>
    <mergeCell ref="R32:S32"/>
    <mergeCell ref="T32:Y32"/>
    <mergeCell ref="AA32:AM32"/>
    <mergeCell ref="AO32:BB34"/>
    <mergeCell ref="A31:B31"/>
    <mergeCell ref="C31:F31"/>
    <mergeCell ref="G31:J31"/>
    <mergeCell ref="K31:Q31"/>
    <mergeCell ref="R31:S31"/>
    <mergeCell ref="T31:Z31"/>
    <mergeCell ref="BC32:BC34"/>
    <mergeCell ref="C33:F33"/>
    <mergeCell ref="G33:J33"/>
    <mergeCell ref="K33:P33"/>
    <mergeCell ref="R33:S33"/>
    <mergeCell ref="T33:Y33"/>
    <mergeCell ref="AA33:AM33"/>
    <mergeCell ref="C34:F34"/>
    <mergeCell ref="G34:J34"/>
    <mergeCell ref="K34:P34"/>
    <mergeCell ref="R34:S34"/>
    <mergeCell ref="T34:Y34"/>
    <mergeCell ref="AA34:AM34"/>
    <mergeCell ref="A35:B37"/>
    <mergeCell ref="C35:F35"/>
    <mergeCell ref="G35:J35"/>
    <mergeCell ref="K35:P35"/>
    <mergeCell ref="R35:S35"/>
    <mergeCell ref="T35:Y35"/>
    <mergeCell ref="AA35:AM35"/>
    <mergeCell ref="AA39:AM39"/>
    <mergeCell ref="C40:F40"/>
    <mergeCell ref="AO35:BB37"/>
    <mergeCell ref="BC35:BC37"/>
    <mergeCell ref="C36:F36"/>
    <mergeCell ref="G36:J36"/>
    <mergeCell ref="K36:P36"/>
    <mergeCell ref="R36:S36"/>
    <mergeCell ref="T36:Y36"/>
    <mergeCell ref="AA36:AM36"/>
    <mergeCell ref="C37:F37"/>
    <mergeCell ref="G37:J37"/>
    <mergeCell ref="K37:P37"/>
    <mergeCell ref="R37:S37"/>
    <mergeCell ref="T37:Y37"/>
    <mergeCell ref="AA37:AM37"/>
    <mergeCell ref="CR13:CT13"/>
    <mergeCell ref="AO41:BB41"/>
    <mergeCell ref="A43:F43"/>
    <mergeCell ref="G43:J43"/>
    <mergeCell ref="G40:J40"/>
    <mergeCell ref="K40:P40"/>
    <mergeCell ref="R40:S40"/>
    <mergeCell ref="T40:Y40"/>
    <mergeCell ref="AA40:AM40"/>
    <mergeCell ref="A41:AN41"/>
    <mergeCell ref="A38:B40"/>
    <mergeCell ref="C38:F38"/>
    <mergeCell ref="G38:J38"/>
    <mergeCell ref="K38:P38"/>
    <mergeCell ref="R38:S38"/>
    <mergeCell ref="T38:Y38"/>
    <mergeCell ref="AA38:AM38"/>
    <mergeCell ref="AO38:BB40"/>
    <mergeCell ref="BC38:BC40"/>
    <mergeCell ref="C39:F39"/>
    <mergeCell ref="G39:J39"/>
    <mergeCell ref="K39:P39"/>
    <mergeCell ref="R39:S39"/>
    <mergeCell ref="T39:Y39"/>
  </mergeCells>
  <phoneticPr fontId="2"/>
  <conditionalFormatting sqref="M9:R9">
    <cfRule type="expression" dxfId="73" priority="24" stopIfTrue="1">
      <formula>AND($M9&lt;&gt;"",$AM9&lt;&gt;"D1",$AM9&lt;&gt;"D2",$AM9&lt;&gt;"",$AM9&lt;&gt;"D3",$AM9&lt;&gt;"D4")</formula>
    </cfRule>
  </conditionalFormatting>
  <conditionalFormatting sqref="M15:R15">
    <cfRule type="expression" dxfId="72" priority="23" stopIfTrue="1">
      <formula>AND($M15&lt;&gt;"",$AM15&lt;&gt;"D1",$AM15&lt;&gt;"D2",$AM15&lt;&gt;"D3")</formula>
    </cfRule>
  </conditionalFormatting>
  <conditionalFormatting sqref="M21:R21">
    <cfRule type="expression" dxfId="71" priority="22" stopIfTrue="1">
      <formula>AND($M21&lt;&gt;"",$AM21&lt;&gt;"D1",$AM21&lt;&gt;"D2",$AM21&lt;&gt;"D3")</formula>
    </cfRule>
  </conditionalFormatting>
  <conditionalFormatting sqref="M10:R10">
    <cfRule type="expression" dxfId="70" priority="18">
      <formula>AND($M10&lt;&gt;"",$AM10&lt;&gt;"D1",$AM10&lt;&gt;"D2",$AM10&lt;&gt;"",$AM10&lt;&gt;"D3",$AM10&lt;&gt;"D4")</formula>
    </cfRule>
  </conditionalFormatting>
  <conditionalFormatting sqref="M11:R11">
    <cfRule type="expression" dxfId="69" priority="17">
      <formula>AND($M11&lt;&gt;"",$AM11&lt;&gt;"D1",$AM11&lt;&gt;"D2",$AM11&lt;&gt;"",$AM11&lt;&gt;"D3",$AM11&lt;&gt;"D4")</formula>
    </cfRule>
  </conditionalFormatting>
  <conditionalFormatting sqref="M12:R12">
    <cfRule type="expression" dxfId="68" priority="16">
      <formula>AND($M12&lt;&gt;"",$AM12&lt;&gt;"D1",$AM12&lt;&gt;"D2",$AM12&lt;&gt;"",$AM12&lt;&gt;"D3",$AM12&lt;&gt;"D4")</formula>
    </cfRule>
  </conditionalFormatting>
  <conditionalFormatting sqref="M13:R13">
    <cfRule type="expression" dxfId="67" priority="15">
      <formula>AND($M13&lt;&gt;"",$AM13&lt;&gt;"D1",$AM13&lt;&gt;"D2",$AM13&lt;&gt;"",$AM13&lt;&gt;"D3",$AM13&lt;&gt;"D4")</formula>
    </cfRule>
  </conditionalFormatting>
  <conditionalFormatting sqref="M14:R14">
    <cfRule type="expression" dxfId="66" priority="14">
      <formula>AND($M14&lt;&gt;"",$AM14&lt;&gt;"D1",$AM14&lt;&gt;"D2",$AM14&lt;&gt;"",$AM14&lt;&gt;"D3",$AM14&lt;&gt;"D4")</formula>
    </cfRule>
  </conditionalFormatting>
  <conditionalFormatting sqref="M16:R16">
    <cfRule type="expression" dxfId="65" priority="13">
      <formula>AND($M16&lt;&gt;"",$AM16&lt;&gt;"D1",$AM16&lt;&gt;"D2",$AM16&lt;&gt;"D3")</formula>
    </cfRule>
  </conditionalFormatting>
  <conditionalFormatting sqref="M17:R17">
    <cfRule type="expression" dxfId="64" priority="12">
      <formula>AND($M17&lt;&gt;"",$AM17&lt;&gt;"D1",$AM17&lt;&gt;"D2",$AM17&lt;&gt;"D3")</formula>
    </cfRule>
  </conditionalFormatting>
  <conditionalFormatting sqref="M18:R18">
    <cfRule type="expression" dxfId="63" priority="11">
      <formula>AND($M18&lt;&gt;"",$AM18&lt;&gt;"D1",$AM18&lt;&gt;"D2",$AM18&lt;&gt;"D3")</formula>
    </cfRule>
  </conditionalFormatting>
  <conditionalFormatting sqref="M19:R19">
    <cfRule type="expression" dxfId="62" priority="10">
      <formula>AND($M19&lt;&gt;"",$AM19&lt;&gt;"D1",$AM19&lt;&gt;"D2",$AM19&lt;&gt;"D3")</formula>
    </cfRule>
  </conditionalFormatting>
  <conditionalFormatting sqref="M20:R20">
    <cfRule type="expression" dxfId="61" priority="9">
      <formula>AND($M20&lt;&gt;"",$AM20&lt;&gt;"D1",$AM20&lt;&gt;"D2",$AM20&lt;&gt;"D3")</formula>
    </cfRule>
  </conditionalFormatting>
  <conditionalFormatting sqref="M22:R22">
    <cfRule type="expression" dxfId="60" priority="8">
      <formula>AND($M22&lt;&gt;"",$AM22&lt;&gt;"D1",$AM22&lt;&gt;"D2",$AM22&lt;&gt;"D3")</formula>
    </cfRule>
  </conditionalFormatting>
  <conditionalFormatting sqref="M23:R23">
    <cfRule type="expression" dxfId="59" priority="7">
      <formula>AND($M23&lt;&gt;"",$AM23&lt;&gt;"D1",$AM23&lt;&gt;"D2",$AM23&lt;&gt;"D3")</formula>
    </cfRule>
  </conditionalFormatting>
  <conditionalFormatting sqref="M24:R24">
    <cfRule type="expression" dxfId="58" priority="6">
      <formula>AND($M24&lt;&gt;"",$AM24&lt;&gt;"D1",$AM24&lt;&gt;"D2",$AM24&lt;&gt;"D3")</formula>
    </cfRule>
  </conditionalFormatting>
  <conditionalFormatting sqref="M25:R25">
    <cfRule type="expression" dxfId="57" priority="5">
      <formula>AND($M25&lt;&gt;"",$AM25&lt;&gt;"D1",$AM25&lt;&gt;"D2",$AM25&lt;&gt;"D3")</formula>
    </cfRule>
  </conditionalFormatting>
  <conditionalFormatting sqref="M26:R26">
    <cfRule type="expression" dxfId="56" priority="4">
      <formula>AND($M26&lt;&gt;"",$AM26&lt;&gt;"D1",$AM26&lt;&gt;"D2",$AM26&lt;&gt;"D3")</formula>
    </cfRule>
  </conditionalFormatting>
  <dataValidations count="10">
    <dataValidation type="textLength" imeMode="disabled" operator="equal" allowBlank="1" showInputMessage="1" showErrorMessage="1" errorTitle="文字数エラー" error="財団掲載型番の10文字で登録してください。" sqref="M9:R26">
      <formula1>10</formula1>
    </dataValidation>
    <dataValidation type="custom" imeMode="disabled" allowBlank="1" showInputMessage="1" showErrorMessage="1" errorTitle="入力エラー" error="小数点は第三位まで、四位以下四捨五入で入力して下さい。" sqref="AO9:AQ26">
      <formula1>AO9-ROUND(AO9,3)=0</formula1>
    </dataValidation>
    <dataValidation type="custom" imeMode="disabled" allowBlank="1" showInputMessage="1" showErrorMessage="1" errorTitle="入力エラー" error="小数点は第一位まで、二位以下切り捨てで入力して下さい。" sqref="AW9:AY26">
      <formula1>AW9-ROUNDDOWN(AW9,1)=0</formula1>
    </dataValidation>
    <dataValidation type="list" imeMode="disabled" operator="equal" allowBlank="1" showInputMessage="1" showErrorMessage="1" errorTitle="入力エラー" error="プルダウンより選択してください。" sqref="I9:L26">
      <formula1>"吹込・吹付,吹込・吹付以外,真空断熱材"</formula1>
    </dataValidation>
    <dataValidation imeMode="disabled" allowBlank="1" showInputMessage="1" showErrorMessage="1" sqref="AV6:AW6 AY6:AZ6"/>
    <dataValidation type="list" imeMode="halfAlpha" operator="equal" allowBlank="1" showInputMessage="1" showErrorMessage="1" errorTitle="文字数エラー" error="2桁の英数字で入力してください。" sqref="AM9:AN14">
      <formula1>"D1,D2,D3,D4"</formula1>
    </dataValidation>
    <dataValidation type="custom" imeMode="disabled" allowBlank="1" showInputMessage="1" showErrorMessage="1" errorTitle="入力エラー" error="小数点は第二位まで、三位以下切り捨てで入力して下さい。" sqref="AZ9:BB26">
      <formula1>AZ9-ROUNDDOWN(AZ9,2)=0</formula1>
    </dataValidation>
    <dataValidation type="custom" imeMode="disabled" allowBlank="1" showInputMessage="1" showErrorMessage="1" errorTitle="入力エラー" error="小数点以下第一位を切り捨てで入力して下さい。" sqref="AR9:AS26">
      <formula1>AR9-ROUNDDOWN(AR9,0)=0</formula1>
    </dataValidation>
    <dataValidation type="list" imeMode="halfAlpha" operator="equal" allowBlank="1" showInputMessage="1" showErrorMessage="1" errorTitle="文字数エラー" error="2桁の英数字で入力してください。" sqref="AM15:AN26">
      <formula1>"D1,D2,D3"</formula1>
    </dataValidation>
    <dataValidation type="custom" imeMode="disabled" allowBlank="1" showInputMessage="1" showErrorMessage="1" errorTitle="入力エラー" error="小数点は第一位まで、二位以下切り捨てで入力して下さい。" sqref="AT9:AV26">
      <formula1>OR(AT9-ROUNDDOWN(AT9,1)=0,AT9="")</formula1>
    </dataValidation>
  </dataValidations>
  <printOptions horizontalCentered="1"/>
  <pageMargins left="0.31496062992125984" right="0.31496062992125984" top="0.55118110236220474" bottom="0.35433070866141736" header="0.31496062992125984" footer="0.31496062992125984"/>
  <pageSetup paperSize="9" scale="4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47"/>
  <sheetViews>
    <sheetView view="pageBreakPreview" topLeftCell="A7" zoomScale="55" zoomScaleNormal="100" zoomScaleSheetLayoutView="55" workbookViewId="0">
      <selection activeCell="AT12" sqref="AT12:AV12"/>
    </sheetView>
  </sheetViews>
  <sheetFormatPr defaultColWidth="9" defaultRowHeight="13.5" x14ac:dyDescent="0.15"/>
  <cols>
    <col min="1" max="36" width="3.625" style="5" customWidth="1"/>
    <col min="37" max="38" width="4.125" style="5" customWidth="1"/>
    <col min="39" max="85" width="3.625" style="5" customWidth="1"/>
    <col min="86" max="16384" width="9" style="5"/>
  </cols>
  <sheetData>
    <row r="1" spans="1:55" ht="18.75" customHeight="1" x14ac:dyDescent="0.15">
      <c r="A1" s="75" t="s">
        <v>137</v>
      </c>
      <c r="AM1" s="16"/>
      <c r="AN1" s="16"/>
      <c r="AO1" s="16"/>
      <c r="AV1" s="78"/>
      <c r="AW1" s="459"/>
      <c r="AX1" s="459"/>
      <c r="AY1" s="459"/>
      <c r="AZ1" s="459"/>
      <c r="BA1" s="459"/>
      <c r="BB1" s="459"/>
      <c r="BC1" s="24"/>
    </row>
    <row r="2" spans="1:55" ht="18.75" customHeight="1" x14ac:dyDescent="0.15">
      <c r="AR2" s="55"/>
      <c r="AV2" s="78"/>
      <c r="AW2" s="459"/>
      <c r="AX2" s="459"/>
      <c r="AY2" s="459"/>
      <c r="AZ2" s="459"/>
      <c r="BA2" s="459"/>
      <c r="BB2" s="459"/>
      <c r="BC2" s="4"/>
    </row>
    <row r="3" spans="1:55" ht="30" customHeight="1" x14ac:dyDescent="0.15">
      <c r="A3" s="460" t="s">
        <v>87</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row>
    <row r="4" spans="1:55" ht="20.25" customHeigh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row>
    <row r="5" spans="1:55" ht="31.35" customHeight="1" thickBot="1" x14ac:dyDescent="0.25">
      <c r="A5" s="110" t="s">
        <v>88</v>
      </c>
      <c r="B5" s="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U5" s="56"/>
      <c r="AV5" s="56"/>
      <c r="BC5" s="24" t="s">
        <v>25</v>
      </c>
    </row>
    <row r="6" spans="1:55" ht="24.75" customHeight="1" x14ac:dyDescent="0.15">
      <c r="A6" s="635" t="s">
        <v>55</v>
      </c>
      <c r="B6" s="636"/>
      <c r="C6" s="636"/>
      <c r="D6" s="637"/>
      <c r="E6" s="641" t="s">
        <v>56</v>
      </c>
      <c r="F6" s="642"/>
      <c r="G6" s="642"/>
      <c r="H6" s="642"/>
      <c r="I6" s="642"/>
      <c r="J6" s="642"/>
      <c r="K6" s="642"/>
      <c r="L6" s="642"/>
      <c r="M6" s="642"/>
      <c r="N6" s="643"/>
      <c r="O6" s="111"/>
      <c r="P6" s="11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57" t="s">
        <v>118</v>
      </c>
      <c r="AV6" s="461"/>
      <c r="AW6" s="461"/>
      <c r="AX6" s="22" t="s">
        <v>119</v>
      </c>
      <c r="AY6" s="461"/>
      <c r="AZ6" s="461"/>
      <c r="BA6" s="151" t="s">
        <v>114</v>
      </c>
      <c r="BB6" s="151"/>
      <c r="BC6" s="151"/>
    </row>
    <row r="7" spans="1:55" ht="24.75" customHeight="1" thickBot="1" x14ac:dyDescent="0.2">
      <c r="A7" s="638"/>
      <c r="B7" s="639"/>
      <c r="C7" s="639"/>
      <c r="D7" s="640"/>
      <c r="E7" s="644"/>
      <c r="F7" s="645"/>
      <c r="G7" s="645"/>
      <c r="H7" s="645"/>
      <c r="I7" s="645"/>
      <c r="J7" s="645"/>
      <c r="K7" s="645"/>
      <c r="L7" s="645"/>
      <c r="M7" s="645"/>
      <c r="N7" s="646"/>
      <c r="O7" s="111"/>
      <c r="P7" s="112"/>
      <c r="Q7" s="621" t="s">
        <v>9</v>
      </c>
      <c r="R7" s="621"/>
      <c r="S7" s="621"/>
      <c r="T7" s="621"/>
      <c r="U7" s="621"/>
      <c r="V7" s="621"/>
      <c r="W7" s="621"/>
      <c r="X7" s="621"/>
      <c r="Y7" s="621"/>
      <c r="Z7" s="621"/>
      <c r="AA7" s="621"/>
      <c r="AB7" s="621"/>
      <c r="AC7" s="621"/>
      <c r="AD7" s="621"/>
      <c r="AE7" s="621"/>
      <c r="AF7" s="621"/>
      <c r="AG7" s="621"/>
      <c r="AH7" s="621"/>
      <c r="AI7" s="621"/>
      <c r="AJ7" s="621"/>
      <c r="AK7" s="621"/>
      <c r="AL7" s="621"/>
      <c r="AM7" s="621"/>
      <c r="AN7" s="621"/>
      <c r="AO7" s="621"/>
      <c r="AP7" s="621"/>
      <c r="AQ7" s="621"/>
      <c r="AR7" s="621"/>
      <c r="AS7" s="621"/>
      <c r="AT7" s="621"/>
      <c r="AU7" s="621"/>
      <c r="AV7" s="621"/>
      <c r="AW7" s="621"/>
      <c r="AX7" s="621"/>
      <c r="AY7" s="621"/>
      <c r="AZ7" s="621"/>
      <c r="BA7" s="621"/>
      <c r="BB7" s="621"/>
      <c r="BC7" s="71"/>
    </row>
    <row r="8" spans="1:55" ht="9" customHeight="1" x14ac:dyDescent="0.15">
      <c r="A8" s="113"/>
      <c r="B8" s="113"/>
      <c r="C8" s="114"/>
      <c r="D8" s="114"/>
      <c r="E8" s="114"/>
      <c r="F8" s="114"/>
      <c r="G8" s="114"/>
      <c r="H8" s="114"/>
      <c r="I8" s="114"/>
      <c r="J8" s="114"/>
      <c r="K8" s="114"/>
      <c r="L8" s="114"/>
      <c r="M8" s="114"/>
      <c r="N8" s="114"/>
      <c r="O8" s="114"/>
      <c r="P8" s="114"/>
      <c r="AA8" s="114"/>
      <c r="AB8" s="114"/>
      <c r="AC8" s="114"/>
    </row>
    <row r="9" spans="1:55" ht="9" customHeight="1" thickBot="1" x14ac:dyDescent="0.2">
      <c r="A9" s="113"/>
      <c r="B9" s="113"/>
      <c r="C9" s="114"/>
      <c r="D9" s="114"/>
      <c r="E9" s="114"/>
      <c r="F9" s="114"/>
      <c r="G9" s="114"/>
      <c r="H9" s="114"/>
      <c r="I9" s="114"/>
      <c r="J9" s="114"/>
      <c r="K9" s="114"/>
      <c r="L9" s="114"/>
      <c r="M9" s="114"/>
      <c r="N9" s="114"/>
      <c r="O9" s="114"/>
      <c r="P9" s="114"/>
      <c r="AA9" s="114"/>
      <c r="AB9" s="114"/>
      <c r="AC9" s="114"/>
    </row>
    <row r="10" spans="1:55" ht="18.75" customHeight="1" x14ac:dyDescent="0.15">
      <c r="A10" s="622" t="s">
        <v>57</v>
      </c>
      <c r="B10" s="623"/>
      <c r="C10" s="623"/>
      <c r="D10" s="624"/>
      <c r="E10" s="600" t="s">
        <v>58</v>
      </c>
      <c r="F10" s="601"/>
      <c r="G10" s="601"/>
      <c r="H10" s="601"/>
      <c r="I10" s="602"/>
      <c r="J10" s="600" t="s">
        <v>33</v>
      </c>
      <c r="K10" s="601"/>
      <c r="L10" s="601"/>
      <c r="M10" s="601"/>
      <c r="N10" s="601"/>
      <c r="O10" s="601"/>
      <c r="P10" s="601"/>
      <c r="Q10" s="601"/>
      <c r="R10" s="602"/>
      <c r="S10" s="600" t="s">
        <v>59</v>
      </c>
      <c r="T10" s="601"/>
      <c r="U10" s="601"/>
      <c r="V10" s="601"/>
      <c r="W10" s="601"/>
      <c r="X10" s="601"/>
      <c r="Y10" s="601"/>
      <c r="Z10" s="601"/>
      <c r="AA10" s="601"/>
      <c r="AB10" s="601"/>
      <c r="AC10" s="601"/>
      <c r="AD10" s="601"/>
      <c r="AE10" s="601"/>
      <c r="AF10" s="601"/>
      <c r="AG10" s="601"/>
      <c r="AH10" s="601"/>
      <c r="AI10" s="601"/>
      <c r="AJ10" s="602"/>
      <c r="AK10" s="628" t="s">
        <v>115</v>
      </c>
      <c r="AL10" s="629"/>
      <c r="AM10" s="591" t="s">
        <v>60</v>
      </c>
      <c r="AN10" s="592"/>
      <c r="AO10" s="592"/>
      <c r="AP10" s="592"/>
      <c r="AQ10" s="592"/>
      <c r="AR10" s="592"/>
      <c r="AS10" s="593"/>
      <c r="AT10" s="594" t="s">
        <v>61</v>
      </c>
      <c r="AU10" s="595"/>
      <c r="AV10" s="596"/>
      <c r="AW10" s="600" t="s">
        <v>62</v>
      </c>
      <c r="AX10" s="601"/>
      <c r="AY10" s="602"/>
      <c r="AZ10" s="606" t="s">
        <v>63</v>
      </c>
      <c r="BA10" s="607"/>
      <c r="BB10" s="607"/>
      <c r="BC10" s="608"/>
    </row>
    <row r="11" spans="1:55" ht="28.5" customHeight="1" thickBot="1" x14ac:dyDescent="0.2">
      <c r="A11" s="625"/>
      <c r="B11" s="626"/>
      <c r="C11" s="626"/>
      <c r="D11" s="627"/>
      <c r="E11" s="603"/>
      <c r="F11" s="604"/>
      <c r="G11" s="604"/>
      <c r="H11" s="604"/>
      <c r="I11" s="605"/>
      <c r="J11" s="603"/>
      <c r="K11" s="604"/>
      <c r="L11" s="604"/>
      <c r="M11" s="604"/>
      <c r="N11" s="604"/>
      <c r="O11" s="604"/>
      <c r="P11" s="604"/>
      <c r="Q11" s="604"/>
      <c r="R11" s="605"/>
      <c r="S11" s="603"/>
      <c r="T11" s="604"/>
      <c r="U11" s="604"/>
      <c r="V11" s="604"/>
      <c r="W11" s="604"/>
      <c r="X11" s="604"/>
      <c r="Y11" s="604"/>
      <c r="Z11" s="604"/>
      <c r="AA11" s="604"/>
      <c r="AB11" s="604"/>
      <c r="AC11" s="604"/>
      <c r="AD11" s="604"/>
      <c r="AE11" s="604"/>
      <c r="AF11" s="604"/>
      <c r="AG11" s="604"/>
      <c r="AH11" s="604"/>
      <c r="AI11" s="604"/>
      <c r="AJ11" s="605"/>
      <c r="AK11" s="630"/>
      <c r="AL11" s="631"/>
      <c r="AM11" s="612" t="s">
        <v>64</v>
      </c>
      <c r="AN11" s="613"/>
      <c r="AO11" s="613"/>
      <c r="AP11" s="115" t="s">
        <v>120</v>
      </c>
      <c r="AQ11" s="613" t="s">
        <v>66</v>
      </c>
      <c r="AR11" s="613"/>
      <c r="AS11" s="614"/>
      <c r="AT11" s="597"/>
      <c r="AU11" s="598"/>
      <c r="AV11" s="599"/>
      <c r="AW11" s="603"/>
      <c r="AX11" s="604"/>
      <c r="AY11" s="605"/>
      <c r="AZ11" s="609"/>
      <c r="BA11" s="610"/>
      <c r="BB11" s="610"/>
      <c r="BC11" s="611"/>
    </row>
    <row r="12" spans="1:55" s="30" customFormat="1" ht="30" customHeight="1" thickTop="1" x14ac:dyDescent="0.15">
      <c r="A12" s="583"/>
      <c r="B12" s="584"/>
      <c r="C12" s="584"/>
      <c r="D12" s="585"/>
      <c r="E12" s="451"/>
      <c r="F12" s="452"/>
      <c r="G12" s="452"/>
      <c r="H12" s="452"/>
      <c r="I12" s="453"/>
      <c r="J12" s="586"/>
      <c r="K12" s="587"/>
      <c r="L12" s="587"/>
      <c r="M12" s="587"/>
      <c r="N12" s="587"/>
      <c r="O12" s="587"/>
      <c r="P12" s="587"/>
      <c r="Q12" s="587"/>
      <c r="R12" s="588"/>
      <c r="S12" s="586"/>
      <c r="T12" s="587"/>
      <c r="U12" s="587"/>
      <c r="V12" s="587"/>
      <c r="W12" s="587"/>
      <c r="X12" s="587"/>
      <c r="Y12" s="587"/>
      <c r="Z12" s="587"/>
      <c r="AA12" s="587"/>
      <c r="AB12" s="587"/>
      <c r="AC12" s="587"/>
      <c r="AD12" s="587"/>
      <c r="AE12" s="587"/>
      <c r="AF12" s="587"/>
      <c r="AG12" s="587"/>
      <c r="AH12" s="587"/>
      <c r="AI12" s="587"/>
      <c r="AJ12" s="588"/>
      <c r="AK12" s="589"/>
      <c r="AL12" s="590"/>
      <c r="AM12" s="579"/>
      <c r="AN12" s="574"/>
      <c r="AO12" s="574"/>
      <c r="AP12" s="116" t="s">
        <v>120</v>
      </c>
      <c r="AQ12" s="574"/>
      <c r="AR12" s="574"/>
      <c r="AS12" s="575"/>
      <c r="AT12" s="576">
        <f>IF(OR(AM12="",AQ12=""),0,ROUNDDOWN(AM12*AQ12/1000000,2))</f>
        <v>0</v>
      </c>
      <c r="AU12" s="577"/>
      <c r="AV12" s="578"/>
      <c r="AW12" s="579"/>
      <c r="AX12" s="574"/>
      <c r="AY12" s="575"/>
      <c r="AZ12" s="580">
        <f>AT12*AW12</f>
        <v>0</v>
      </c>
      <c r="BA12" s="581"/>
      <c r="BB12" s="581"/>
      <c r="BC12" s="582"/>
    </row>
    <row r="13" spans="1:55" s="30" customFormat="1" ht="30" customHeight="1" x14ac:dyDescent="0.15">
      <c r="A13" s="546"/>
      <c r="B13" s="547"/>
      <c r="C13" s="547"/>
      <c r="D13" s="548"/>
      <c r="E13" s="549"/>
      <c r="F13" s="550"/>
      <c r="G13" s="550"/>
      <c r="H13" s="550"/>
      <c r="I13" s="551"/>
      <c r="J13" s="552"/>
      <c r="K13" s="553"/>
      <c r="L13" s="553"/>
      <c r="M13" s="553"/>
      <c r="N13" s="553"/>
      <c r="O13" s="553"/>
      <c r="P13" s="553"/>
      <c r="Q13" s="553"/>
      <c r="R13" s="554"/>
      <c r="S13" s="552"/>
      <c r="T13" s="553"/>
      <c r="U13" s="553"/>
      <c r="V13" s="553"/>
      <c r="W13" s="553"/>
      <c r="X13" s="553"/>
      <c r="Y13" s="553"/>
      <c r="Z13" s="553"/>
      <c r="AA13" s="553"/>
      <c r="AB13" s="553"/>
      <c r="AC13" s="553"/>
      <c r="AD13" s="553"/>
      <c r="AE13" s="553"/>
      <c r="AF13" s="553"/>
      <c r="AG13" s="553"/>
      <c r="AH13" s="553"/>
      <c r="AI13" s="553"/>
      <c r="AJ13" s="554"/>
      <c r="AK13" s="555"/>
      <c r="AL13" s="556"/>
      <c r="AM13" s="542"/>
      <c r="AN13" s="537"/>
      <c r="AO13" s="537"/>
      <c r="AP13" s="117" t="s">
        <v>120</v>
      </c>
      <c r="AQ13" s="537"/>
      <c r="AR13" s="537"/>
      <c r="AS13" s="538"/>
      <c r="AT13" s="539">
        <f t="shared" ref="AT13:AT36" si="0">IF(OR(AM13="",AQ13=""),0,ROUNDDOWN(AM13*AQ13/1000000,2))</f>
        <v>0</v>
      </c>
      <c r="AU13" s="540"/>
      <c r="AV13" s="541"/>
      <c r="AW13" s="542"/>
      <c r="AX13" s="537"/>
      <c r="AY13" s="538"/>
      <c r="AZ13" s="543">
        <f t="shared" ref="AZ13:AZ36" si="1">AT13*AW13</f>
        <v>0</v>
      </c>
      <c r="BA13" s="544"/>
      <c r="BB13" s="544"/>
      <c r="BC13" s="545"/>
    </row>
    <row r="14" spans="1:55" s="30" customFormat="1" ht="30" customHeight="1" x14ac:dyDescent="0.15">
      <c r="A14" s="546"/>
      <c r="B14" s="547"/>
      <c r="C14" s="547"/>
      <c r="D14" s="548"/>
      <c r="E14" s="549"/>
      <c r="F14" s="550"/>
      <c r="G14" s="550"/>
      <c r="H14" s="550"/>
      <c r="I14" s="551"/>
      <c r="J14" s="552"/>
      <c r="K14" s="553"/>
      <c r="L14" s="553"/>
      <c r="M14" s="553"/>
      <c r="N14" s="553"/>
      <c r="O14" s="553"/>
      <c r="P14" s="553"/>
      <c r="Q14" s="553"/>
      <c r="R14" s="554"/>
      <c r="S14" s="552"/>
      <c r="T14" s="553"/>
      <c r="U14" s="553"/>
      <c r="V14" s="553"/>
      <c r="W14" s="553"/>
      <c r="X14" s="553"/>
      <c r="Y14" s="553"/>
      <c r="Z14" s="553"/>
      <c r="AA14" s="553"/>
      <c r="AB14" s="553"/>
      <c r="AC14" s="553"/>
      <c r="AD14" s="553"/>
      <c r="AE14" s="553"/>
      <c r="AF14" s="553"/>
      <c r="AG14" s="553"/>
      <c r="AH14" s="553"/>
      <c r="AI14" s="553"/>
      <c r="AJ14" s="554"/>
      <c r="AK14" s="555"/>
      <c r="AL14" s="556"/>
      <c r="AM14" s="542"/>
      <c r="AN14" s="537"/>
      <c r="AO14" s="537"/>
      <c r="AP14" s="117" t="s">
        <v>120</v>
      </c>
      <c r="AQ14" s="537"/>
      <c r="AR14" s="537"/>
      <c r="AS14" s="538"/>
      <c r="AT14" s="539">
        <f t="shared" si="0"/>
        <v>0</v>
      </c>
      <c r="AU14" s="540"/>
      <c r="AV14" s="541"/>
      <c r="AW14" s="542"/>
      <c r="AX14" s="537"/>
      <c r="AY14" s="538"/>
      <c r="AZ14" s="543">
        <f t="shared" si="1"/>
        <v>0</v>
      </c>
      <c r="BA14" s="544"/>
      <c r="BB14" s="544"/>
      <c r="BC14" s="545"/>
    </row>
    <row r="15" spans="1:55" s="30" customFormat="1" ht="30" customHeight="1" x14ac:dyDescent="0.15">
      <c r="A15" s="546"/>
      <c r="B15" s="547"/>
      <c r="C15" s="547"/>
      <c r="D15" s="548"/>
      <c r="E15" s="549"/>
      <c r="F15" s="550"/>
      <c r="G15" s="550"/>
      <c r="H15" s="550"/>
      <c r="I15" s="551"/>
      <c r="J15" s="552"/>
      <c r="K15" s="553"/>
      <c r="L15" s="553"/>
      <c r="M15" s="553"/>
      <c r="N15" s="553"/>
      <c r="O15" s="553"/>
      <c r="P15" s="553"/>
      <c r="Q15" s="553"/>
      <c r="R15" s="554"/>
      <c r="S15" s="552"/>
      <c r="T15" s="553"/>
      <c r="U15" s="553"/>
      <c r="V15" s="553"/>
      <c r="W15" s="553"/>
      <c r="X15" s="553"/>
      <c r="Y15" s="553"/>
      <c r="Z15" s="553"/>
      <c r="AA15" s="553"/>
      <c r="AB15" s="553"/>
      <c r="AC15" s="553"/>
      <c r="AD15" s="553"/>
      <c r="AE15" s="553"/>
      <c r="AF15" s="553"/>
      <c r="AG15" s="553"/>
      <c r="AH15" s="553"/>
      <c r="AI15" s="553"/>
      <c r="AJ15" s="554"/>
      <c r="AK15" s="555"/>
      <c r="AL15" s="556"/>
      <c r="AM15" s="542"/>
      <c r="AN15" s="537"/>
      <c r="AO15" s="537"/>
      <c r="AP15" s="117" t="s">
        <v>120</v>
      </c>
      <c r="AQ15" s="537"/>
      <c r="AR15" s="537"/>
      <c r="AS15" s="538"/>
      <c r="AT15" s="539">
        <f t="shared" si="0"/>
        <v>0</v>
      </c>
      <c r="AU15" s="540"/>
      <c r="AV15" s="541"/>
      <c r="AW15" s="542"/>
      <c r="AX15" s="537"/>
      <c r="AY15" s="538"/>
      <c r="AZ15" s="543">
        <f>AT15*AW15</f>
        <v>0</v>
      </c>
      <c r="BA15" s="544"/>
      <c r="BB15" s="544"/>
      <c r="BC15" s="545"/>
    </row>
    <row r="16" spans="1:55" s="30" customFormat="1" ht="30" customHeight="1" x14ac:dyDescent="0.15">
      <c r="A16" s="546"/>
      <c r="B16" s="547"/>
      <c r="C16" s="547"/>
      <c r="D16" s="548"/>
      <c r="E16" s="549"/>
      <c r="F16" s="550"/>
      <c r="G16" s="550"/>
      <c r="H16" s="550"/>
      <c r="I16" s="551"/>
      <c r="J16" s="552"/>
      <c r="K16" s="553"/>
      <c r="L16" s="553"/>
      <c r="M16" s="553"/>
      <c r="N16" s="553"/>
      <c r="O16" s="553"/>
      <c r="P16" s="553"/>
      <c r="Q16" s="553"/>
      <c r="R16" s="554"/>
      <c r="S16" s="552"/>
      <c r="T16" s="553"/>
      <c r="U16" s="553"/>
      <c r="V16" s="553"/>
      <c r="W16" s="553"/>
      <c r="X16" s="553"/>
      <c r="Y16" s="553"/>
      <c r="Z16" s="553"/>
      <c r="AA16" s="553"/>
      <c r="AB16" s="553"/>
      <c r="AC16" s="553"/>
      <c r="AD16" s="553"/>
      <c r="AE16" s="553"/>
      <c r="AF16" s="553"/>
      <c r="AG16" s="553"/>
      <c r="AH16" s="553"/>
      <c r="AI16" s="553"/>
      <c r="AJ16" s="554"/>
      <c r="AK16" s="555"/>
      <c r="AL16" s="556"/>
      <c r="AM16" s="542"/>
      <c r="AN16" s="537"/>
      <c r="AO16" s="537"/>
      <c r="AP16" s="117" t="s">
        <v>120</v>
      </c>
      <c r="AQ16" s="537"/>
      <c r="AR16" s="537"/>
      <c r="AS16" s="538"/>
      <c r="AT16" s="539">
        <f t="shared" si="0"/>
        <v>0</v>
      </c>
      <c r="AU16" s="540"/>
      <c r="AV16" s="541"/>
      <c r="AW16" s="542"/>
      <c r="AX16" s="537"/>
      <c r="AY16" s="538"/>
      <c r="AZ16" s="543">
        <f t="shared" si="1"/>
        <v>0</v>
      </c>
      <c r="BA16" s="544"/>
      <c r="BB16" s="544"/>
      <c r="BC16" s="545"/>
    </row>
    <row r="17" spans="1:55" s="30" customFormat="1" ht="30" customHeight="1" x14ac:dyDescent="0.15">
      <c r="A17" s="546"/>
      <c r="B17" s="547"/>
      <c r="C17" s="547"/>
      <c r="D17" s="548"/>
      <c r="E17" s="549"/>
      <c r="F17" s="550"/>
      <c r="G17" s="550"/>
      <c r="H17" s="550"/>
      <c r="I17" s="551"/>
      <c r="J17" s="552"/>
      <c r="K17" s="553"/>
      <c r="L17" s="553"/>
      <c r="M17" s="553"/>
      <c r="N17" s="553"/>
      <c r="O17" s="553"/>
      <c r="P17" s="553"/>
      <c r="Q17" s="553"/>
      <c r="R17" s="554"/>
      <c r="S17" s="552"/>
      <c r="T17" s="553"/>
      <c r="U17" s="553"/>
      <c r="V17" s="553"/>
      <c r="W17" s="553"/>
      <c r="X17" s="553"/>
      <c r="Y17" s="553"/>
      <c r="Z17" s="553"/>
      <c r="AA17" s="553"/>
      <c r="AB17" s="553"/>
      <c r="AC17" s="553"/>
      <c r="AD17" s="553"/>
      <c r="AE17" s="553"/>
      <c r="AF17" s="553"/>
      <c r="AG17" s="553"/>
      <c r="AH17" s="553"/>
      <c r="AI17" s="553"/>
      <c r="AJ17" s="554"/>
      <c r="AK17" s="555"/>
      <c r="AL17" s="556"/>
      <c r="AM17" s="542"/>
      <c r="AN17" s="537"/>
      <c r="AO17" s="537"/>
      <c r="AP17" s="117" t="s">
        <v>120</v>
      </c>
      <c r="AQ17" s="537"/>
      <c r="AR17" s="537"/>
      <c r="AS17" s="538"/>
      <c r="AT17" s="539">
        <f t="shared" si="0"/>
        <v>0</v>
      </c>
      <c r="AU17" s="540"/>
      <c r="AV17" s="541"/>
      <c r="AW17" s="542"/>
      <c r="AX17" s="537"/>
      <c r="AY17" s="538"/>
      <c r="AZ17" s="543">
        <f t="shared" si="1"/>
        <v>0</v>
      </c>
      <c r="BA17" s="544"/>
      <c r="BB17" s="544"/>
      <c r="BC17" s="545"/>
    </row>
    <row r="18" spans="1:55" s="30" customFormat="1" ht="30" customHeight="1" x14ac:dyDescent="0.15">
      <c r="A18" s="546"/>
      <c r="B18" s="547"/>
      <c r="C18" s="547"/>
      <c r="D18" s="548"/>
      <c r="E18" s="549"/>
      <c r="F18" s="550"/>
      <c r="G18" s="550"/>
      <c r="H18" s="550"/>
      <c r="I18" s="551"/>
      <c r="J18" s="552"/>
      <c r="K18" s="553"/>
      <c r="L18" s="553"/>
      <c r="M18" s="553"/>
      <c r="N18" s="553"/>
      <c r="O18" s="553"/>
      <c r="P18" s="553"/>
      <c r="Q18" s="553"/>
      <c r="R18" s="554"/>
      <c r="S18" s="552"/>
      <c r="T18" s="553"/>
      <c r="U18" s="553"/>
      <c r="V18" s="553"/>
      <c r="W18" s="553"/>
      <c r="X18" s="553"/>
      <c r="Y18" s="553"/>
      <c r="Z18" s="553"/>
      <c r="AA18" s="553"/>
      <c r="AB18" s="553"/>
      <c r="AC18" s="553"/>
      <c r="AD18" s="553"/>
      <c r="AE18" s="553"/>
      <c r="AF18" s="553"/>
      <c r="AG18" s="553"/>
      <c r="AH18" s="553"/>
      <c r="AI18" s="553"/>
      <c r="AJ18" s="554"/>
      <c r="AK18" s="555"/>
      <c r="AL18" s="556"/>
      <c r="AM18" s="542"/>
      <c r="AN18" s="537"/>
      <c r="AO18" s="537"/>
      <c r="AP18" s="117" t="s">
        <v>120</v>
      </c>
      <c r="AQ18" s="537"/>
      <c r="AR18" s="537"/>
      <c r="AS18" s="538"/>
      <c r="AT18" s="539">
        <f t="shared" si="0"/>
        <v>0</v>
      </c>
      <c r="AU18" s="540"/>
      <c r="AV18" s="541"/>
      <c r="AW18" s="542"/>
      <c r="AX18" s="537"/>
      <c r="AY18" s="538"/>
      <c r="AZ18" s="543">
        <f t="shared" si="1"/>
        <v>0</v>
      </c>
      <c r="BA18" s="544"/>
      <c r="BB18" s="544"/>
      <c r="BC18" s="545"/>
    </row>
    <row r="19" spans="1:55" s="30" customFormat="1" ht="30" customHeight="1" x14ac:dyDescent="0.15">
      <c r="A19" s="546"/>
      <c r="B19" s="547"/>
      <c r="C19" s="547"/>
      <c r="D19" s="548"/>
      <c r="E19" s="549"/>
      <c r="F19" s="550"/>
      <c r="G19" s="550"/>
      <c r="H19" s="550"/>
      <c r="I19" s="551"/>
      <c r="J19" s="552"/>
      <c r="K19" s="553"/>
      <c r="L19" s="553"/>
      <c r="M19" s="553"/>
      <c r="N19" s="553"/>
      <c r="O19" s="553"/>
      <c r="P19" s="553"/>
      <c r="Q19" s="553"/>
      <c r="R19" s="554"/>
      <c r="S19" s="552"/>
      <c r="T19" s="553"/>
      <c r="U19" s="553"/>
      <c r="V19" s="553"/>
      <c r="W19" s="553"/>
      <c r="X19" s="553"/>
      <c r="Y19" s="553"/>
      <c r="Z19" s="553"/>
      <c r="AA19" s="553"/>
      <c r="AB19" s="553"/>
      <c r="AC19" s="553"/>
      <c r="AD19" s="553"/>
      <c r="AE19" s="553"/>
      <c r="AF19" s="553"/>
      <c r="AG19" s="553"/>
      <c r="AH19" s="553"/>
      <c r="AI19" s="553"/>
      <c r="AJ19" s="554"/>
      <c r="AK19" s="555"/>
      <c r="AL19" s="556"/>
      <c r="AM19" s="542"/>
      <c r="AN19" s="537"/>
      <c r="AO19" s="537"/>
      <c r="AP19" s="117" t="s">
        <v>121</v>
      </c>
      <c r="AQ19" s="537"/>
      <c r="AR19" s="537"/>
      <c r="AS19" s="538"/>
      <c r="AT19" s="539">
        <f t="shared" si="0"/>
        <v>0</v>
      </c>
      <c r="AU19" s="540"/>
      <c r="AV19" s="541"/>
      <c r="AW19" s="542"/>
      <c r="AX19" s="537"/>
      <c r="AY19" s="538"/>
      <c r="AZ19" s="543">
        <f t="shared" si="1"/>
        <v>0</v>
      </c>
      <c r="BA19" s="544"/>
      <c r="BB19" s="544"/>
      <c r="BC19" s="545"/>
    </row>
    <row r="20" spans="1:55" s="30" customFormat="1" ht="30" customHeight="1" x14ac:dyDescent="0.15">
      <c r="A20" s="546"/>
      <c r="B20" s="547"/>
      <c r="C20" s="547"/>
      <c r="D20" s="548"/>
      <c r="E20" s="549"/>
      <c r="F20" s="550"/>
      <c r="G20" s="550"/>
      <c r="H20" s="550"/>
      <c r="I20" s="551"/>
      <c r="J20" s="552"/>
      <c r="K20" s="553"/>
      <c r="L20" s="553"/>
      <c r="M20" s="553"/>
      <c r="N20" s="553"/>
      <c r="O20" s="553"/>
      <c r="P20" s="553"/>
      <c r="Q20" s="553"/>
      <c r="R20" s="554"/>
      <c r="S20" s="552"/>
      <c r="T20" s="553"/>
      <c r="U20" s="553"/>
      <c r="V20" s="553"/>
      <c r="W20" s="553"/>
      <c r="X20" s="553"/>
      <c r="Y20" s="553"/>
      <c r="Z20" s="553"/>
      <c r="AA20" s="553"/>
      <c r="AB20" s="553"/>
      <c r="AC20" s="553"/>
      <c r="AD20" s="553"/>
      <c r="AE20" s="553"/>
      <c r="AF20" s="553"/>
      <c r="AG20" s="553"/>
      <c r="AH20" s="553"/>
      <c r="AI20" s="553"/>
      <c r="AJ20" s="554"/>
      <c r="AK20" s="555"/>
      <c r="AL20" s="556"/>
      <c r="AM20" s="542"/>
      <c r="AN20" s="537"/>
      <c r="AO20" s="537"/>
      <c r="AP20" s="117" t="s">
        <v>121</v>
      </c>
      <c r="AQ20" s="537"/>
      <c r="AR20" s="537"/>
      <c r="AS20" s="538"/>
      <c r="AT20" s="539">
        <f t="shared" si="0"/>
        <v>0</v>
      </c>
      <c r="AU20" s="540"/>
      <c r="AV20" s="541"/>
      <c r="AW20" s="542"/>
      <c r="AX20" s="537"/>
      <c r="AY20" s="538"/>
      <c r="AZ20" s="543">
        <f t="shared" si="1"/>
        <v>0</v>
      </c>
      <c r="BA20" s="544"/>
      <c r="BB20" s="544"/>
      <c r="BC20" s="545"/>
    </row>
    <row r="21" spans="1:55" s="30" customFormat="1" ht="30" customHeight="1" x14ac:dyDescent="0.15">
      <c r="A21" s="546"/>
      <c r="B21" s="547"/>
      <c r="C21" s="547"/>
      <c r="D21" s="548"/>
      <c r="E21" s="549"/>
      <c r="F21" s="550"/>
      <c r="G21" s="550"/>
      <c r="H21" s="550"/>
      <c r="I21" s="551"/>
      <c r="J21" s="552"/>
      <c r="K21" s="553"/>
      <c r="L21" s="553"/>
      <c r="M21" s="553"/>
      <c r="N21" s="553"/>
      <c r="O21" s="553"/>
      <c r="P21" s="553"/>
      <c r="Q21" s="553"/>
      <c r="R21" s="554"/>
      <c r="S21" s="552"/>
      <c r="T21" s="553"/>
      <c r="U21" s="553"/>
      <c r="V21" s="553"/>
      <c r="W21" s="553"/>
      <c r="X21" s="553"/>
      <c r="Y21" s="553"/>
      <c r="Z21" s="553"/>
      <c r="AA21" s="553"/>
      <c r="AB21" s="553"/>
      <c r="AC21" s="553"/>
      <c r="AD21" s="553"/>
      <c r="AE21" s="553"/>
      <c r="AF21" s="553"/>
      <c r="AG21" s="553"/>
      <c r="AH21" s="553"/>
      <c r="AI21" s="553"/>
      <c r="AJ21" s="554"/>
      <c r="AK21" s="555"/>
      <c r="AL21" s="556"/>
      <c r="AM21" s="542"/>
      <c r="AN21" s="537"/>
      <c r="AO21" s="537"/>
      <c r="AP21" s="117" t="s">
        <v>121</v>
      </c>
      <c r="AQ21" s="537"/>
      <c r="AR21" s="537"/>
      <c r="AS21" s="538"/>
      <c r="AT21" s="539">
        <f t="shared" si="0"/>
        <v>0</v>
      </c>
      <c r="AU21" s="540"/>
      <c r="AV21" s="541"/>
      <c r="AW21" s="542"/>
      <c r="AX21" s="537"/>
      <c r="AY21" s="538"/>
      <c r="AZ21" s="543">
        <f t="shared" si="1"/>
        <v>0</v>
      </c>
      <c r="BA21" s="544"/>
      <c r="BB21" s="544"/>
      <c r="BC21" s="545"/>
    </row>
    <row r="22" spans="1:55" s="30" customFormat="1" ht="30" customHeight="1" x14ac:dyDescent="0.15">
      <c r="A22" s="546"/>
      <c r="B22" s="547"/>
      <c r="C22" s="547"/>
      <c r="D22" s="548"/>
      <c r="E22" s="549"/>
      <c r="F22" s="550"/>
      <c r="G22" s="550"/>
      <c r="H22" s="550"/>
      <c r="I22" s="551"/>
      <c r="J22" s="552"/>
      <c r="K22" s="553"/>
      <c r="L22" s="553"/>
      <c r="M22" s="553"/>
      <c r="N22" s="553"/>
      <c r="O22" s="553"/>
      <c r="P22" s="553"/>
      <c r="Q22" s="553"/>
      <c r="R22" s="554"/>
      <c r="S22" s="552"/>
      <c r="T22" s="553"/>
      <c r="U22" s="553"/>
      <c r="V22" s="553"/>
      <c r="W22" s="553"/>
      <c r="X22" s="553"/>
      <c r="Y22" s="553"/>
      <c r="Z22" s="553"/>
      <c r="AA22" s="553"/>
      <c r="AB22" s="553"/>
      <c r="AC22" s="553"/>
      <c r="AD22" s="553"/>
      <c r="AE22" s="553"/>
      <c r="AF22" s="553"/>
      <c r="AG22" s="553"/>
      <c r="AH22" s="553"/>
      <c r="AI22" s="553"/>
      <c r="AJ22" s="554"/>
      <c r="AK22" s="555"/>
      <c r="AL22" s="556"/>
      <c r="AM22" s="542"/>
      <c r="AN22" s="537"/>
      <c r="AO22" s="537"/>
      <c r="AP22" s="117" t="s">
        <v>120</v>
      </c>
      <c r="AQ22" s="537"/>
      <c r="AR22" s="537"/>
      <c r="AS22" s="538"/>
      <c r="AT22" s="539">
        <f t="shared" si="0"/>
        <v>0</v>
      </c>
      <c r="AU22" s="540"/>
      <c r="AV22" s="541"/>
      <c r="AW22" s="542"/>
      <c r="AX22" s="537"/>
      <c r="AY22" s="538"/>
      <c r="AZ22" s="543">
        <f t="shared" si="1"/>
        <v>0</v>
      </c>
      <c r="BA22" s="544"/>
      <c r="BB22" s="544"/>
      <c r="BC22" s="545"/>
    </row>
    <row r="23" spans="1:55" s="30" customFormat="1" ht="30" customHeight="1" x14ac:dyDescent="0.15">
      <c r="A23" s="546"/>
      <c r="B23" s="547"/>
      <c r="C23" s="547"/>
      <c r="D23" s="548"/>
      <c r="E23" s="549"/>
      <c r="F23" s="550"/>
      <c r="G23" s="550"/>
      <c r="H23" s="550"/>
      <c r="I23" s="551"/>
      <c r="J23" s="552"/>
      <c r="K23" s="553"/>
      <c r="L23" s="553"/>
      <c r="M23" s="553"/>
      <c r="N23" s="553"/>
      <c r="O23" s="553"/>
      <c r="P23" s="553"/>
      <c r="Q23" s="553"/>
      <c r="R23" s="554"/>
      <c r="S23" s="552"/>
      <c r="T23" s="553"/>
      <c r="U23" s="553"/>
      <c r="V23" s="553"/>
      <c r="W23" s="553"/>
      <c r="X23" s="553"/>
      <c r="Y23" s="553"/>
      <c r="Z23" s="553"/>
      <c r="AA23" s="553"/>
      <c r="AB23" s="553"/>
      <c r="AC23" s="553"/>
      <c r="AD23" s="553"/>
      <c r="AE23" s="553"/>
      <c r="AF23" s="553"/>
      <c r="AG23" s="553"/>
      <c r="AH23" s="553"/>
      <c r="AI23" s="553"/>
      <c r="AJ23" s="554"/>
      <c r="AK23" s="555"/>
      <c r="AL23" s="556"/>
      <c r="AM23" s="542"/>
      <c r="AN23" s="537"/>
      <c r="AO23" s="537"/>
      <c r="AP23" s="117" t="s">
        <v>120</v>
      </c>
      <c r="AQ23" s="537"/>
      <c r="AR23" s="537"/>
      <c r="AS23" s="538"/>
      <c r="AT23" s="539">
        <f t="shared" si="0"/>
        <v>0</v>
      </c>
      <c r="AU23" s="540"/>
      <c r="AV23" s="541"/>
      <c r="AW23" s="542"/>
      <c r="AX23" s="537"/>
      <c r="AY23" s="538"/>
      <c r="AZ23" s="543">
        <f t="shared" si="1"/>
        <v>0</v>
      </c>
      <c r="BA23" s="544"/>
      <c r="BB23" s="544"/>
      <c r="BC23" s="545"/>
    </row>
    <row r="24" spans="1:55" s="30" customFormat="1" ht="30" customHeight="1" x14ac:dyDescent="0.15">
      <c r="A24" s="546"/>
      <c r="B24" s="547"/>
      <c r="C24" s="547"/>
      <c r="D24" s="548"/>
      <c r="E24" s="549"/>
      <c r="F24" s="550"/>
      <c r="G24" s="550"/>
      <c r="H24" s="550"/>
      <c r="I24" s="551"/>
      <c r="J24" s="552"/>
      <c r="K24" s="553"/>
      <c r="L24" s="553"/>
      <c r="M24" s="553"/>
      <c r="N24" s="553"/>
      <c r="O24" s="553"/>
      <c r="P24" s="553"/>
      <c r="Q24" s="553"/>
      <c r="R24" s="554"/>
      <c r="S24" s="552"/>
      <c r="T24" s="553"/>
      <c r="U24" s="553"/>
      <c r="V24" s="553"/>
      <c r="W24" s="553"/>
      <c r="X24" s="553"/>
      <c r="Y24" s="553"/>
      <c r="Z24" s="553"/>
      <c r="AA24" s="553"/>
      <c r="AB24" s="553"/>
      <c r="AC24" s="553"/>
      <c r="AD24" s="553"/>
      <c r="AE24" s="553"/>
      <c r="AF24" s="553"/>
      <c r="AG24" s="553"/>
      <c r="AH24" s="553"/>
      <c r="AI24" s="553"/>
      <c r="AJ24" s="554"/>
      <c r="AK24" s="555" t="s">
        <v>9</v>
      </c>
      <c r="AL24" s="556"/>
      <c r="AM24" s="542"/>
      <c r="AN24" s="537"/>
      <c r="AO24" s="537"/>
      <c r="AP24" s="117" t="s">
        <v>121</v>
      </c>
      <c r="AQ24" s="537"/>
      <c r="AR24" s="537"/>
      <c r="AS24" s="538"/>
      <c r="AT24" s="539">
        <f t="shared" si="0"/>
        <v>0</v>
      </c>
      <c r="AU24" s="540"/>
      <c r="AV24" s="541"/>
      <c r="AW24" s="542"/>
      <c r="AX24" s="537"/>
      <c r="AY24" s="538"/>
      <c r="AZ24" s="543">
        <f t="shared" si="1"/>
        <v>0</v>
      </c>
      <c r="BA24" s="544"/>
      <c r="BB24" s="544"/>
      <c r="BC24" s="545"/>
    </row>
    <row r="25" spans="1:55" s="30" customFormat="1" ht="30" customHeight="1" x14ac:dyDescent="0.15">
      <c r="A25" s="546"/>
      <c r="B25" s="547"/>
      <c r="C25" s="547"/>
      <c r="D25" s="548"/>
      <c r="E25" s="549"/>
      <c r="F25" s="550"/>
      <c r="G25" s="550"/>
      <c r="H25" s="550"/>
      <c r="I25" s="551"/>
      <c r="J25" s="552"/>
      <c r="K25" s="553"/>
      <c r="L25" s="553"/>
      <c r="M25" s="553"/>
      <c r="N25" s="553"/>
      <c r="O25" s="553"/>
      <c r="P25" s="553"/>
      <c r="Q25" s="553"/>
      <c r="R25" s="554"/>
      <c r="S25" s="552"/>
      <c r="T25" s="553"/>
      <c r="U25" s="553"/>
      <c r="V25" s="553"/>
      <c r="W25" s="553"/>
      <c r="X25" s="553"/>
      <c r="Y25" s="553"/>
      <c r="Z25" s="553"/>
      <c r="AA25" s="553"/>
      <c r="AB25" s="553"/>
      <c r="AC25" s="553"/>
      <c r="AD25" s="553"/>
      <c r="AE25" s="553"/>
      <c r="AF25" s="553"/>
      <c r="AG25" s="553"/>
      <c r="AH25" s="553"/>
      <c r="AI25" s="553"/>
      <c r="AJ25" s="554"/>
      <c r="AK25" s="555" t="s">
        <v>9</v>
      </c>
      <c r="AL25" s="556"/>
      <c r="AM25" s="542"/>
      <c r="AN25" s="537"/>
      <c r="AO25" s="537"/>
      <c r="AP25" s="117" t="s">
        <v>121</v>
      </c>
      <c r="AQ25" s="537"/>
      <c r="AR25" s="537"/>
      <c r="AS25" s="538"/>
      <c r="AT25" s="539">
        <f t="shared" si="0"/>
        <v>0</v>
      </c>
      <c r="AU25" s="540"/>
      <c r="AV25" s="541"/>
      <c r="AW25" s="542"/>
      <c r="AX25" s="537"/>
      <c r="AY25" s="538"/>
      <c r="AZ25" s="543">
        <f t="shared" si="1"/>
        <v>0</v>
      </c>
      <c r="BA25" s="544"/>
      <c r="BB25" s="544"/>
      <c r="BC25" s="545"/>
    </row>
    <row r="26" spans="1:55" s="30" customFormat="1" ht="30" customHeight="1" x14ac:dyDescent="0.15">
      <c r="A26" s="546"/>
      <c r="B26" s="547"/>
      <c r="C26" s="547"/>
      <c r="D26" s="548"/>
      <c r="E26" s="549"/>
      <c r="F26" s="550"/>
      <c r="G26" s="550"/>
      <c r="H26" s="550"/>
      <c r="I26" s="551"/>
      <c r="J26" s="552"/>
      <c r="K26" s="553"/>
      <c r="L26" s="553"/>
      <c r="M26" s="553"/>
      <c r="N26" s="553"/>
      <c r="O26" s="553"/>
      <c r="P26" s="553"/>
      <c r="Q26" s="553"/>
      <c r="R26" s="554"/>
      <c r="S26" s="552"/>
      <c r="T26" s="553"/>
      <c r="U26" s="553"/>
      <c r="V26" s="553"/>
      <c r="W26" s="553"/>
      <c r="X26" s="553"/>
      <c r="Y26" s="553"/>
      <c r="Z26" s="553"/>
      <c r="AA26" s="553"/>
      <c r="AB26" s="553"/>
      <c r="AC26" s="553"/>
      <c r="AD26" s="553"/>
      <c r="AE26" s="553"/>
      <c r="AF26" s="553"/>
      <c r="AG26" s="553"/>
      <c r="AH26" s="553"/>
      <c r="AI26" s="553"/>
      <c r="AJ26" s="554"/>
      <c r="AK26" s="555" t="s">
        <v>9</v>
      </c>
      <c r="AL26" s="556"/>
      <c r="AM26" s="542"/>
      <c r="AN26" s="537"/>
      <c r="AO26" s="537"/>
      <c r="AP26" s="117" t="s">
        <v>121</v>
      </c>
      <c r="AQ26" s="537"/>
      <c r="AR26" s="537"/>
      <c r="AS26" s="538"/>
      <c r="AT26" s="539">
        <f t="shared" si="0"/>
        <v>0</v>
      </c>
      <c r="AU26" s="540"/>
      <c r="AV26" s="541"/>
      <c r="AW26" s="542"/>
      <c r="AX26" s="537"/>
      <c r="AY26" s="538"/>
      <c r="AZ26" s="543">
        <f t="shared" si="1"/>
        <v>0</v>
      </c>
      <c r="BA26" s="544"/>
      <c r="BB26" s="544"/>
      <c r="BC26" s="545"/>
    </row>
    <row r="27" spans="1:55" s="30" customFormat="1" ht="30" customHeight="1" x14ac:dyDescent="0.15">
      <c r="A27" s="546"/>
      <c r="B27" s="547"/>
      <c r="C27" s="547"/>
      <c r="D27" s="548"/>
      <c r="E27" s="549"/>
      <c r="F27" s="550"/>
      <c r="G27" s="550"/>
      <c r="H27" s="550"/>
      <c r="I27" s="551"/>
      <c r="J27" s="552"/>
      <c r="K27" s="553"/>
      <c r="L27" s="553"/>
      <c r="M27" s="553"/>
      <c r="N27" s="553"/>
      <c r="O27" s="553"/>
      <c r="P27" s="553"/>
      <c r="Q27" s="553"/>
      <c r="R27" s="554"/>
      <c r="S27" s="552"/>
      <c r="T27" s="553"/>
      <c r="U27" s="553"/>
      <c r="V27" s="553"/>
      <c r="W27" s="553"/>
      <c r="X27" s="553"/>
      <c r="Y27" s="553"/>
      <c r="Z27" s="553"/>
      <c r="AA27" s="553"/>
      <c r="AB27" s="553"/>
      <c r="AC27" s="553"/>
      <c r="AD27" s="553"/>
      <c r="AE27" s="553"/>
      <c r="AF27" s="553"/>
      <c r="AG27" s="553"/>
      <c r="AH27" s="553"/>
      <c r="AI27" s="553"/>
      <c r="AJ27" s="554"/>
      <c r="AK27" s="555" t="s">
        <v>9</v>
      </c>
      <c r="AL27" s="556"/>
      <c r="AM27" s="542"/>
      <c r="AN27" s="537"/>
      <c r="AO27" s="537"/>
      <c r="AP27" s="117" t="s">
        <v>121</v>
      </c>
      <c r="AQ27" s="537"/>
      <c r="AR27" s="537"/>
      <c r="AS27" s="538"/>
      <c r="AT27" s="539">
        <f t="shared" si="0"/>
        <v>0</v>
      </c>
      <c r="AU27" s="540"/>
      <c r="AV27" s="541"/>
      <c r="AW27" s="542"/>
      <c r="AX27" s="537"/>
      <c r="AY27" s="538"/>
      <c r="AZ27" s="543">
        <f t="shared" si="1"/>
        <v>0</v>
      </c>
      <c r="BA27" s="544"/>
      <c r="BB27" s="544"/>
      <c r="BC27" s="545"/>
    </row>
    <row r="28" spans="1:55" s="30" customFormat="1" ht="30" customHeight="1" x14ac:dyDescent="0.15">
      <c r="A28" s="546"/>
      <c r="B28" s="547"/>
      <c r="C28" s="547"/>
      <c r="D28" s="548"/>
      <c r="E28" s="549"/>
      <c r="F28" s="550"/>
      <c r="G28" s="550"/>
      <c r="H28" s="550"/>
      <c r="I28" s="551"/>
      <c r="J28" s="552"/>
      <c r="K28" s="553"/>
      <c r="L28" s="553"/>
      <c r="M28" s="553"/>
      <c r="N28" s="553"/>
      <c r="O28" s="553"/>
      <c r="P28" s="553"/>
      <c r="Q28" s="553"/>
      <c r="R28" s="554"/>
      <c r="S28" s="552"/>
      <c r="T28" s="553"/>
      <c r="U28" s="553"/>
      <c r="V28" s="553"/>
      <c r="W28" s="553"/>
      <c r="X28" s="553"/>
      <c r="Y28" s="553"/>
      <c r="Z28" s="553"/>
      <c r="AA28" s="553"/>
      <c r="AB28" s="553"/>
      <c r="AC28" s="553"/>
      <c r="AD28" s="553"/>
      <c r="AE28" s="553"/>
      <c r="AF28" s="553"/>
      <c r="AG28" s="553"/>
      <c r="AH28" s="553"/>
      <c r="AI28" s="553"/>
      <c r="AJ28" s="554"/>
      <c r="AK28" s="555" t="s">
        <v>9</v>
      </c>
      <c r="AL28" s="556"/>
      <c r="AM28" s="542"/>
      <c r="AN28" s="537"/>
      <c r="AO28" s="537"/>
      <c r="AP28" s="117" t="s">
        <v>121</v>
      </c>
      <c r="AQ28" s="537"/>
      <c r="AR28" s="537"/>
      <c r="AS28" s="538"/>
      <c r="AT28" s="539">
        <f t="shared" si="0"/>
        <v>0</v>
      </c>
      <c r="AU28" s="540"/>
      <c r="AV28" s="541"/>
      <c r="AW28" s="542"/>
      <c r="AX28" s="537"/>
      <c r="AY28" s="538"/>
      <c r="AZ28" s="543">
        <f t="shared" si="1"/>
        <v>0</v>
      </c>
      <c r="BA28" s="544"/>
      <c r="BB28" s="544"/>
      <c r="BC28" s="545"/>
    </row>
    <row r="29" spans="1:55" s="30" customFormat="1" ht="30" customHeight="1" x14ac:dyDescent="0.15">
      <c r="A29" s="546"/>
      <c r="B29" s="547"/>
      <c r="C29" s="547"/>
      <c r="D29" s="548"/>
      <c r="E29" s="549"/>
      <c r="F29" s="550"/>
      <c r="G29" s="550"/>
      <c r="H29" s="550"/>
      <c r="I29" s="551"/>
      <c r="J29" s="552"/>
      <c r="K29" s="553"/>
      <c r="L29" s="553"/>
      <c r="M29" s="553"/>
      <c r="N29" s="553"/>
      <c r="O29" s="553"/>
      <c r="P29" s="553"/>
      <c r="Q29" s="553"/>
      <c r="R29" s="554"/>
      <c r="S29" s="552"/>
      <c r="T29" s="553"/>
      <c r="U29" s="553"/>
      <c r="V29" s="553"/>
      <c r="W29" s="553"/>
      <c r="X29" s="553"/>
      <c r="Y29" s="553"/>
      <c r="Z29" s="553"/>
      <c r="AA29" s="553"/>
      <c r="AB29" s="553"/>
      <c r="AC29" s="553"/>
      <c r="AD29" s="553"/>
      <c r="AE29" s="553"/>
      <c r="AF29" s="553"/>
      <c r="AG29" s="553"/>
      <c r="AH29" s="553"/>
      <c r="AI29" s="553"/>
      <c r="AJ29" s="554"/>
      <c r="AK29" s="555" t="s">
        <v>9</v>
      </c>
      <c r="AL29" s="556"/>
      <c r="AM29" s="542"/>
      <c r="AN29" s="537"/>
      <c r="AO29" s="537"/>
      <c r="AP29" s="117" t="s">
        <v>121</v>
      </c>
      <c r="AQ29" s="537"/>
      <c r="AR29" s="537"/>
      <c r="AS29" s="538"/>
      <c r="AT29" s="539">
        <f t="shared" si="0"/>
        <v>0</v>
      </c>
      <c r="AU29" s="540"/>
      <c r="AV29" s="541"/>
      <c r="AW29" s="542"/>
      <c r="AX29" s="537"/>
      <c r="AY29" s="538"/>
      <c r="AZ29" s="543">
        <f t="shared" si="1"/>
        <v>0</v>
      </c>
      <c r="BA29" s="544"/>
      <c r="BB29" s="544"/>
      <c r="BC29" s="545"/>
    </row>
    <row r="30" spans="1:55" s="30" customFormat="1" ht="30" customHeight="1" x14ac:dyDescent="0.15">
      <c r="A30" s="546"/>
      <c r="B30" s="547"/>
      <c r="C30" s="547"/>
      <c r="D30" s="548"/>
      <c r="E30" s="549"/>
      <c r="F30" s="550"/>
      <c r="G30" s="550"/>
      <c r="H30" s="550"/>
      <c r="I30" s="551"/>
      <c r="J30" s="552"/>
      <c r="K30" s="553"/>
      <c r="L30" s="553"/>
      <c r="M30" s="553"/>
      <c r="N30" s="553"/>
      <c r="O30" s="553"/>
      <c r="P30" s="553"/>
      <c r="Q30" s="553"/>
      <c r="R30" s="554"/>
      <c r="S30" s="552"/>
      <c r="T30" s="553"/>
      <c r="U30" s="553"/>
      <c r="V30" s="553"/>
      <c r="W30" s="553"/>
      <c r="X30" s="553"/>
      <c r="Y30" s="553"/>
      <c r="Z30" s="553"/>
      <c r="AA30" s="553"/>
      <c r="AB30" s="553"/>
      <c r="AC30" s="553"/>
      <c r="AD30" s="553"/>
      <c r="AE30" s="553"/>
      <c r="AF30" s="553"/>
      <c r="AG30" s="553"/>
      <c r="AH30" s="553"/>
      <c r="AI30" s="553"/>
      <c r="AJ30" s="554"/>
      <c r="AK30" s="555" t="s">
        <v>9</v>
      </c>
      <c r="AL30" s="556"/>
      <c r="AM30" s="542"/>
      <c r="AN30" s="537"/>
      <c r="AO30" s="537"/>
      <c r="AP30" s="117" t="s">
        <v>120</v>
      </c>
      <c r="AQ30" s="537"/>
      <c r="AR30" s="537"/>
      <c r="AS30" s="538"/>
      <c r="AT30" s="539">
        <f t="shared" si="0"/>
        <v>0</v>
      </c>
      <c r="AU30" s="540"/>
      <c r="AV30" s="541"/>
      <c r="AW30" s="542"/>
      <c r="AX30" s="537"/>
      <c r="AY30" s="538"/>
      <c r="AZ30" s="543">
        <f t="shared" si="1"/>
        <v>0</v>
      </c>
      <c r="BA30" s="544"/>
      <c r="BB30" s="544"/>
      <c r="BC30" s="545"/>
    </row>
    <row r="31" spans="1:55" s="30" customFormat="1" ht="30" customHeight="1" x14ac:dyDescent="0.15">
      <c r="A31" s="546"/>
      <c r="B31" s="547"/>
      <c r="C31" s="547"/>
      <c r="D31" s="548"/>
      <c r="E31" s="549"/>
      <c r="F31" s="550"/>
      <c r="G31" s="550"/>
      <c r="H31" s="550"/>
      <c r="I31" s="551"/>
      <c r="J31" s="552"/>
      <c r="K31" s="553"/>
      <c r="L31" s="553"/>
      <c r="M31" s="553"/>
      <c r="N31" s="553"/>
      <c r="O31" s="553"/>
      <c r="P31" s="553"/>
      <c r="Q31" s="553"/>
      <c r="R31" s="554"/>
      <c r="S31" s="552"/>
      <c r="T31" s="553"/>
      <c r="U31" s="553"/>
      <c r="V31" s="553"/>
      <c r="W31" s="553"/>
      <c r="X31" s="553"/>
      <c r="Y31" s="553"/>
      <c r="Z31" s="553"/>
      <c r="AA31" s="553"/>
      <c r="AB31" s="553"/>
      <c r="AC31" s="553"/>
      <c r="AD31" s="553"/>
      <c r="AE31" s="553"/>
      <c r="AF31" s="553"/>
      <c r="AG31" s="553"/>
      <c r="AH31" s="553"/>
      <c r="AI31" s="553"/>
      <c r="AJ31" s="554"/>
      <c r="AK31" s="555" t="s">
        <v>9</v>
      </c>
      <c r="AL31" s="556"/>
      <c r="AM31" s="542"/>
      <c r="AN31" s="537"/>
      <c r="AO31" s="537"/>
      <c r="AP31" s="117" t="s">
        <v>121</v>
      </c>
      <c r="AQ31" s="537"/>
      <c r="AR31" s="537"/>
      <c r="AS31" s="538"/>
      <c r="AT31" s="539">
        <f t="shared" si="0"/>
        <v>0</v>
      </c>
      <c r="AU31" s="540"/>
      <c r="AV31" s="541"/>
      <c r="AW31" s="542"/>
      <c r="AX31" s="537"/>
      <c r="AY31" s="538"/>
      <c r="AZ31" s="543">
        <f t="shared" si="1"/>
        <v>0</v>
      </c>
      <c r="BA31" s="544"/>
      <c r="BB31" s="544"/>
      <c r="BC31" s="545"/>
    </row>
    <row r="32" spans="1:55" s="30" customFormat="1" ht="30" customHeight="1" x14ac:dyDescent="0.15">
      <c r="A32" s="546"/>
      <c r="B32" s="547"/>
      <c r="C32" s="547"/>
      <c r="D32" s="548"/>
      <c r="E32" s="549"/>
      <c r="F32" s="550"/>
      <c r="G32" s="550"/>
      <c r="H32" s="550"/>
      <c r="I32" s="551"/>
      <c r="J32" s="552"/>
      <c r="K32" s="553"/>
      <c r="L32" s="553"/>
      <c r="M32" s="553"/>
      <c r="N32" s="553"/>
      <c r="O32" s="553"/>
      <c r="P32" s="553"/>
      <c r="Q32" s="553"/>
      <c r="R32" s="554"/>
      <c r="S32" s="552"/>
      <c r="T32" s="553"/>
      <c r="U32" s="553"/>
      <c r="V32" s="553"/>
      <c r="W32" s="553"/>
      <c r="X32" s="553"/>
      <c r="Y32" s="553"/>
      <c r="Z32" s="553"/>
      <c r="AA32" s="553"/>
      <c r="AB32" s="553"/>
      <c r="AC32" s="553"/>
      <c r="AD32" s="553"/>
      <c r="AE32" s="553"/>
      <c r="AF32" s="553"/>
      <c r="AG32" s="553"/>
      <c r="AH32" s="553"/>
      <c r="AI32" s="553"/>
      <c r="AJ32" s="554"/>
      <c r="AK32" s="555" t="s">
        <v>9</v>
      </c>
      <c r="AL32" s="556"/>
      <c r="AM32" s="542"/>
      <c r="AN32" s="537"/>
      <c r="AO32" s="537"/>
      <c r="AP32" s="117" t="s">
        <v>121</v>
      </c>
      <c r="AQ32" s="537"/>
      <c r="AR32" s="537"/>
      <c r="AS32" s="538"/>
      <c r="AT32" s="539">
        <f t="shared" si="0"/>
        <v>0</v>
      </c>
      <c r="AU32" s="540"/>
      <c r="AV32" s="541"/>
      <c r="AW32" s="542"/>
      <c r="AX32" s="537"/>
      <c r="AY32" s="538"/>
      <c r="AZ32" s="543">
        <f t="shared" si="1"/>
        <v>0</v>
      </c>
      <c r="BA32" s="544"/>
      <c r="BB32" s="544"/>
      <c r="BC32" s="545"/>
    </row>
    <row r="33" spans="1:55" s="30" customFormat="1" ht="30" customHeight="1" x14ac:dyDescent="0.15">
      <c r="A33" s="546"/>
      <c r="B33" s="547"/>
      <c r="C33" s="547"/>
      <c r="D33" s="548"/>
      <c r="E33" s="549"/>
      <c r="F33" s="550"/>
      <c r="G33" s="550"/>
      <c r="H33" s="550"/>
      <c r="I33" s="551"/>
      <c r="J33" s="552"/>
      <c r="K33" s="553"/>
      <c r="L33" s="553"/>
      <c r="M33" s="553"/>
      <c r="N33" s="553"/>
      <c r="O33" s="553"/>
      <c r="P33" s="553"/>
      <c r="Q33" s="553"/>
      <c r="R33" s="554"/>
      <c r="S33" s="552"/>
      <c r="T33" s="553"/>
      <c r="U33" s="553"/>
      <c r="V33" s="553"/>
      <c r="W33" s="553"/>
      <c r="X33" s="553"/>
      <c r="Y33" s="553"/>
      <c r="Z33" s="553"/>
      <c r="AA33" s="553"/>
      <c r="AB33" s="553"/>
      <c r="AC33" s="553"/>
      <c r="AD33" s="553"/>
      <c r="AE33" s="553"/>
      <c r="AF33" s="553"/>
      <c r="AG33" s="553"/>
      <c r="AH33" s="553"/>
      <c r="AI33" s="553"/>
      <c r="AJ33" s="554"/>
      <c r="AK33" s="555" t="s">
        <v>9</v>
      </c>
      <c r="AL33" s="556"/>
      <c r="AM33" s="542"/>
      <c r="AN33" s="537"/>
      <c r="AO33" s="537"/>
      <c r="AP33" s="117" t="s">
        <v>120</v>
      </c>
      <c r="AQ33" s="537"/>
      <c r="AR33" s="537"/>
      <c r="AS33" s="538"/>
      <c r="AT33" s="539">
        <f t="shared" si="0"/>
        <v>0</v>
      </c>
      <c r="AU33" s="540"/>
      <c r="AV33" s="541"/>
      <c r="AW33" s="542"/>
      <c r="AX33" s="537"/>
      <c r="AY33" s="538"/>
      <c r="AZ33" s="543">
        <f t="shared" si="1"/>
        <v>0</v>
      </c>
      <c r="BA33" s="544"/>
      <c r="BB33" s="544"/>
      <c r="BC33" s="545"/>
    </row>
    <row r="34" spans="1:55" s="30" customFormat="1" ht="30" customHeight="1" x14ac:dyDescent="0.15">
      <c r="A34" s="546"/>
      <c r="B34" s="547"/>
      <c r="C34" s="547"/>
      <c r="D34" s="548"/>
      <c r="E34" s="549"/>
      <c r="F34" s="550"/>
      <c r="G34" s="550"/>
      <c r="H34" s="550"/>
      <c r="I34" s="551"/>
      <c r="J34" s="552"/>
      <c r="K34" s="553"/>
      <c r="L34" s="553"/>
      <c r="M34" s="553"/>
      <c r="N34" s="553"/>
      <c r="O34" s="553"/>
      <c r="P34" s="553"/>
      <c r="Q34" s="553"/>
      <c r="R34" s="554"/>
      <c r="S34" s="552"/>
      <c r="T34" s="553"/>
      <c r="U34" s="553"/>
      <c r="V34" s="553"/>
      <c r="W34" s="553"/>
      <c r="X34" s="553"/>
      <c r="Y34" s="553"/>
      <c r="Z34" s="553"/>
      <c r="AA34" s="553"/>
      <c r="AB34" s="553"/>
      <c r="AC34" s="553"/>
      <c r="AD34" s="553"/>
      <c r="AE34" s="553"/>
      <c r="AF34" s="553"/>
      <c r="AG34" s="553"/>
      <c r="AH34" s="553"/>
      <c r="AI34" s="553"/>
      <c r="AJ34" s="554"/>
      <c r="AK34" s="555" t="s">
        <v>9</v>
      </c>
      <c r="AL34" s="556"/>
      <c r="AM34" s="542"/>
      <c r="AN34" s="537"/>
      <c r="AO34" s="537"/>
      <c r="AP34" s="117" t="s">
        <v>65</v>
      </c>
      <c r="AQ34" s="537"/>
      <c r="AR34" s="537"/>
      <c r="AS34" s="538"/>
      <c r="AT34" s="539">
        <f t="shared" si="0"/>
        <v>0</v>
      </c>
      <c r="AU34" s="540"/>
      <c r="AV34" s="541"/>
      <c r="AW34" s="542"/>
      <c r="AX34" s="537"/>
      <c r="AY34" s="538"/>
      <c r="AZ34" s="543">
        <f t="shared" si="1"/>
        <v>0</v>
      </c>
      <c r="BA34" s="544"/>
      <c r="BB34" s="544"/>
      <c r="BC34" s="545"/>
    </row>
    <row r="35" spans="1:55" s="30" customFormat="1" ht="30" customHeight="1" x14ac:dyDescent="0.15">
      <c r="A35" s="546"/>
      <c r="B35" s="547"/>
      <c r="C35" s="547"/>
      <c r="D35" s="548"/>
      <c r="E35" s="549"/>
      <c r="F35" s="550"/>
      <c r="G35" s="550"/>
      <c r="H35" s="550"/>
      <c r="I35" s="551"/>
      <c r="J35" s="552"/>
      <c r="K35" s="553"/>
      <c r="L35" s="553"/>
      <c r="M35" s="553"/>
      <c r="N35" s="553"/>
      <c r="O35" s="553"/>
      <c r="P35" s="553"/>
      <c r="Q35" s="553"/>
      <c r="R35" s="554"/>
      <c r="S35" s="552"/>
      <c r="T35" s="553"/>
      <c r="U35" s="553"/>
      <c r="V35" s="553"/>
      <c r="W35" s="553"/>
      <c r="X35" s="553"/>
      <c r="Y35" s="553"/>
      <c r="Z35" s="553"/>
      <c r="AA35" s="553"/>
      <c r="AB35" s="553"/>
      <c r="AC35" s="553"/>
      <c r="AD35" s="553"/>
      <c r="AE35" s="553"/>
      <c r="AF35" s="553"/>
      <c r="AG35" s="553"/>
      <c r="AH35" s="553"/>
      <c r="AI35" s="553"/>
      <c r="AJ35" s="554"/>
      <c r="AK35" s="555" t="s">
        <v>9</v>
      </c>
      <c r="AL35" s="556"/>
      <c r="AM35" s="542"/>
      <c r="AN35" s="537"/>
      <c r="AO35" s="537"/>
      <c r="AP35" s="117" t="s">
        <v>65</v>
      </c>
      <c r="AQ35" s="537"/>
      <c r="AR35" s="537"/>
      <c r="AS35" s="538"/>
      <c r="AT35" s="539">
        <f t="shared" si="0"/>
        <v>0</v>
      </c>
      <c r="AU35" s="540"/>
      <c r="AV35" s="541"/>
      <c r="AW35" s="542"/>
      <c r="AX35" s="537"/>
      <c r="AY35" s="538"/>
      <c r="AZ35" s="543">
        <f t="shared" si="1"/>
        <v>0</v>
      </c>
      <c r="BA35" s="544"/>
      <c r="BB35" s="544"/>
      <c r="BC35" s="545"/>
    </row>
    <row r="36" spans="1:55" s="30" customFormat="1" ht="30" customHeight="1" thickBot="1" x14ac:dyDescent="0.2">
      <c r="A36" s="546"/>
      <c r="B36" s="547"/>
      <c r="C36" s="547"/>
      <c r="D36" s="548"/>
      <c r="E36" s="632"/>
      <c r="F36" s="633"/>
      <c r="G36" s="633"/>
      <c r="H36" s="633"/>
      <c r="I36" s="634"/>
      <c r="J36" s="552"/>
      <c r="K36" s="553"/>
      <c r="L36" s="553"/>
      <c r="M36" s="553"/>
      <c r="N36" s="553"/>
      <c r="O36" s="553"/>
      <c r="P36" s="553"/>
      <c r="Q36" s="553"/>
      <c r="R36" s="554"/>
      <c r="S36" s="552"/>
      <c r="T36" s="553"/>
      <c r="U36" s="553"/>
      <c r="V36" s="553"/>
      <c r="W36" s="553"/>
      <c r="X36" s="553"/>
      <c r="Y36" s="553"/>
      <c r="Z36" s="553"/>
      <c r="AA36" s="553"/>
      <c r="AB36" s="553"/>
      <c r="AC36" s="553"/>
      <c r="AD36" s="553"/>
      <c r="AE36" s="553"/>
      <c r="AF36" s="553"/>
      <c r="AG36" s="553"/>
      <c r="AH36" s="553"/>
      <c r="AI36" s="553"/>
      <c r="AJ36" s="554"/>
      <c r="AK36" s="555" t="s">
        <v>9</v>
      </c>
      <c r="AL36" s="556"/>
      <c r="AM36" s="542"/>
      <c r="AN36" s="537"/>
      <c r="AO36" s="537"/>
      <c r="AP36" s="117" t="s">
        <v>121</v>
      </c>
      <c r="AQ36" s="537"/>
      <c r="AR36" s="537"/>
      <c r="AS36" s="538"/>
      <c r="AT36" s="557">
        <f t="shared" si="0"/>
        <v>0</v>
      </c>
      <c r="AU36" s="558"/>
      <c r="AV36" s="559"/>
      <c r="AW36" s="542"/>
      <c r="AX36" s="537"/>
      <c r="AY36" s="538"/>
      <c r="AZ36" s="560">
        <f t="shared" si="1"/>
        <v>0</v>
      </c>
      <c r="BA36" s="561"/>
      <c r="BB36" s="561"/>
      <c r="BC36" s="562"/>
    </row>
    <row r="37" spans="1:55" ht="30" customHeight="1" thickTop="1" thickBot="1" x14ac:dyDescent="0.2">
      <c r="A37" s="528" t="s">
        <v>19</v>
      </c>
      <c r="B37" s="529"/>
      <c r="C37" s="52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529"/>
      <c r="AK37" s="529"/>
      <c r="AL37" s="529"/>
      <c r="AM37" s="529"/>
      <c r="AN37" s="529"/>
      <c r="AO37" s="529"/>
      <c r="AP37" s="529"/>
      <c r="AQ37" s="529"/>
      <c r="AR37" s="529"/>
      <c r="AS37" s="529"/>
      <c r="AT37" s="529"/>
      <c r="AU37" s="529"/>
      <c r="AV37" s="530"/>
      <c r="AW37" s="531">
        <f>SUM(AW12:AW36)</f>
        <v>0</v>
      </c>
      <c r="AX37" s="532"/>
      <c r="AY37" s="533"/>
      <c r="AZ37" s="534">
        <f>SUM(AZ12:AZ36)</f>
        <v>0</v>
      </c>
      <c r="BA37" s="535"/>
      <c r="BB37" s="535"/>
      <c r="BC37" s="536"/>
    </row>
    <row r="38" spans="1:55" ht="15.75" customHeight="1" thickBot="1" x14ac:dyDescent="0.2">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118"/>
      <c r="BA38" s="118"/>
      <c r="BB38" s="118"/>
      <c r="BC38" s="118"/>
    </row>
    <row r="39" spans="1:55" ht="28.5" customHeight="1" thickBot="1" x14ac:dyDescent="0.2">
      <c r="A39" s="615" t="s">
        <v>55</v>
      </c>
      <c r="B39" s="616"/>
      <c r="C39" s="616"/>
      <c r="D39" s="617"/>
      <c r="E39" s="618" t="s">
        <v>67</v>
      </c>
      <c r="F39" s="619"/>
      <c r="G39" s="619"/>
      <c r="H39" s="619"/>
      <c r="I39" s="619"/>
      <c r="J39" s="619"/>
      <c r="K39" s="619"/>
      <c r="L39" s="619"/>
      <c r="M39" s="619"/>
      <c r="N39" s="620"/>
      <c r="O39" s="111"/>
      <c r="P39" s="112"/>
      <c r="Q39" s="621" t="s">
        <v>9</v>
      </c>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c r="AO39" s="621"/>
      <c r="AP39" s="621"/>
      <c r="AQ39" s="621"/>
      <c r="AR39" s="621"/>
      <c r="AS39" s="621"/>
      <c r="AT39" s="621"/>
      <c r="AU39" s="621"/>
      <c r="AV39" s="621"/>
      <c r="AW39" s="621"/>
      <c r="AX39" s="621"/>
      <c r="AY39" s="621"/>
      <c r="AZ39" s="621"/>
      <c r="BA39" s="621"/>
      <c r="BB39" s="621"/>
      <c r="BC39" s="71"/>
    </row>
    <row r="40" spans="1:55" ht="9" customHeight="1" x14ac:dyDescent="0.15">
      <c r="A40" s="113"/>
      <c r="B40" s="113"/>
      <c r="C40" s="114"/>
      <c r="D40" s="114"/>
      <c r="E40" s="114"/>
      <c r="F40" s="114"/>
      <c r="G40" s="114"/>
      <c r="H40" s="114"/>
      <c r="I40" s="114"/>
      <c r="J40" s="114"/>
      <c r="K40" s="114"/>
      <c r="L40" s="114"/>
      <c r="M40" s="114"/>
      <c r="N40" s="114"/>
      <c r="O40" s="114"/>
      <c r="P40" s="114"/>
      <c r="AA40" s="114"/>
      <c r="AB40" s="114"/>
      <c r="AC40" s="114"/>
    </row>
    <row r="41" spans="1:55" ht="9" customHeight="1" thickBot="1" x14ac:dyDescent="0.2">
      <c r="A41" s="113"/>
      <c r="B41" s="113"/>
      <c r="C41" s="114"/>
      <c r="D41" s="114"/>
      <c r="E41" s="114"/>
      <c r="F41" s="114"/>
      <c r="G41" s="114"/>
      <c r="H41" s="114"/>
      <c r="I41" s="114"/>
      <c r="J41" s="114"/>
      <c r="K41" s="114"/>
      <c r="L41" s="114"/>
      <c r="M41" s="114"/>
      <c r="N41" s="114"/>
      <c r="O41" s="114"/>
      <c r="P41" s="114"/>
      <c r="AA41" s="114"/>
      <c r="AB41" s="114"/>
      <c r="AC41" s="114"/>
    </row>
    <row r="42" spans="1:55" ht="18.75" customHeight="1" x14ac:dyDescent="0.15">
      <c r="A42" s="622" t="s">
        <v>57</v>
      </c>
      <c r="B42" s="623"/>
      <c r="C42" s="623"/>
      <c r="D42" s="624"/>
      <c r="E42" s="600" t="s">
        <v>122</v>
      </c>
      <c r="F42" s="601"/>
      <c r="G42" s="601"/>
      <c r="H42" s="601"/>
      <c r="I42" s="602"/>
      <c r="J42" s="600" t="s">
        <v>33</v>
      </c>
      <c r="K42" s="601"/>
      <c r="L42" s="601"/>
      <c r="M42" s="601"/>
      <c r="N42" s="601"/>
      <c r="O42" s="601"/>
      <c r="P42" s="601"/>
      <c r="Q42" s="601"/>
      <c r="R42" s="602"/>
      <c r="S42" s="600" t="s">
        <v>59</v>
      </c>
      <c r="T42" s="601"/>
      <c r="U42" s="601"/>
      <c r="V42" s="601"/>
      <c r="W42" s="601"/>
      <c r="X42" s="601"/>
      <c r="Y42" s="601"/>
      <c r="Z42" s="601"/>
      <c r="AA42" s="601"/>
      <c r="AB42" s="601"/>
      <c r="AC42" s="601"/>
      <c r="AD42" s="601"/>
      <c r="AE42" s="601"/>
      <c r="AF42" s="601"/>
      <c r="AG42" s="601"/>
      <c r="AH42" s="601"/>
      <c r="AI42" s="601"/>
      <c r="AJ42" s="602"/>
      <c r="AK42" s="628" t="s">
        <v>115</v>
      </c>
      <c r="AL42" s="629"/>
      <c r="AM42" s="591" t="s">
        <v>60</v>
      </c>
      <c r="AN42" s="592"/>
      <c r="AO42" s="592"/>
      <c r="AP42" s="592"/>
      <c r="AQ42" s="592"/>
      <c r="AR42" s="592"/>
      <c r="AS42" s="593"/>
      <c r="AT42" s="594" t="s">
        <v>61</v>
      </c>
      <c r="AU42" s="595"/>
      <c r="AV42" s="596"/>
      <c r="AW42" s="600" t="s">
        <v>62</v>
      </c>
      <c r="AX42" s="601"/>
      <c r="AY42" s="602"/>
      <c r="AZ42" s="606" t="s">
        <v>63</v>
      </c>
      <c r="BA42" s="607"/>
      <c r="BB42" s="607"/>
      <c r="BC42" s="608"/>
    </row>
    <row r="43" spans="1:55" ht="28.5" customHeight="1" thickBot="1" x14ac:dyDescent="0.2">
      <c r="A43" s="625"/>
      <c r="B43" s="626"/>
      <c r="C43" s="626"/>
      <c r="D43" s="627"/>
      <c r="E43" s="603"/>
      <c r="F43" s="604"/>
      <c r="G43" s="604"/>
      <c r="H43" s="604"/>
      <c r="I43" s="605"/>
      <c r="J43" s="603"/>
      <c r="K43" s="604"/>
      <c r="L43" s="604"/>
      <c r="M43" s="604"/>
      <c r="N43" s="604"/>
      <c r="O43" s="604"/>
      <c r="P43" s="604"/>
      <c r="Q43" s="604"/>
      <c r="R43" s="605"/>
      <c r="S43" s="603"/>
      <c r="T43" s="604"/>
      <c r="U43" s="604"/>
      <c r="V43" s="604"/>
      <c r="W43" s="604"/>
      <c r="X43" s="604"/>
      <c r="Y43" s="604"/>
      <c r="Z43" s="604"/>
      <c r="AA43" s="604"/>
      <c r="AB43" s="604"/>
      <c r="AC43" s="604"/>
      <c r="AD43" s="604"/>
      <c r="AE43" s="604"/>
      <c r="AF43" s="604"/>
      <c r="AG43" s="604"/>
      <c r="AH43" s="604"/>
      <c r="AI43" s="604"/>
      <c r="AJ43" s="605"/>
      <c r="AK43" s="630"/>
      <c r="AL43" s="631"/>
      <c r="AM43" s="612" t="s">
        <v>64</v>
      </c>
      <c r="AN43" s="613"/>
      <c r="AO43" s="613"/>
      <c r="AP43" s="115" t="s">
        <v>121</v>
      </c>
      <c r="AQ43" s="613" t="s">
        <v>66</v>
      </c>
      <c r="AR43" s="613"/>
      <c r="AS43" s="614"/>
      <c r="AT43" s="597"/>
      <c r="AU43" s="598"/>
      <c r="AV43" s="599"/>
      <c r="AW43" s="603"/>
      <c r="AX43" s="604"/>
      <c r="AY43" s="605"/>
      <c r="AZ43" s="609"/>
      <c r="BA43" s="610"/>
      <c r="BB43" s="610"/>
      <c r="BC43" s="611"/>
    </row>
    <row r="44" spans="1:55" s="30" customFormat="1" ht="30" customHeight="1" thickTop="1" x14ac:dyDescent="0.15">
      <c r="A44" s="583"/>
      <c r="B44" s="584"/>
      <c r="C44" s="584"/>
      <c r="D44" s="585"/>
      <c r="E44" s="451"/>
      <c r="F44" s="452"/>
      <c r="G44" s="452"/>
      <c r="H44" s="452"/>
      <c r="I44" s="453"/>
      <c r="J44" s="586"/>
      <c r="K44" s="587"/>
      <c r="L44" s="587"/>
      <c r="M44" s="587"/>
      <c r="N44" s="587"/>
      <c r="O44" s="587"/>
      <c r="P44" s="587"/>
      <c r="Q44" s="587"/>
      <c r="R44" s="588"/>
      <c r="S44" s="586"/>
      <c r="T44" s="587"/>
      <c r="U44" s="587"/>
      <c r="V44" s="587"/>
      <c r="W44" s="587"/>
      <c r="X44" s="587"/>
      <c r="Y44" s="587"/>
      <c r="Z44" s="587"/>
      <c r="AA44" s="587"/>
      <c r="AB44" s="587"/>
      <c r="AC44" s="587"/>
      <c r="AD44" s="587"/>
      <c r="AE44" s="587"/>
      <c r="AF44" s="587"/>
      <c r="AG44" s="587"/>
      <c r="AH44" s="587"/>
      <c r="AI44" s="587"/>
      <c r="AJ44" s="588"/>
      <c r="AK44" s="589"/>
      <c r="AL44" s="590"/>
      <c r="AM44" s="579"/>
      <c r="AN44" s="574"/>
      <c r="AO44" s="574"/>
      <c r="AP44" s="116" t="s">
        <v>121</v>
      </c>
      <c r="AQ44" s="574"/>
      <c r="AR44" s="574"/>
      <c r="AS44" s="575"/>
      <c r="AT44" s="576">
        <f>IF(OR(AM44="",AQ44=""),0,ROUNDDOWN(AM44*AQ44/1000000,2))</f>
        <v>0</v>
      </c>
      <c r="AU44" s="577"/>
      <c r="AV44" s="578"/>
      <c r="AW44" s="579"/>
      <c r="AX44" s="574"/>
      <c r="AY44" s="575"/>
      <c r="AZ44" s="580">
        <f>AT44*AW44</f>
        <v>0</v>
      </c>
      <c r="BA44" s="581"/>
      <c r="BB44" s="581"/>
      <c r="BC44" s="582"/>
    </row>
    <row r="45" spans="1:55" s="30" customFormat="1" ht="30" customHeight="1" x14ac:dyDescent="0.15">
      <c r="A45" s="546"/>
      <c r="B45" s="547"/>
      <c r="C45" s="547"/>
      <c r="D45" s="548"/>
      <c r="E45" s="549"/>
      <c r="F45" s="550"/>
      <c r="G45" s="550"/>
      <c r="H45" s="550"/>
      <c r="I45" s="551"/>
      <c r="J45" s="552"/>
      <c r="K45" s="553"/>
      <c r="L45" s="553"/>
      <c r="M45" s="553"/>
      <c r="N45" s="553"/>
      <c r="O45" s="553"/>
      <c r="P45" s="553"/>
      <c r="Q45" s="553"/>
      <c r="R45" s="554"/>
      <c r="S45" s="552"/>
      <c r="T45" s="553"/>
      <c r="U45" s="553"/>
      <c r="V45" s="553"/>
      <c r="W45" s="553"/>
      <c r="X45" s="553"/>
      <c r="Y45" s="553"/>
      <c r="Z45" s="553"/>
      <c r="AA45" s="553"/>
      <c r="AB45" s="553"/>
      <c r="AC45" s="553"/>
      <c r="AD45" s="553"/>
      <c r="AE45" s="553"/>
      <c r="AF45" s="553"/>
      <c r="AG45" s="553"/>
      <c r="AH45" s="553"/>
      <c r="AI45" s="553"/>
      <c r="AJ45" s="554"/>
      <c r="AK45" s="555"/>
      <c r="AL45" s="556"/>
      <c r="AM45" s="542"/>
      <c r="AN45" s="537"/>
      <c r="AO45" s="537"/>
      <c r="AP45" s="117" t="s">
        <v>121</v>
      </c>
      <c r="AQ45" s="537"/>
      <c r="AR45" s="537"/>
      <c r="AS45" s="538"/>
      <c r="AT45" s="539">
        <f t="shared" ref="AT45:AT47" si="2">IF(OR(AM45="",AQ45=""),0,ROUNDDOWN(AM45*AQ45/1000000,2))</f>
        <v>0</v>
      </c>
      <c r="AU45" s="540"/>
      <c r="AV45" s="541"/>
      <c r="AW45" s="542"/>
      <c r="AX45" s="537"/>
      <c r="AY45" s="538"/>
      <c r="AZ45" s="543">
        <f t="shared" ref="AZ45:AZ58" si="3">AT45*AW45</f>
        <v>0</v>
      </c>
      <c r="BA45" s="544"/>
      <c r="BB45" s="544"/>
      <c r="BC45" s="545"/>
    </row>
    <row r="46" spans="1:55" s="30" customFormat="1" ht="30" customHeight="1" x14ac:dyDescent="0.15">
      <c r="A46" s="546"/>
      <c r="B46" s="547"/>
      <c r="C46" s="547"/>
      <c r="D46" s="548"/>
      <c r="E46" s="549"/>
      <c r="F46" s="550"/>
      <c r="G46" s="550"/>
      <c r="H46" s="550"/>
      <c r="I46" s="551"/>
      <c r="J46" s="552"/>
      <c r="K46" s="553"/>
      <c r="L46" s="553"/>
      <c r="M46" s="553"/>
      <c r="N46" s="553"/>
      <c r="O46" s="553"/>
      <c r="P46" s="553"/>
      <c r="Q46" s="553"/>
      <c r="R46" s="554"/>
      <c r="S46" s="552"/>
      <c r="T46" s="553"/>
      <c r="U46" s="553"/>
      <c r="V46" s="553"/>
      <c r="W46" s="553"/>
      <c r="X46" s="553"/>
      <c r="Y46" s="553"/>
      <c r="Z46" s="553"/>
      <c r="AA46" s="553"/>
      <c r="AB46" s="553"/>
      <c r="AC46" s="553"/>
      <c r="AD46" s="553"/>
      <c r="AE46" s="553"/>
      <c r="AF46" s="553"/>
      <c r="AG46" s="553"/>
      <c r="AH46" s="553"/>
      <c r="AI46" s="553"/>
      <c r="AJ46" s="554"/>
      <c r="AK46" s="555"/>
      <c r="AL46" s="556"/>
      <c r="AM46" s="542"/>
      <c r="AN46" s="537"/>
      <c r="AO46" s="537"/>
      <c r="AP46" s="117" t="s">
        <v>108</v>
      </c>
      <c r="AQ46" s="537"/>
      <c r="AR46" s="537"/>
      <c r="AS46" s="538"/>
      <c r="AT46" s="539">
        <f t="shared" si="2"/>
        <v>0</v>
      </c>
      <c r="AU46" s="540"/>
      <c r="AV46" s="541"/>
      <c r="AW46" s="542"/>
      <c r="AX46" s="537"/>
      <c r="AY46" s="538"/>
      <c r="AZ46" s="543">
        <f t="shared" si="3"/>
        <v>0</v>
      </c>
      <c r="BA46" s="544"/>
      <c r="BB46" s="544"/>
      <c r="BC46" s="545"/>
    </row>
    <row r="47" spans="1:55" s="30" customFormat="1" ht="30" customHeight="1" x14ac:dyDescent="0.15">
      <c r="A47" s="546"/>
      <c r="B47" s="547"/>
      <c r="C47" s="547"/>
      <c r="D47" s="548"/>
      <c r="E47" s="549"/>
      <c r="F47" s="550"/>
      <c r="G47" s="550"/>
      <c r="H47" s="550"/>
      <c r="I47" s="551"/>
      <c r="J47" s="552"/>
      <c r="K47" s="553"/>
      <c r="L47" s="553"/>
      <c r="M47" s="553"/>
      <c r="N47" s="553"/>
      <c r="O47" s="553"/>
      <c r="P47" s="553"/>
      <c r="Q47" s="553"/>
      <c r="R47" s="554"/>
      <c r="S47" s="552"/>
      <c r="T47" s="553"/>
      <c r="U47" s="553"/>
      <c r="V47" s="553"/>
      <c r="W47" s="553"/>
      <c r="X47" s="553"/>
      <c r="Y47" s="553"/>
      <c r="Z47" s="553"/>
      <c r="AA47" s="553"/>
      <c r="AB47" s="553"/>
      <c r="AC47" s="553"/>
      <c r="AD47" s="553"/>
      <c r="AE47" s="553"/>
      <c r="AF47" s="553"/>
      <c r="AG47" s="553"/>
      <c r="AH47" s="553"/>
      <c r="AI47" s="553"/>
      <c r="AJ47" s="554"/>
      <c r="AK47" s="555" t="s">
        <v>9</v>
      </c>
      <c r="AL47" s="556"/>
      <c r="AM47" s="542"/>
      <c r="AN47" s="537"/>
      <c r="AO47" s="537"/>
      <c r="AP47" s="117" t="s">
        <v>65</v>
      </c>
      <c r="AQ47" s="537"/>
      <c r="AR47" s="537"/>
      <c r="AS47" s="538"/>
      <c r="AT47" s="539">
        <f t="shared" si="2"/>
        <v>0</v>
      </c>
      <c r="AU47" s="540"/>
      <c r="AV47" s="541"/>
      <c r="AW47" s="542"/>
      <c r="AX47" s="537"/>
      <c r="AY47" s="538"/>
      <c r="AZ47" s="543">
        <f t="shared" si="3"/>
        <v>0</v>
      </c>
      <c r="BA47" s="544"/>
      <c r="BB47" s="544"/>
      <c r="BC47" s="545"/>
    </row>
    <row r="48" spans="1:55" s="30" customFormat="1" ht="30" customHeight="1" x14ac:dyDescent="0.15">
      <c r="A48" s="546"/>
      <c r="B48" s="547"/>
      <c r="C48" s="547"/>
      <c r="D48" s="548"/>
      <c r="E48" s="549"/>
      <c r="F48" s="550"/>
      <c r="G48" s="550"/>
      <c r="H48" s="550"/>
      <c r="I48" s="551"/>
      <c r="J48" s="552"/>
      <c r="K48" s="553"/>
      <c r="L48" s="553"/>
      <c r="M48" s="553"/>
      <c r="N48" s="553"/>
      <c r="O48" s="553"/>
      <c r="P48" s="553"/>
      <c r="Q48" s="553"/>
      <c r="R48" s="554"/>
      <c r="S48" s="552"/>
      <c r="T48" s="553"/>
      <c r="U48" s="553"/>
      <c r="V48" s="553"/>
      <c r="W48" s="553"/>
      <c r="X48" s="553"/>
      <c r="Y48" s="553"/>
      <c r="Z48" s="553"/>
      <c r="AA48" s="553"/>
      <c r="AB48" s="553"/>
      <c r="AC48" s="553"/>
      <c r="AD48" s="553"/>
      <c r="AE48" s="553"/>
      <c r="AF48" s="553"/>
      <c r="AG48" s="553"/>
      <c r="AH48" s="553"/>
      <c r="AI48" s="553"/>
      <c r="AJ48" s="554"/>
      <c r="AK48" s="555" t="s">
        <v>9</v>
      </c>
      <c r="AL48" s="556"/>
      <c r="AM48" s="542"/>
      <c r="AN48" s="537"/>
      <c r="AO48" s="537"/>
      <c r="AP48" s="117" t="s">
        <v>65</v>
      </c>
      <c r="AQ48" s="537"/>
      <c r="AR48" s="537"/>
      <c r="AS48" s="538"/>
      <c r="AT48" s="539">
        <f t="shared" ref="AT48:AT58" si="4">IF(OR(AM48="",AQ48=""),0,ROUNDDOWN(AM48*AQ48/1000000,2))</f>
        <v>0</v>
      </c>
      <c r="AU48" s="540"/>
      <c r="AV48" s="541"/>
      <c r="AW48" s="542"/>
      <c r="AX48" s="537"/>
      <c r="AY48" s="538"/>
      <c r="AZ48" s="543">
        <f t="shared" si="3"/>
        <v>0</v>
      </c>
      <c r="BA48" s="544"/>
      <c r="BB48" s="544"/>
      <c r="BC48" s="545"/>
    </row>
    <row r="49" spans="1:55" s="30" customFormat="1" ht="30" customHeight="1" x14ac:dyDescent="0.15">
      <c r="A49" s="546"/>
      <c r="B49" s="547"/>
      <c r="C49" s="547"/>
      <c r="D49" s="548"/>
      <c r="E49" s="549"/>
      <c r="F49" s="550"/>
      <c r="G49" s="550"/>
      <c r="H49" s="550"/>
      <c r="I49" s="551"/>
      <c r="J49" s="552"/>
      <c r="K49" s="553"/>
      <c r="L49" s="553"/>
      <c r="M49" s="553"/>
      <c r="N49" s="553"/>
      <c r="O49" s="553"/>
      <c r="P49" s="553"/>
      <c r="Q49" s="553"/>
      <c r="R49" s="554"/>
      <c r="S49" s="552"/>
      <c r="T49" s="553"/>
      <c r="U49" s="553"/>
      <c r="V49" s="553"/>
      <c r="W49" s="553"/>
      <c r="X49" s="553"/>
      <c r="Y49" s="553"/>
      <c r="Z49" s="553"/>
      <c r="AA49" s="553"/>
      <c r="AB49" s="553"/>
      <c r="AC49" s="553"/>
      <c r="AD49" s="553"/>
      <c r="AE49" s="553"/>
      <c r="AF49" s="553"/>
      <c r="AG49" s="553"/>
      <c r="AH49" s="553"/>
      <c r="AI49" s="553"/>
      <c r="AJ49" s="554"/>
      <c r="AK49" s="555" t="s">
        <v>9</v>
      </c>
      <c r="AL49" s="556"/>
      <c r="AM49" s="542"/>
      <c r="AN49" s="537"/>
      <c r="AO49" s="537"/>
      <c r="AP49" s="117" t="s">
        <v>121</v>
      </c>
      <c r="AQ49" s="537"/>
      <c r="AR49" s="537"/>
      <c r="AS49" s="538"/>
      <c r="AT49" s="539">
        <f t="shared" si="4"/>
        <v>0</v>
      </c>
      <c r="AU49" s="540"/>
      <c r="AV49" s="541"/>
      <c r="AW49" s="542"/>
      <c r="AX49" s="537"/>
      <c r="AY49" s="538"/>
      <c r="AZ49" s="543">
        <f t="shared" si="3"/>
        <v>0</v>
      </c>
      <c r="BA49" s="544"/>
      <c r="BB49" s="544"/>
      <c r="BC49" s="545"/>
    </row>
    <row r="50" spans="1:55" s="30" customFormat="1" ht="30" customHeight="1" x14ac:dyDescent="0.15">
      <c r="A50" s="546"/>
      <c r="B50" s="547"/>
      <c r="C50" s="547"/>
      <c r="D50" s="548"/>
      <c r="E50" s="549"/>
      <c r="F50" s="550"/>
      <c r="G50" s="550"/>
      <c r="H50" s="550"/>
      <c r="I50" s="551"/>
      <c r="J50" s="552"/>
      <c r="K50" s="553"/>
      <c r="L50" s="553"/>
      <c r="M50" s="553"/>
      <c r="N50" s="553"/>
      <c r="O50" s="553"/>
      <c r="P50" s="553"/>
      <c r="Q50" s="553"/>
      <c r="R50" s="554"/>
      <c r="S50" s="552"/>
      <c r="T50" s="553"/>
      <c r="U50" s="553"/>
      <c r="V50" s="553"/>
      <c r="W50" s="553"/>
      <c r="X50" s="553"/>
      <c r="Y50" s="553"/>
      <c r="Z50" s="553"/>
      <c r="AA50" s="553"/>
      <c r="AB50" s="553"/>
      <c r="AC50" s="553"/>
      <c r="AD50" s="553"/>
      <c r="AE50" s="553"/>
      <c r="AF50" s="553"/>
      <c r="AG50" s="553"/>
      <c r="AH50" s="553"/>
      <c r="AI50" s="553"/>
      <c r="AJ50" s="554"/>
      <c r="AK50" s="555" t="s">
        <v>9</v>
      </c>
      <c r="AL50" s="556"/>
      <c r="AM50" s="542"/>
      <c r="AN50" s="537"/>
      <c r="AO50" s="537"/>
      <c r="AP50" s="117" t="s">
        <v>108</v>
      </c>
      <c r="AQ50" s="537"/>
      <c r="AR50" s="537"/>
      <c r="AS50" s="538"/>
      <c r="AT50" s="539">
        <f t="shared" si="4"/>
        <v>0</v>
      </c>
      <c r="AU50" s="540"/>
      <c r="AV50" s="541"/>
      <c r="AW50" s="542"/>
      <c r="AX50" s="537"/>
      <c r="AY50" s="538"/>
      <c r="AZ50" s="543">
        <f t="shared" si="3"/>
        <v>0</v>
      </c>
      <c r="BA50" s="544"/>
      <c r="BB50" s="544"/>
      <c r="BC50" s="545"/>
    </row>
    <row r="51" spans="1:55" s="30" customFormat="1" ht="30" customHeight="1" x14ac:dyDescent="0.15">
      <c r="A51" s="546"/>
      <c r="B51" s="547"/>
      <c r="C51" s="547"/>
      <c r="D51" s="548"/>
      <c r="E51" s="549"/>
      <c r="F51" s="550"/>
      <c r="G51" s="550"/>
      <c r="H51" s="550"/>
      <c r="I51" s="551"/>
      <c r="J51" s="552"/>
      <c r="K51" s="553"/>
      <c r="L51" s="553"/>
      <c r="M51" s="553"/>
      <c r="N51" s="553"/>
      <c r="O51" s="553"/>
      <c r="P51" s="553"/>
      <c r="Q51" s="553"/>
      <c r="R51" s="554"/>
      <c r="S51" s="552"/>
      <c r="T51" s="553"/>
      <c r="U51" s="553"/>
      <c r="V51" s="553"/>
      <c r="W51" s="553"/>
      <c r="X51" s="553"/>
      <c r="Y51" s="553"/>
      <c r="Z51" s="553"/>
      <c r="AA51" s="553"/>
      <c r="AB51" s="553"/>
      <c r="AC51" s="553"/>
      <c r="AD51" s="553"/>
      <c r="AE51" s="553"/>
      <c r="AF51" s="553"/>
      <c r="AG51" s="553"/>
      <c r="AH51" s="553"/>
      <c r="AI51" s="553"/>
      <c r="AJ51" s="554"/>
      <c r="AK51" s="555" t="s">
        <v>9</v>
      </c>
      <c r="AL51" s="556"/>
      <c r="AM51" s="542"/>
      <c r="AN51" s="537"/>
      <c r="AO51" s="537"/>
      <c r="AP51" s="117" t="s">
        <v>108</v>
      </c>
      <c r="AQ51" s="537"/>
      <c r="AR51" s="537"/>
      <c r="AS51" s="538"/>
      <c r="AT51" s="539">
        <f t="shared" si="4"/>
        <v>0</v>
      </c>
      <c r="AU51" s="540"/>
      <c r="AV51" s="541"/>
      <c r="AW51" s="542"/>
      <c r="AX51" s="537"/>
      <c r="AY51" s="538"/>
      <c r="AZ51" s="543">
        <f t="shared" si="3"/>
        <v>0</v>
      </c>
      <c r="BA51" s="544"/>
      <c r="BB51" s="544"/>
      <c r="BC51" s="545"/>
    </row>
    <row r="52" spans="1:55" s="30" customFormat="1" ht="30" customHeight="1" x14ac:dyDescent="0.15">
      <c r="A52" s="546"/>
      <c r="B52" s="547"/>
      <c r="C52" s="547"/>
      <c r="D52" s="548"/>
      <c r="E52" s="549"/>
      <c r="F52" s="550"/>
      <c r="G52" s="550"/>
      <c r="H52" s="550"/>
      <c r="I52" s="551"/>
      <c r="J52" s="552"/>
      <c r="K52" s="553"/>
      <c r="L52" s="553"/>
      <c r="M52" s="553"/>
      <c r="N52" s="553"/>
      <c r="O52" s="553"/>
      <c r="P52" s="553"/>
      <c r="Q52" s="553"/>
      <c r="R52" s="554"/>
      <c r="S52" s="552"/>
      <c r="T52" s="553"/>
      <c r="U52" s="553"/>
      <c r="V52" s="553"/>
      <c r="W52" s="553"/>
      <c r="X52" s="553"/>
      <c r="Y52" s="553"/>
      <c r="Z52" s="553"/>
      <c r="AA52" s="553"/>
      <c r="AB52" s="553"/>
      <c r="AC52" s="553"/>
      <c r="AD52" s="553"/>
      <c r="AE52" s="553"/>
      <c r="AF52" s="553"/>
      <c r="AG52" s="553"/>
      <c r="AH52" s="553"/>
      <c r="AI52" s="553"/>
      <c r="AJ52" s="554"/>
      <c r="AK52" s="555" t="s">
        <v>9</v>
      </c>
      <c r="AL52" s="556"/>
      <c r="AM52" s="542"/>
      <c r="AN52" s="537"/>
      <c r="AO52" s="537"/>
      <c r="AP52" s="117" t="s">
        <v>108</v>
      </c>
      <c r="AQ52" s="537"/>
      <c r="AR52" s="537"/>
      <c r="AS52" s="538"/>
      <c r="AT52" s="539">
        <f t="shared" si="4"/>
        <v>0</v>
      </c>
      <c r="AU52" s="540"/>
      <c r="AV52" s="541"/>
      <c r="AW52" s="542"/>
      <c r="AX52" s="537"/>
      <c r="AY52" s="538"/>
      <c r="AZ52" s="543">
        <f t="shared" si="3"/>
        <v>0</v>
      </c>
      <c r="BA52" s="544"/>
      <c r="BB52" s="544"/>
      <c r="BC52" s="545"/>
    </row>
    <row r="53" spans="1:55" s="30" customFormat="1" ht="30" customHeight="1" x14ac:dyDescent="0.15">
      <c r="A53" s="563"/>
      <c r="B53" s="564"/>
      <c r="C53" s="564"/>
      <c r="D53" s="565"/>
      <c r="E53" s="549"/>
      <c r="F53" s="550"/>
      <c r="G53" s="550"/>
      <c r="H53" s="550"/>
      <c r="I53" s="551"/>
      <c r="J53" s="566"/>
      <c r="K53" s="567"/>
      <c r="L53" s="567"/>
      <c r="M53" s="567"/>
      <c r="N53" s="567"/>
      <c r="O53" s="567"/>
      <c r="P53" s="567"/>
      <c r="Q53" s="567"/>
      <c r="R53" s="568"/>
      <c r="S53" s="566"/>
      <c r="T53" s="567"/>
      <c r="U53" s="567"/>
      <c r="V53" s="567"/>
      <c r="W53" s="567"/>
      <c r="X53" s="567"/>
      <c r="Y53" s="567"/>
      <c r="Z53" s="567"/>
      <c r="AA53" s="567"/>
      <c r="AB53" s="567"/>
      <c r="AC53" s="567"/>
      <c r="AD53" s="567"/>
      <c r="AE53" s="567"/>
      <c r="AF53" s="567"/>
      <c r="AG53" s="567"/>
      <c r="AH53" s="567"/>
      <c r="AI53" s="567"/>
      <c r="AJ53" s="568"/>
      <c r="AK53" s="569" t="s">
        <v>9</v>
      </c>
      <c r="AL53" s="570"/>
      <c r="AM53" s="571"/>
      <c r="AN53" s="572"/>
      <c r="AO53" s="572"/>
      <c r="AP53" s="119" t="s">
        <v>108</v>
      </c>
      <c r="AQ53" s="572"/>
      <c r="AR53" s="572"/>
      <c r="AS53" s="573"/>
      <c r="AT53" s="539">
        <f t="shared" si="4"/>
        <v>0</v>
      </c>
      <c r="AU53" s="540"/>
      <c r="AV53" s="541"/>
      <c r="AW53" s="571"/>
      <c r="AX53" s="572"/>
      <c r="AY53" s="573"/>
      <c r="AZ53" s="543">
        <f t="shared" si="3"/>
        <v>0</v>
      </c>
      <c r="BA53" s="544"/>
      <c r="BB53" s="544"/>
      <c r="BC53" s="545"/>
    </row>
    <row r="54" spans="1:55" s="30" customFormat="1" ht="30" customHeight="1" x14ac:dyDescent="0.15">
      <c r="A54" s="546"/>
      <c r="B54" s="547"/>
      <c r="C54" s="547"/>
      <c r="D54" s="548"/>
      <c r="E54" s="549"/>
      <c r="F54" s="550"/>
      <c r="G54" s="550"/>
      <c r="H54" s="550"/>
      <c r="I54" s="551"/>
      <c r="J54" s="552"/>
      <c r="K54" s="553"/>
      <c r="L54" s="553"/>
      <c r="M54" s="553"/>
      <c r="N54" s="553"/>
      <c r="O54" s="553"/>
      <c r="P54" s="553"/>
      <c r="Q54" s="553"/>
      <c r="R54" s="554"/>
      <c r="S54" s="552"/>
      <c r="T54" s="553"/>
      <c r="U54" s="553"/>
      <c r="V54" s="553"/>
      <c r="W54" s="553"/>
      <c r="X54" s="553"/>
      <c r="Y54" s="553"/>
      <c r="Z54" s="553"/>
      <c r="AA54" s="553"/>
      <c r="AB54" s="553"/>
      <c r="AC54" s="553"/>
      <c r="AD54" s="553"/>
      <c r="AE54" s="553"/>
      <c r="AF54" s="553"/>
      <c r="AG54" s="553"/>
      <c r="AH54" s="553"/>
      <c r="AI54" s="553"/>
      <c r="AJ54" s="554"/>
      <c r="AK54" s="555" t="s">
        <v>9</v>
      </c>
      <c r="AL54" s="556"/>
      <c r="AM54" s="542"/>
      <c r="AN54" s="537"/>
      <c r="AO54" s="537"/>
      <c r="AP54" s="117" t="s">
        <v>121</v>
      </c>
      <c r="AQ54" s="537"/>
      <c r="AR54" s="537"/>
      <c r="AS54" s="538"/>
      <c r="AT54" s="539">
        <f t="shared" si="4"/>
        <v>0</v>
      </c>
      <c r="AU54" s="540"/>
      <c r="AV54" s="541"/>
      <c r="AW54" s="542"/>
      <c r="AX54" s="537"/>
      <c r="AY54" s="538"/>
      <c r="AZ54" s="543">
        <f t="shared" si="3"/>
        <v>0</v>
      </c>
      <c r="BA54" s="544"/>
      <c r="BB54" s="544"/>
      <c r="BC54" s="545"/>
    </row>
    <row r="55" spans="1:55" s="30" customFormat="1" ht="30" customHeight="1" x14ac:dyDescent="0.15">
      <c r="A55" s="546"/>
      <c r="B55" s="547"/>
      <c r="C55" s="547"/>
      <c r="D55" s="548"/>
      <c r="E55" s="549"/>
      <c r="F55" s="550"/>
      <c r="G55" s="550"/>
      <c r="H55" s="550"/>
      <c r="I55" s="551"/>
      <c r="J55" s="552"/>
      <c r="K55" s="553"/>
      <c r="L55" s="553"/>
      <c r="M55" s="553"/>
      <c r="N55" s="553"/>
      <c r="O55" s="553"/>
      <c r="P55" s="553"/>
      <c r="Q55" s="553"/>
      <c r="R55" s="554"/>
      <c r="S55" s="552"/>
      <c r="T55" s="553"/>
      <c r="U55" s="553"/>
      <c r="V55" s="553"/>
      <c r="W55" s="553"/>
      <c r="X55" s="553"/>
      <c r="Y55" s="553"/>
      <c r="Z55" s="553"/>
      <c r="AA55" s="553"/>
      <c r="AB55" s="553"/>
      <c r="AC55" s="553"/>
      <c r="AD55" s="553"/>
      <c r="AE55" s="553"/>
      <c r="AF55" s="553"/>
      <c r="AG55" s="553"/>
      <c r="AH55" s="553"/>
      <c r="AI55" s="553"/>
      <c r="AJ55" s="554"/>
      <c r="AK55" s="555" t="s">
        <v>9</v>
      </c>
      <c r="AL55" s="556"/>
      <c r="AM55" s="542"/>
      <c r="AN55" s="537"/>
      <c r="AO55" s="537"/>
      <c r="AP55" s="117" t="s">
        <v>121</v>
      </c>
      <c r="AQ55" s="537"/>
      <c r="AR55" s="537"/>
      <c r="AS55" s="538"/>
      <c r="AT55" s="539">
        <f t="shared" si="4"/>
        <v>0</v>
      </c>
      <c r="AU55" s="540"/>
      <c r="AV55" s="541"/>
      <c r="AW55" s="542"/>
      <c r="AX55" s="537"/>
      <c r="AY55" s="538"/>
      <c r="AZ55" s="543">
        <f t="shared" si="3"/>
        <v>0</v>
      </c>
      <c r="BA55" s="544"/>
      <c r="BB55" s="544"/>
      <c r="BC55" s="545"/>
    </row>
    <row r="56" spans="1:55" s="30" customFormat="1" ht="30" customHeight="1" x14ac:dyDescent="0.15">
      <c r="A56" s="546"/>
      <c r="B56" s="547"/>
      <c r="C56" s="547"/>
      <c r="D56" s="548"/>
      <c r="E56" s="549"/>
      <c r="F56" s="550"/>
      <c r="G56" s="550"/>
      <c r="H56" s="550"/>
      <c r="I56" s="551"/>
      <c r="J56" s="552"/>
      <c r="K56" s="553"/>
      <c r="L56" s="553"/>
      <c r="M56" s="553"/>
      <c r="N56" s="553"/>
      <c r="O56" s="553"/>
      <c r="P56" s="553"/>
      <c r="Q56" s="553"/>
      <c r="R56" s="554"/>
      <c r="S56" s="552"/>
      <c r="T56" s="553"/>
      <c r="U56" s="553"/>
      <c r="V56" s="553"/>
      <c r="W56" s="553"/>
      <c r="X56" s="553"/>
      <c r="Y56" s="553"/>
      <c r="Z56" s="553"/>
      <c r="AA56" s="553"/>
      <c r="AB56" s="553"/>
      <c r="AC56" s="553"/>
      <c r="AD56" s="553"/>
      <c r="AE56" s="553"/>
      <c r="AF56" s="553"/>
      <c r="AG56" s="553"/>
      <c r="AH56" s="553"/>
      <c r="AI56" s="553"/>
      <c r="AJ56" s="554"/>
      <c r="AK56" s="555" t="s">
        <v>9</v>
      </c>
      <c r="AL56" s="556"/>
      <c r="AM56" s="542"/>
      <c r="AN56" s="537"/>
      <c r="AO56" s="537"/>
      <c r="AP56" s="117" t="s">
        <v>108</v>
      </c>
      <c r="AQ56" s="537"/>
      <c r="AR56" s="537"/>
      <c r="AS56" s="538"/>
      <c r="AT56" s="539">
        <f t="shared" si="4"/>
        <v>0</v>
      </c>
      <c r="AU56" s="540"/>
      <c r="AV56" s="541"/>
      <c r="AW56" s="542"/>
      <c r="AX56" s="537"/>
      <c r="AY56" s="538"/>
      <c r="AZ56" s="543">
        <f t="shared" si="3"/>
        <v>0</v>
      </c>
      <c r="BA56" s="544"/>
      <c r="BB56" s="544"/>
      <c r="BC56" s="545"/>
    </row>
    <row r="57" spans="1:55" s="30" customFormat="1" ht="30" customHeight="1" x14ac:dyDescent="0.15">
      <c r="A57" s="546"/>
      <c r="B57" s="547"/>
      <c r="C57" s="547"/>
      <c r="D57" s="548"/>
      <c r="E57" s="549"/>
      <c r="F57" s="550"/>
      <c r="G57" s="550"/>
      <c r="H57" s="550"/>
      <c r="I57" s="551"/>
      <c r="J57" s="552"/>
      <c r="K57" s="553"/>
      <c r="L57" s="553"/>
      <c r="M57" s="553"/>
      <c r="N57" s="553"/>
      <c r="O57" s="553"/>
      <c r="P57" s="553"/>
      <c r="Q57" s="553"/>
      <c r="R57" s="554"/>
      <c r="S57" s="552"/>
      <c r="T57" s="553"/>
      <c r="U57" s="553"/>
      <c r="V57" s="553"/>
      <c r="W57" s="553"/>
      <c r="X57" s="553"/>
      <c r="Y57" s="553"/>
      <c r="Z57" s="553"/>
      <c r="AA57" s="553"/>
      <c r="AB57" s="553"/>
      <c r="AC57" s="553"/>
      <c r="AD57" s="553"/>
      <c r="AE57" s="553"/>
      <c r="AF57" s="553"/>
      <c r="AG57" s="553"/>
      <c r="AH57" s="553"/>
      <c r="AI57" s="553"/>
      <c r="AJ57" s="554"/>
      <c r="AK57" s="555" t="s">
        <v>9</v>
      </c>
      <c r="AL57" s="556"/>
      <c r="AM57" s="542"/>
      <c r="AN57" s="537"/>
      <c r="AO57" s="537"/>
      <c r="AP57" s="117" t="s">
        <v>121</v>
      </c>
      <c r="AQ57" s="537"/>
      <c r="AR57" s="537"/>
      <c r="AS57" s="538"/>
      <c r="AT57" s="539">
        <f t="shared" si="4"/>
        <v>0</v>
      </c>
      <c r="AU57" s="540"/>
      <c r="AV57" s="541"/>
      <c r="AW57" s="542"/>
      <c r="AX57" s="537"/>
      <c r="AY57" s="538"/>
      <c r="AZ57" s="543">
        <f t="shared" si="3"/>
        <v>0</v>
      </c>
      <c r="BA57" s="544"/>
      <c r="BB57" s="544"/>
      <c r="BC57" s="545"/>
    </row>
    <row r="58" spans="1:55" s="30" customFormat="1" ht="30" customHeight="1" thickBot="1" x14ac:dyDescent="0.2">
      <c r="A58" s="546"/>
      <c r="B58" s="547"/>
      <c r="C58" s="547"/>
      <c r="D58" s="548"/>
      <c r="E58" s="549"/>
      <c r="F58" s="550"/>
      <c r="G58" s="550"/>
      <c r="H58" s="550"/>
      <c r="I58" s="551"/>
      <c r="J58" s="552"/>
      <c r="K58" s="553"/>
      <c r="L58" s="553"/>
      <c r="M58" s="553"/>
      <c r="N58" s="553"/>
      <c r="O58" s="553"/>
      <c r="P58" s="553"/>
      <c r="Q58" s="553"/>
      <c r="R58" s="554"/>
      <c r="S58" s="552"/>
      <c r="T58" s="553"/>
      <c r="U58" s="553"/>
      <c r="V58" s="553"/>
      <c r="W58" s="553"/>
      <c r="X58" s="553"/>
      <c r="Y58" s="553"/>
      <c r="Z58" s="553"/>
      <c r="AA58" s="553"/>
      <c r="AB58" s="553"/>
      <c r="AC58" s="553"/>
      <c r="AD58" s="553"/>
      <c r="AE58" s="553"/>
      <c r="AF58" s="553"/>
      <c r="AG58" s="553"/>
      <c r="AH58" s="553"/>
      <c r="AI58" s="553"/>
      <c r="AJ58" s="554"/>
      <c r="AK58" s="555" t="s">
        <v>9</v>
      </c>
      <c r="AL58" s="556"/>
      <c r="AM58" s="542"/>
      <c r="AN58" s="537"/>
      <c r="AO58" s="537"/>
      <c r="AP58" s="117" t="s">
        <v>108</v>
      </c>
      <c r="AQ58" s="537"/>
      <c r="AR58" s="537"/>
      <c r="AS58" s="538"/>
      <c r="AT58" s="557">
        <f t="shared" si="4"/>
        <v>0</v>
      </c>
      <c r="AU58" s="558"/>
      <c r="AV58" s="559"/>
      <c r="AW58" s="542"/>
      <c r="AX58" s="537"/>
      <c r="AY58" s="538"/>
      <c r="AZ58" s="560">
        <f t="shared" si="3"/>
        <v>0</v>
      </c>
      <c r="BA58" s="561"/>
      <c r="BB58" s="561"/>
      <c r="BC58" s="562"/>
    </row>
    <row r="59" spans="1:55" ht="30" customHeight="1" thickTop="1" thickBot="1" x14ac:dyDescent="0.2">
      <c r="A59" s="528" t="s">
        <v>19</v>
      </c>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29"/>
      <c r="AK59" s="529"/>
      <c r="AL59" s="529"/>
      <c r="AM59" s="529"/>
      <c r="AN59" s="529"/>
      <c r="AO59" s="529"/>
      <c r="AP59" s="529"/>
      <c r="AQ59" s="529"/>
      <c r="AR59" s="529"/>
      <c r="AS59" s="529"/>
      <c r="AT59" s="529"/>
      <c r="AU59" s="529"/>
      <c r="AV59" s="530"/>
      <c r="AW59" s="531">
        <f>SUM(AW44:AW58)</f>
        <v>0</v>
      </c>
      <c r="AX59" s="532"/>
      <c r="AY59" s="533"/>
      <c r="AZ59" s="534">
        <f>SUM(AZ44:BC58)</f>
        <v>0</v>
      </c>
      <c r="BA59" s="535"/>
      <c r="BB59" s="535"/>
      <c r="BC59" s="536"/>
    </row>
    <row r="60" spans="1:55" ht="15.75" customHeight="1" x14ac:dyDescent="0.1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118"/>
      <c r="BA60" s="118"/>
      <c r="BB60" s="118"/>
      <c r="BC60" s="118"/>
    </row>
    <row r="61" spans="1:55" ht="16.5" customHeight="1"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c r="BA61" s="120"/>
      <c r="BB61" s="120"/>
      <c r="BC61" s="120"/>
    </row>
    <row r="62" spans="1:55" ht="31.5" customHeight="1" thickBot="1" x14ac:dyDescent="0.2">
      <c r="A62" s="102" t="s">
        <v>49</v>
      </c>
      <c r="B62" s="102"/>
      <c r="C62" s="38"/>
      <c r="D62" s="38"/>
      <c r="E62" s="38"/>
      <c r="F62" s="38"/>
      <c r="G62" s="38"/>
      <c r="H62" s="38"/>
      <c r="I62" s="38"/>
      <c r="J62" s="38"/>
      <c r="K62" s="38"/>
      <c r="L62" s="38"/>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38"/>
      <c r="AQ62" s="38"/>
      <c r="AR62" s="38"/>
      <c r="AS62" s="38"/>
      <c r="AT62" s="38"/>
      <c r="AU62" s="38"/>
      <c r="AV62" s="53"/>
      <c r="AW62" s="54"/>
      <c r="AX62" s="54"/>
    </row>
    <row r="63" spans="1:55" ht="57.75" customHeight="1" thickBot="1" x14ac:dyDescent="0.2">
      <c r="A63" s="518" t="s">
        <v>55</v>
      </c>
      <c r="B63" s="519"/>
      <c r="C63" s="519"/>
      <c r="D63" s="520"/>
      <c r="E63" s="521" t="s">
        <v>107</v>
      </c>
      <c r="F63" s="519"/>
      <c r="G63" s="519"/>
      <c r="H63" s="520"/>
      <c r="I63" s="307" t="s">
        <v>50</v>
      </c>
      <c r="J63" s="308"/>
      <c r="K63" s="308"/>
      <c r="L63" s="308"/>
      <c r="M63" s="308"/>
      <c r="N63" s="308"/>
      <c r="O63" s="308"/>
      <c r="P63" s="333"/>
      <c r="Q63" s="522" t="s">
        <v>123</v>
      </c>
      <c r="R63" s="523"/>
      <c r="S63" s="522" t="s">
        <v>51</v>
      </c>
      <c r="T63" s="524"/>
      <c r="U63" s="524"/>
      <c r="V63" s="524"/>
      <c r="W63" s="524"/>
      <c r="X63" s="524"/>
      <c r="Y63" s="525"/>
      <c r="Z63" s="307" t="s">
        <v>68</v>
      </c>
      <c r="AA63" s="308"/>
      <c r="AB63" s="308"/>
      <c r="AC63" s="308"/>
      <c r="AD63" s="308"/>
      <c r="AE63" s="308"/>
      <c r="AF63" s="308"/>
      <c r="AG63" s="308"/>
      <c r="AH63" s="308"/>
      <c r="AI63" s="308"/>
      <c r="AJ63" s="308"/>
      <c r="AK63" s="308"/>
      <c r="AL63" s="308"/>
      <c r="AM63" s="308"/>
      <c r="AN63" s="309"/>
      <c r="AO63" s="307" t="s">
        <v>69</v>
      </c>
      <c r="AP63" s="308"/>
      <c r="AQ63" s="308"/>
      <c r="AR63" s="308"/>
      <c r="AS63" s="308"/>
      <c r="AT63" s="308"/>
      <c r="AU63" s="308"/>
      <c r="AV63" s="308"/>
      <c r="AW63" s="308"/>
      <c r="AX63" s="308"/>
      <c r="AY63" s="308"/>
      <c r="AZ63" s="308"/>
      <c r="BA63" s="308"/>
      <c r="BB63" s="308"/>
      <c r="BC63" s="310"/>
    </row>
    <row r="64" spans="1:55" ht="33.75" customHeight="1" thickTop="1" x14ac:dyDescent="0.15">
      <c r="A64" s="496" t="s">
        <v>70</v>
      </c>
      <c r="B64" s="497"/>
      <c r="C64" s="497"/>
      <c r="D64" s="498"/>
      <c r="E64" s="316" t="s">
        <v>109</v>
      </c>
      <c r="F64" s="317"/>
      <c r="G64" s="317"/>
      <c r="H64" s="505"/>
      <c r="I64" s="506">
        <f ca="1">SUMIF($AK$12:$BC$36,E64,$AZ$12:$BC$36)</f>
        <v>0</v>
      </c>
      <c r="J64" s="507"/>
      <c r="K64" s="507"/>
      <c r="L64" s="507"/>
      <c r="M64" s="507"/>
      <c r="N64" s="507"/>
      <c r="O64" s="507"/>
      <c r="P64" s="39" t="s">
        <v>124</v>
      </c>
      <c r="Q64" s="320" t="s">
        <v>123</v>
      </c>
      <c r="R64" s="321"/>
      <c r="S64" s="508">
        <v>60000</v>
      </c>
      <c r="T64" s="322"/>
      <c r="U64" s="322"/>
      <c r="V64" s="322"/>
      <c r="W64" s="322"/>
      <c r="X64" s="322"/>
      <c r="Y64" s="40" t="s">
        <v>20</v>
      </c>
      <c r="Z64" s="323">
        <f ca="1">IF(I64="","",I64*S64)</f>
        <v>0</v>
      </c>
      <c r="AA64" s="324"/>
      <c r="AB64" s="324"/>
      <c r="AC64" s="324"/>
      <c r="AD64" s="324"/>
      <c r="AE64" s="324"/>
      <c r="AF64" s="324"/>
      <c r="AG64" s="324"/>
      <c r="AH64" s="324"/>
      <c r="AI64" s="324"/>
      <c r="AJ64" s="324"/>
      <c r="AK64" s="324"/>
      <c r="AL64" s="324"/>
      <c r="AM64" s="324"/>
      <c r="AN64" s="41" t="s">
        <v>20</v>
      </c>
      <c r="AO64" s="509">
        <f ca="1">SUM(Z64:Z67)</f>
        <v>0</v>
      </c>
      <c r="AP64" s="510"/>
      <c r="AQ64" s="510"/>
      <c r="AR64" s="510"/>
      <c r="AS64" s="510"/>
      <c r="AT64" s="510"/>
      <c r="AU64" s="510"/>
      <c r="AV64" s="510"/>
      <c r="AW64" s="510"/>
      <c r="AX64" s="510"/>
      <c r="AY64" s="510"/>
      <c r="AZ64" s="510"/>
      <c r="BA64" s="510"/>
      <c r="BB64" s="510"/>
      <c r="BC64" s="515" t="s">
        <v>20</v>
      </c>
    </row>
    <row r="65" spans="1:55" ht="33.75" customHeight="1" x14ac:dyDescent="0.15">
      <c r="A65" s="499"/>
      <c r="B65" s="500"/>
      <c r="C65" s="500"/>
      <c r="D65" s="501"/>
      <c r="E65" s="251" t="s">
        <v>111</v>
      </c>
      <c r="F65" s="252"/>
      <c r="G65" s="252"/>
      <c r="H65" s="253"/>
      <c r="I65" s="526">
        <f t="shared" ref="I65:I67" ca="1" si="5">SUMIF($AK$12:$BC$36,E65,$AZ$12:$BC$36)</f>
        <v>0</v>
      </c>
      <c r="J65" s="527"/>
      <c r="K65" s="527"/>
      <c r="L65" s="527"/>
      <c r="M65" s="527"/>
      <c r="N65" s="527"/>
      <c r="O65" s="527"/>
      <c r="P65" s="42" t="s">
        <v>106</v>
      </c>
      <c r="Q65" s="273" t="s">
        <v>105</v>
      </c>
      <c r="R65" s="274"/>
      <c r="S65" s="275">
        <v>55000</v>
      </c>
      <c r="T65" s="276"/>
      <c r="U65" s="276"/>
      <c r="V65" s="276"/>
      <c r="W65" s="276"/>
      <c r="X65" s="276"/>
      <c r="Y65" s="43" t="s">
        <v>20</v>
      </c>
      <c r="Z65" s="277">
        <f t="shared" ref="Z65:Z68" ca="1" si="6">IF(I65="","",I65*S65)</f>
        <v>0</v>
      </c>
      <c r="AA65" s="278"/>
      <c r="AB65" s="278"/>
      <c r="AC65" s="278"/>
      <c r="AD65" s="278"/>
      <c r="AE65" s="278"/>
      <c r="AF65" s="278"/>
      <c r="AG65" s="278"/>
      <c r="AH65" s="278"/>
      <c r="AI65" s="278"/>
      <c r="AJ65" s="278"/>
      <c r="AK65" s="278"/>
      <c r="AL65" s="278"/>
      <c r="AM65" s="278"/>
      <c r="AN65" s="43" t="s">
        <v>20</v>
      </c>
      <c r="AO65" s="511"/>
      <c r="AP65" s="512"/>
      <c r="AQ65" s="512"/>
      <c r="AR65" s="512"/>
      <c r="AS65" s="512"/>
      <c r="AT65" s="512"/>
      <c r="AU65" s="512"/>
      <c r="AV65" s="512"/>
      <c r="AW65" s="512"/>
      <c r="AX65" s="512"/>
      <c r="AY65" s="512"/>
      <c r="AZ65" s="512"/>
      <c r="BA65" s="512"/>
      <c r="BB65" s="512"/>
      <c r="BC65" s="516"/>
    </row>
    <row r="66" spans="1:55" ht="33.75" customHeight="1" x14ac:dyDescent="0.15">
      <c r="A66" s="499"/>
      <c r="B66" s="500"/>
      <c r="C66" s="500"/>
      <c r="D66" s="501"/>
      <c r="E66" s="251" t="s">
        <v>125</v>
      </c>
      <c r="F66" s="252"/>
      <c r="G66" s="252"/>
      <c r="H66" s="253"/>
      <c r="I66" s="526">
        <f t="shared" ca="1" si="5"/>
        <v>0</v>
      </c>
      <c r="J66" s="527"/>
      <c r="K66" s="527"/>
      <c r="L66" s="527"/>
      <c r="M66" s="527"/>
      <c r="N66" s="527"/>
      <c r="O66" s="527"/>
      <c r="P66" s="39" t="s">
        <v>106</v>
      </c>
      <c r="Q66" s="273" t="s">
        <v>71</v>
      </c>
      <c r="R66" s="274"/>
      <c r="S66" s="275">
        <v>50000</v>
      </c>
      <c r="T66" s="276"/>
      <c r="U66" s="276"/>
      <c r="V66" s="276"/>
      <c r="W66" s="276"/>
      <c r="X66" s="276"/>
      <c r="Y66" s="40" t="s">
        <v>20</v>
      </c>
      <c r="Z66" s="277">
        <f t="shared" ca="1" si="6"/>
        <v>0</v>
      </c>
      <c r="AA66" s="278"/>
      <c r="AB66" s="278"/>
      <c r="AC66" s="278"/>
      <c r="AD66" s="278"/>
      <c r="AE66" s="278"/>
      <c r="AF66" s="278"/>
      <c r="AG66" s="278"/>
      <c r="AH66" s="278"/>
      <c r="AI66" s="278"/>
      <c r="AJ66" s="278"/>
      <c r="AK66" s="278"/>
      <c r="AL66" s="278"/>
      <c r="AM66" s="278"/>
      <c r="AN66" s="44" t="s">
        <v>20</v>
      </c>
      <c r="AO66" s="511"/>
      <c r="AP66" s="512"/>
      <c r="AQ66" s="512"/>
      <c r="AR66" s="512"/>
      <c r="AS66" s="512"/>
      <c r="AT66" s="512"/>
      <c r="AU66" s="512"/>
      <c r="AV66" s="512"/>
      <c r="AW66" s="512"/>
      <c r="AX66" s="512"/>
      <c r="AY66" s="512"/>
      <c r="AZ66" s="512"/>
      <c r="BA66" s="512"/>
      <c r="BB66" s="512"/>
      <c r="BC66" s="516"/>
    </row>
    <row r="67" spans="1:55" ht="33.75" customHeight="1" x14ac:dyDescent="0.15">
      <c r="A67" s="502"/>
      <c r="B67" s="503"/>
      <c r="C67" s="503"/>
      <c r="D67" s="504"/>
      <c r="E67" s="289" t="s">
        <v>126</v>
      </c>
      <c r="F67" s="290"/>
      <c r="G67" s="290"/>
      <c r="H67" s="291"/>
      <c r="I67" s="482">
        <f t="shared" ca="1" si="5"/>
        <v>0</v>
      </c>
      <c r="J67" s="483"/>
      <c r="K67" s="483"/>
      <c r="L67" s="483"/>
      <c r="M67" s="483"/>
      <c r="N67" s="483"/>
      <c r="O67" s="483"/>
      <c r="P67" s="58" t="s">
        <v>127</v>
      </c>
      <c r="Q67" s="294" t="s">
        <v>105</v>
      </c>
      <c r="R67" s="295"/>
      <c r="S67" s="296">
        <v>40000</v>
      </c>
      <c r="T67" s="297"/>
      <c r="U67" s="297"/>
      <c r="V67" s="297"/>
      <c r="W67" s="297"/>
      <c r="X67" s="297"/>
      <c r="Y67" s="50" t="s">
        <v>20</v>
      </c>
      <c r="Z67" s="298">
        <f t="shared" ca="1" si="6"/>
        <v>0</v>
      </c>
      <c r="AA67" s="299"/>
      <c r="AB67" s="299"/>
      <c r="AC67" s="299"/>
      <c r="AD67" s="299"/>
      <c r="AE67" s="299"/>
      <c r="AF67" s="299"/>
      <c r="AG67" s="299"/>
      <c r="AH67" s="299"/>
      <c r="AI67" s="299"/>
      <c r="AJ67" s="299"/>
      <c r="AK67" s="299"/>
      <c r="AL67" s="299"/>
      <c r="AM67" s="299"/>
      <c r="AN67" s="50" t="s">
        <v>20</v>
      </c>
      <c r="AO67" s="513"/>
      <c r="AP67" s="514"/>
      <c r="AQ67" s="514"/>
      <c r="AR67" s="514"/>
      <c r="AS67" s="514"/>
      <c r="AT67" s="514"/>
      <c r="AU67" s="514"/>
      <c r="AV67" s="514"/>
      <c r="AW67" s="514"/>
      <c r="AX67" s="514"/>
      <c r="AY67" s="514"/>
      <c r="AZ67" s="514"/>
      <c r="BA67" s="514"/>
      <c r="BB67" s="514"/>
      <c r="BC67" s="517"/>
    </row>
    <row r="68" spans="1:55" ht="33.75" customHeight="1" thickBot="1" x14ac:dyDescent="0.2">
      <c r="A68" s="484" t="s">
        <v>67</v>
      </c>
      <c r="B68" s="485"/>
      <c r="C68" s="485"/>
      <c r="D68" s="486"/>
      <c r="E68" s="487" t="s">
        <v>112</v>
      </c>
      <c r="F68" s="488"/>
      <c r="G68" s="488"/>
      <c r="H68" s="489"/>
      <c r="I68" s="490">
        <f ca="1">SUMIF($AK$44:$BC$58,E68,$AZ$44:$BC$58)</f>
        <v>0</v>
      </c>
      <c r="J68" s="491"/>
      <c r="K68" s="491"/>
      <c r="L68" s="491"/>
      <c r="M68" s="491"/>
      <c r="N68" s="491"/>
      <c r="O68" s="491"/>
      <c r="P68" s="59" t="s">
        <v>110</v>
      </c>
      <c r="Q68" s="492" t="s">
        <v>105</v>
      </c>
      <c r="R68" s="493"/>
      <c r="S68" s="494">
        <v>30000</v>
      </c>
      <c r="T68" s="495"/>
      <c r="U68" s="495"/>
      <c r="V68" s="495"/>
      <c r="W68" s="495"/>
      <c r="X68" s="495"/>
      <c r="Y68" s="60" t="s">
        <v>20</v>
      </c>
      <c r="Z68" s="474">
        <f t="shared" ca="1" si="6"/>
        <v>0</v>
      </c>
      <c r="AA68" s="475"/>
      <c r="AB68" s="475"/>
      <c r="AC68" s="475"/>
      <c r="AD68" s="475"/>
      <c r="AE68" s="475"/>
      <c r="AF68" s="475"/>
      <c r="AG68" s="475"/>
      <c r="AH68" s="475"/>
      <c r="AI68" s="475"/>
      <c r="AJ68" s="475"/>
      <c r="AK68" s="475"/>
      <c r="AL68" s="475"/>
      <c r="AM68" s="475"/>
      <c r="AN68" s="60" t="s">
        <v>20</v>
      </c>
      <c r="AO68" s="476">
        <f ca="1">SUM(Z68:Z68)</f>
        <v>0</v>
      </c>
      <c r="AP68" s="477"/>
      <c r="AQ68" s="477"/>
      <c r="AR68" s="477"/>
      <c r="AS68" s="477"/>
      <c r="AT68" s="477"/>
      <c r="AU68" s="477"/>
      <c r="AV68" s="477"/>
      <c r="AW68" s="477"/>
      <c r="AX68" s="477"/>
      <c r="AY68" s="477"/>
      <c r="AZ68" s="477"/>
      <c r="BA68" s="477"/>
      <c r="BB68" s="477"/>
      <c r="BC68" s="61" t="s">
        <v>20</v>
      </c>
    </row>
    <row r="69" spans="1:55" ht="33.75" customHeight="1" thickTop="1" thickBot="1" x14ac:dyDescent="0.2">
      <c r="A69" s="478" t="s">
        <v>72</v>
      </c>
      <c r="B69" s="479"/>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c r="AG69" s="479"/>
      <c r="AH69" s="479"/>
      <c r="AI69" s="479"/>
      <c r="AJ69" s="479"/>
      <c r="AK69" s="479"/>
      <c r="AL69" s="479"/>
      <c r="AM69" s="479"/>
      <c r="AN69" s="479"/>
      <c r="AO69" s="480">
        <f ca="1">SUM(AO64:AO68)</f>
        <v>0</v>
      </c>
      <c r="AP69" s="481"/>
      <c r="AQ69" s="481"/>
      <c r="AR69" s="481"/>
      <c r="AS69" s="481"/>
      <c r="AT69" s="481"/>
      <c r="AU69" s="481"/>
      <c r="AV69" s="481"/>
      <c r="AW69" s="481"/>
      <c r="AX69" s="481"/>
      <c r="AY69" s="481"/>
      <c r="AZ69" s="481"/>
      <c r="BA69" s="481"/>
      <c r="BB69" s="481"/>
      <c r="BC69" s="62" t="s">
        <v>20</v>
      </c>
    </row>
    <row r="70" spans="1:55" ht="15.75" customHeight="1" x14ac:dyDescent="0.15">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4"/>
      <c r="BA70" s="64"/>
      <c r="BB70" s="64"/>
      <c r="BC70" s="64"/>
    </row>
    <row r="71" spans="1:55" ht="16.5" customHeight="1" x14ac:dyDescent="0.15">
      <c r="A71" s="121"/>
      <c r="B71" s="121"/>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row>
    <row r="97" spans="1:1" x14ac:dyDescent="0.15">
      <c r="A97" s="105"/>
    </row>
    <row r="147" spans="1:1" x14ac:dyDescent="0.15">
      <c r="A147" s="106">
        <v>0</v>
      </c>
    </row>
  </sheetData>
  <protectedRanges>
    <protectedRange sqref="AY6:AZ6 AV6:AW6 A12:AO36 AQ12:AS36 AW12:AY36 A44:AO58 AQ44:AS58 AW44:AY58" name="範囲1"/>
  </protectedRanges>
  <mergeCells count="479">
    <mergeCell ref="A10:D11"/>
    <mergeCell ref="E10:I11"/>
    <mergeCell ref="J10:R11"/>
    <mergeCell ref="S10:AJ11"/>
    <mergeCell ref="AK10:AL11"/>
    <mergeCell ref="AM10:AS10"/>
    <mergeCell ref="AW1:BB1"/>
    <mergeCell ref="AW2:BB2"/>
    <mergeCell ref="A3:BC3"/>
    <mergeCell ref="A6:D7"/>
    <mergeCell ref="E6:N7"/>
    <mergeCell ref="AV6:AW6"/>
    <mergeCell ref="AY6:AZ6"/>
    <mergeCell ref="BA6:BC6"/>
    <mergeCell ref="Q7:BB7"/>
    <mergeCell ref="AT10:AV11"/>
    <mergeCell ref="AW10:AY11"/>
    <mergeCell ref="AZ10:BC11"/>
    <mergeCell ref="AM11:AO11"/>
    <mergeCell ref="AQ11:AS11"/>
    <mergeCell ref="AZ12:BC12"/>
    <mergeCell ref="A13:D13"/>
    <mergeCell ref="E13:I13"/>
    <mergeCell ref="J13:R13"/>
    <mergeCell ref="S13:AJ13"/>
    <mergeCell ref="AK13:AL13"/>
    <mergeCell ref="AM13:AO13"/>
    <mergeCell ref="AQ13:AS13"/>
    <mergeCell ref="AT13:AV13"/>
    <mergeCell ref="AW13:AY13"/>
    <mergeCell ref="AZ13:BC13"/>
    <mergeCell ref="A12:D12"/>
    <mergeCell ref="E12:I12"/>
    <mergeCell ref="J12:R12"/>
    <mergeCell ref="S12:AJ12"/>
    <mergeCell ref="AK12:AL12"/>
    <mergeCell ref="AM12:AO12"/>
    <mergeCell ref="AQ12:AS12"/>
    <mergeCell ref="AT12:AV12"/>
    <mergeCell ref="AW12:AY12"/>
    <mergeCell ref="AZ14:BC14"/>
    <mergeCell ref="A15:D15"/>
    <mergeCell ref="E15:I15"/>
    <mergeCell ref="J15:R15"/>
    <mergeCell ref="S15:AJ15"/>
    <mergeCell ref="AK15:AL15"/>
    <mergeCell ref="AM15:AO15"/>
    <mergeCell ref="AQ15:AS15"/>
    <mergeCell ref="AT15:AV15"/>
    <mergeCell ref="AW15:AY15"/>
    <mergeCell ref="AZ15:BC15"/>
    <mergeCell ref="A14:D14"/>
    <mergeCell ref="E14:I14"/>
    <mergeCell ref="J14:R14"/>
    <mergeCell ref="S14:AJ14"/>
    <mergeCell ref="AK14:AL14"/>
    <mergeCell ref="AM14:AO14"/>
    <mergeCell ref="AQ14:AS14"/>
    <mergeCell ref="AT14:AV14"/>
    <mergeCell ref="AW14:AY14"/>
    <mergeCell ref="AZ16:BC16"/>
    <mergeCell ref="A17:D17"/>
    <mergeCell ref="E17:I17"/>
    <mergeCell ref="J17:R17"/>
    <mergeCell ref="S17:AJ17"/>
    <mergeCell ref="AK17:AL17"/>
    <mergeCell ref="AM17:AO17"/>
    <mergeCell ref="AQ17:AS17"/>
    <mergeCell ref="AT17:AV17"/>
    <mergeCell ref="AW17:AY17"/>
    <mergeCell ref="AZ17:BC17"/>
    <mergeCell ref="A16:D16"/>
    <mergeCell ref="E16:I16"/>
    <mergeCell ref="J16:R16"/>
    <mergeCell ref="S16:AJ16"/>
    <mergeCell ref="AK16:AL16"/>
    <mergeCell ref="AM16:AO16"/>
    <mergeCell ref="AQ16:AS16"/>
    <mergeCell ref="AT16:AV16"/>
    <mergeCell ref="AW16:AY16"/>
    <mergeCell ref="AZ18:BC18"/>
    <mergeCell ref="A19:D19"/>
    <mergeCell ref="E19:I19"/>
    <mergeCell ref="J19:R19"/>
    <mergeCell ref="S19:AJ19"/>
    <mergeCell ref="AK19:AL19"/>
    <mergeCell ref="AM19:AO19"/>
    <mergeCell ref="AQ19:AS19"/>
    <mergeCell ref="AT19:AV19"/>
    <mergeCell ref="AW19:AY19"/>
    <mergeCell ref="AZ19:BC19"/>
    <mergeCell ref="A18:D18"/>
    <mergeCell ref="E18:I18"/>
    <mergeCell ref="J18:R18"/>
    <mergeCell ref="S18:AJ18"/>
    <mergeCell ref="AK18:AL18"/>
    <mergeCell ref="AM18:AO18"/>
    <mergeCell ref="AQ18:AS18"/>
    <mergeCell ref="AT18:AV18"/>
    <mergeCell ref="AW18:AY18"/>
    <mergeCell ref="AZ20:BC20"/>
    <mergeCell ref="A21:D21"/>
    <mergeCell ref="E21:I21"/>
    <mergeCell ref="J21:R21"/>
    <mergeCell ref="S21:AJ21"/>
    <mergeCell ref="AK21:AL21"/>
    <mergeCell ref="AM21:AO21"/>
    <mergeCell ref="AQ21:AS21"/>
    <mergeCell ref="AT21:AV21"/>
    <mergeCell ref="AW21:AY21"/>
    <mergeCell ref="AZ21:BC21"/>
    <mergeCell ref="A20:D20"/>
    <mergeCell ref="E20:I20"/>
    <mergeCell ref="J20:R20"/>
    <mergeCell ref="S20:AJ20"/>
    <mergeCell ref="AK20:AL20"/>
    <mergeCell ref="AM20:AO20"/>
    <mergeCell ref="AQ20:AS20"/>
    <mergeCell ref="AT20:AV20"/>
    <mergeCell ref="AW20:AY20"/>
    <mergeCell ref="AZ22:BC22"/>
    <mergeCell ref="A23:D23"/>
    <mergeCell ref="E23:I23"/>
    <mergeCell ref="J23:R23"/>
    <mergeCell ref="S23:AJ23"/>
    <mergeCell ref="AK23:AL23"/>
    <mergeCell ref="AM23:AO23"/>
    <mergeCell ref="AQ23:AS23"/>
    <mergeCell ref="AT23:AV23"/>
    <mergeCell ref="AW23:AY23"/>
    <mergeCell ref="AZ23:BC23"/>
    <mergeCell ref="A22:D22"/>
    <mergeCell ref="E22:I22"/>
    <mergeCell ref="J22:R22"/>
    <mergeCell ref="S22:AJ22"/>
    <mergeCell ref="AK22:AL22"/>
    <mergeCell ref="AM22:AO22"/>
    <mergeCell ref="AQ22:AS22"/>
    <mergeCell ref="AT22:AV22"/>
    <mergeCell ref="AW22:AY22"/>
    <mergeCell ref="AZ24:BC24"/>
    <mergeCell ref="A25:D25"/>
    <mergeCell ref="E25:I25"/>
    <mergeCell ref="J25:R25"/>
    <mergeCell ref="S25:AJ25"/>
    <mergeCell ref="AK25:AL25"/>
    <mergeCell ref="AM25:AO25"/>
    <mergeCell ref="AQ25:AS25"/>
    <mergeCell ref="AT25:AV25"/>
    <mergeCell ref="AW25:AY25"/>
    <mergeCell ref="AZ25:BC25"/>
    <mergeCell ref="A24:D24"/>
    <mergeCell ref="E24:I24"/>
    <mergeCell ref="J24:R24"/>
    <mergeCell ref="S24:AJ24"/>
    <mergeCell ref="AK24:AL24"/>
    <mergeCell ref="AM24:AO24"/>
    <mergeCell ref="AQ24:AS24"/>
    <mergeCell ref="AT24:AV24"/>
    <mergeCell ref="AW24:AY24"/>
    <mergeCell ref="AZ26:BC26"/>
    <mergeCell ref="A27:D27"/>
    <mergeCell ref="E27:I27"/>
    <mergeCell ref="J27:R27"/>
    <mergeCell ref="S27:AJ27"/>
    <mergeCell ref="AK27:AL27"/>
    <mergeCell ref="AM27:AO27"/>
    <mergeCell ref="AQ27:AS27"/>
    <mergeCell ref="AT27:AV27"/>
    <mergeCell ref="AW27:AY27"/>
    <mergeCell ref="AZ27:BC27"/>
    <mergeCell ref="A26:D26"/>
    <mergeCell ref="E26:I26"/>
    <mergeCell ref="J26:R26"/>
    <mergeCell ref="S26:AJ26"/>
    <mergeCell ref="AK26:AL26"/>
    <mergeCell ref="AM26:AO26"/>
    <mergeCell ref="AQ26:AS26"/>
    <mergeCell ref="AT26:AV26"/>
    <mergeCell ref="AW26:AY26"/>
    <mergeCell ref="AZ28:BC28"/>
    <mergeCell ref="A29:D29"/>
    <mergeCell ref="E29:I29"/>
    <mergeCell ref="J29:R29"/>
    <mergeCell ref="S29:AJ29"/>
    <mergeCell ref="AK29:AL29"/>
    <mergeCell ref="AM29:AO29"/>
    <mergeCell ref="AQ29:AS29"/>
    <mergeCell ref="AT29:AV29"/>
    <mergeCell ref="AW29:AY29"/>
    <mergeCell ref="AZ29:BC29"/>
    <mergeCell ref="A28:D28"/>
    <mergeCell ref="E28:I28"/>
    <mergeCell ref="J28:R28"/>
    <mergeCell ref="S28:AJ28"/>
    <mergeCell ref="AK28:AL28"/>
    <mergeCell ref="AM28:AO28"/>
    <mergeCell ref="AQ28:AS28"/>
    <mergeCell ref="AT28:AV28"/>
    <mergeCell ref="AW28:AY28"/>
    <mergeCell ref="AZ30:BC30"/>
    <mergeCell ref="A31:D31"/>
    <mergeCell ref="E31:I31"/>
    <mergeCell ref="J31:R31"/>
    <mergeCell ref="S31:AJ31"/>
    <mergeCell ref="AK31:AL31"/>
    <mergeCell ref="AM31:AO31"/>
    <mergeCell ref="AQ31:AS31"/>
    <mergeCell ref="AT31:AV31"/>
    <mergeCell ref="AW31:AY31"/>
    <mergeCell ref="AZ31:BC31"/>
    <mergeCell ref="A30:D30"/>
    <mergeCell ref="E30:I30"/>
    <mergeCell ref="J30:R30"/>
    <mergeCell ref="S30:AJ30"/>
    <mergeCell ref="AK30:AL30"/>
    <mergeCell ref="AM30:AO30"/>
    <mergeCell ref="AQ30:AS30"/>
    <mergeCell ref="AT30:AV30"/>
    <mergeCell ref="AW30:AY30"/>
    <mergeCell ref="AZ32:BC32"/>
    <mergeCell ref="A33:D33"/>
    <mergeCell ref="E33:I33"/>
    <mergeCell ref="J33:R33"/>
    <mergeCell ref="S33:AJ33"/>
    <mergeCell ref="AK33:AL33"/>
    <mergeCell ref="AM33:AO33"/>
    <mergeCell ref="AQ33:AS33"/>
    <mergeCell ref="AT33:AV33"/>
    <mergeCell ref="AW33:AY33"/>
    <mergeCell ref="AZ33:BC33"/>
    <mergeCell ref="A32:D32"/>
    <mergeCell ref="E32:I32"/>
    <mergeCell ref="J32:R32"/>
    <mergeCell ref="S32:AJ32"/>
    <mergeCell ref="AK32:AL32"/>
    <mergeCell ref="AM32:AO32"/>
    <mergeCell ref="AQ32:AS32"/>
    <mergeCell ref="AT32:AV32"/>
    <mergeCell ref="AW32:AY32"/>
    <mergeCell ref="AZ34:BC34"/>
    <mergeCell ref="A35:D35"/>
    <mergeCell ref="E35:I35"/>
    <mergeCell ref="J35:R35"/>
    <mergeCell ref="S35:AJ35"/>
    <mergeCell ref="AK35:AL35"/>
    <mergeCell ref="AM36:AO36"/>
    <mergeCell ref="AQ36:AS36"/>
    <mergeCell ref="AT36:AV36"/>
    <mergeCell ref="AW36:AY36"/>
    <mergeCell ref="AZ36:BC36"/>
    <mergeCell ref="A34:D34"/>
    <mergeCell ref="E34:I34"/>
    <mergeCell ref="J34:R34"/>
    <mergeCell ref="S34:AJ34"/>
    <mergeCell ref="AK34:AL34"/>
    <mergeCell ref="AM34:AO34"/>
    <mergeCell ref="AQ34:AS34"/>
    <mergeCell ref="AT34:AV34"/>
    <mergeCell ref="AW34:AY34"/>
    <mergeCell ref="A37:AV37"/>
    <mergeCell ref="AW37:AY37"/>
    <mergeCell ref="AZ37:BC37"/>
    <mergeCell ref="AM35:AO35"/>
    <mergeCell ref="AQ35:AS35"/>
    <mergeCell ref="AT35:AV35"/>
    <mergeCell ref="AW35:AY35"/>
    <mergeCell ref="AZ35:BC35"/>
    <mergeCell ref="A36:D36"/>
    <mergeCell ref="E36:I36"/>
    <mergeCell ref="J36:R36"/>
    <mergeCell ref="S36:AJ36"/>
    <mergeCell ref="AK36:AL36"/>
    <mergeCell ref="AM42:AS42"/>
    <mergeCell ref="AT42:AV43"/>
    <mergeCell ref="AW42:AY43"/>
    <mergeCell ref="AZ42:BC43"/>
    <mergeCell ref="AM43:AO43"/>
    <mergeCell ref="AQ43:AS43"/>
    <mergeCell ref="A39:D39"/>
    <mergeCell ref="E39:N39"/>
    <mergeCell ref="Q39:BB39"/>
    <mergeCell ref="A42:D43"/>
    <mergeCell ref="E42:I43"/>
    <mergeCell ref="J42:R43"/>
    <mergeCell ref="S42:AJ43"/>
    <mergeCell ref="AK42:AL43"/>
    <mergeCell ref="AQ44:AS44"/>
    <mergeCell ref="AT44:AV44"/>
    <mergeCell ref="AW44:AY44"/>
    <mergeCell ref="AZ44:BC44"/>
    <mergeCell ref="A45:D45"/>
    <mergeCell ref="E45:I45"/>
    <mergeCell ref="J45:R45"/>
    <mergeCell ref="S45:AJ45"/>
    <mergeCell ref="AK45:AL45"/>
    <mergeCell ref="AM45:AO45"/>
    <mergeCell ref="A44:D44"/>
    <mergeCell ref="E44:I44"/>
    <mergeCell ref="J44:R44"/>
    <mergeCell ref="S44:AJ44"/>
    <mergeCell ref="AK44:AL44"/>
    <mergeCell ref="AM44:AO44"/>
    <mergeCell ref="AQ45:AS45"/>
    <mergeCell ref="AT45:AV45"/>
    <mergeCell ref="AW45:AY45"/>
    <mergeCell ref="AZ45:BC45"/>
    <mergeCell ref="AZ46:BC46"/>
    <mergeCell ref="A47:D47"/>
    <mergeCell ref="E47:I47"/>
    <mergeCell ref="J47:R47"/>
    <mergeCell ref="S47:AJ47"/>
    <mergeCell ref="AK47:AL47"/>
    <mergeCell ref="AM47:AO47"/>
    <mergeCell ref="AQ47:AS47"/>
    <mergeCell ref="AT47:AV47"/>
    <mergeCell ref="AW47:AY47"/>
    <mergeCell ref="AZ47:BC47"/>
    <mergeCell ref="A46:D46"/>
    <mergeCell ref="E46:I46"/>
    <mergeCell ref="J46:R46"/>
    <mergeCell ref="S46:AJ46"/>
    <mergeCell ref="AK46:AL46"/>
    <mergeCell ref="AM46:AO46"/>
    <mergeCell ref="AQ46:AS46"/>
    <mergeCell ref="AT46:AV46"/>
    <mergeCell ref="AW46:AY46"/>
    <mergeCell ref="AZ48:BC48"/>
    <mergeCell ref="A49:D49"/>
    <mergeCell ref="E49:I49"/>
    <mergeCell ref="J49:R49"/>
    <mergeCell ref="S49:AJ49"/>
    <mergeCell ref="AK49:AL49"/>
    <mergeCell ref="AM49:AO49"/>
    <mergeCell ref="AQ49:AS49"/>
    <mergeCell ref="AT49:AV49"/>
    <mergeCell ref="AW49:AY49"/>
    <mergeCell ref="AZ49:BC49"/>
    <mergeCell ref="A48:D48"/>
    <mergeCell ref="E48:I48"/>
    <mergeCell ref="J48:R48"/>
    <mergeCell ref="S48:AJ48"/>
    <mergeCell ref="AK48:AL48"/>
    <mergeCell ref="AM48:AO48"/>
    <mergeCell ref="AQ48:AS48"/>
    <mergeCell ref="AT48:AV48"/>
    <mergeCell ref="AW48:AY48"/>
    <mergeCell ref="AZ50:BC50"/>
    <mergeCell ref="A51:D51"/>
    <mergeCell ref="E51:I51"/>
    <mergeCell ref="J51:R51"/>
    <mergeCell ref="S51:AJ51"/>
    <mergeCell ref="AK51:AL51"/>
    <mergeCell ref="AM51:AO51"/>
    <mergeCell ref="AQ51:AS51"/>
    <mergeCell ref="AT51:AV51"/>
    <mergeCell ref="AW51:AY51"/>
    <mergeCell ref="AZ51:BC51"/>
    <mergeCell ref="A50:D50"/>
    <mergeCell ref="E50:I50"/>
    <mergeCell ref="J50:R50"/>
    <mergeCell ref="S50:AJ50"/>
    <mergeCell ref="AK50:AL50"/>
    <mergeCell ref="AM50:AO50"/>
    <mergeCell ref="AQ50:AS50"/>
    <mergeCell ref="AT50:AV50"/>
    <mergeCell ref="AW50:AY50"/>
    <mergeCell ref="AZ52:BC52"/>
    <mergeCell ref="A53:D53"/>
    <mergeCell ref="E53:I53"/>
    <mergeCell ref="J53:R53"/>
    <mergeCell ref="S53:AJ53"/>
    <mergeCell ref="AK53:AL53"/>
    <mergeCell ref="AM53:AO53"/>
    <mergeCell ref="AQ53:AS53"/>
    <mergeCell ref="AT53:AV53"/>
    <mergeCell ref="AW53:AY53"/>
    <mergeCell ref="AZ53:BC53"/>
    <mergeCell ref="A52:D52"/>
    <mergeCell ref="E52:I52"/>
    <mergeCell ref="J52:R52"/>
    <mergeCell ref="S52:AJ52"/>
    <mergeCell ref="AK52:AL52"/>
    <mergeCell ref="AM52:AO52"/>
    <mergeCell ref="AQ52:AS52"/>
    <mergeCell ref="AT52:AV52"/>
    <mergeCell ref="AW52:AY52"/>
    <mergeCell ref="AZ54:BC54"/>
    <mergeCell ref="A55:D55"/>
    <mergeCell ref="E55:I55"/>
    <mergeCell ref="J55:R55"/>
    <mergeCell ref="S55:AJ55"/>
    <mergeCell ref="AK55:AL55"/>
    <mergeCell ref="AM55:AO55"/>
    <mergeCell ref="AQ55:AS55"/>
    <mergeCell ref="AT55:AV55"/>
    <mergeCell ref="AW55:AY55"/>
    <mergeCell ref="AZ55:BC55"/>
    <mergeCell ref="A54:D54"/>
    <mergeCell ref="E54:I54"/>
    <mergeCell ref="J54:R54"/>
    <mergeCell ref="S54:AJ54"/>
    <mergeCell ref="AK54:AL54"/>
    <mergeCell ref="AM54:AO54"/>
    <mergeCell ref="AQ54:AS54"/>
    <mergeCell ref="AT54:AV54"/>
    <mergeCell ref="AW54:AY54"/>
    <mergeCell ref="AZ56:BC56"/>
    <mergeCell ref="A57:D57"/>
    <mergeCell ref="E57:I57"/>
    <mergeCell ref="J57:R57"/>
    <mergeCell ref="S57:AJ57"/>
    <mergeCell ref="AK57:AL57"/>
    <mergeCell ref="AM57:AO57"/>
    <mergeCell ref="AQ58:AS58"/>
    <mergeCell ref="AT58:AV58"/>
    <mergeCell ref="AW58:AY58"/>
    <mergeCell ref="AZ58:BC58"/>
    <mergeCell ref="A56:D56"/>
    <mergeCell ref="E56:I56"/>
    <mergeCell ref="J56:R56"/>
    <mergeCell ref="S56:AJ56"/>
    <mergeCell ref="AK56:AL56"/>
    <mergeCell ref="AM56:AO56"/>
    <mergeCell ref="AQ56:AS56"/>
    <mergeCell ref="AT56:AV56"/>
    <mergeCell ref="AW56:AY56"/>
    <mergeCell ref="A59:AV59"/>
    <mergeCell ref="AW59:AY59"/>
    <mergeCell ref="AZ59:BC59"/>
    <mergeCell ref="AQ57:AS57"/>
    <mergeCell ref="AT57:AV57"/>
    <mergeCell ref="AW57:AY57"/>
    <mergeCell ref="AZ57:BC57"/>
    <mergeCell ref="A58:D58"/>
    <mergeCell ref="E58:I58"/>
    <mergeCell ref="J58:R58"/>
    <mergeCell ref="S58:AJ58"/>
    <mergeCell ref="AK58:AL58"/>
    <mergeCell ref="AM58:AO58"/>
    <mergeCell ref="AO63:BC63"/>
    <mergeCell ref="A64:D67"/>
    <mergeCell ref="E64:H64"/>
    <mergeCell ref="I64:O64"/>
    <mergeCell ref="Q64:R64"/>
    <mergeCell ref="S64:X64"/>
    <mergeCell ref="Z64:AM64"/>
    <mergeCell ref="AO64:BB67"/>
    <mergeCell ref="BC64:BC67"/>
    <mergeCell ref="E65:H65"/>
    <mergeCell ref="A63:D63"/>
    <mergeCell ref="E63:H63"/>
    <mergeCell ref="I63:P63"/>
    <mergeCell ref="Q63:R63"/>
    <mergeCell ref="S63:Y63"/>
    <mergeCell ref="Z63:AN63"/>
    <mergeCell ref="I65:O65"/>
    <mergeCell ref="Q65:R65"/>
    <mergeCell ref="S65:X65"/>
    <mergeCell ref="Z65:AM65"/>
    <mergeCell ref="E66:H66"/>
    <mergeCell ref="I66:O66"/>
    <mergeCell ref="Q66:R66"/>
    <mergeCell ref="S66:X66"/>
    <mergeCell ref="Z66:AM66"/>
    <mergeCell ref="Z68:AM68"/>
    <mergeCell ref="AO68:BB68"/>
    <mergeCell ref="A69:AN69"/>
    <mergeCell ref="AO69:BB69"/>
    <mergeCell ref="E67:H67"/>
    <mergeCell ref="I67:O67"/>
    <mergeCell ref="Q67:R67"/>
    <mergeCell ref="S67:X67"/>
    <mergeCell ref="Z67:AM67"/>
    <mergeCell ref="A68:D68"/>
    <mergeCell ref="E68:H68"/>
    <mergeCell ref="I68:O68"/>
    <mergeCell ref="Q68:R68"/>
    <mergeCell ref="S68:X68"/>
  </mergeCells>
  <phoneticPr fontId="2"/>
  <conditionalFormatting sqref="E12:I12">
    <cfRule type="expression" dxfId="55" priority="46" stopIfTrue="1">
      <formula>AND($AK12&lt;&gt;"",$AK12&lt;&gt;"W1",$AK12&lt;&gt;"W2",$AK12&lt;&gt;"W3",$AK12&lt;&gt;"W4")</formula>
    </cfRule>
  </conditionalFormatting>
  <conditionalFormatting sqref="E44:I44">
    <cfRule type="expression" dxfId="54" priority="45" stopIfTrue="1">
      <formula>AND($AK44&lt;&gt;"",$AK44&lt;&gt;"W5")</formula>
    </cfRule>
  </conditionalFormatting>
  <conditionalFormatting sqref="E46:I46">
    <cfRule type="expression" dxfId="53" priority="42">
      <formula>AND($AK$46&lt;&gt;"",$AK$46&lt;&gt;"W5")</formula>
    </cfRule>
  </conditionalFormatting>
  <conditionalFormatting sqref="E47:I47">
    <cfRule type="expression" dxfId="52" priority="41">
      <formula>AND($AK$47&lt;&gt;"",$AK$47&lt;&gt;"W5")</formula>
    </cfRule>
  </conditionalFormatting>
  <conditionalFormatting sqref="E45:I45">
    <cfRule type="expression" dxfId="51" priority="40">
      <formula>AND($AK$45&lt;&gt;"",$AK$45&lt;&gt;"W5")</formula>
    </cfRule>
  </conditionalFormatting>
  <conditionalFormatting sqref="E48:I48">
    <cfRule type="expression" dxfId="50" priority="39">
      <formula>AND($AK$48&lt;&gt;"",$AK$48&lt;&gt;"W5")</formula>
    </cfRule>
  </conditionalFormatting>
  <conditionalFormatting sqref="E49:I49">
    <cfRule type="expression" dxfId="49" priority="38">
      <formula>AND($AK$49&lt;&gt;"",$AK$49&lt;&gt;"W5")</formula>
    </cfRule>
  </conditionalFormatting>
  <conditionalFormatting sqref="E50:I50">
    <cfRule type="expression" dxfId="48" priority="37">
      <formula>AND($AK$50&lt;&gt;"",$AK$50&lt;&gt;"W5")</formula>
    </cfRule>
  </conditionalFormatting>
  <conditionalFormatting sqref="E51:I51">
    <cfRule type="expression" dxfId="47" priority="36">
      <formula>AND($AK$51&lt;&gt;"",$AK$51&lt;&gt;"W5")</formula>
    </cfRule>
  </conditionalFormatting>
  <conditionalFormatting sqref="E52:I52">
    <cfRule type="expression" dxfId="46" priority="35">
      <formula>AND($AK$52&lt;&gt;"",$AK$52&lt;&gt;"W5")</formula>
    </cfRule>
  </conditionalFormatting>
  <conditionalFormatting sqref="E53:I53">
    <cfRule type="expression" dxfId="45" priority="34">
      <formula>AND($AK$53&lt;&gt;"",$AK$53&lt;&gt;"W5")</formula>
    </cfRule>
  </conditionalFormatting>
  <conditionalFormatting sqref="E54:I54">
    <cfRule type="expression" dxfId="44" priority="33">
      <formula>AND($AK$54&lt;&gt;"",$AK$54&lt;&gt;"W5")</formula>
    </cfRule>
  </conditionalFormatting>
  <conditionalFormatting sqref="E55:I55">
    <cfRule type="expression" dxfId="43" priority="32">
      <formula>AND($AK$55&lt;&gt;"",$AK$55&lt;&gt;"W5")</formula>
    </cfRule>
  </conditionalFormatting>
  <conditionalFormatting sqref="E56:I56">
    <cfRule type="expression" dxfId="42" priority="31">
      <formula>AND($AK$56&lt;&gt;"",$AK$56&lt;&gt;"W5")</formula>
    </cfRule>
  </conditionalFormatting>
  <conditionalFormatting sqref="E57:I57">
    <cfRule type="expression" dxfId="41" priority="30">
      <formula>AND($AK$57&lt;&gt;"",$AK$57&lt;&gt;"W5")</formula>
    </cfRule>
  </conditionalFormatting>
  <conditionalFormatting sqref="E58:I58">
    <cfRule type="expression" dxfId="40" priority="29">
      <formula>AND($AK$58&lt;&gt;"",$AK$58&lt;&gt;"W5")</formula>
    </cfRule>
  </conditionalFormatting>
  <conditionalFormatting sqref="E13:I13">
    <cfRule type="expression" dxfId="39" priority="28">
      <formula>AND($AK13&lt;&gt;"",$AK13&lt;&gt;"W1",$AK13&lt;&gt;"W2",$AK13&lt;&gt;"W3",$AK13&lt;&gt;"W4")</formula>
    </cfRule>
  </conditionalFormatting>
  <conditionalFormatting sqref="E14:I14">
    <cfRule type="expression" dxfId="38" priority="27">
      <formula>AND($AK14&lt;&gt;"",$AK14&lt;&gt;"W1",$AK14&lt;&gt;"W2",$AK14&lt;&gt;"W3",$AK14&lt;&gt;"W4")</formula>
    </cfRule>
  </conditionalFormatting>
  <conditionalFormatting sqref="E15:I15">
    <cfRule type="expression" dxfId="37" priority="26">
      <formula>AND($AK15&lt;&gt;"",$AK15&lt;&gt;"W1",$AK15&lt;&gt;"W2",$AK15&lt;&gt;"W3",$AK15&lt;&gt;"W4")</formula>
    </cfRule>
  </conditionalFormatting>
  <conditionalFormatting sqref="E16:I16">
    <cfRule type="expression" dxfId="36" priority="25">
      <formula>AND($AK16&lt;&gt;"",$AK16&lt;&gt;"W1",$AK16&lt;&gt;"W2",$AK16&lt;&gt;"W3",$AK16&lt;&gt;"W4")</formula>
    </cfRule>
  </conditionalFormatting>
  <conditionalFormatting sqref="E17:I17">
    <cfRule type="expression" dxfId="35" priority="24">
      <formula>AND($AK17&lt;&gt;"",$AK17&lt;&gt;"W1",$AK17&lt;&gt;"W2",$AK17&lt;&gt;"W3",$AK17&lt;&gt;"W4")</formula>
    </cfRule>
  </conditionalFormatting>
  <conditionalFormatting sqref="E20:I20">
    <cfRule type="expression" dxfId="34" priority="21">
      <formula>AND($AK20&lt;&gt;"",$AK20&lt;&gt;"W1",$AK20&lt;&gt;"W2",$AK20&lt;&gt;"W3",$AK20&lt;&gt;"W4")</formula>
    </cfRule>
  </conditionalFormatting>
  <conditionalFormatting sqref="E21:I21">
    <cfRule type="expression" dxfId="33" priority="20">
      <formula>AND($AK21&lt;&gt;"",$AK21&lt;&gt;"W1",$AK21&lt;&gt;"W2",$AK21&lt;&gt;"W3",$AK21&lt;&gt;"W4")</formula>
    </cfRule>
  </conditionalFormatting>
  <conditionalFormatting sqref="E22:I22">
    <cfRule type="expression" dxfId="32" priority="19">
      <formula>AND($AK22&lt;&gt;"",$AK22&lt;&gt;"W1",$AK22&lt;&gt;"W2",$AK22&lt;&gt;"W3",$AK22&lt;&gt;"W4")</formula>
    </cfRule>
  </conditionalFormatting>
  <conditionalFormatting sqref="E23:I23">
    <cfRule type="expression" dxfId="31" priority="18">
      <formula>AND($AK23&lt;&gt;"",$AK23&lt;&gt;"W1",$AK23&lt;&gt;"W2",$AK23&lt;&gt;"W3",$AK23&lt;&gt;"W4")</formula>
    </cfRule>
  </conditionalFormatting>
  <conditionalFormatting sqref="E24:I24">
    <cfRule type="expression" dxfId="30" priority="17">
      <formula>AND($AK24&lt;&gt;"",$AK24&lt;&gt;"W1",$AK24&lt;&gt;"W2",$AK24&lt;&gt;"W3",$AK24&lt;&gt;"W4")</formula>
    </cfRule>
  </conditionalFormatting>
  <conditionalFormatting sqref="E25:I25">
    <cfRule type="expression" dxfId="29" priority="16">
      <formula>AND($AK25&lt;&gt;"",$AK25&lt;&gt;"W1",$AK25&lt;&gt;"W2",$AK25&lt;&gt;"W3",$AK25&lt;&gt;"W4")</formula>
    </cfRule>
  </conditionalFormatting>
  <conditionalFormatting sqref="E26:I26">
    <cfRule type="expression" dxfId="28" priority="15">
      <formula>AND($AK26&lt;&gt;"",$AK26&lt;&gt;"W1",$AK26&lt;&gt;"W2",$AK26&lt;&gt;"W3",$AK26&lt;&gt;"W4")</formula>
    </cfRule>
  </conditionalFormatting>
  <conditionalFormatting sqref="E27:I27">
    <cfRule type="expression" dxfId="27" priority="14">
      <formula>AND($AK27&lt;&gt;"",$AK27&lt;&gt;"W1",$AK27&lt;&gt;"W2",$AK27&lt;&gt;"W3",$AK27&lt;&gt;"W4")</formula>
    </cfRule>
  </conditionalFormatting>
  <conditionalFormatting sqref="E28:I28">
    <cfRule type="expression" dxfId="26" priority="13">
      <formula>AND($AK28&lt;&gt;"",$AK28&lt;&gt;"W1",$AK28&lt;&gt;"W2",$AK28&lt;&gt;"W3",$AK28&lt;&gt;"W4")</formula>
    </cfRule>
  </conditionalFormatting>
  <conditionalFormatting sqref="E29:I29">
    <cfRule type="expression" dxfId="25" priority="12">
      <formula>AND($AK29&lt;&gt;"",$AK29&lt;&gt;"W1",$AK29&lt;&gt;"W2",$AK29&lt;&gt;"W3",$AK29&lt;&gt;"W4")</formula>
    </cfRule>
  </conditionalFormatting>
  <conditionalFormatting sqref="E30:I30">
    <cfRule type="expression" dxfId="24" priority="11">
      <formula>AND($AK30&lt;&gt;"",$AK30&lt;&gt;"W1",$AK30&lt;&gt;"W2",$AK30&lt;&gt;"W3",$AK30&lt;&gt;"W4")</formula>
    </cfRule>
  </conditionalFormatting>
  <conditionalFormatting sqref="E31:I31">
    <cfRule type="expression" dxfId="23" priority="10">
      <formula>AND($AK31&lt;&gt;"",$AK31&lt;&gt;"W1",$AK31&lt;&gt;"W2",$AK31&lt;&gt;"W3",$AK31&lt;&gt;"W4")</formula>
    </cfRule>
  </conditionalFormatting>
  <conditionalFormatting sqref="E32:I32">
    <cfRule type="expression" dxfId="22" priority="9">
      <formula>AND($AK32&lt;&gt;"",$AK32&lt;&gt;"W1",$AK32&lt;&gt;"W2",$AK32&lt;&gt;"W3",$AK32&lt;&gt;"W4")</formula>
    </cfRule>
  </conditionalFormatting>
  <conditionalFormatting sqref="E33:I33">
    <cfRule type="expression" dxfId="21" priority="8">
      <formula>AND($AK33&lt;&gt;"",$AK33&lt;&gt;"W1",$AK33&lt;&gt;"W2",$AK33&lt;&gt;"W3",$AK33&lt;&gt;"W4")</formula>
    </cfRule>
  </conditionalFormatting>
  <conditionalFormatting sqref="E34:I34">
    <cfRule type="expression" dxfId="20" priority="7">
      <formula>AND($AK34&lt;&gt;"",$AK34&lt;&gt;"W1",$AK34&lt;&gt;"W2",$AK34&lt;&gt;"W3",$AK34&lt;&gt;"W4")</formula>
    </cfRule>
  </conditionalFormatting>
  <conditionalFormatting sqref="E35:I35">
    <cfRule type="expression" dxfId="19" priority="6">
      <formula>AND($AK35&lt;&gt;"",$AK35&lt;&gt;"W1",$AK35&lt;&gt;"W2",$AK35&lt;&gt;"W3",$AK35&lt;&gt;"W4")</formula>
    </cfRule>
  </conditionalFormatting>
  <conditionalFormatting sqref="E36:I36">
    <cfRule type="expression" dxfId="18" priority="5">
      <formula>AND($AK36&lt;&gt;"",$AK36&lt;&gt;"W1",$AK36&lt;&gt;"W2",$AK36&lt;&gt;"W3",$AK36&lt;&gt;"W4")</formula>
    </cfRule>
  </conditionalFormatting>
  <conditionalFormatting sqref="E18:I18">
    <cfRule type="expression" dxfId="17" priority="4">
      <formula>AND($AK18&lt;&gt;"",$AK18&lt;&gt;"W1",$AK18&lt;&gt;"W2",$AK18&lt;&gt;"W3",$AK18&lt;&gt;"W4")</formula>
    </cfRule>
  </conditionalFormatting>
  <conditionalFormatting sqref="E19:I19">
    <cfRule type="expression" dxfId="16" priority="3">
      <formula>AND($AK19&lt;&gt;"",$AK19&lt;&gt;"W1",$AK19&lt;&gt;"W2",$AK19&lt;&gt;"W3",$AK19&lt;&gt;"W4")</formula>
    </cfRule>
  </conditionalFormatting>
  <dataValidations count="6">
    <dataValidation imeMode="disabled" allowBlank="1" showInputMessage="1" showErrorMessage="1" sqref="AV6:AW6 AY6:AZ6"/>
    <dataValidation type="custom" imeMode="disabled" allowBlank="1" showInputMessage="1" showErrorMessage="1" errorTitle="入力エラー" error="小数点以下第一位を切り捨てで入力して下さい。" sqref="AW12:AW36 AM12:AM36 AW44:AW58 AM44:AM58 AQ44:AQ58 AQ12:AQ36">
      <formula1>AM12-ROUNDDOWN(AM12,0)=0</formula1>
    </dataValidation>
    <dataValidation type="custom" imeMode="disabled" allowBlank="1" showInputMessage="1" showErrorMessage="1" errorTitle="入力エラー" error="小数点は第二位まで、三位以下切り捨てで入力して下さい。" sqref="AZ44:BC58 AT12:AT36 AZ12:BC36 AT44:AT58">
      <formula1>AT12-ROUNDDOWN(AT12,2)=0</formula1>
    </dataValidation>
    <dataValidation type="textLength" imeMode="disabled" operator="equal" allowBlank="1" showInputMessage="1" showErrorMessage="1" errorTitle="文字数エラー" error="登録番号10桁を入力してください" sqref="E44:I58 E12:I36">
      <formula1>10</formula1>
    </dataValidation>
    <dataValidation type="list" imeMode="halfAlpha" operator="equal" allowBlank="1" showInputMessage="1" showErrorMessage="1" errorTitle="文字数エラー" error="2桁の英数字で入力してください。" sqref="AK44:AL58">
      <formula1>"W5"</formula1>
    </dataValidation>
    <dataValidation type="list" imeMode="halfAlpha" operator="equal" allowBlank="1" showInputMessage="1" showErrorMessage="1" errorTitle="文字数エラー" error="2桁の英数字で入力してください。" sqref="AK12:AL36">
      <formula1>"W1,W2,W3,W4"</formula1>
    </dataValidation>
  </dataValidations>
  <printOptions horizontalCentered="1"/>
  <pageMargins left="0.31496062992125984" right="0.31496062992125984" top="0.55118110236220474" bottom="0.35433070866141736" header="0.31496062992125984" footer="0.31496062992125984"/>
  <pageSetup paperSize="9" scale="4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49"/>
  <sheetViews>
    <sheetView view="pageBreakPreview" zoomScale="55" zoomScaleNormal="40" zoomScaleSheetLayoutView="55" workbookViewId="0">
      <selection activeCell="BQ23" sqref="BQ23"/>
    </sheetView>
  </sheetViews>
  <sheetFormatPr defaultColWidth="9" defaultRowHeight="13.5" x14ac:dyDescent="0.15"/>
  <cols>
    <col min="1" max="2" width="4.375" style="5" customWidth="1"/>
    <col min="3" max="6" width="3.5" style="5" customWidth="1"/>
    <col min="7" max="8" width="4.375" style="5" customWidth="1"/>
    <col min="9" max="9" width="3.5" style="5" customWidth="1"/>
    <col min="10" max="10" width="3.875" style="5" customWidth="1"/>
    <col min="11" max="15" width="3.5" style="5" customWidth="1"/>
    <col min="16" max="16" width="3.875" style="5" customWidth="1"/>
    <col min="17" max="18" width="3.5" style="5" customWidth="1"/>
    <col min="19" max="29" width="3.875" style="5" customWidth="1"/>
    <col min="30" max="33" width="3.625" style="5" customWidth="1"/>
    <col min="34" max="34" width="3.875" style="5" customWidth="1"/>
    <col min="35" max="39" width="3.625" style="5" customWidth="1"/>
    <col min="40" max="40" width="3.875" style="5" customWidth="1"/>
    <col min="41" max="85" width="3.625" style="5" customWidth="1"/>
    <col min="86" max="16384" width="9" style="5"/>
  </cols>
  <sheetData>
    <row r="1" spans="1:55" ht="18.75" customHeight="1" x14ac:dyDescent="0.15">
      <c r="A1" s="75" t="s">
        <v>137</v>
      </c>
      <c r="AO1" s="16"/>
      <c r="AP1" s="16"/>
      <c r="AQ1" s="16"/>
      <c r="AV1" s="78"/>
      <c r="AW1" s="459"/>
      <c r="AX1" s="459"/>
      <c r="AY1" s="459"/>
      <c r="AZ1" s="459"/>
      <c r="BA1" s="459"/>
      <c r="BB1" s="459"/>
      <c r="BC1" s="24"/>
    </row>
    <row r="2" spans="1:55" ht="18.75" customHeight="1" x14ac:dyDescent="0.15">
      <c r="AN2" s="55"/>
      <c r="AV2" s="78"/>
      <c r="AW2" s="459"/>
      <c r="AX2" s="459"/>
      <c r="AY2" s="459"/>
      <c r="AZ2" s="459"/>
      <c r="BA2" s="459"/>
      <c r="BB2" s="459"/>
      <c r="BC2" s="65"/>
    </row>
    <row r="3" spans="1:55" ht="30" customHeight="1" x14ac:dyDescent="0.15">
      <c r="A3" s="460" t="s">
        <v>90</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row>
    <row r="4" spans="1:55" ht="21" customHeigh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row>
    <row r="5" spans="1:55" s="123" customFormat="1" ht="35.450000000000003" customHeight="1" thickBot="1" x14ac:dyDescent="0.2">
      <c r="A5" s="110" t="s">
        <v>89</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U5" s="122"/>
      <c r="AV5" s="122"/>
      <c r="BC5" s="124" t="s">
        <v>25</v>
      </c>
    </row>
    <row r="6" spans="1:55" ht="28.5" customHeight="1" thickBot="1" x14ac:dyDescent="0.2">
      <c r="A6" s="676" t="s">
        <v>55</v>
      </c>
      <c r="B6" s="677"/>
      <c r="C6" s="677"/>
      <c r="D6" s="678"/>
      <c r="E6" s="618" t="s">
        <v>73</v>
      </c>
      <c r="F6" s="619"/>
      <c r="G6" s="619"/>
      <c r="H6" s="619"/>
      <c r="I6" s="619"/>
      <c r="J6" s="619"/>
      <c r="K6" s="619"/>
      <c r="L6" s="619"/>
      <c r="M6" s="619"/>
      <c r="N6" s="620"/>
      <c r="O6" s="111"/>
      <c r="P6" s="112"/>
      <c r="Q6" s="71" t="s">
        <v>9</v>
      </c>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57" t="s">
        <v>128</v>
      </c>
      <c r="AV6" s="461"/>
      <c r="AW6" s="461"/>
      <c r="AX6" s="22" t="s">
        <v>113</v>
      </c>
      <c r="AY6" s="461"/>
      <c r="AZ6" s="461"/>
      <c r="BA6" s="151" t="s">
        <v>114</v>
      </c>
      <c r="BB6" s="151"/>
      <c r="BC6" s="151"/>
    </row>
    <row r="7" spans="1:55" ht="14.25" customHeight="1" x14ac:dyDescent="0.15">
      <c r="A7" s="113"/>
      <c r="B7" s="113"/>
      <c r="C7" s="114"/>
      <c r="D7" s="114"/>
      <c r="E7" s="114"/>
      <c r="F7" s="114"/>
      <c r="G7" s="114"/>
      <c r="H7" s="114"/>
      <c r="I7" s="114"/>
      <c r="J7" s="114"/>
      <c r="K7" s="114"/>
      <c r="L7" s="114"/>
      <c r="M7" s="114"/>
      <c r="N7" s="114"/>
      <c r="O7" s="114"/>
      <c r="P7" s="114"/>
      <c r="U7" s="114"/>
      <c r="V7" s="114"/>
    </row>
    <row r="8" spans="1:55" ht="9" customHeight="1" thickBot="1" x14ac:dyDescent="0.2">
      <c r="A8" s="113"/>
      <c r="B8" s="113"/>
      <c r="C8" s="114"/>
      <c r="D8" s="114"/>
      <c r="E8" s="114"/>
      <c r="F8" s="114"/>
      <c r="G8" s="114"/>
      <c r="H8" s="114"/>
      <c r="I8" s="114"/>
      <c r="J8" s="114"/>
      <c r="K8" s="114"/>
      <c r="L8" s="114"/>
      <c r="M8" s="114"/>
      <c r="N8" s="114"/>
      <c r="O8" s="114"/>
      <c r="P8" s="114"/>
      <c r="AA8" s="114"/>
      <c r="AB8" s="114"/>
      <c r="AC8" s="114"/>
    </row>
    <row r="9" spans="1:55" ht="18.75" customHeight="1" x14ac:dyDescent="0.15">
      <c r="A9" s="622" t="s">
        <v>57</v>
      </c>
      <c r="B9" s="623"/>
      <c r="C9" s="623"/>
      <c r="D9" s="623"/>
      <c r="E9" s="679" t="s">
        <v>74</v>
      </c>
      <c r="F9" s="623"/>
      <c r="G9" s="624"/>
      <c r="H9" s="601" t="s">
        <v>129</v>
      </c>
      <c r="I9" s="601"/>
      <c r="J9" s="601"/>
      <c r="K9" s="601"/>
      <c r="L9" s="601"/>
      <c r="M9" s="602"/>
      <c r="N9" s="600" t="s">
        <v>33</v>
      </c>
      <c r="O9" s="601"/>
      <c r="P9" s="601"/>
      <c r="Q9" s="601"/>
      <c r="R9" s="601"/>
      <c r="S9" s="601"/>
      <c r="T9" s="602"/>
      <c r="U9" s="600" t="s">
        <v>59</v>
      </c>
      <c r="V9" s="601"/>
      <c r="W9" s="601"/>
      <c r="X9" s="601"/>
      <c r="Y9" s="601"/>
      <c r="Z9" s="601"/>
      <c r="AA9" s="601"/>
      <c r="AB9" s="601"/>
      <c r="AC9" s="601"/>
      <c r="AD9" s="601"/>
      <c r="AE9" s="601"/>
      <c r="AF9" s="601"/>
      <c r="AG9" s="601"/>
      <c r="AH9" s="601"/>
      <c r="AI9" s="601"/>
      <c r="AJ9" s="602"/>
      <c r="AK9" s="628" t="s">
        <v>115</v>
      </c>
      <c r="AL9" s="629"/>
      <c r="AM9" s="591" t="s">
        <v>130</v>
      </c>
      <c r="AN9" s="592"/>
      <c r="AO9" s="592"/>
      <c r="AP9" s="592"/>
      <c r="AQ9" s="592"/>
      <c r="AR9" s="592"/>
      <c r="AS9" s="593"/>
      <c r="AT9" s="594" t="s">
        <v>61</v>
      </c>
      <c r="AU9" s="595"/>
      <c r="AV9" s="596"/>
      <c r="AW9" s="600" t="s">
        <v>75</v>
      </c>
      <c r="AX9" s="601"/>
      <c r="AY9" s="602"/>
      <c r="AZ9" s="606" t="s">
        <v>63</v>
      </c>
      <c r="BA9" s="607"/>
      <c r="BB9" s="607"/>
      <c r="BC9" s="608"/>
    </row>
    <row r="10" spans="1:55" ht="28.5" customHeight="1" thickBot="1" x14ac:dyDescent="0.2">
      <c r="A10" s="625"/>
      <c r="B10" s="626"/>
      <c r="C10" s="626"/>
      <c r="D10" s="626"/>
      <c r="E10" s="680"/>
      <c r="F10" s="626"/>
      <c r="G10" s="627"/>
      <c r="H10" s="604"/>
      <c r="I10" s="604"/>
      <c r="J10" s="604"/>
      <c r="K10" s="604"/>
      <c r="L10" s="604"/>
      <c r="M10" s="605"/>
      <c r="N10" s="603"/>
      <c r="O10" s="604"/>
      <c r="P10" s="604"/>
      <c r="Q10" s="604"/>
      <c r="R10" s="604"/>
      <c r="S10" s="604"/>
      <c r="T10" s="605"/>
      <c r="U10" s="603"/>
      <c r="V10" s="604"/>
      <c r="W10" s="604"/>
      <c r="X10" s="604"/>
      <c r="Y10" s="604"/>
      <c r="Z10" s="604"/>
      <c r="AA10" s="604"/>
      <c r="AB10" s="604"/>
      <c r="AC10" s="604"/>
      <c r="AD10" s="604"/>
      <c r="AE10" s="604"/>
      <c r="AF10" s="604"/>
      <c r="AG10" s="604"/>
      <c r="AH10" s="604"/>
      <c r="AI10" s="604"/>
      <c r="AJ10" s="605"/>
      <c r="AK10" s="630"/>
      <c r="AL10" s="631"/>
      <c r="AM10" s="612" t="s">
        <v>64</v>
      </c>
      <c r="AN10" s="613"/>
      <c r="AO10" s="613"/>
      <c r="AP10" s="115" t="s">
        <v>121</v>
      </c>
      <c r="AQ10" s="613" t="s">
        <v>66</v>
      </c>
      <c r="AR10" s="613"/>
      <c r="AS10" s="614"/>
      <c r="AT10" s="597"/>
      <c r="AU10" s="598"/>
      <c r="AV10" s="599"/>
      <c r="AW10" s="603"/>
      <c r="AX10" s="604"/>
      <c r="AY10" s="605"/>
      <c r="AZ10" s="609"/>
      <c r="BA10" s="610"/>
      <c r="BB10" s="610"/>
      <c r="BC10" s="611"/>
    </row>
    <row r="11" spans="1:55" s="30" customFormat="1" ht="30" customHeight="1" thickTop="1" x14ac:dyDescent="0.15">
      <c r="A11" s="583"/>
      <c r="B11" s="584"/>
      <c r="C11" s="584"/>
      <c r="D11" s="584"/>
      <c r="E11" s="451"/>
      <c r="F11" s="452"/>
      <c r="G11" s="453"/>
      <c r="H11" s="451"/>
      <c r="I11" s="452"/>
      <c r="J11" s="452"/>
      <c r="K11" s="452"/>
      <c r="L11" s="452"/>
      <c r="M11" s="453"/>
      <c r="N11" s="432"/>
      <c r="O11" s="433"/>
      <c r="P11" s="433"/>
      <c r="Q11" s="433"/>
      <c r="R11" s="433"/>
      <c r="S11" s="433"/>
      <c r="T11" s="434"/>
      <c r="U11" s="432"/>
      <c r="V11" s="433"/>
      <c r="W11" s="433"/>
      <c r="X11" s="433"/>
      <c r="Y11" s="433"/>
      <c r="Z11" s="433"/>
      <c r="AA11" s="433"/>
      <c r="AB11" s="433"/>
      <c r="AC11" s="433"/>
      <c r="AD11" s="433"/>
      <c r="AE11" s="433"/>
      <c r="AF11" s="433"/>
      <c r="AG11" s="433"/>
      <c r="AH11" s="433"/>
      <c r="AI11" s="433"/>
      <c r="AJ11" s="434"/>
      <c r="AK11" s="589"/>
      <c r="AL11" s="590"/>
      <c r="AM11" s="579"/>
      <c r="AN11" s="574"/>
      <c r="AO11" s="574"/>
      <c r="AP11" s="116" t="s">
        <v>120</v>
      </c>
      <c r="AQ11" s="574"/>
      <c r="AR11" s="574"/>
      <c r="AS11" s="575"/>
      <c r="AT11" s="576">
        <f>IF(OR(AM11="",AQ11=""),0,ROUNDDOWN(AM11*AQ11/1000000,2))</f>
        <v>0</v>
      </c>
      <c r="AU11" s="577"/>
      <c r="AV11" s="578"/>
      <c r="AW11" s="579"/>
      <c r="AX11" s="574"/>
      <c r="AY11" s="575"/>
      <c r="AZ11" s="580">
        <f>AT11*AW11</f>
        <v>0</v>
      </c>
      <c r="BA11" s="581"/>
      <c r="BB11" s="581"/>
      <c r="BC11" s="582"/>
    </row>
    <row r="12" spans="1:55" s="30" customFormat="1" ht="30" customHeight="1" x14ac:dyDescent="0.15">
      <c r="A12" s="664"/>
      <c r="B12" s="665"/>
      <c r="C12" s="665"/>
      <c r="D12" s="665"/>
      <c r="E12" s="666"/>
      <c r="F12" s="666"/>
      <c r="G12" s="666"/>
      <c r="H12" s="549"/>
      <c r="I12" s="550"/>
      <c r="J12" s="550"/>
      <c r="K12" s="550"/>
      <c r="L12" s="550"/>
      <c r="M12" s="551"/>
      <c r="N12" s="670"/>
      <c r="O12" s="671"/>
      <c r="P12" s="671"/>
      <c r="Q12" s="671"/>
      <c r="R12" s="671"/>
      <c r="S12" s="671"/>
      <c r="T12" s="672"/>
      <c r="U12" s="670"/>
      <c r="V12" s="671"/>
      <c r="W12" s="671"/>
      <c r="X12" s="671"/>
      <c r="Y12" s="671"/>
      <c r="Z12" s="671"/>
      <c r="AA12" s="671"/>
      <c r="AB12" s="671"/>
      <c r="AC12" s="671"/>
      <c r="AD12" s="671"/>
      <c r="AE12" s="671"/>
      <c r="AF12" s="671"/>
      <c r="AG12" s="671"/>
      <c r="AH12" s="671"/>
      <c r="AI12" s="671"/>
      <c r="AJ12" s="672"/>
      <c r="AK12" s="555"/>
      <c r="AL12" s="556"/>
      <c r="AM12" s="542"/>
      <c r="AN12" s="537"/>
      <c r="AO12" s="537"/>
      <c r="AP12" s="117" t="s">
        <v>121</v>
      </c>
      <c r="AQ12" s="537"/>
      <c r="AR12" s="537"/>
      <c r="AS12" s="538"/>
      <c r="AT12" s="539">
        <f t="shared" ref="AT12:AT25" si="0">IF(OR(AM12="",AQ12=""),0,ROUNDDOWN(AM12*AQ12/1000000,2))</f>
        <v>0</v>
      </c>
      <c r="AU12" s="540"/>
      <c r="AV12" s="541"/>
      <c r="AW12" s="542"/>
      <c r="AX12" s="537"/>
      <c r="AY12" s="538"/>
      <c r="AZ12" s="543">
        <f t="shared" ref="AZ12:AZ25" si="1">AT12*AW12</f>
        <v>0</v>
      </c>
      <c r="BA12" s="544"/>
      <c r="BB12" s="544"/>
      <c r="BC12" s="545"/>
    </row>
    <row r="13" spans="1:55" s="30" customFormat="1" ht="30" customHeight="1" x14ac:dyDescent="0.15">
      <c r="A13" s="664"/>
      <c r="B13" s="665"/>
      <c r="C13" s="665"/>
      <c r="D13" s="665"/>
      <c r="E13" s="666"/>
      <c r="F13" s="666"/>
      <c r="G13" s="666"/>
      <c r="H13" s="549"/>
      <c r="I13" s="550"/>
      <c r="J13" s="550"/>
      <c r="K13" s="550"/>
      <c r="L13" s="550"/>
      <c r="M13" s="551"/>
      <c r="N13" s="670"/>
      <c r="O13" s="671"/>
      <c r="P13" s="671"/>
      <c r="Q13" s="671"/>
      <c r="R13" s="671"/>
      <c r="S13" s="671"/>
      <c r="T13" s="672"/>
      <c r="U13" s="670"/>
      <c r="V13" s="671"/>
      <c r="W13" s="671"/>
      <c r="X13" s="671"/>
      <c r="Y13" s="671"/>
      <c r="Z13" s="671"/>
      <c r="AA13" s="671"/>
      <c r="AB13" s="671"/>
      <c r="AC13" s="671"/>
      <c r="AD13" s="671"/>
      <c r="AE13" s="671"/>
      <c r="AF13" s="671"/>
      <c r="AG13" s="671"/>
      <c r="AH13" s="671"/>
      <c r="AI13" s="671"/>
      <c r="AJ13" s="672"/>
      <c r="AK13" s="555"/>
      <c r="AL13" s="556"/>
      <c r="AM13" s="542"/>
      <c r="AN13" s="537"/>
      <c r="AO13" s="537"/>
      <c r="AP13" s="117" t="s">
        <v>121</v>
      </c>
      <c r="AQ13" s="537"/>
      <c r="AR13" s="537"/>
      <c r="AS13" s="538"/>
      <c r="AT13" s="539">
        <f t="shared" si="0"/>
        <v>0</v>
      </c>
      <c r="AU13" s="540"/>
      <c r="AV13" s="541"/>
      <c r="AW13" s="542"/>
      <c r="AX13" s="537"/>
      <c r="AY13" s="538"/>
      <c r="AZ13" s="543">
        <f t="shared" si="1"/>
        <v>0</v>
      </c>
      <c r="BA13" s="544"/>
      <c r="BB13" s="544"/>
      <c r="BC13" s="545"/>
    </row>
    <row r="14" spans="1:55" s="30" customFormat="1" ht="30" customHeight="1" x14ac:dyDescent="0.15">
      <c r="A14" s="664"/>
      <c r="B14" s="665"/>
      <c r="C14" s="665"/>
      <c r="D14" s="665"/>
      <c r="E14" s="666"/>
      <c r="F14" s="666"/>
      <c r="G14" s="666"/>
      <c r="H14" s="549"/>
      <c r="I14" s="550"/>
      <c r="J14" s="550"/>
      <c r="K14" s="550"/>
      <c r="L14" s="550"/>
      <c r="M14" s="551"/>
      <c r="N14" s="670"/>
      <c r="O14" s="671"/>
      <c r="P14" s="671"/>
      <c r="Q14" s="671"/>
      <c r="R14" s="671"/>
      <c r="S14" s="671"/>
      <c r="T14" s="672"/>
      <c r="U14" s="670"/>
      <c r="V14" s="671"/>
      <c r="W14" s="671"/>
      <c r="X14" s="671"/>
      <c r="Y14" s="671"/>
      <c r="Z14" s="671"/>
      <c r="AA14" s="671"/>
      <c r="AB14" s="671"/>
      <c r="AC14" s="671"/>
      <c r="AD14" s="671"/>
      <c r="AE14" s="671"/>
      <c r="AF14" s="671"/>
      <c r="AG14" s="671"/>
      <c r="AH14" s="671"/>
      <c r="AI14" s="671"/>
      <c r="AJ14" s="672"/>
      <c r="AK14" s="555"/>
      <c r="AL14" s="556"/>
      <c r="AM14" s="542"/>
      <c r="AN14" s="537"/>
      <c r="AO14" s="537"/>
      <c r="AP14" s="117" t="s">
        <v>121</v>
      </c>
      <c r="AQ14" s="537"/>
      <c r="AR14" s="537"/>
      <c r="AS14" s="538"/>
      <c r="AT14" s="539">
        <f t="shared" si="0"/>
        <v>0</v>
      </c>
      <c r="AU14" s="540"/>
      <c r="AV14" s="541"/>
      <c r="AW14" s="542"/>
      <c r="AX14" s="537"/>
      <c r="AY14" s="538"/>
      <c r="AZ14" s="543">
        <f t="shared" si="1"/>
        <v>0</v>
      </c>
      <c r="BA14" s="544"/>
      <c r="BB14" s="544"/>
      <c r="BC14" s="545"/>
    </row>
    <row r="15" spans="1:55" s="30" customFormat="1" ht="30" customHeight="1" x14ac:dyDescent="0.15">
      <c r="A15" s="673"/>
      <c r="B15" s="674"/>
      <c r="C15" s="674"/>
      <c r="D15" s="674"/>
      <c r="E15" s="675"/>
      <c r="F15" s="675"/>
      <c r="G15" s="675"/>
      <c r="H15" s="549"/>
      <c r="I15" s="550"/>
      <c r="J15" s="550"/>
      <c r="K15" s="550"/>
      <c r="L15" s="550"/>
      <c r="M15" s="551"/>
      <c r="N15" s="670"/>
      <c r="O15" s="671"/>
      <c r="P15" s="671"/>
      <c r="Q15" s="671"/>
      <c r="R15" s="671"/>
      <c r="S15" s="671"/>
      <c r="T15" s="672"/>
      <c r="U15" s="670"/>
      <c r="V15" s="671"/>
      <c r="W15" s="671"/>
      <c r="X15" s="671"/>
      <c r="Y15" s="671"/>
      <c r="Z15" s="671"/>
      <c r="AA15" s="671"/>
      <c r="AB15" s="671"/>
      <c r="AC15" s="671"/>
      <c r="AD15" s="671"/>
      <c r="AE15" s="671"/>
      <c r="AF15" s="671"/>
      <c r="AG15" s="671"/>
      <c r="AH15" s="671"/>
      <c r="AI15" s="671"/>
      <c r="AJ15" s="672"/>
      <c r="AK15" s="569" t="s">
        <v>9</v>
      </c>
      <c r="AL15" s="570"/>
      <c r="AM15" s="571"/>
      <c r="AN15" s="572"/>
      <c r="AO15" s="572"/>
      <c r="AP15" s="119" t="s">
        <v>121</v>
      </c>
      <c r="AQ15" s="572"/>
      <c r="AR15" s="572"/>
      <c r="AS15" s="573"/>
      <c r="AT15" s="539">
        <f t="shared" si="0"/>
        <v>0</v>
      </c>
      <c r="AU15" s="540"/>
      <c r="AV15" s="541"/>
      <c r="AW15" s="571"/>
      <c r="AX15" s="572"/>
      <c r="AY15" s="573"/>
      <c r="AZ15" s="543">
        <f t="shared" si="1"/>
        <v>0</v>
      </c>
      <c r="BA15" s="544"/>
      <c r="BB15" s="544"/>
      <c r="BC15" s="545"/>
    </row>
    <row r="16" spans="1:55" s="30" customFormat="1" ht="30" customHeight="1" x14ac:dyDescent="0.15">
      <c r="A16" s="664"/>
      <c r="B16" s="665"/>
      <c r="C16" s="665"/>
      <c r="D16" s="665"/>
      <c r="E16" s="666"/>
      <c r="F16" s="666"/>
      <c r="G16" s="666"/>
      <c r="H16" s="549"/>
      <c r="I16" s="550"/>
      <c r="J16" s="550"/>
      <c r="K16" s="550"/>
      <c r="L16" s="550"/>
      <c r="M16" s="551"/>
      <c r="N16" s="670"/>
      <c r="O16" s="671"/>
      <c r="P16" s="671"/>
      <c r="Q16" s="671"/>
      <c r="R16" s="671"/>
      <c r="S16" s="671"/>
      <c r="T16" s="672"/>
      <c r="U16" s="670"/>
      <c r="V16" s="671"/>
      <c r="W16" s="671"/>
      <c r="X16" s="671"/>
      <c r="Y16" s="671"/>
      <c r="Z16" s="671"/>
      <c r="AA16" s="671"/>
      <c r="AB16" s="671"/>
      <c r="AC16" s="671"/>
      <c r="AD16" s="671"/>
      <c r="AE16" s="671"/>
      <c r="AF16" s="671"/>
      <c r="AG16" s="671"/>
      <c r="AH16" s="671"/>
      <c r="AI16" s="671"/>
      <c r="AJ16" s="672"/>
      <c r="AK16" s="555" t="s">
        <v>9</v>
      </c>
      <c r="AL16" s="556"/>
      <c r="AM16" s="542"/>
      <c r="AN16" s="537"/>
      <c r="AO16" s="537"/>
      <c r="AP16" s="117" t="s">
        <v>121</v>
      </c>
      <c r="AQ16" s="537"/>
      <c r="AR16" s="537"/>
      <c r="AS16" s="538"/>
      <c r="AT16" s="539">
        <f t="shared" si="0"/>
        <v>0</v>
      </c>
      <c r="AU16" s="540"/>
      <c r="AV16" s="541"/>
      <c r="AW16" s="542"/>
      <c r="AX16" s="537"/>
      <c r="AY16" s="538"/>
      <c r="AZ16" s="543">
        <f t="shared" si="1"/>
        <v>0</v>
      </c>
      <c r="BA16" s="544"/>
      <c r="BB16" s="544"/>
      <c r="BC16" s="545"/>
    </row>
    <row r="17" spans="1:55" s="30" customFormat="1" ht="30" customHeight="1" x14ac:dyDescent="0.15">
      <c r="A17" s="664"/>
      <c r="B17" s="665"/>
      <c r="C17" s="665"/>
      <c r="D17" s="665"/>
      <c r="E17" s="666"/>
      <c r="F17" s="666"/>
      <c r="G17" s="666"/>
      <c r="H17" s="549"/>
      <c r="I17" s="550"/>
      <c r="J17" s="550"/>
      <c r="K17" s="550"/>
      <c r="L17" s="550"/>
      <c r="M17" s="551"/>
      <c r="N17" s="670"/>
      <c r="O17" s="671"/>
      <c r="P17" s="671"/>
      <c r="Q17" s="671"/>
      <c r="R17" s="671"/>
      <c r="S17" s="671"/>
      <c r="T17" s="672"/>
      <c r="U17" s="670"/>
      <c r="V17" s="671"/>
      <c r="W17" s="671"/>
      <c r="X17" s="671"/>
      <c r="Y17" s="671"/>
      <c r="Z17" s="671"/>
      <c r="AA17" s="671"/>
      <c r="AB17" s="671"/>
      <c r="AC17" s="671"/>
      <c r="AD17" s="671"/>
      <c r="AE17" s="671"/>
      <c r="AF17" s="671"/>
      <c r="AG17" s="671"/>
      <c r="AH17" s="671"/>
      <c r="AI17" s="671"/>
      <c r="AJ17" s="672"/>
      <c r="AK17" s="555" t="s">
        <v>9</v>
      </c>
      <c r="AL17" s="556"/>
      <c r="AM17" s="542"/>
      <c r="AN17" s="537"/>
      <c r="AO17" s="537"/>
      <c r="AP17" s="117" t="s">
        <v>121</v>
      </c>
      <c r="AQ17" s="537"/>
      <c r="AR17" s="537"/>
      <c r="AS17" s="538"/>
      <c r="AT17" s="539">
        <f t="shared" si="0"/>
        <v>0</v>
      </c>
      <c r="AU17" s="540"/>
      <c r="AV17" s="541"/>
      <c r="AW17" s="542"/>
      <c r="AX17" s="537"/>
      <c r="AY17" s="538"/>
      <c r="AZ17" s="543">
        <f t="shared" si="1"/>
        <v>0</v>
      </c>
      <c r="BA17" s="544"/>
      <c r="BB17" s="544"/>
      <c r="BC17" s="545"/>
    </row>
    <row r="18" spans="1:55" s="30" customFormat="1" ht="30" customHeight="1" x14ac:dyDescent="0.15">
      <c r="A18" s="664"/>
      <c r="B18" s="665"/>
      <c r="C18" s="665"/>
      <c r="D18" s="665"/>
      <c r="E18" s="666"/>
      <c r="F18" s="666"/>
      <c r="G18" s="666"/>
      <c r="H18" s="549"/>
      <c r="I18" s="550"/>
      <c r="J18" s="550"/>
      <c r="K18" s="550"/>
      <c r="L18" s="550"/>
      <c r="M18" s="551"/>
      <c r="N18" s="670"/>
      <c r="O18" s="671"/>
      <c r="P18" s="671"/>
      <c r="Q18" s="671"/>
      <c r="R18" s="671"/>
      <c r="S18" s="671"/>
      <c r="T18" s="672"/>
      <c r="U18" s="670"/>
      <c r="V18" s="671"/>
      <c r="W18" s="671"/>
      <c r="X18" s="671"/>
      <c r="Y18" s="671"/>
      <c r="Z18" s="671"/>
      <c r="AA18" s="671"/>
      <c r="AB18" s="671"/>
      <c r="AC18" s="671"/>
      <c r="AD18" s="671"/>
      <c r="AE18" s="671"/>
      <c r="AF18" s="671"/>
      <c r="AG18" s="671"/>
      <c r="AH18" s="671"/>
      <c r="AI18" s="671"/>
      <c r="AJ18" s="672"/>
      <c r="AK18" s="555" t="s">
        <v>9</v>
      </c>
      <c r="AL18" s="556"/>
      <c r="AM18" s="542"/>
      <c r="AN18" s="537"/>
      <c r="AO18" s="537"/>
      <c r="AP18" s="117" t="s">
        <v>121</v>
      </c>
      <c r="AQ18" s="537"/>
      <c r="AR18" s="537"/>
      <c r="AS18" s="538"/>
      <c r="AT18" s="539">
        <f t="shared" si="0"/>
        <v>0</v>
      </c>
      <c r="AU18" s="540"/>
      <c r="AV18" s="541"/>
      <c r="AW18" s="542"/>
      <c r="AX18" s="537"/>
      <c r="AY18" s="538"/>
      <c r="AZ18" s="543">
        <f t="shared" si="1"/>
        <v>0</v>
      </c>
      <c r="BA18" s="544"/>
      <c r="BB18" s="544"/>
      <c r="BC18" s="545"/>
    </row>
    <row r="19" spans="1:55" s="30" customFormat="1" ht="30" customHeight="1" x14ac:dyDescent="0.15">
      <c r="A19" s="664"/>
      <c r="B19" s="665"/>
      <c r="C19" s="665"/>
      <c r="D19" s="665"/>
      <c r="E19" s="666"/>
      <c r="F19" s="666"/>
      <c r="G19" s="666"/>
      <c r="H19" s="549"/>
      <c r="I19" s="550"/>
      <c r="J19" s="550"/>
      <c r="K19" s="550"/>
      <c r="L19" s="550"/>
      <c r="M19" s="551"/>
      <c r="N19" s="670"/>
      <c r="O19" s="671"/>
      <c r="P19" s="671"/>
      <c r="Q19" s="671"/>
      <c r="R19" s="671"/>
      <c r="S19" s="671"/>
      <c r="T19" s="672"/>
      <c r="U19" s="670"/>
      <c r="V19" s="671"/>
      <c r="W19" s="671"/>
      <c r="X19" s="671"/>
      <c r="Y19" s="671"/>
      <c r="Z19" s="671"/>
      <c r="AA19" s="671"/>
      <c r="AB19" s="671"/>
      <c r="AC19" s="671"/>
      <c r="AD19" s="671"/>
      <c r="AE19" s="671"/>
      <c r="AF19" s="671"/>
      <c r="AG19" s="671"/>
      <c r="AH19" s="671"/>
      <c r="AI19" s="671"/>
      <c r="AJ19" s="672"/>
      <c r="AK19" s="555" t="s">
        <v>9</v>
      </c>
      <c r="AL19" s="556"/>
      <c r="AM19" s="542"/>
      <c r="AN19" s="537"/>
      <c r="AO19" s="537"/>
      <c r="AP19" s="117" t="s">
        <v>121</v>
      </c>
      <c r="AQ19" s="537"/>
      <c r="AR19" s="537"/>
      <c r="AS19" s="538"/>
      <c r="AT19" s="539">
        <f t="shared" si="0"/>
        <v>0</v>
      </c>
      <c r="AU19" s="540"/>
      <c r="AV19" s="541"/>
      <c r="AW19" s="542"/>
      <c r="AX19" s="537"/>
      <c r="AY19" s="538"/>
      <c r="AZ19" s="543">
        <f t="shared" si="1"/>
        <v>0</v>
      </c>
      <c r="BA19" s="544"/>
      <c r="BB19" s="544"/>
      <c r="BC19" s="545"/>
    </row>
    <row r="20" spans="1:55" s="30" customFormat="1" ht="30" customHeight="1" x14ac:dyDescent="0.15">
      <c r="A20" s="664"/>
      <c r="B20" s="665"/>
      <c r="C20" s="665"/>
      <c r="D20" s="665"/>
      <c r="E20" s="666"/>
      <c r="F20" s="666"/>
      <c r="G20" s="666"/>
      <c r="H20" s="549"/>
      <c r="I20" s="550"/>
      <c r="J20" s="550"/>
      <c r="K20" s="550"/>
      <c r="L20" s="550"/>
      <c r="M20" s="551"/>
      <c r="N20" s="670"/>
      <c r="O20" s="671"/>
      <c r="P20" s="671"/>
      <c r="Q20" s="671"/>
      <c r="R20" s="671"/>
      <c r="S20" s="671"/>
      <c r="T20" s="672"/>
      <c r="U20" s="670"/>
      <c r="V20" s="671"/>
      <c r="W20" s="671"/>
      <c r="X20" s="671"/>
      <c r="Y20" s="671"/>
      <c r="Z20" s="671"/>
      <c r="AA20" s="671"/>
      <c r="AB20" s="671"/>
      <c r="AC20" s="671"/>
      <c r="AD20" s="671"/>
      <c r="AE20" s="671"/>
      <c r="AF20" s="671"/>
      <c r="AG20" s="671"/>
      <c r="AH20" s="671"/>
      <c r="AI20" s="671"/>
      <c r="AJ20" s="672"/>
      <c r="AK20" s="555" t="s">
        <v>9</v>
      </c>
      <c r="AL20" s="556"/>
      <c r="AM20" s="542"/>
      <c r="AN20" s="537"/>
      <c r="AO20" s="537"/>
      <c r="AP20" s="117" t="s">
        <v>121</v>
      </c>
      <c r="AQ20" s="537"/>
      <c r="AR20" s="537"/>
      <c r="AS20" s="538"/>
      <c r="AT20" s="539">
        <f t="shared" si="0"/>
        <v>0</v>
      </c>
      <c r="AU20" s="540"/>
      <c r="AV20" s="541"/>
      <c r="AW20" s="542"/>
      <c r="AX20" s="537"/>
      <c r="AY20" s="538"/>
      <c r="AZ20" s="543">
        <f t="shared" si="1"/>
        <v>0</v>
      </c>
      <c r="BA20" s="544"/>
      <c r="BB20" s="544"/>
      <c r="BC20" s="545"/>
    </row>
    <row r="21" spans="1:55" s="30" customFormat="1" ht="30" customHeight="1" x14ac:dyDescent="0.15">
      <c r="A21" s="664"/>
      <c r="B21" s="665"/>
      <c r="C21" s="665"/>
      <c r="D21" s="665"/>
      <c r="E21" s="666"/>
      <c r="F21" s="666"/>
      <c r="G21" s="666"/>
      <c r="H21" s="549"/>
      <c r="I21" s="550"/>
      <c r="J21" s="550"/>
      <c r="K21" s="550"/>
      <c r="L21" s="550"/>
      <c r="M21" s="551"/>
      <c r="N21" s="670"/>
      <c r="O21" s="671"/>
      <c r="P21" s="671"/>
      <c r="Q21" s="671"/>
      <c r="R21" s="671"/>
      <c r="S21" s="671"/>
      <c r="T21" s="672"/>
      <c r="U21" s="670"/>
      <c r="V21" s="671"/>
      <c r="W21" s="671"/>
      <c r="X21" s="671"/>
      <c r="Y21" s="671"/>
      <c r="Z21" s="671"/>
      <c r="AA21" s="671"/>
      <c r="AB21" s="671"/>
      <c r="AC21" s="671"/>
      <c r="AD21" s="671"/>
      <c r="AE21" s="671"/>
      <c r="AF21" s="671"/>
      <c r="AG21" s="671"/>
      <c r="AH21" s="671"/>
      <c r="AI21" s="671"/>
      <c r="AJ21" s="672"/>
      <c r="AK21" s="555" t="s">
        <v>9</v>
      </c>
      <c r="AL21" s="556"/>
      <c r="AM21" s="542"/>
      <c r="AN21" s="537"/>
      <c r="AO21" s="537"/>
      <c r="AP21" s="117" t="s">
        <v>121</v>
      </c>
      <c r="AQ21" s="537"/>
      <c r="AR21" s="537"/>
      <c r="AS21" s="538"/>
      <c r="AT21" s="539">
        <f t="shared" si="0"/>
        <v>0</v>
      </c>
      <c r="AU21" s="540"/>
      <c r="AV21" s="541"/>
      <c r="AW21" s="542"/>
      <c r="AX21" s="537"/>
      <c r="AY21" s="538"/>
      <c r="AZ21" s="543">
        <f t="shared" si="1"/>
        <v>0</v>
      </c>
      <c r="BA21" s="544"/>
      <c r="BB21" s="544"/>
      <c r="BC21" s="545"/>
    </row>
    <row r="22" spans="1:55" s="30" customFormat="1" ht="30" customHeight="1" x14ac:dyDescent="0.15">
      <c r="A22" s="664"/>
      <c r="B22" s="665"/>
      <c r="C22" s="665"/>
      <c r="D22" s="665"/>
      <c r="E22" s="666"/>
      <c r="F22" s="666"/>
      <c r="G22" s="666"/>
      <c r="H22" s="549"/>
      <c r="I22" s="550"/>
      <c r="J22" s="550"/>
      <c r="K22" s="550"/>
      <c r="L22" s="550"/>
      <c r="M22" s="551"/>
      <c r="N22" s="670"/>
      <c r="O22" s="671"/>
      <c r="P22" s="671"/>
      <c r="Q22" s="671"/>
      <c r="R22" s="671"/>
      <c r="S22" s="671"/>
      <c r="T22" s="672"/>
      <c r="U22" s="670"/>
      <c r="V22" s="671"/>
      <c r="W22" s="671"/>
      <c r="X22" s="671"/>
      <c r="Y22" s="671"/>
      <c r="Z22" s="671"/>
      <c r="AA22" s="671"/>
      <c r="AB22" s="671"/>
      <c r="AC22" s="671"/>
      <c r="AD22" s="671"/>
      <c r="AE22" s="671"/>
      <c r="AF22" s="671"/>
      <c r="AG22" s="671"/>
      <c r="AH22" s="671"/>
      <c r="AI22" s="671"/>
      <c r="AJ22" s="672"/>
      <c r="AK22" s="555" t="s">
        <v>9</v>
      </c>
      <c r="AL22" s="556"/>
      <c r="AM22" s="542"/>
      <c r="AN22" s="537"/>
      <c r="AO22" s="537"/>
      <c r="AP22" s="117" t="s">
        <v>121</v>
      </c>
      <c r="AQ22" s="537"/>
      <c r="AR22" s="537"/>
      <c r="AS22" s="538"/>
      <c r="AT22" s="539">
        <f t="shared" si="0"/>
        <v>0</v>
      </c>
      <c r="AU22" s="540"/>
      <c r="AV22" s="541"/>
      <c r="AW22" s="542"/>
      <c r="AX22" s="537"/>
      <c r="AY22" s="538"/>
      <c r="AZ22" s="543">
        <f t="shared" si="1"/>
        <v>0</v>
      </c>
      <c r="BA22" s="544"/>
      <c r="BB22" s="544"/>
      <c r="BC22" s="545"/>
    </row>
    <row r="23" spans="1:55" s="30" customFormat="1" ht="30" customHeight="1" x14ac:dyDescent="0.15">
      <c r="A23" s="664"/>
      <c r="B23" s="665"/>
      <c r="C23" s="665"/>
      <c r="D23" s="665"/>
      <c r="E23" s="666"/>
      <c r="F23" s="666"/>
      <c r="G23" s="666"/>
      <c r="H23" s="549"/>
      <c r="I23" s="550"/>
      <c r="J23" s="550"/>
      <c r="K23" s="550"/>
      <c r="L23" s="550"/>
      <c r="M23" s="551"/>
      <c r="N23" s="670"/>
      <c r="O23" s="671"/>
      <c r="P23" s="671"/>
      <c r="Q23" s="671"/>
      <c r="R23" s="671"/>
      <c r="S23" s="671"/>
      <c r="T23" s="672"/>
      <c r="U23" s="670"/>
      <c r="V23" s="671"/>
      <c r="W23" s="671"/>
      <c r="X23" s="671"/>
      <c r="Y23" s="671"/>
      <c r="Z23" s="671"/>
      <c r="AA23" s="671"/>
      <c r="AB23" s="671"/>
      <c r="AC23" s="671"/>
      <c r="AD23" s="671"/>
      <c r="AE23" s="671"/>
      <c r="AF23" s="671"/>
      <c r="AG23" s="671"/>
      <c r="AH23" s="671"/>
      <c r="AI23" s="671"/>
      <c r="AJ23" s="672"/>
      <c r="AK23" s="555" t="s">
        <v>9</v>
      </c>
      <c r="AL23" s="556"/>
      <c r="AM23" s="542"/>
      <c r="AN23" s="537"/>
      <c r="AO23" s="537"/>
      <c r="AP23" s="117" t="s">
        <v>121</v>
      </c>
      <c r="AQ23" s="537"/>
      <c r="AR23" s="537"/>
      <c r="AS23" s="538"/>
      <c r="AT23" s="539">
        <f t="shared" si="0"/>
        <v>0</v>
      </c>
      <c r="AU23" s="540"/>
      <c r="AV23" s="541"/>
      <c r="AW23" s="542"/>
      <c r="AX23" s="537"/>
      <c r="AY23" s="538"/>
      <c r="AZ23" s="543">
        <f t="shared" si="1"/>
        <v>0</v>
      </c>
      <c r="BA23" s="544"/>
      <c r="BB23" s="544"/>
      <c r="BC23" s="545"/>
    </row>
    <row r="24" spans="1:55" s="30" customFormat="1" ht="30" customHeight="1" x14ac:dyDescent="0.15">
      <c r="A24" s="664"/>
      <c r="B24" s="665"/>
      <c r="C24" s="665"/>
      <c r="D24" s="665"/>
      <c r="E24" s="666"/>
      <c r="F24" s="666"/>
      <c r="G24" s="666"/>
      <c r="H24" s="549"/>
      <c r="I24" s="550"/>
      <c r="J24" s="550"/>
      <c r="K24" s="550"/>
      <c r="L24" s="550"/>
      <c r="M24" s="551"/>
      <c r="N24" s="670"/>
      <c r="O24" s="671"/>
      <c r="P24" s="671"/>
      <c r="Q24" s="671"/>
      <c r="R24" s="671"/>
      <c r="S24" s="671"/>
      <c r="T24" s="672"/>
      <c r="U24" s="670"/>
      <c r="V24" s="671"/>
      <c r="W24" s="671"/>
      <c r="X24" s="671"/>
      <c r="Y24" s="671"/>
      <c r="Z24" s="671"/>
      <c r="AA24" s="671"/>
      <c r="AB24" s="671"/>
      <c r="AC24" s="671"/>
      <c r="AD24" s="671"/>
      <c r="AE24" s="671"/>
      <c r="AF24" s="671"/>
      <c r="AG24" s="671"/>
      <c r="AH24" s="671"/>
      <c r="AI24" s="671"/>
      <c r="AJ24" s="672"/>
      <c r="AK24" s="555" t="s">
        <v>9</v>
      </c>
      <c r="AL24" s="556"/>
      <c r="AM24" s="542"/>
      <c r="AN24" s="537"/>
      <c r="AO24" s="537"/>
      <c r="AP24" s="117" t="s">
        <v>121</v>
      </c>
      <c r="AQ24" s="537"/>
      <c r="AR24" s="537"/>
      <c r="AS24" s="538"/>
      <c r="AT24" s="539">
        <f t="shared" si="0"/>
        <v>0</v>
      </c>
      <c r="AU24" s="540"/>
      <c r="AV24" s="541"/>
      <c r="AW24" s="542"/>
      <c r="AX24" s="537"/>
      <c r="AY24" s="538"/>
      <c r="AZ24" s="543">
        <f t="shared" si="1"/>
        <v>0</v>
      </c>
      <c r="BA24" s="544"/>
      <c r="BB24" s="544"/>
      <c r="BC24" s="545"/>
    </row>
    <row r="25" spans="1:55" s="30" customFormat="1" ht="30" customHeight="1" thickBot="1" x14ac:dyDescent="0.2">
      <c r="A25" s="664"/>
      <c r="B25" s="665"/>
      <c r="C25" s="665"/>
      <c r="D25" s="665"/>
      <c r="E25" s="666"/>
      <c r="F25" s="666"/>
      <c r="G25" s="666"/>
      <c r="H25" s="549"/>
      <c r="I25" s="550"/>
      <c r="J25" s="550"/>
      <c r="K25" s="550"/>
      <c r="L25" s="550"/>
      <c r="M25" s="551"/>
      <c r="N25" s="667"/>
      <c r="O25" s="668"/>
      <c r="P25" s="668"/>
      <c r="Q25" s="668"/>
      <c r="R25" s="668"/>
      <c r="S25" s="668"/>
      <c r="T25" s="669"/>
      <c r="U25" s="667"/>
      <c r="V25" s="668"/>
      <c r="W25" s="668"/>
      <c r="X25" s="668"/>
      <c r="Y25" s="668"/>
      <c r="Z25" s="668"/>
      <c r="AA25" s="668"/>
      <c r="AB25" s="668"/>
      <c r="AC25" s="668"/>
      <c r="AD25" s="668"/>
      <c r="AE25" s="668"/>
      <c r="AF25" s="668"/>
      <c r="AG25" s="668"/>
      <c r="AH25" s="668"/>
      <c r="AI25" s="668"/>
      <c r="AJ25" s="669"/>
      <c r="AK25" s="555" t="s">
        <v>9</v>
      </c>
      <c r="AL25" s="556"/>
      <c r="AM25" s="542"/>
      <c r="AN25" s="537"/>
      <c r="AO25" s="537"/>
      <c r="AP25" s="117" t="s">
        <v>121</v>
      </c>
      <c r="AQ25" s="537"/>
      <c r="AR25" s="537"/>
      <c r="AS25" s="538"/>
      <c r="AT25" s="557">
        <f t="shared" si="0"/>
        <v>0</v>
      </c>
      <c r="AU25" s="558"/>
      <c r="AV25" s="559"/>
      <c r="AW25" s="542"/>
      <c r="AX25" s="537"/>
      <c r="AY25" s="538"/>
      <c r="AZ25" s="560">
        <f t="shared" si="1"/>
        <v>0</v>
      </c>
      <c r="BA25" s="561"/>
      <c r="BB25" s="561"/>
      <c r="BC25" s="562"/>
    </row>
    <row r="26" spans="1:55" ht="30" customHeight="1" thickTop="1" thickBot="1" x14ac:dyDescent="0.2">
      <c r="A26" s="528" t="s">
        <v>19</v>
      </c>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30"/>
      <c r="AW26" s="531">
        <f>SUM(AW11:AW25)</f>
        <v>0</v>
      </c>
      <c r="AX26" s="532"/>
      <c r="AY26" s="533"/>
      <c r="AZ26" s="534">
        <f>SUM(AZ11:BC25)</f>
        <v>0</v>
      </c>
      <c r="BA26" s="535"/>
      <c r="BB26" s="535"/>
      <c r="BC26" s="536"/>
    </row>
    <row r="27" spans="1:55" ht="15.75" customHeight="1" x14ac:dyDescent="0.1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118"/>
      <c r="AV27" s="118"/>
      <c r="AW27" s="118"/>
      <c r="AX27" s="118"/>
    </row>
    <row r="28" spans="1:55" ht="31.5" customHeight="1" thickBot="1" x14ac:dyDescent="0.2">
      <c r="A28" s="102" t="s">
        <v>76</v>
      </c>
      <c r="B28" s="38"/>
      <c r="C28" s="38"/>
      <c r="D28" s="38"/>
      <c r="E28" s="38"/>
      <c r="F28" s="38"/>
      <c r="G28" s="38"/>
      <c r="H28" s="38"/>
      <c r="I28" s="38"/>
      <c r="J28" s="38"/>
      <c r="K28" s="38"/>
      <c r="L28" s="38"/>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38"/>
      <c r="AQ28" s="38"/>
      <c r="AR28" s="38"/>
      <c r="AS28" s="38"/>
      <c r="AT28" s="38"/>
      <c r="AU28" s="38"/>
      <c r="AV28" s="53"/>
      <c r="AW28" s="54"/>
      <c r="AX28" s="54"/>
    </row>
    <row r="29" spans="1:55" ht="52.5" customHeight="1" thickBot="1" x14ac:dyDescent="0.2">
      <c r="A29" s="518" t="s">
        <v>55</v>
      </c>
      <c r="B29" s="519"/>
      <c r="C29" s="519"/>
      <c r="D29" s="520"/>
      <c r="E29" s="521" t="s">
        <v>107</v>
      </c>
      <c r="F29" s="519"/>
      <c r="G29" s="519"/>
      <c r="H29" s="519"/>
      <c r="I29" s="307" t="s">
        <v>50</v>
      </c>
      <c r="J29" s="308"/>
      <c r="K29" s="308"/>
      <c r="L29" s="308"/>
      <c r="M29" s="308"/>
      <c r="N29" s="308"/>
      <c r="O29" s="308"/>
      <c r="P29" s="333"/>
      <c r="Q29" s="522" t="s">
        <v>71</v>
      </c>
      <c r="R29" s="523"/>
      <c r="S29" s="524" t="s">
        <v>51</v>
      </c>
      <c r="T29" s="524"/>
      <c r="U29" s="524"/>
      <c r="V29" s="524"/>
      <c r="W29" s="524"/>
      <c r="X29" s="524"/>
      <c r="Y29" s="525"/>
      <c r="Z29" s="307" t="s">
        <v>68</v>
      </c>
      <c r="AA29" s="308"/>
      <c r="AB29" s="308"/>
      <c r="AC29" s="308"/>
      <c r="AD29" s="308"/>
      <c r="AE29" s="308"/>
      <c r="AF29" s="308"/>
      <c r="AG29" s="308"/>
      <c r="AH29" s="308"/>
      <c r="AI29" s="308"/>
      <c r="AJ29" s="308"/>
      <c r="AK29" s="308"/>
      <c r="AL29" s="308"/>
      <c r="AM29" s="308"/>
      <c r="AN29" s="309"/>
      <c r="AO29" s="307" t="s">
        <v>69</v>
      </c>
      <c r="AP29" s="308"/>
      <c r="AQ29" s="308"/>
      <c r="AR29" s="308"/>
      <c r="AS29" s="308"/>
      <c r="AT29" s="308"/>
      <c r="AU29" s="308"/>
      <c r="AV29" s="308"/>
      <c r="AW29" s="308"/>
      <c r="AX29" s="308"/>
      <c r="AY29" s="308"/>
      <c r="AZ29" s="308"/>
      <c r="BA29" s="308"/>
      <c r="BB29" s="308"/>
      <c r="BC29" s="310"/>
    </row>
    <row r="30" spans="1:55" ht="41.25" customHeight="1" thickTop="1" x14ac:dyDescent="0.15">
      <c r="A30" s="496" t="s">
        <v>73</v>
      </c>
      <c r="B30" s="497"/>
      <c r="C30" s="497"/>
      <c r="D30" s="498"/>
      <c r="E30" s="657" t="s">
        <v>152</v>
      </c>
      <c r="F30" s="658"/>
      <c r="G30" s="658"/>
      <c r="H30" s="658"/>
      <c r="I30" s="506">
        <f ca="1">SUMIF($AK$11:$BC$25,E30,$AZ$11:$BC$25)</f>
        <v>0</v>
      </c>
      <c r="J30" s="507"/>
      <c r="K30" s="507"/>
      <c r="L30" s="507"/>
      <c r="M30" s="507"/>
      <c r="N30" s="507"/>
      <c r="O30" s="507"/>
      <c r="P30" s="136" t="s">
        <v>5</v>
      </c>
      <c r="Q30" s="320" t="s">
        <v>71</v>
      </c>
      <c r="R30" s="321"/>
      <c r="S30" s="322">
        <v>50000</v>
      </c>
      <c r="T30" s="322"/>
      <c r="U30" s="322"/>
      <c r="V30" s="322"/>
      <c r="W30" s="322"/>
      <c r="X30" s="322"/>
      <c r="Y30" s="41" t="s">
        <v>20</v>
      </c>
      <c r="Z30" s="323">
        <f ca="1">IF(I30="","",I30*S30)</f>
        <v>0</v>
      </c>
      <c r="AA30" s="324"/>
      <c r="AB30" s="324"/>
      <c r="AC30" s="324"/>
      <c r="AD30" s="324"/>
      <c r="AE30" s="324"/>
      <c r="AF30" s="324"/>
      <c r="AG30" s="324"/>
      <c r="AH30" s="324"/>
      <c r="AI30" s="324"/>
      <c r="AJ30" s="324"/>
      <c r="AK30" s="324"/>
      <c r="AL30" s="324"/>
      <c r="AM30" s="324"/>
      <c r="AN30" s="41" t="s">
        <v>20</v>
      </c>
      <c r="AO30" s="509">
        <f ca="1">SUM(Z30:AM31)</f>
        <v>0</v>
      </c>
      <c r="AP30" s="510"/>
      <c r="AQ30" s="510"/>
      <c r="AR30" s="510"/>
      <c r="AS30" s="510"/>
      <c r="AT30" s="510"/>
      <c r="AU30" s="510"/>
      <c r="AV30" s="510"/>
      <c r="AW30" s="510"/>
      <c r="AX30" s="510"/>
      <c r="AY30" s="510"/>
      <c r="AZ30" s="510"/>
      <c r="BA30" s="510"/>
      <c r="BB30" s="510"/>
      <c r="BC30" s="515" t="s">
        <v>20</v>
      </c>
    </row>
    <row r="31" spans="1:55" ht="41.25" customHeight="1" thickBot="1" x14ac:dyDescent="0.2">
      <c r="A31" s="659"/>
      <c r="B31" s="660"/>
      <c r="C31" s="660"/>
      <c r="D31" s="661"/>
      <c r="E31" s="648" t="s">
        <v>131</v>
      </c>
      <c r="F31" s="649"/>
      <c r="G31" s="649"/>
      <c r="H31" s="649"/>
      <c r="I31" s="650">
        <f ca="1">SUMIF($AK$11:$BC$25,E31,$AZ$11:$BC$25)</f>
        <v>0</v>
      </c>
      <c r="J31" s="651"/>
      <c r="K31" s="651"/>
      <c r="L31" s="651"/>
      <c r="M31" s="651"/>
      <c r="N31" s="651"/>
      <c r="O31" s="651"/>
      <c r="P31" s="39" t="s">
        <v>5</v>
      </c>
      <c r="Q31" s="652" t="s">
        <v>71</v>
      </c>
      <c r="R31" s="653"/>
      <c r="S31" s="654">
        <v>40000</v>
      </c>
      <c r="T31" s="654"/>
      <c r="U31" s="654"/>
      <c r="V31" s="654"/>
      <c r="W31" s="654"/>
      <c r="X31" s="654"/>
      <c r="Y31" s="40" t="s">
        <v>20</v>
      </c>
      <c r="Z31" s="655">
        <f ca="1">IF(I31="","",I31*S31)</f>
        <v>0</v>
      </c>
      <c r="AA31" s="656"/>
      <c r="AB31" s="656"/>
      <c r="AC31" s="656"/>
      <c r="AD31" s="656"/>
      <c r="AE31" s="656"/>
      <c r="AF31" s="656"/>
      <c r="AG31" s="656"/>
      <c r="AH31" s="656"/>
      <c r="AI31" s="656"/>
      <c r="AJ31" s="656"/>
      <c r="AK31" s="656"/>
      <c r="AL31" s="656"/>
      <c r="AM31" s="656"/>
      <c r="AN31" s="40" t="s">
        <v>20</v>
      </c>
      <c r="AO31" s="662"/>
      <c r="AP31" s="663"/>
      <c r="AQ31" s="663"/>
      <c r="AR31" s="663"/>
      <c r="AS31" s="663"/>
      <c r="AT31" s="663"/>
      <c r="AU31" s="663"/>
      <c r="AV31" s="663"/>
      <c r="AW31" s="663"/>
      <c r="AX31" s="663"/>
      <c r="AY31" s="663"/>
      <c r="AZ31" s="663"/>
      <c r="BA31" s="663"/>
      <c r="BB31" s="663"/>
      <c r="BC31" s="647"/>
    </row>
    <row r="32" spans="1:55" ht="41.25" customHeight="1" thickTop="1" thickBot="1" x14ac:dyDescent="0.2">
      <c r="A32" s="478" t="s">
        <v>54</v>
      </c>
      <c r="B32" s="479"/>
      <c r="C32" s="479"/>
      <c r="D32" s="479"/>
      <c r="E32" s="479"/>
      <c r="F32" s="479"/>
      <c r="G32" s="479"/>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80">
        <f ca="1">SUM(AO30:BB31)</f>
        <v>0</v>
      </c>
      <c r="AP32" s="481"/>
      <c r="AQ32" s="481"/>
      <c r="AR32" s="481"/>
      <c r="AS32" s="481"/>
      <c r="AT32" s="481"/>
      <c r="AU32" s="481"/>
      <c r="AV32" s="481"/>
      <c r="AW32" s="481"/>
      <c r="AX32" s="481"/>
      <c r="AY32" s="481"/>
      <c r="AZ32" s="481"/>
      <c r="BA32" s="481"/>
      <c r="BB32" s="481"/>
      <c r="BC32" s="62" t="s">
        <v>20</v>
      </c>
    </row>
    <row r="33" spans="59:59" ht="30" customHeight="1" x14ac:dyDescent="0.15"/>
    <row r="34" spans="59:59" ht="3" customHeight="1" x14ac:dyDescent="0.15"/>
    <row r="35" spans="59:59" ht="21" customHeight="1" x14ac:dyDescent="0.15"/>
    <row r="36" spans="59:59" ht="21" customHeight="1" x14ac:dyDescent="0.15"/>
    <row r="38" spans="59:59" ht="12" customHeight="1" x14ac:dyDescent="0.15"/>
    <row r="39" spans="59:59" ht="28.5" customHeight="1" x14ac:dyDescent="0.15"/>
    <row r="40" spans="59:59" ht="14.25" customHeight="1" x14ac:dyDescent="0.15"/>
    <row r="41" spans="59:59" ht="19.5" customHeight="1" x14ac:dyDescent="0.15"/>
    <row r="42" spans="59:59" ht="45.75" customHeight="1" x14ac:dyDescent="0.15"/>
    <row r="43" spans="59:59" ht="45.75" customHeight="1" x14ac:dyDescent="0.15"/>
    <row r="44" spans="59:59" ht="38.25" customHeight="1" x14ac:dyDescent="0.15"/>
    <row r="45" spans="59:59" ht="46.5" customHeight="1" x14ac:dyDescent="0.15">
      <c r="BG45" s="105"/>
    </row>
    <row r="46" spans="59:59" s="30" customFormat="1" ht="37.5" customHeight="1" x14ac:dyDescent="0.15"/>
    <row r="47" spans="59:59" ht="15.75" customHeight="1" x14ac:dyDescent="0.15"/>
    <row r="48" spans="59:59" ht="31.5" customHeight="1" x14ac:dyDescent="0.15"/>
    <row r="49" ht="63" customHeight="1" x14ac:dyDescent="0.15"/>
    <row r="50" ht="41.25" customHeight="1" x14ac:dyDescent="0.15"/>
    <row r="51" ht="36" customHeight="1" x14ac:dyDescent="0.15"/>
    <row r="52" ht="36" customHeight="1" x14ac:dyDescent="0.15"/>
    <row r="54" ht="12" customHeight="1" x14ac:dyDescent="0.15"/>
    <row r="55" ht="28.5" customHeight="1" x14ac:dyDescent="0.15"/>
    <row r="56" ht="14.25" customHeight="1" x14ac:dyDescent="0.15"/>
    <row r="57" ht="46.5" customHeight="1" x14ac:dyDescent="0.15"/>
    <row r="58" s="30" customFormat="1" ht="37.5" customHeight="1" x14ac:dyDescent="0.15"/>
    <row r="59" s="30" customFormat="1" ht="37.5" customHeight="1" x14ac:dyDescent="0.15"/>
    <row r="60" ht="37.5" customHeight="1" x14ac:dyDescent="0.15"/>
    <row r="61" ht="37.5" customHeight="1" x14ac:dyDescent="0.15"/>
    <row r="62" ht="15.75" customHeight="1" x14ac:dyDescent="0.15"/>
    <row r="63" ht="31.5" customHeight="1" x14ac:dyDescent="0.15"/>
    <row r="64" ht="63" customHeight="1" x14ac:dyDescent="0.15"/>
    <row r="65" spans="1:55" ht="41.25" customHeight="1" x14ac:dyDescent="0.15"/>
    <row r="66" spans="1:55" ht="36" customHeight="1"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c r="BA66" s="120"/>
      <c r="BB66" s="120"/>
      <c r="BC66" s="120"/>
    </row>
    <row r="67" spans="1:55" ht="36" customHeight="1"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c r="BA67" s="120"/>
      <c r="BB67" s="120"/>
      <c r="BC67" s="120"/>
    </row>
    <row r="68" spans="1:55" ht="15.75" customHeight="1" x14ac:dyDescent="0.15">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4"/>
      <c r="AZ68" s="64"/>
      <c r="BA68" s="64"/>
      <c r="BB68" s="64"/>
      <c r="BC68" s="64"/>
    </row>
    <row r="69" spans="1:55" ht="16.5" customHeight="1" x14ac:dyDescent="0.15">
      <c r="A69" s="121"/>
      <c r="B69" s="121"/>
      <c r="C69" s="76"/>
      <c r="D69" s="76"/>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row>
    <row r="99" spans="1:1" x14ac:dyDescent="0.15">
      <c r="A99" s="105"/>
    </row>
    <row r="149" spans="1:1" x14ac:dyDescent="0.15">
      <c r="A149" s="106">
        <v>0</v>
      </c>
    </row>
  </sheetData>
  <protectedRanges>
    <protectedRange sqref="AV6:AW6 AY6:AZ6 A11:AO25 AQ11:AS25 AW11:AY25" name="範囲1"/>
  </protectedRanges>
  <mergeCells count="210">
    <mergeCell ref="AW1:BB1"/>
    <mergeCell ref="AW2:BB2"/>
    <mergeCell ref="A3:BC3"/>
    <mergeCell ref="A6:D6"/>
    <mergeCell ref="E6:N6"/>
    <mergeCell ref="AV6:AW6"/>
    <mergeCell ref="AY6:AZ6"/>
    <mergeCell ref="BA6:BC6"/>
    <mergeCell ref="A11:D11"/>
    <mergeCell ref="E11:G11"/>
    <mergeCell ref="H11:M11"/>
    <mergeCell ref="N11:T11"/>
    <mergeCell ref="U11:AJ11"/>
    <mergeCell ref="A9:D10"/>
    <mergeCell ref="E9:G10"/>
    <mergeCell ref="H9:M10"/>
    <mergeCell ref="N9:T10"/>
    <mergeCell ref="U9:AJ10"/>
    <mergeCell ref="AK9:AL10"/>
    <mergeCell ref="AM9:AS9"/>
    <mergeCell ref="AK11:AL11"/>
    <mergeCell ref="AM11:AO11"/>
    <mergeCell ref="AQ11:AS11"/>
    <mergeCell ref="AT11:AV11"/>
    <mergeCell ref="AW11:AY11"/>
    <mergeCell ref="AZ11:BC11"/>
    <mergeCell ref="AT9:AV10"/>
    <mergeCell ref="AW9:AY10"/>
    <mergeCell ref="AZ9:BC10"/>
    <mergeCell ref="AM10:AO10"/>
    <mergeCell ref="AQ10:AS10"/>
    <mergeCell ref="A13:D13"/>
    <mergeCell ref="E13:G13"/>
    <mergeCell ref="H13:M13"/>
    <mergeCell ref="N13:T13"/>
    <mergeCell ref="U13:AJ13"/>
    <mergeCell ref="A12:D12"/>
    <mergeCell ref="E12:G12"/>
    <mergeCell ref="H12:M12"/>
    <mergeCell ref="N12:T12"/>
    <mergeCell ref="U12:AJ12"/>
    <mergeCell ref="AK13:AL13"/>
    <mergeCell ref="AM13:AO13"/>
    <mergeCell ref="AQ13:AS13"/>
    <mergeCell ref="AT13:AV13"/>
    <mergeCell ref="AW13:AY13"/>
    <mergeCell ref="AZ13:BC13"/>
    <mergeCell ref="AM12:AO12"/>
    <mergeCell ref="AQ12:AS12"/>
    <mergeCell ref="AT12:AV12"/>
    <mergeCell ref="AW12:AY12"/>
    <mergeCell ref="AZ12:BC12"/>
    <mergeCell ref="AK12:AL12"/>
    <mergeCell ref="A15:D15"/>
    <mergeCell ref="E15:G15"/>
    <mergeCell ref="H15:M15"/>
    <mergeCell ref="N15:T15"/>
    <mergeCell ref="U15:AJ15"/>
    <mergeCell ref="A14:D14"/>
    <mergeCell ref="E14:G14"/>
    <mergeCell ref="H14:M14"/>
    <mergeCell ref="N14:T14"/>
    <mergeCell ref="U14:AJ14"/>
    <mergeCell ref="AK15:AL15"/>
    <mergeCell ref="AM15:AO15"/>
    <mergeCell ref="AQ15:AS15"/>
    <mergeCell ref="AT15:AV15"/>
    <mergeCell ref="AW15:AY15"/>
    <mergeCell ref="AZ15:BC15"/>
    <mergeCell ref="AM14:AO14"/>
    <mergeCell ref="AQ14:AS14"/>
    <mergeCell ref="AT14:AV14"/>
    <mergeCell ref="AW14:AY14"/>
    <mergeCell ref="AZ14:BC14"/>
    <mergeCell ref="AK14:AL14"/>
    <mergeCell ref="A17:D17"/>
    <mergeCell ref="E17:G17"/>
    <mergeCell ref="H17:M17"/>
    <mergeCell ref="N17:T17"/>
    <mergeCell ref="U17:AJ17"/>
    <mergeCell ref="A16:D16"/>
    <mergeCell ref="E16:G16"/>
    <mergeCell ref="H16:M16"/>
    <mergeCell ref="N16:T16"/>
    <mergeCell ref="U16:AJ16"/>
    <mergeCell ref="AK17:AL17"/>
    <mergeCell ref="AM17:AO17"/>
    <mergeCell ref="AQ17:AS17"/>
    <mergeCell ref="AT17:AV17"/>
    <mergeCell ref="AW17:AY17"/>
    <mergeCell ref="AZ17:BC17"/>
    <mergeCell ref="AM16:AO16"/>
    <mergeCell ref="AQ16:AS16"/>
    <mergeCell ref="AT16:AV16"/>
    <mergeCell ref="AW16:AY16"/>
    <mergeCell ref="AZ16:BC16"/>
    <mergeCell ref="AK16:AL16"/>
    <mergeCell ref="A19:D19"/>
    <mergeCell ref="E19:G19"/>
    <mergeCell ref="H19:M19"/>
    <mergeCell ref="N19:T19"/>
    <mergeCell ref="U19:AJ19"/>
    <mergeCell ref="A18:D18"/>
    <mergeCell ref="E18:G18"/>
    <mergeCell ref="H18:M18"/>
    <mergeCell ref="N18:T18"/>
    <mergeCell ref="U18:AJ18"/>
    <mergeCell ref="AK19:AL19"/>
    <mergeCell ref="AK18:AL18"/>
    <mergeCell ref="AM19:AO19"/>
    <mergeCell ref="AQ19:AS19"/>
    <mergeCell ref="AT19:AV19"/>
    <mergeCell ref="AW19:AY19"/>
    <mergeCell ref="AZ19:BC19"/>
    <mergeCell ref="AM18:AO18"/>
    <mergeCell ref="AQ18:AS18"/>
    <mergeCell ref="AT18:AV18"/>
    <mergeCell ref="AW18:AY18"/>
    <mergeCell ref="AZ18:BC18"/>
    <mergeCell ref="A21:D21"/>
    <mergeCell ref="E21:G21"/>
    <mergeCell ref="H21:M21"/>
    <mergeCell ref="N21:T21"/>
    <mergeCell ref="U21:AJ21"/>
    <mergeCell ref="A20:D20"/>
    <mergeCell ref="E20:G20"/>
    <mergeCell ref="H20:M20"/>
    <mergeCell ref="N20:T20"/>
    <mergeCell ref="U20:AJ20"/>
    <mergeCell ref="AK21:AL21"/>
    <mergeCell ref="AM21:AO21"/>
    <mergeCell ref="AQ21:AS21"/>
    <mergeCell ref="AT21:AV21"/>
    <mergeCell ref="AW21:AY21"/>
    <mergeCell ref="AZ21:BC21"/>
    <mergeCell ref="AM20:AO20"/>
    <mergeCell ref="AQ20:AS20"/>
    <mergeCell ref="AT20:AV20"/>
    <mergeCell ref="AW20:AY20"/>
    <mergeCell ref="AZ20:BC20"/>
    <mergeCell ref="AK20:AL20"/>
    <mergeCell ref="A23:D23"/>
    <mergeCell ref="E23:G23"/>
    <mergeCell ref="H23:M23"/>
    <mergeCell ref="N23:T23"/>
    <mergeCell ref="U23:AJ23"/>
    <mergeCell ref="A22:D22"/>
    <mergeCell ref="E22:G22"/>
    <mergeCell ref="H22:M22"/>
    <mergeCell ref="N22:T22"/>
    <mergeCell ref="U22:AJ22"/>
    <mergeCell ref="AK23:AL23"/>
    <mergeCell ref="AM23:AO23"/>
    <mergeCell ref="AQ23:AS23"/>
    <mergeCell ref="AT23:AV23"/>
    <mergeCell ref="AW23:AY23"/>
    <mergeCell ref="AZ23:BC23"/>
    <mergeCell ref="AM22:AO22"/>
    <mergeCell ref="AQ22:AS22"/>
    <mergeCell ref="AT22:AV22"/>
    <mergeCell ref="AW22:AY22"/>
    <mergeCell ref="AZ22:BC22"/>
    <mergeCell ref="AK22:AL22"/>
    <mergeCell ref="A25:D25"/>
    <mergeCell ref="E25:G25"/>
    <mergeCell ref="H25:M25"/>
    <mergeCell ref="N25:T25"/>
    <mergeCell ref="U25:AJ25"/>
    <mergeCell ref="A24:D24"/>
    <mergeCell ref="E24:G24"/>
    <mergeCell ref="H24:M24"/>
    <mergeCell ref="N24:T24"/>
    <mergeCell ref="U24:AJ24"/>
    <mergeCell ref="AK25:AL25"/>
    <mergeCell ref="AM25:AO25"/>
    <mergeCell ref="AQ25:AS25"/>
    <mergeCell ref="AT25:AV25"/>
    <mergeCell ref="AW25:AY25"/>
    <mergeCell ref="AZ25:BC25"/>
    <mergeCell ref="AM24:AO24"/>
    <mergeCell ref="AQ24:AS24"/>
    <mergeCell ref="AT24:AV24"/>
    <mergeCell ref="AW24:AY24"/>
    <mergeCell ref="AZ24:BC24"/>
    <mergeCell ref="AK24:AL24"/>
    <mergeCell ref="A26:AV26"/>
    <mergeCell ref="AW26:AY26"/>
    <mergeCell ref="AZ26:BC26"/>
    <mergeCell ref="A29:D29"/>
    <mergeCell ref="E29:H29"/>
    <mergeCell ref="I29:P29"/>
    <mergeCell ref="Q29:R29"/>
    <mergeCell ref="S29:Y29"/>
    <mergeCell ref="Z29:AN29"/>
    <mergeCell ref="AO29:BC29"/>
    <mergeCell ref="BC30:BC31"/>
    <mergeCell ref="E31:H31"/>
    <mergeCell ref="I31:O31"/>
    <mergeCell ref="Q31:R31"/>
    <mergeCell ref="S31:X31"/>
    <mergeCell ref="Z31:AM31"/>
    <mergeCell ref="A32:AN32"/>
    <mergeCell ref="AO32:BB32"/>
    <mergeCell ref="E30:H30"/>
    <mergeCell ref="I30:O30"/>
    <mergeCell ref="Q30:R30"/>
    <mergeCell ref="S30:X30"/>
    <mergeCell ref="Z30:AM30"/>
    <mergeCell ref="A30:D31"/>
    <mergeCell ref="AO30:BB31"/>
  </mergeCells>
  <phoneticPr fontId="2"/>
  <conditionalFormatting sqref="H11:M11">
    <cfRule type="expression" dxfId="15" priority="17" stopIfTrue="1">
      <formula>AND($AK11&lt;&gt;"",$AK11&lt;&gt;"G1")</formula>
    </cfRule>
  </conditionalFormatting>
  <conditionalFormatting sqref="H12:M12">
    <cfRule type="expression" dxfId="14" priority="15">
      <formula>AND($AK12&lt;&gt;"",$AK12&lt;&gt;"G1")</formula>
    </cfRule>
  </conditionalFormatting>
  <conditionalFormatting sqref="H13:M13">
    <cfRule type="expression" dxfId="13" priority="14">
      <formula>AND($AK13&lt;&gt;"",$AK13&lt;&gt;"G1")</formula>
    </cfRule>
  </conditionalFormatting>
  <conditionalFormatting sqref="H14:M14">
    <cfRule type="expression" dxfId="12" priority="13">
      <formula>AND($AK14&lt;&gt;"",$AK14&lt;&gt;"G1")</formula>
    </cfRule>
  </conditionalFormatting>
  <conditionalFormatting sqref="H15:M15">
    <cfRule type="expression" dxfId="11" priority="12">
      <formula>AND($AK15&lt;&gt;"",$AK15&lt;&gt;"G1")</formula>
    </cfRule>
  </conditionalFormatting>
  <conditionalFormatting sqref="H16:M16">
    <cfRule type="expression" dxfId="10" priority="11">
      <formula>AND($AK16&lt;&gt;"",$AK16&lt;&gt;"G1")</formula>
    </cfRule>
  </conditionalFormatting>
  <conditionalFormatting sqref="H17:M17">
    <cfRule type="expression" dxfId="9" priority="10">
      <formula>AND($AK17&lt;&gt;"",$AK17&lt;&gt;"G1")</formula>
    </cfRule>
  </conditionalFormatting>
  <conditionalFormatting sqref="H18:M18">
    <cfRule type="expression" dxfId="8" priority="9">
      <formula>AND($AK18&lt;&gt;"",$AK18&lt;&gt;"G1")</formula>
    </cfRule>
  </conditionalFormatting>
  <conditionalFormatting sqref="H19:M19">
    <cfRule type="expression" dxfId="7" priority="8">
      <formula>AND($AK19&lt;&gt;"",$AK19&lt;&gt;"G1")</formula>
    </cfRule>
  </conditionalFormatting>
  <conditionalFormatting sqref="H20:M20">
    <cfRule type="expression" dxfId="6" priority="7">
      <formula>AND($AK20&lt;&gt;"",$AK20&lt;&gt;"G1")</formula>
    </cfRule>
  </conditionalFormatting>
  <conditionalFormatting sqref="H21:M21">
    <cfRule type="expression" dxfId="5" priority="6">
      <formula>AND($AK21&lt;&gt;"",$AK21&lt;&gt;"G1")</formula>
    </cfRule>
  </conditionalFormatting>
  <conditionalFormatting sqref="H22:M22">
    <cfRule type="expression" dxfId="4" priority="5">
      <formula>AND($AK22&lt;&gt;"",$AK22&lt;&gt;"G1")</formula>
    </cfRule>
  </conditionalFormatting>
  <conditionalFormatting sqref="H23:M23">
    <cfRule type="expression" dxfId="3" priority="4">
      <formula>AND($AK23&lt;&gt;"",$AK23&lt;&gt;"G1")</formula>
    </cfRule>
  </conditionalFormatting>
  <conditionalFormatting sqref="H24:M24">
    <cfRule type="expression" dxfId="2" priority="3">
      <formula>AND($AK24&lt;&gt;"",$AK24&lt;&gt;"G1")</formula>
    </cfRule>
  </conditionalFormatting>
  <conditionalFormatting sqref="H25:M25">
    <cfRule type="expression" dxfId="1" priority="2">
      <formula>AND($AK25&lt;&gt;"",$AK25&lt;&gt;"G1")</formula>
    </cfRule>
  </conditionalFormatting>
  <dataValidations count="5">
    <dataValidation imeMode="disabled" allowBlank="1" showInputMessage="1" showErrorMessage="1" sqref="AV6:AW6 AY6:AZ6"/>
    <dataValidation type="custom" imeMode="disabled" allowBlank="1" showInputMessage="1" showErrorMessage="1" errorTitle="入力エラー" error="小数点以下第一位を切り捨てで入力して下さい。" sqref="AQ11:AQ25 AW11:AW25 AM11:AM25">
      <formula1>AM11-ROUNDDOWN(AM11,0)=0</formula1>
    </dataValidation>
    <dataValidation type="textLength" imeMode="disabled" operator="equal" allowBlank="1" showInputMessage="1" showErrorMessage="1" errorTitle="文字数エラー" error="財団掲載型番の8文字で登録してください。" sqref="H11:M25">
      <formula1>8</formula1>
    </dataValidation>
    <dataValidation type="list" imeMode="halfAlpha" operator="equal" allowBlank="1" showInputMessage="1" showErrorMessage="1" errorTitle="文字数エラー" error="2桁の英数字で入力してください。" sqref="AK11:AL25">
      <formula1>"G1"</formula1>
    </dataValidation>
    <dataValidation type="custom" imeMode="disabled" allowBlank="1" showInputMessage="1" showErrorMessage="1" errorTitle="入力エラー" error="小数点は第二位まで、三位以下切り捨てで入力して下さい。" sqref="AT11:AT25 AZ11:BC25">
      <formula1>AT11-ROUNDDOWN(AT11,2)=0</formula1>
    </dataValidation>
  </dataValidations>
  <printOptions horizontalCentered="1"/>
  <pageMargins left="0.31496062992125984" right="0.31496062992125984" top="0.55118110236220474" bottom="0.35433070866141736" header="0.31496062992125984" footer="0.31496062992125984"/>
  <pageSetup paperSize="9" scale="4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67"/>
  <sheetViews>
    <sheetView view="pageBreakPreview" zoomScale="55" zoomScaleNormal="100" zoomScaleSheetLayoutView="55" workbookViewId="0">
      <selection activeCell="AD16" sqref="AD16"/>
    </sheetView>
  </sheetViews>
  <sheetFormatPr defaultColWidth="9" defaultRowHeight="13.5" x14ac:dyDescent="0.15"/>
  <cols>
    <col min="1" max="2" width="4.375" style="5" customWidth="1"/>
    <col min="3" max="6" width="3.5" style="5" customWidth="1"/>
    <col min="7" max="8" width="4.375" style="5" customWidth="1"/>
    <col min="9" max="9" width="3.5" style="5" customWidth="1"/>
    <col min="10" max="10" width="3.875" style="5" customWidth="1"/>
    <col min="11" max="15" width="3.5" style="5" customWidth="1"/>
    <col min="16" max="16" width="3.875" style="5" customWidth="1"/>
    <col min="17" max="18" width="3.5" style="5" customWidth="1"/>
    <col min="19" max="29" width="3.875" style="5" customWidth="1"/>
    <col min="30" max="33" width="3.625" style="5" customWidth="1"/>
    <col min="34" max="34" width="3.875" style="5" customWidth="1"/>
    <col min="35" max="39" width="3.625" style="5" customWidth="1"/>
    <col min="40" max="40" width="3.875" style="5" customWidth="1"/>
    <col min="41" max="85" width="3.625" style="5" customWidth="1"/>
    <col min="86" max="16384" width="9" style="5"/>
  </cols>
  <sheetData>
    <row r="1" spans="1:55" ht="18.75" customHeight="1" x14ac:dyDescent="0.15">
      <c r="A1" s="75" t="s">
        <v>137</v>
      </c>
      <c r="AO1" s="16"/>
      <c r="AP1" s="16"/>
      <c r="AQ1" s="16"/>
      <c r="AV1" s="78"/>
      <c r="AW1" s="459"/>
      <c r="AX1" s="459"/>
      <c r="AY1" s="459"/>
      <c r="AZ1" s="459"/>
      <c r="BA1" s="459"/>
      <c r="BB1" s="459"/>
      <c r="BC1" s="24"/>
    </row>
    <row r="2" spans="1:55" ht="18.75" customHeight="1" x14ac:dyDescent="0.15">
      <c r="AN2" s="55"/>
      <c r="AV2" s="78"/>
      <c r="AW2" s="459"/>
      <c r="AX2" s="459"/>
      <c r="AY2" s="459"/>
      <c r="AZ2" s="459"/>
      <c r="BA2" s="459"/>
      <c r="BB2" s="459"/>
      <c r="BC2" s="65"/>
    </row>
    <row r="3" spans="1:55" ht="30" customHeight="1" x14ac:dyDescent="0.15">
      <c r="A3" s="460" t="s">
        <v>91</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0"/>
      <c r="AP3" s="460"/>
      <c r="AQ3" s="460"/>
      <c r="AR3" s="460"/>
      <c r="AS3" s="460"/>
      <c r="AT3" s="460"/>
      <c r="AU3" s="460"/>
      <c r="AV3" s="460"/>
      <c r="AW3" s="460"/>
      <c r="AX3" s="460"/>
      <c r="AY3" s="460"/>
      <c r="AZ3" s="460"/>
      <c r="BA3" s="460"/>
      <c r="BB3" s="460"/>
      <c r="BC3" s="460"/>
    </row>
    <row r="4" spans="1:55" ht="21" customHeight="1" x14ac:dyDescent="0.2">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row>
    <row r="5" spans="1:55" ht="18.95" customHeight="1" x14ac:dyDescent="0.15">
      <c r="A5" s="68"/>
      <c r="B5" s="69"/>
      <c r="C5" s="13"/>
      <c r="D5" s="11"/>
      <c r="E5" s="11"/>
      <c r="F5" s="11"/>
      <c r="G5" s="70"/>
      <c r="H5" s="70"/>
      <c r="I5" s="13"/>
      <c r="J5" s="11"/>
      <c r="K5" s="66"/>
      <c r="L5" s="66"/>
      <c r="M5" s="66"/>
      <c r="N5" s="66"/>
      <c r="O5" s="66"/>
      <c r="P5" s="66"/>
      <c r="Q5" s="66"/>
      <c r="R5" s="66"/>
      <c r="S5" s="66"/>
      <c r="T5" s="66"/>
      <c r="U5" s="66"/>
      <c r="V5" s="66"/>
      <c r="W5" s="66"/>
      <c r="X5" s="66"/>
      <c r="Y5" s="66"/>
      <c r="Z5" s="66"/>
      <c r="AA5" s="66"/>
      <c r="AP5" s="67"/>
      <c r="AU5" s="57"/>
      <c r="AV5" s="735"/>
      <c r="AW5" s="735"/>
      <c r="AX5" s="22"/>
      <c r="AY5" s="735"/>
      <c r="AZ5" s="735"/>
      <c r="BA5" s="151"/>
      <c r="BB5" s="151"/>
      <c r="BC5" s="151"/>
    </row>
    <row r="6" spans="1:55" ht="40.5" customHeight="1" thickBot="1" x14ac:dyDescent="0.2">
      <c r="A6" s="127" t="s">
        <v>77</v>
      </c>
      <c r="B6" s="125"/>
      <c r="C6" s="126"/>
      <c r="D6" s="126"/>
      <c r="E6" s="126"/>
      <c r="F6" s="126"/>
      <c r="G6" s="126"/>
      <c r="H6" s="126"/>
      <c r="I6" s="126"/>
      <c r="J6" s="126"/>
      <c r="K6" s="126"/>
      <c r="L6" s="126"/>
      <c r="M6" s="126"/>
      <c r="N6" s="126"/>
      <c r="O6" s="126"/>
      <c r="P6" s="126"/>
      <c r="Q6" s="71"/>
      <c r="R6" s="71"/>
      <c r="S6" s="71"/>
      <c r="T6" s="71"/>
      <c r="U6" s="126"/>
      <c r="V6" s="126"/>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row>
    <row r="7" spans="1:55" ht="28.5" customHeight="1" thickBot="1" x14ac:dyDescent="0.2">
      <c r="A7" s="725" t="s">
        <v>55</v>
      </c>
      <c r="B7" s="726"/>
      <c r="C7" s="726"/>
      <c r="D7" s="726"/>
      <c r="E7" s="727" t="s">
        <v>22</v>
      </c>
      <c r="F7" s="727"/>
      <c r="G7" s="727"/>
      <c r="H7" s="727"/>
      <c r="I7" s="727"/>
      <c r="J7" s="727"/>
      <c r="K7" s="727"/>
      <c r="L7" s="727"/>
      <c r="M7" s="727"/>
      <c r="N7" s="728"/>
      <c r="O7" s="112"/>
      <c r="P7" s="6"/>
      <c r="Q7" s="112"/>
      <c r="R7" s="112"/>
      <c r="S7" s="6"/>
      <c r="T7" s="112"/>
      <c r="U7" s="112"/>
      <c r="V7" s="112"/>
      <c r="W7" s="112"/>
      <c r="X7" s="112"/>
      <c r="Y7" s="112"/>
      <c r="Z7" s="112"/>
      <c r="AA7" s="112"/>
      <c r="AS7" s="67"/>
      <c r="AT7" s="729"/>
      <c r="AU7" s="729"/>
      <c r="AV7" s="729"/>
      <c r="AW7" s="729"/>
      <c r="AX7" s="729"/>
      <c r="AY7" s="729"/>
      <c r="AZ7" s="729"/>
    </row>
    <row r="8" spans="1:55" ht="14.25" customHeight="1" thickBot="1" x14ac:dyDescent="0.2">
      <c r="A8" s="6"/>
      <c r="B8" s="125"/>
      <c r="C8" s="126"/>
      <c r="D8" s="126"/>
      <c r="E8" s="126"/>
      <c r="F8" s="126"/>
      <c r="G8" s="126"/>
      <c r="H8" s="126"/>
      <c r="I8" s="126"/>
      <c r="J8" s="126"/>
      <c r="K8" s="126"/>
      <c r="L8" s="126"/>
      <c r="M8" s="126"/>
      <c r="N8" s="126"/>
      <c r="O8" s="126"/>
      <c r="P8" s="126"/>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4"/>
      <c r="AZ8" s="64"/>
      <c r="BA8" s="64"/>
      <c r="BB8" s="64"/>
      <c r="BC8" s="64"/>
    </row>
    <row r="9" spans="1:55" ht="46.5" customHeight="1" thickBot="1" x14ac:dyDescent="0.2">
      <c r="A9" s="327" t="s">
        <v>78</v>
      </c>
      <c r="B9" s="730"/>
      <c r="C9" s="730"/>
      <c r="D9" s="730"/>
      <c r="E9" s="730"/>
      <c r="F9" s="730"/>
      <c r="G9" s="730"/>
      <c r="H9" s="730"/>
      <c r="I9" s="730"/>
      <c r="J9" s="731"/>
      <c r="K9" s="732" t="s">
        <v>79</v>
      </c>
      <c r="L9" s="330"/>
      <c r="M9" s="330"/>
      <c r="N9" s="330"/>
      <c r="O9" s="330"/>
      <c r="P9" s="330"/>
      <c r="Q9" s="330"/>
      <c r="R9" s="330"/>
      <c r="S9" s="330"/>
      <c r="T9" s="330"/>
      <c r="U9" s="330"/>
      <c r="V9" s="330"/>
      <c r="W9" s="330"/>
      <c r="X9" s="329" t="s">
        <v>80</v>
      </c>
      <c r="Y9" s="330"/>
      <c r="Z9" s="330"/>
      <c r="AA9" s="330"/>
      <c r="AB9" s="330"/>
      <c r="AC9" s="330"/>
      <c r="AD9" s="330"/>
      <c r="AE9" s="329" t="s">
        <v>81</v>
      </c>
      <c r="AF9" s="330"/>
      <c r="AG9" s="330"/>
      <c r="AH9" s="330"/>
      <c r="AI9" s="330"/>
      <c r="AJ9" s="733"/>
      <c r="AK9" s="732" t="s">
        <v>82</v>
      </c>
      <c r="AL9" s="330"/>
      <c r="AM9" s="330"/>
      <c r="AN9" s="330"/>
      <c r="AO9" s="733"/>
      <c r="AP9" s="732" t="s">
        <v>83</v>
      </c>
      <c r="AQ9" s="330"/>
      <c r="AR9" s="330"/>
      <c r="AS9" s="733"/>
      <c r="AT9" s="732" t="s">
        <v>84</v>
      </c>
      <c r="AU9" s="330"/>
      <c r="AV9" s="330"/>
      <c r="AW9" s="330"/>
      <c r="AX9" s="330"/>
      <c r="AY9" s="330"/>
      <c r="AZ9" s="330"/>
      <c r="BA9" s="330"/>
      <c r="BB9" s="330"/>
      <c r="BC9" s="734"/>
    </row>
    <row r="10" spans="1:55" s="30" customFormat="1" ht="37.5" customHeight="1" thickTop="1" x14ac:dyDescent="0.15">
      <c r="A10" s="583"/>
      <c r="B10" s="584"/>
      <c r="C10" s="584"/>
      <c r="D10" s="584"/>
      <c r="E10" s="584"/>
      <c r="F10" s="584"/>
      <c r="G10" s="584"/>
      <c r="H10" s="584"/>
      <c r="I10" s="584"/>
      <c r="J10" s="584"/>
      <c r="K10" s="717"/>
      <c r="L10" s="718"/>
      <c r="M10" s="718"/>
      <c r="N10" s="718"/>
      <c r="O10" s="718"/>
      <c r="P10" s="718"/>
      <c r="Q10" s="718"/>
      <c r="R10" s="718"/>
      <c r="S10" s="718"/>
      <c r="T10" s="718"/>
      <c r="U10" s="718"/>
      <c r="V10" s="718"/>
      <c r="W10" s="718"/>
      <c r="X10" s="719"/>
      <c r="Y10" s="720"/>
      <c r="Z10" s="720"/>
      <c r="AA10" s="720"/>
      <c r="AB10" s="720"/>
      <c r="AC10" s="720"/>
      <c r="AD10" s="720"/>
      <c r="AE10" s="719"/>
      <c r="AF10" s="720"/>
      <c r="AG10" s="720"/>
      <c r="AH10" s="720"/>
      <c r="AI10" s="720"/>
      <c r="AJ10" s="721"/>
      <c r="AK10" s="722"/>
      <c r="AL10" s="720"/>
      <c r="AM10" s="720"/>
      <c r="AN10" s="720"/>
      <c r="AO10" s="721"/>
      <c r="AP10" s="723"/>
      <c r="AQ10" s="723"/>
      <c r="AR10" s="723"/>
      <c r="AS10" s="724"/>
      <c r="AT10" s="702"/>
      <c r="AU10" s="703"/>
      <c r="AV10" s="703"/>
      <c r="AW10" s="703"/>
      <c r="AX10" s="703"/>
      <c r="AY10" s="703"/>
      <c r="AZ10" s="703"/>
      <c r="BA10" s="703"/>
      <c r="BB10" s="703"/>
      <c r="BC10" s="704"/>
    </row>
    <row r="11" spans="1:55" s="30" customFormat="1" ht="37.5" customHeight="1" x14ac:dyDescent="0.15">
      <c r="A11" s="546"/>
      <c r="B11" s="547"/>
      <c r="C11" s="547"/>
      <c r="D11" s="547"/>
      <c r="E11" s="547"/>
      <c r="F11" s="547"/>
      <c r="G11" s="547"/>
      <c r="H11" s="547"/>
      <c r="I11" s="547"/>
      <c r="J11" s="547"/>
      <c r="K11" s="705"/>
      <c r="L11" s="706"/>
      <c r="M11" s="706"/>
      <c r="N11" s="706"/>
      <c r="O11" s="706"/>
      <c r="P11" s="706"/>
      <c r="Q11" s="706"/>
      <c r="R11" s="706"/>
      <c r="S11" s="706"/>
      <c r="T11" s="706"/>
      <c r="U11" s="706"/>
      <c r="V11" s="706"/>
      <c r="W11" s="706"/>
      <c r="X11" s="707"/>
      <c r="Y11" s="708"/>
      <c r="Z11" s="708"/>
      <c r="AA11" s="708"/>
      <c r="AB11" s="708"/>
      <c r="AC11" s="708"/>
      <c r="AD11" s="708"/>
      <c r="AE11" s="707"/>
      <c r="AF11" s="708"/>
      <c r="AG11" s="708"/>
      <c r="AH11" s="708"/>
      <c r="AI11" s="708"/>
      <c r="AJ11" s="709"/>
      <c r="AK11" s="710"/>
      <c r="AL11" s="708"/>
      <c r="AM11" s="708"/>
      <c r="AN11" s="708"/>
      <c r="AO11" s="709"/>
      <c r="AP11" s="711"/>
      <c r="AQ11" s="712"/>
      <c r="AR11" s="712"/>
      <c r="AS11" s="713"/>
      <c r="AT11" s="714"/>
      <c r="AU11" s="715"/>
      <c r="AV11" s="715"/>
      <c r="AW11" s="715"/>
      <c r="AX11" s="715"/>
      <c r="AY11" s="715"/>
      <c r="AZ11" s="715"/>
      <c r="BA11" s="715"/>
      <c r="BB11" s="715"/>
      <c r="BC11" s="716"/>
    </row>
    <row r="12" spans="1:55" s="30" customFormat="1" ht="37.5" customHeight="1" thickBot="1" x14ac:dyDescent="0.2">
      <c r="A12" s="691"/>
      <c r="B12" s="692"/>
      <c r="C12" s="692"/>
      <c r="D12" s="692"/>
      <c r="E12" s="692"/>
      <c r="F12" s="692"/>
      <c r="G12" s="692"/>
      <c r="H12" s="692"/>
      <c r="I12" s="692"/>
      <c r="J12" s="692"/>
      <c r="K12" s="693"/>
      <c r="L12" s="694"/>
      <c r="M12" s="694"/>
      <c r="N12" s="694"/>
      <c r="O12" s="694"/>
      <c r="P12" s="694"/>
      <c r="Q12" s="694"/>
      <c r="R12" s="694"/>
      <c r="S12" s="694"/>
      <c r="T12" s="694"/>
      <c r="U12" s="694"/>
      <c r="V12" s="694"/>
      <c r="W12" s="694"/>
      <c r="X12" s="695"/>
      <c r="Y12" s="696"/>
      <c r="Z12" s="696"/>
      <c r="AA12" s="696"/>
      <c r="AB12" s="696"/>
      <c r="AC12" s="696"/>
      <c r="AD12" s="696"/>
      <c r="AE12" s="695"/>
      <c r="AF12" s="696"/>
      <c r="AG12" s="696"/>
      <c r="AH12" s="696"/>
      <c r="AI12" s="696"/>
      <c r="AJ12" s="697"/>
      <c r="AK12" s="698"/>
      <c r="AL12" s="696"/>
      <c r="AM12" s="696"/>
      <c r="AN12" s="696"/>
      <c r="AO12" s="697"/>
      <c r="AP12" s="699"/>
      <c r="AQ12" s="700"/>
      <c r="AR12" s="700"/>
      <c r="AS12" s="701"/>
      <c r="AT12" s="681"/>
      <c r="AU12" s="682"/>
      <c r="AV12" s="682"/>
      <c r="AW12" s="682"/>
      <c r="AX12" s="682"/>
      <c r="AY12" s="682"/>
      <c r="AZ12" s="682"/>
      <c r="BA12" s="682"/>
      <c r="BB12" s="682"/>
      <c r="BC12" s="683"/>
    </row>
    <row r="13" spans="1:55" ht="37.5" customHeight="1" thickTop="1" thickBot="1" x14ac:dyDescent="0.2">
      <c r="A13" s="684" t="s">
        <v>54</v>
      </c>
      <c r="B13" s="685"/>
      <c r="C13" s="685"/>
      <c r="D13" s="685"/>
      <c r="E13" s="685"/>
      <c r="F13" s="685"/>
      <c r="G13" s="685"/>
      <c r="H13" s="685"/>
      <c r="I13" s="685"/>
      <c r="J13" s="685"/>
      <c r="K13" s="685"/>
      <c r="L13" s="685"/>
      <c r="M13" s="685"/>
      <c r="N13" s="685"/>
      <c r="O13" s="685"/>
      <c r="P13" s="685"/>
      <c r="Q13" s="685"/>
      <c r="R13" s="685"/>
      <c r="S13" s="685"/>
      <c r="T13" s="685"/>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6"/>
      <c r="AT13" s="687">
        <f>SUM(AT10:AT12)</f>
        <v>0</v>
      </c>
      <c r="AU13" s="687"/>
      <c r="AV13" s="687"/>
      <c r="AW13" s="687"/>
      <c r="AX13" s="687"/>
      <c r="AY13" s="687"/>
      <c r="AZ13" s="687"/>
      <c r="BA13" s="687"/>
      <c r="BB13" s="687"/>
      <c r="BC13" s="688"/>
    </row>
    <row r="14" spans="1:55" ht="15.75" customHeight="1" x14ac:dyDescent="0.15">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row>
    <row r="15" spans="1:55" ht="3.75" customHeight="1" x14ac:dyDescent="0.15">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118"/>
      <c r="AZ15" s="118"/>
      <c r="BA15" s="118"/>
      <c r="BB15" s="118"/>
      <c r="BC15" s="118"/>
    </row>
    <row r="16" spans="1:55" ht="31.5" customHeight="1" thickBot="1" x14ac:dyDescent="0.2">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02"/>
      <c r="AC16" s="17"/>
      <c r="AD16" s="17"/>
      <c r="AE16" s="17"/>
      <c r="AF16" s="17"/>
      <c r="AG16" s="17"/>
      <c r="AH16" s="17"/>
      <c r="AI16" s="17"/>
      <c r="AJ16" s="17"/>
      <c r="AK16" s="17"/>
      <c r="AL16" s="17"/>
      <c r="AO16" s="102" t="s">
        <v>49</v>
      </c>
      <c r="AP16" s="17"/>
      <c r="AQ16" s="17"/>
      <c r="AR16" s="38"/>
      <c r="AS16" s="38"/>
      <c r="AT16" s="38"/>
      <c r="AU16" s="38"/>
      <c r="AV16" s="38"/>
      <c r="AW16" s="38"/>
      <c r="AX16" s="38"/>
      <c r="AY16" s="38"/>
      <c r="AZ16" s="53"/>
      <c r="BA16" s="53"/>
      <c r="BB16" s="54"/>
      <c r="BC16" s="54"/>
    </row>
    <row r="17" spans="1:55" ht="63" customHeight="1" thickBot="1" x14ac:dyDescent="0.2">
      <c r="A17" s="120"/>
      <c r="B17" s="120"/>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30"/>
      <c r="AC17" s="130"/>
      <c r="AD17" s="130"/>
      <c r="AE17" s="130"/>
      <c r="AF17" s="130"/>
      <c r="AG17" s="130"/>
      <c r="AH17" s="130"/>
      <c r="AI17" s="130"/>
      <c r="AJ17" s="130"/>
      <c r="AK17" s="130"/>
      <c r="AL17" s="130"/>
      <c r="AM17" s="130"/>
      <c r="AN17" s="130"/>
      <c r="AO17" s="689" t="s">
        <v>138</v>
      </c>
      <c r="AP17" s="308"/>
      <c r="AQ17" s="308"/>
      <c r="AR17" s="308"/>
      <c r="AS17" s="308"/>
      <c r="AT17" s="308"/>
      <c r="AU17" s="308"/>
      <c r="AV17" s="308"/>
      <c r="AW17" s="308"/>
      <c r="AX17" s="308"/>
      <c r="AY17" s="308"/>
      <c r="AZ17" s="308"/>
      <c r="BA17" s="308"/>
      <c r="BB17" s="308"/>
      <c r="BC17" s="310"/>
    </row>
    <row r="18" spans="1:55" ht="41.25" customHeight="1" thickTop="1" thickBot="1" x14ac:dyDescent="0.2">
      <c r="A18" s="120"/>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72"/>
      <c r="AC18" s="72"/>
      <c r="AD18" s="72"/>
      <c r="AE18" s="72"/>
      <c r="AF18" s="72"/>
      <c r="AG18" s="72"/>
      <c r="AH18" s="72"/>
      <c r="AI18" s="72"/>
      <c r="AJ18" s="72"/>
      <c r="AK18" s="72"/>
      <c r="AL18" s="72"/>
      <c r="AM18" s="72"/>
      <c r="AN18" s="38"/>
      <c r="AO18" s="690">
        <f>IF(AT13&lt;=150000,AT13,150000)</f>
        <v>0</v>
      </c>
      <c r="AP18" s="481"/>
      <c r="AQ18" s="481"/>
      <c r="AR18" s="481"/>
      <c r="AS18" s="481"/>
      <c r="AT18" s="481"/>
      <c r="AU18" s="481"/>
      <c r="AV18" s="481"/>
      <c r="AW18" s="481"/>
      <c r="AX18" s="481"/>
      <c r="AY18" s="481"/>
      <c r="AZ18" s="481"/>
      <c r="BA18" s="481"/>
      <c r="BB18" s="481"/>
      <c r="BC18" s="62" t="s">
        <v>20</v>
      </c>
    </row>
    <row r="19" spans="1:55" ht="13.5" customHeight="1" x14ac:dyDescent="0.15">
      <c r="A19" s="6"/>
      <c r="B19" s="125"/>
      <c r="C19" s="126"/>
      <c r="D19" s="126"/>
      <c r="E19" s="126"/>
      <c r="F19" s="126"/>
      <c r="G19" s="126"/>
      <c r="H19" s="126"/>
      <c r="I19" s="126"/>
      <c r="J19" s="126"/>
      <c r="K19" s="126"/>
      <c r="L19" s="126"/>
      <c r="M19" s="126"/>
      <c r="N19" s="126"/>
      <c r="O19" s="126"/>
      <c r="P19" s="126"/>
      <c r="Q19" s="71"/>
      <c r="R19" s="71"/>
      <c r="S19" s="71"/>
      <c r="T19" s="71"/>
      <c r="U19" s="126"/>
      <c r="V19" s="126"/>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row>
    <row r="20" spans="1:55" ht="13.5" customHeight="1" x14ac:dyDescent="0.15">
      <c r="A20" s="6"/>
      <c r="B20" s="125"/>
      <c r="C20" s="126"/>
      <c r="D20" s="126"/>
      <c r="E20" s="126"/>
      <c r="F20" s="126"/>
      <c r="G20" s="126"/>
      <c r="H20" s="126"/>
      <c r="I20" s="126"/>
      <c r="J20" s="126"/>
      <c r="K20" s="126"/>
      <c r="L20" s="126"/>
      <c r="M20" s="126"/>
      <c r="N20" s="126"/>
      <c r="O20" s="126"/>
      <c r="P20" s="126"/>
      <c r="Q20" s="71"/>
      <c r="R20" s="71"/>
      <c r="S20" s="71"/>
      <c r="T20" s="71"/>
      <c r="U20" s="126"/>
      <c r="V20" s="126"/>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row>
    <row r="21" spans="1:55" ht="13.5" customHeight="1" x14ac:dyDescent="0.15">
      <c r="A21" s="6"/>
      <c r="B21" s="125"/>
      <c r="C21" s="126"/>
      <c r="D21" s="126"/>
      <c r="E21" s="126"/>
      <c r="F21" s="126"/>
      <c r="G21" s="126"/>
      <c r="H21" s="126"/>
      <c r="I21" s="126"/>
      <c r="J21" s="126"/>
      <c r="K21" s="126"/>
      <c r="L21" s="126"/>
      <c r="M21" s="126"/>
      <c r="N21" s="126"/>
      <c r="O21" s="126"/>
      <c r="P21" s="126"/>
      <c r="Q21" s="71"/>
      <c r="R21" s="71"/>
      <c r="S21" s="71"/>
      <c r="T21" s="71"/>
      <c r="U21" s="126"/>
      <c r="V21" s="126"/>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row>
    <row r="22" spans="1:55" ht="13.5" customHeight="1" x14ac:dyDescent="0.15">
      <c r="A22" s="6"/>
      <c r="B22" s="125"/>
      <c r="C22" s="126"/>
      <c r="D22" s="126"/>
      <c r="E22" s="126"/>
      <c r="F22" s="126"/>
      <c r="G22" s="126"/>
      <c r="H22" s="126"/>
      <c r="I22" s="126"/>
      <c r="J22" s="126"/>
      <c r="K22" s="126"/>
      <c r="L22" s="126"/>
      <c r="M22" s="126"/>
      <c r="N22" s="126"/>
      <c r="O22" s="126"/>
      <c r="P22" s="126"/>
      <c r="Q22" s="71"/>
      <c r="R22" s="71"/>
      <c r="S22" s="71"/>
      <c r="T22" s="71"/>
      <c r="U22" s="126"/>
      <c r="V22" s="126"/>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row>
    <row r="23" spans="1:55" ht="13.5" customHeight="1" x14ac:dyDescent="0.15">
      <c r="A23" s="6"/>
      <c r="B23" s="125"/>
      <c r="C23" s="126"/>
      <c r="D23" s="126"/>
      <c r="E23" s="126"/>
      <c r="F23" s="126"/>
      <c r="G23" s="126"/>
      <c r="H23" s="126"/>
      <c r="I23" s="126"/>
      <c r="J23" s="126"/>
      <c r="K23" s="126"/>
      <c r="L23" s="126"/>
      <c r="M23" s="126"/>
      <c r="N23" s="126"/>
      <c r="O23" s="126"/>
      <c r="P23" s="126"/>
      <c r="Q23" s="71"/>
      <c r="R23" s="71"/>
      <c r="S23" s="71"/>
      <c r="T23" s="71"/>
      <c r="U23" s="126"/>
      <c r="V23" s="126"/>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row>
    <row r="24" spans="1:55" ht="13.5" customHeight="1" x14ac:dyDescent="0.15">
      <c r="A24" s="6"/>
      <c r="B24" s="125"/>
      <c r="C24" s="126"/>
      <c r="D24" s="126"/>
      <c r="E24" s="126"/>
      <c r="F24" s="126"/>
      <c r="G24" s="126"/>
      <c r="H24" s="126"/>
      <c r="I24" s="126"/>
      <c r="J24" s="126"/>
      <c r="K24" s="126"/>
      <c r="L24" s="126"/>
      <c r="M24" s="126"/>
      <c r="N24" s="126"/>
      <c r="O24" s="126"/>
      <c r="P24" s="126"/>
      <c r="Q24" s="71"/>
      <c r="R24" s="71"/>
      <c r="S24" s="71"/>
      <c r="T24" s="71"/>
      <c r="U24" s="126"/>
      <c r="V24" s="126"/>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row>
    <row r="25" spans="1:55" ht="13.5" customHeight="1" x14ac:dyDescent="0.15">
      <c r="A25" s="6"/>
      <c r="B25" s="125"/>
      <c r="C25" s="126"/>
      <c r="D25" s="126"/>
      <c r="E25" s="126"/>
      <c r="F25" s="126"/>
      <c r="G25" s="126"/>
      <c r="H25" s="126"/>
      <c r="I25" s="126"/>
      <c r="J25" s="126"/>
      <c r="K25" s="126"/>
      <c r="L25" s="126"/>
      <c r="M25" s="126"/>
      <c r="N25" s="126"/>
      <c r="O25" s="126"/>
      <c r="P25" s="126"/>
      <c r="Q25" s="71"/>
      <c r="R25" s="71"/>
      <c r="S25" s="71"/>
      <c r="T25" s="71"/>
      <c r="U25" s="126"/>
      <c r="V25" s="126"/>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row>
    <row r="26" spans="1:55" ht="13.5" customHeight="1" x14ac:dyDescent="0.15">
      <c r="A26" s="6"/>
      <c r="B26" s="125"/>
      <c r="C26" s="126"/>
      <c r="D26" s="126"/>
      <c r="E26" s="126"/>
      <c r="F26" s="126"/>
      <c r="G26" s="126"/>
      <c r="H26" s="126"/>
      <c r="I26" s="126"/>
      <c r="J26" s="126"/>
      <c r="K26" s="126"/>
      <c r="L26" s="126"/>
      <c r="M26" s="126"/>
      <c r="N26" s="126"/>
      <c r="O26" s="126"/>
      <c r="P26" s="126"/>
      <c r="Q26" s="71"/>
      <c r="R26" s="71"/>
      <c r="S26" s="71"/>
      <c r="T26" s="71"/>
      <c r="U26" s="126"/>
      <c r="V26" s="126"/>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row>
    <row r="27" spans="1:55" ht="13.5" customHeight="1" x14ac:dyDescent="0.15">
      <c r="A27" s="6"/>
      <c r="B27" s="125"/>
      <c r="C27" s="126"/>
      <c r="D27" s="126"/>
      <c r="E27" s="126"/>
      <c r="F27" s="126"/>
      <c r="G27" s="126"/>
      <c r="H27" s="126"/>
      <c r="I27" s="126"/>
      <c r="J27" s="126"/>
      <c r="K27" s="126"/>
      <c r="L27" s="126"/>
      <c r="M27" s="126"/>
      <c r="N27" s="126"/>
      <c r="O27" s="126"/>
      <c r="P27" s="126"/>
      <c r="Q27" s="71"/>
      <c r="R27" s="71"/>
      <c r="S27" s="71"/>
      <c r="T27" s="71"/>
      <c r="U27" s="126"/>
      <c r="V27" s="126"/>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row>
    <row r="28" spans="1:55" ht="13.5" customHeight="1" x14ac:dyDescent="0.15">
      <c r="A28" s="6"/>
      <c r="B28" s="125"/>
      <c r="C28" s="126"/>
      <c r="D28" s="126"/>
      <c r="E28" s="126"/>
      <c r="F28" s="126"/>
      <c r="G28" s="126"/>
      <c r="H28" s="126"/>
      <c r="I28" s="126"/>
      <c r="J28" s="126"/>
      <c r="K28" s="126"/>
      <c r="L28" s="126"/>
      <c r="M28" s="126"/>
      <c r="N28" s="126"/>
      <c r="O28" s="126"/>
      <c r="P28" s="126"/>
      <c r="Q28" s="71"/>
      <c r="R28" s="71"/>
      <c r="S28" s="71"/>
      <c r="T28" s="71"/>
      <c r="U28" s="126"/>
      <c r="V28" s="126"/>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row>
    <row r="29" spans="1:55" ht="13.5" customHeight="1" x14ac:dyDescent="0.15">
      <c r="A29" s="6"/>
      <c r="B29" s="125"/>
      <c r="C29" s="126"/>
      <c r="D29" s="126"/>
      <c r="E29" s="126"/>
      <c r="F29" s="126"/>
      <c r="G29" s="126"/>
      <c r="H29" s="126"/>
      <c r="I29" s="126"/>
      <c r="J29" s="126"/>
      <c r="K29" s="126"/>
      <c r="L29" s="126"/>
      <c r="M29" s="126"/>
      <c r="N29" s="126"/>
      <c r="O29" s="126"/>
      <c r="P29" s="126"/>
      <c r="Q29" s="71"/>
      <c r="R29" s="71"/>
      <c r="S29" s="71"/>
      <c r="T29" s="71"/>
      <c r="U29" s="126"/>
      <c r="V29" s="126"/>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row>
    <row r="30" spans="1:55" ht="13.5" customHeight="1" x14ac:dyDescent="0.15">
      <c r="A30" s="6"/>
      <c r="B30" s="125"/>
      <c r="C30" s="126"/>
      <c r="D30" s="126"/>
      <c r="E30" s="126"/>
      <c r="F30" s="126"/>
      <c r="G30" s="126"/>
      <c r="H30" s="126"/>
      <c r="I30" s="126"/>
      <c r="J30" s="126"/>
      <c r="K30" s="126"/>
      <c r="L30" s="126"/>
      <c r="M30" s="126"/>
      <c r="N30" s="126"/>
      <c r="O30" s="126"/>
      <c r="P30" s="126"/>
      <c r="Q30" s="71"/>
      <c r="R30" s="71"/>
      <c r="S30" s="71"/>
      <c r="T30" s="71"/>
      <c r="U30" s="126"/>
      <c r="V30" s="126"/>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row>
    <row r="31" spans="1:55" ht="13.5" customHeight="1" x14ac:dyDescent="0.15">
      <c r="A31" s="6"/>
      <c r="B31" s="125"/>
      <c r="C31" s="126"/>
      <c r="D31" s="126"/>
      <c r="E31" s="126"/>
      <c r="F31" s="126"/>
      <c r="G31" s="126"/>
      <c r="H31" s="126"/>
      <c r="I31" s="126"/>
      <c r="J31" s="126"/>
      <c r="K31" s="126"/>
      <c r="L31" s="126"/>
      <c r="M31" s="126"/>
      <c r="N31" s="126"/>
      <c r="O31" s="126"/>
      <c r="P31" s="126"/>
      <c r="Q31" s="71"/>
      <c r="R31" s="71"/>
      <c r="S31" s="71"/>
      <c r="T31" s="71"/>
      <c r="U31" s="126"/>
      <c r="V31" s="126"/>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row>
    <row r="32" spans="1:55" ht="13.5" customHeight="1" x14ac:dyDescent="0.15">
      <c r="A32" s="6"/>
      <c r="B32" s="125"/>
      <c r="C32" s="126"/>
      <c r="D32" s="126"/>
      <c r="E32" s="126"/>
      <c r="F32" s="126"/>
      <c r="G32" s="126"/>
      <c r="H32" s="126"/>
      <c r="I32" s="126"/>
      <c r="J32" s="126"/>
      <c r="K32" s="126"/>
      <c r="L32" s="126"/>
      <c r="M32" s="126"/>
      <c r="N32" s="126"/>
      <c r="O32" s="126"/>
      <c r="P32" s="126"/>
      <c r="Q32" s="71"/>
      <c r="R32" s="71"/>
      <c r="S32" s="71"/>
      <c r="T32" s="71"/>
      <c r="U32" s="126"/>
      <c r="V32" s="126"/>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row>
    <row r="33" spans="1:50" ht="13.5" customHeight="1" x14ac:dyDescent="0.15">
      <c r="A33" s="6"/>
      <c r="B33" s="125"/>
      <c r="C33" s="126"/>
      <c r="D33" s="126"/>
      <c r="E33" s="126"/>
      <c r="F33" s="126"/>
      <c r="G33" s="126"/>
      <c r="H33" s="126"/>
      <c r="I33" s="126"/>
      <c r="J33" s="126"/>
      <c r="K33" s="126"/>
      <c r="L33" s="126"/>
      <c r="M33" s="126"/>
      <c r="N33" s="126"/>
      <c r="O33" s="126"/>
      <c r="P33" s="126"/>
      <c r="Q33" s="71"/>
      <c r="R33" s="71"/>
      <c r="S33" s="71"/>
      <c r="T33" s="71"/>
      <c r="U33" s="126"/>
      <c r="V33" s="126"/>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row>
    <row r="34" spans="1:50" ht="13.5" customHeight="1" x14ac:dyDescent="0.15">
      <c r="A34" s="6"/>
      <c r="B34" s="125"/>
      <c r="C34" s="126"/>
      <c r="D34" s="126"/>
      <c r="E34" s="126"/>
      <c r="F34" s="126"/>
      <c r="G34" s="126"/>
      <c r="H34" s="126"/>
      <c r="I34" s="126"/>
      <c r="J34" s="126"/>
      <c r="K34" s="126"/>
      <c r="L34" s="126"/>
      <c r="M34" s="126"/>
      <c r="N34" s="126"/>
      <c r="O34" s="126"/>
      <c r="P34" s="126"/>
      <c r="Q34" s="71"/>
      <c r="R34" s="71"/>
      <c r="S34" s="71"/>
      <c r="T34" s="71"/>
      <c r="U34" s="126"/>
      <c r="V34" s="126"/>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row>
    <row r="35" spans="1:50" ht="13.5" customHeight="1" x14ac:dyDescent="0.15">
      <c r="A35" s="6"/>
      <c r="B35" s="125"/>
      <c r="C35" s="126"/>
      <c r="D35" s="126"/>
      <c r="E35" s="126"/>
      <c r="F35" s="126"/>
      <c r="G35" s="126"/>
      <c r="H35" s="126"/>
      <c r="I35" s="126"/>
      <c r="J35" s="126"/>
      <c r="K35" s="126"/>
      <c r="L35" s="126"/>
      <c r="M35" s="126"/>
      <c r="N35" s="126"/>
      <c r="O35" s="126"/>
      <c r="P35" s="126"/>
      <c r="Q35" s="71"/>
      <c r="R35" s="71"/>
      <c r="S35" s="71"/>
      <c r="T35" s="71"/>
      <c r="U35" s="126"/>
      <c r="V35" s="126"/>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row>
    <row r="36" spans="1:50" ht="13.5" customHeight="1" x14ac:dyDescent="0.15">
      <c r="A36" s="6"/>
      <c r="B36" s="125"/>
      <c r="C36" s="126"/>
      <c r="D36" s="126"/>
      <c r="E36" s="126"/>
      <c r="F36" s="126"/>
      <c r="G36" s="126"/>
      <c r="H36" s="126"/>
      <c r="I36" s="126"/>
      <c r="J36" s="126"/>
      <c r="K36" s="126"/>
      <c r="L36" s="126"/>
      <c r="M36" s="126"/>
      <c r="N36" s="126"/>
      <c r="O36" s="126"/>
      <c r="P36" s="126"/>
      <c r="Q36" s="71"/>
      <c r="R36" s="71"/>
      <c r="S36" s="71"/>
      <c r="T36" s="71"/>
      <c r="U36" s="126"/>
      <c r="V36" s="126"/>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row>
    <row r="37" spans="1:50" ht="13.5" customHeight="1" x14ac:dyDescent="0.15">
      <c r="A37" s="6"/>
      <c r="B37" s="125"/>
      <c r="C37" s="126"/>
      <c r="D37" s="126"/>
      <c r="E37" s="126"/>
      <c r="F37" s="126"/>
      <c r="G37" s="126"/>
      <c r="H37" s="126"/>
      <c r="I37" s="126"/>
      <c r="J37" s="126"/>
      <c r="K37" s="126"/>
      <c r="L37" s="126"/>
      <c r="M37" s="126"/>
      <c r="N37" s="126"/>
      <c r="O37" s="126"/>
      <c r="P37" s="126"/>
      <c r="Q37" s="71"/>
      <c r="R37" s="71"/>
      <c r="S37" s="71"/>
      <c r="T37" s="71"/>
      <c r="U37" s="126"/>
      <c r="V37" s="126"/>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row>
    <row r="38" spans="1:50" ht="13.5" customHeight="1" x14ac:dyDescent="0.15">
      <c r="A38" s="6"/>
      <c r="B38" s="125"/>
      <c r="C38" s="126"/>
      <c r="D38" s="126"/>
      <c r="E38" s="126"/>
      <c r="F38" s="126"/>
      <c r="G38" s="126"/>
      <c r="H38" s="126"/>
      <c r="I38" s="126"/>
      <c r="J38" s="126"/>
      <c r="K38" s="126"/>
      <c r="L38" s="126"/>
      <c r="M38" s="126"/>
      <c r="N38" s="126"/>
      <c r="O38" s="126"/>
      <c r="P38" s="126"/>
      <c r="Q38" s="71"/>
      <c r="R38" s="71"/>
      <c r="S38" s="71"/>
      <c r="T38" s="71"/>
      <c r="U38" s="126"/>
      <c r="V38" s="126"/>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row>
    <row r="39" spans="1:50" ht="13.5" customHeight="1" x14ac:dyDescent="0.15">
      <c r="A39" s="6"/>
      <c r="B39" s="125"/>
      <c r="C39" s="126"/>
      <c r="D39" s="126"/>
      <c r="E39" s="126"/>
      <c r="F39" s="126"/>
      <c r="G39" s="126"/>
      <c r="H39" s="126"/>
      <c r="I39" s="126"/>
      <c r="J39" s="126"/>
      <c r="K39" s="126"/>
      <c r="L39" s="126"/>
      <c r="M39" s="126"/>
      <c r="N39" s="126"/>
      <c r="O39" s="126"/>
      <c r="P39" s="126"/>
      <c r="Q39" s="71"/>
      <c r="R39" s="71"/>
      <c r="S39" s="71"/>
      <c r="T39" s="71"/>
      <c r="U39" s="126"/>
      <c r="V39" s="126"/>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row>
    <row r="40" spans="1:50" ht="13.5" customHeight="1" x14ac:dyDescent="0.15">
      <c r="A40" s="6"/>
      <c r="B40" s="125"/>
      <c r="C40" s="126"/>
      <c r="D40" s="126"/>
      <c r="E40" s="126"/>
      <c r="F40" s="126"/>
      <c r="G40" s="126"/>
      <c r="H40" s="126"/>
      <c r="I40" s="126"/>
      <c r="J40" s="126"/>
      <c r="K40" s="126"/>
      <c r="L40" s="126"/>
      <c r="M40" s="126"/>
      <c r="N40" s="126"/>
      <c r="O40" s="126"/>
      <c r="P40" s="126"/>
      <c r="Q40" s="71"/>
      <c r="R40" s="71"/>
      <c r="S40" s="71"/>
      <c r="T40" s="71"/>
      <c r="U40" s="126"/>
      <c r="V40" s="126"/>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row>
    <row r="41" spans="1:50" ht="13.5" customHeight="1" x14ac:dyDescent="0.15">
      <c r="A41" s="113"/>
      <c r="B41" s="113"/>
      <c r="C41" s="114"/>
      <c r="D41" s="114"/>
      <c r="E41" s="114"/>
      <c r="F41" s="114"/>
      <c r="G41" s="114"/>
      <c r="H41" s="114"/>
      <c r="I41" s="114"/>
      <c r="J41" s="114"/>
      <c r="K41" s="114"/>
      <c r="L41" s="114"/>
      <c r="M41" s="114"/>
      <c r="N41" s="114"/>
      <c r="O41" s="114"/>
      <c r="P41" s="114"/>
      <c r="U41" s="114"/>
      <c r="V41" s="114"/>
    </row>
    <row r="42" spans="1:50" ht="13.5" customHeight="1" x14ac:dyDescent="0.15">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118"/>
      <c r="AV42" s="118"/>
      <c r="AW42" s="118"/>
      <c r="AX42" s="118"/>
    </row>
    <row r="43" spans="1:50" ht="13.5" customHeight="1" x14ac:dyDescent="0.15">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118"/>
      <c r="AV43" s="118"/>
      <c r="AW43" s="118"/>
      <c r="AX43" s="118"/>
    </row>
    <row r="44" spans="1:50" ht="13.5" customHeight="1" x14ac:dyDescent="0.15"/>
    <row r="45" spans="1:50" ht="13.5" customHeight="1" x14ac:dyDescent="0.15"/>
    <row r="46" spans="1:50" ht="13.5" customHeight="1" x14ac:dyDescent="0.15"/>
    <row r="47" spans="1:50" ht="13.5" customHeight="1" x14ac:dyDescent="0.15"/>
    <row r="48" spans="1:50" ht="13.5" customHeight="1" x14ac:dyDescent="0.15"/>
    <row r="49" spans="59:59" ht="13.5" customHeight="1" x14ac:dyDescent="0.15"/>
    <row r="50" spans="59:59" ht="13.5" customHeight="1" x14ac:dyDescent="0.15"/>
    <row r="51" spans="59:59" ht="13.5" customHeight="1" x14ac:dyDescent="0.15"/>
    <row r="52" spans="59:59" ht="13.5" customHeight="1" x14ac:dyDescent="0.15"/>
    <row r="53" spans="59:59" ht="13.5" customHeight="1" x14ac:dyDescent="0.15"/>
    <row r="54" spans="59:59" ht="13.5" customHeight="1" x14ac:dyDescent="0.15"/>
    <row r="55" spans="59:59" ht="13.5" customHeight="1" x14ac:dyDescent="0.15"/>
    <row r="56" spans="59:59" ht="13.5" customHeight="1" x14ac:dyDescent="0.15">
      <c r="BG56" s="105"/>
    </row>
    <row r="57" spans="59:59" s="30" customFormat="1" ht="13.5" customHeight="1" x14ac:dyDescent="0.15"/>
    <row r="58" spans="59:59" ht="13.5" customHeight="1" x14ac:dyDescent="0.15"/>
    <row r="59" spans="59:59" ht="13.5" customHeight="1" x14ac:dyDescent="0.15"/>
    <row r="60" spans="59:59" ht="13.5" customHeight="1" x14ac:dyDescent="0.15"/>
    <row r="61" spans="59:59" ht="13.5" customHeight="1" x14ac:dyDescent="0.15"/>
    <row r="62" spans="59:59" ht="13.5" customHeight="1" x14ac:dyDescent="0.15"/>
    <row r="63" spans="59:59" ht="13.5" customHeight="1" x14ac:dyDescent="0.15"/>
    <row r="64" spans="59:59" ht="13.5" customHeight="1" x14ac:dyDescent="0.15"/>
    <row r="65" spans="1:55" ht="13.5" customHeight="1" x14ac:dyDescent="0.15"/>
    <row r="66" spans="1:55" ht="13.5" customHeight="1" x14ac:dyDescent="0.15"/>
    <row r="67" spans="1:55" ht="13.5" customHeight="1" x14ac:dyDescent="0.15"/>
    <row r="68" spans="1:55" ht="13.5" customHeight="1" x14ac:dyDescent="0.15"/>
    <row r="69" spans="1:55" s="30" customFormat="1" ht="13.5" customHeight="1" x14ac:dyDescent="0.15"/>
    <row r="70" spans="1:55" s="30" customFormat="1" ht="13.5" customHeight="1" x14ac:dyDescent="0.15"/>
    <row r="71" spans="1:55" ht="13.5" customHeight="1" x14ac:dyDescent="0.15"/>
    <row r="72" spans="1:55" ht="13.5" customHeight="1" x14ac:dyDescent="0.15"/>
    <row r="73" spans="1:55" ht="13.5" customHeight="1" x14ac:dyDescent="0.15"/>
    <row r="74" spans="1:55" ht="13.5" customHeight="1" x14ac:dyDescent="0.15"/>
    <row r="75" spans="1:55" ht="13.5" customHeight="1" x14ac:dyDescent="0.15"/>
    <row r="76" spans="1:55" ht="13.5" customHeight="1" x14ac:dyDescent="0.15"/>
    <row r="77" spans="1:55" ht="13.5" customHeight="1"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row>
    <row r="78" spans="1:55" ht="13.5" customHeight="1" x14ac:dyDescent="0.15">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c r="BA78" s="120"/>
      <c r="BB78" s="120"/>
      <c r="BC78" s="120"/>
    </row>
    <row r="79" spans="1:55" ht="13.5" customHeigh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4"/>
      <c r="AZ79" s="64"/>
      <c r="BA79" s="64"/>
      <c r="BB79" s="64"/>
      <c r="BC79" s="64"/>
    </row>
    <row r="80" spans="1:55" ht="13.5" customHeight="1" x14ac:dyDescent="0.15">
      <c r="A80" s="121"/>
      <c r="B80" s="121"/>
      <c r="C80" s="76"/>
      <c r="D80" s="76"/>
      <c r="E80" s="76"/>
      <c r="F80" s="76"/>
      <c r="G80" s="76"/>
      <c r="H80" s="76"/>
      <c r="I80" s="76"/>
      <c r="J80" s="76"/>
      <c r="K80" s="76"/>
      <c r="L80" s="76"/>
      <c r="M80" s="76"/>
      <c r="N80" s="76"/>
      <c r="O80" s="76"/>
      <c r="P80" s="76"/>
      <c r="Q80" s="76"/>
      <c r="R80" s="76"/>
      <c r="S80" s="76"/>
      <c r="T80" s="76"/>
      <c r="U80" s="76"/>
      <c r="V80" s="76"/>
      <c r="W80" s="76"/>
      <c r="X80" s="76"/>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row>
    <row r="81" ht="13.5" customHeight="1" x14ac:dyDescent="0.15"/>
    <row r="110" spans="1:1" x14ac:dyDescent="0.15">
      <c r="A110" s="105"/>
    </row>
    <row r="152" spans="1:1" x14ac:dyDescent="0.15">
      <c r="A152" s="106">
        <v>0</v>
      </c>
    </row>
    <row r="167" spans="1:1" x14ac:dyDescent="0.15">
      <c r="A167" s="106"/>
    </row>
  </sheetData>
  <protectedRanges>
    <protectedRange sqref="A10:BC12" name="範囲1"/>
  </protectedRanges>
  <mergeCells count="41">
    <mergeCell ref="AW1:BB1"/>
    <mergeCell ref="AW2:BB2"/>
    <mergeCell ref="A3:BC3"/>
    <mergeCell ref="AV5:AW5"/>
    <mergeCell ref="AY5:AZ5"/>
    <mergeCell ref="BA5:BC5"/>
    <mergeCell ref="A7:D7"/>
    <mergeCell ref="E7:N7"/>
    <mergeCell ref="AT7:AZ7"/>
    <mergeCell ref="A9:J9"/>
    <mergeCell ref="K9:W9"/>
    <mergeCell ref="X9:AD9"/>
    <mergeCell ref="AE9:AJ9"/>
    <mergeCell ref="AK9:AO9"/>
    <mergeCell ref="AP9:AS9"/>
    <mergeCell ref="AT9:BC9"/>
    <mergeCell ref="AT10:BC10"/>
    <mergeCell ref="A11:J11"/>
    <mergeCell ref="K11:W11"/>
    <mergeCell ref="X11:AD11"/>
    <mergeCell ref="AE11:AJ11"/>
    <mergeCell ref="AK11:AO11"/>
    <mergeCell ref="AP11:AS11"/>
    <mergeCell ref="AT11:BC11"/>
    <mergeCell ref="A10:J10"/>
    <mergeCell ref="K10:W10"/>
    <mergeCell ref="X10:AD10"/>
    <mergeCell ref="AE10:AJ10"/>
    <mergeCell ref="AK10:AO10"/>
    <mergeCell ref="AP10:AS10"/>
    <mergeCell ref="AT12:BC12"/>
    <mergeCell ref="A13:AS13"/>
    <mergeCell ref="AT13:BC13"/>
    <mergeCell ref="AO17:BC17"/>
    <mergeCell ref="AO18:BB18"/>
    <mergeCell ref="A12:J12"/>
    <mergeCell ref="K12:W12"/>
    <mergeCell ref="X12:AD12"/>
    <mergeCell ref="AE12:AJ12"/>
    <mergeCell ref="AK12:AO12"/>
    <mergeCell ref="AP12:AS12"/>
  </mergeCells>
  <phoneticPr fontId="2"/>
  <conditionalFormatting sqref="AT7:AZ7">
    <cfRule type="expression" dxfId="0" priority="1">
      <formula>AND(COUNTA($H$13:$M$27)&gt;0,$AK$9="□")</formula>
    </cfRule>
  </conditionalFormatting>
  <dataValidations count="4">
    <dataValidation imeMode="disabled" allowBlank="1" showInputMessage="1" showErrorMessage="1" sqref="AV5:AW5 AY5:AZ5"/>
    <dataValidation type="list" imeMode="disabled" operator="greaterThanOrEqual" allowBlank="1" showInputMessage="1" showErrorMessage="1" errorTitle="入力エラー" error="0以上の整数値を入力してください" sqref="AP10:AS12">
      <formula1>"①,②"</formula1>
    </dataValidation>
    <dataValidation type="custom" imeMode="disabled" allowBlank="1" showInputMessage="1" showErrorMessage="1" errorTitle="入力エラー" error="小数点以下第一位を切り捨てで入力して下さい。" sqref="AT10:BC12">
      <formula1>AT10-ROUNDDOWN(AT10,0)=0</formula1>
    </dataValidation>
    <dataValidation type="list" allowBlank="1" showInputMessage="1" showErrorMessage="1" sqref="AT7:AZ7">
      <formula1>"□,■"</formula1>
    </dataValidation>
  </dataValidations>
  <printOptions horizontalCentered="1"/>
  <pageMargins left="0.31496062992125984" right="0.31496062992125984" top="0.55118110236220474" bottom="0.35433070866141736" header="0.31496062992125984" footer="0.31496062992125984"/>
  <pageSetup paperSize="9" scale="4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別添様式3｜総括表</vt:lpstr>
      <vt:lpstr>別添様式4｜明細書【断熱材】</vt:lpstr>
      <vt:lpstr>別添様式4｜明細書【窓】</vt:lpstr>
      <vt:lpstr>別添様式4｜明細書【ガラス】</vt:lpstr>
      <vt:lpstr>別添様式4｜明細書【玄関ドア】</vt:lpstr>
      <vt:lpstr>'別添様式3｜総括表'!Print_Area</vt:lpstr>
      <vt:lpstr>'別添様式4｜明細書【ガラス】'!Print_Area</vt:lpstr>
      <vt:lpstr>'別添様式4｜明細書【玄関ドア】'!Print_Area</vt:lpstr>
      <vt:lpstr>'別添様式4｜明細書【窓】'!Print_Area</vt:lpstr>
      <vt:lpstr>'別添様式4｜明細書【断熱材】'!Print_Area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kakimoto nariaki</cp:lastModifiedBy>
  <cp:lastPrinted>2023-07-12T01:08:27Z</cp:lastPrinted>
  <dcterms:created xsi:type="dcterms:W3CDTF">2022-05-22T16:38:50Z</dcterms:created>
  <dcterms:modified xsi:type="dcterms:W3CDTF">2023-07-12T01:08:49Z</dcterms:modified>
</cp:coreProperties>
</file>