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a36fileshare.tksm-lan.local\160638000住宅課\2023\G_耐震化\72 （省エネ）地域脱炭素移行・再エネ推進交付金\12 様式\尾形仕上げ\"/>
    </mc:Choice>
  </mc:AlternateContent>
  <xr:revisionPtr revIDLastSave="0" documentId="13_ncr:1_{13BFFC11-D22B-4D68-AABA-17A2EF7A3F07}" xr6:coauthVersionLast="47" xr6:coauthVersionMax="47" xr10:uidLastSave="{00000000-0000-0000-0000-000000000000}"/>
  <bookViews>
    <workbookView xWindow="-28920" yWindow="-120" windowWidth="29040" windowHeight="15840" tabRatio="859" activeTab="4" xr2:uid="{00000000-000D-0000-FFFF-FFFF00000000}"/>
  </bookViews>
  <sheets>
    <sheet name="別添様式1｜総括表" sheetId="1" r:id="rId1"/>
    <sheet name="別添様式2｜明細書【断熱材】" sheetId="2" r:id="rId2"/>
    <sheet name="別添様式2｜明細書【窓】" sheetId="3" r:id="rId3"/>
    <sheet name="別添様式2｜明細書【ガラス】" sheetId="4" r:id="rId4"/>
    <sheet name="別添様式2｜明細書【玄関ドア】" sheetId="5" r:id="rId5"/>
  </sheets>
  <definedNames>
    <definedName name="_xlnm.Print_Area" localSheetId="0">'別添様式1｜総括表'!$A$1:$BC$48</definedName>
    <definedName name="_xlnm.Print_Area" localSheetId="3">'別添様式2｜明細書【ガラス】'!$A$1:$BC$32</definedName>
    <definedName name="_xlnm.Print_Area" localSheetId="4">'別添様式2｜明細書【玄関ドア】'!$A$1:$BC$18</definedName>
    <definedName name="_xlnm.Print_Area" localSheetId="2">'別添様式2｜明細書【窓】'!$A$1:$BC$69</definedName>
    <definedName name="_xlnm.Print_Area" localSheetId="1">'別添様式2｜明細書【断熱材】'!$A$1:$BC$43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2" i="3" l="1"/>
  <c r="N16" i="1" l="1"/>
  <c r="AT13" i="4"/>
  <c r="AZ13" i="4" s="1"/>
  <c r="AT12" i="4"/>
  <c r="AZ12" i="4" s="1"/>
  <c r="AT11" i="4"/>
  <c r="AZ11" i="4" s="1"/>
  <c r="AT45" i="3"/>
  <c r="AZ45" i="3" s="1"/>
  <c r="AT44" i="3"/>
  <c r="AZ44" i="3" s="1"/>
  <c r="AT19" i="3"/>
  <c r="AZ19" i="3" s="1"/>
  <c r="AT18" i="3"/>
  <c r="AZ18" i="3" s="1"/>
  <c r="AT17" i="3"/>
  <c r="AZ17" i="3" s="1"/>
  <c r="AT16" i="3"/>
  <c r="AZ16" i="3" s="1"/>
  <c r="AT15" i="3"/>
  <c r="AZ15" i="3" s="1"/>
  <c r="AT14" i="3"/>
  <c r="AZ14" i="3" s="1"/>
  <c r="AT13" i="3"/>
  <c r="AZ13" i="3" s="1"/>
  <c r="AZ12" i="3"/>
  <c r="I64" i="3" s="1"/>
  <c r="AT46" i="3"/>
  <c r="AZ46" i="3" s="1"/>
  <c r="AT47" i="3"/>
  <c r="AZ47" i="3"/>
  <c r="AT48" i="3"/>
  <c r="AZ48" i="3" s="1"/>
  <c r="AT49" i="3"/>
  <c r="AZ49" i="3" s="1"/>
  <c r="AT50" i="3"/>
  <c r="AZ50" i="3" s="1"/>
  <c r="AT51" i="3"/>
  <c r="AZ51" i="3"/>
  <c r="K40" i="2"/>
  <c r="G40" i="2"/>
  <c r="T40" i="2" s="1"/>
  <c r="AA40" i="2" s="1"/>
  <c r="C40" i="2"/>
  <c r="K39" i="2"/>
  <c r="G39" i="2"/>
  <c r="T39" i="2" s="1"/>
  <c r="AA39" i="2" s="1"/>
  <c r="C39" i="2"/>
  <c r="K38" i="2"/>
  <c r="G38" i="2"/>
  <c r="T38" i="2" s="1"/>
  <c r="AA38" i="2" s="1"/>
  <c r="C38" i="2"/>
  <c r="K37" i="2"/>
  <c r="G37" i="2"/>
  <c r="T37" i="2" s="1"/>
  <c r="AA37" i="2" s="1"/>
  <c r="C37" i="2"/>
  <c r="K36" i="2"/>
  <c r="G36" i="2"/>
  <c r="T36" i="2" s="1"/>
  <c r="AA36" i="2" s="1"/>
  <c r="C36" i="2"/>
  <c r="K35" i="2"/>
  <c r="G35" i="2"/>
  <c r="T35" i="2" s="1"/>
  <c r="AA35" i="2" s="1"/>
  <c r="C35" i="2"/>
  <c r="K34" i="2"/>
  <c r="G34" i="2"/>
  <c r="T34" i="2" s="1"/>
  <c r="AA34" i="2" s="1"/>
  <c r="C34" i="2"/>
  <c r="K33" i="2"/>
  <c r="G33" i="2"/>
  <c r="T33" i="2" s="1"/>
  <c r="AA33" i="2" s="1"/>
  <c r="C33" i="2"/>
  <c r="K32" i="2"/>
  <c r="G32" i="2"/>
  <c r="T32" i="2" s="1"/>
  <c r="C32" i="2"/>
  <c r="AT26" i="2"/>
  <c r="AT25" i="2"/>
  <c r="AW25" i="2" s="1"/>
  <c r="AT24" i="2"/>
  <c r="AT23" i="2"/>
  <c r="AW23" i="2" s="1"/>
  <c r="AT22" i="2"/>
  <c r="AT21" i="2"/>
  <c r="AT20" i="2"/>
  <c r="AT19" i="2"/>
  <c r="AT18" i="2"/>
  <c r="AT17" i="2"/>
  <c r="AW17" i="2" s="1"/>
  <c r="AT16" i="2"/>
  <c r="AT15" i="2"/>
  <c r="AT14" i="2"/>
  <c r="AT13" i="2"/>
  <c r="AT12" i="2"/>
  <c r="AT11" i="2"/>
  <c r="AW11" i="2" s="1"/>
  <c r="AT10" i="2"/>
  <c r="AT9" i="2"/>
  <c r="AW9" i="2" s="1"/>
  <c r="AA32" i="2" l="1"/>
  <c r="AO32" i="2" s="1"/>
  <c r="AW13" i="2"/>
  <c r="AW21" i="2"/>
  <c r="AO38" i="2"/>
  <c r="AO35" i="2"/>
  <c r="AW15" i="2"/>
  <c r="AW19" i="2"/>
  <c r="G43" i="2" l="1"/>
  <c r="AT13" i="5" l="1"/>
  <c r="AO18" i="5" s="1"/>
  <c r="AW26" i="4"/>
  <c r="AT25" i="4"/>
  <c r="AZ25" i="4" s="1"/>
  <c r="AT24" i="4"/>
  <c r="AZ24" i="4" s="1"/>
  <c r="AT23" i="4"/>
  <c r="AZ23" i="4" s="1"/>
  <c r="AT22" i="4"/>
  <c r="AZ22" i="4" s="1"/>
  <c r="AT21" i="4"/>
  <c r="AZ21" i="4" s="1"/>
  <c r="AT20" i="4"/>
  <c r="AZ20" i="4" s="1"/>
  <c r="AT19" i="4"/>
  <c r="AZ19" i="4" s="1"/>
  <c r="AT18" i="4"/>
  <c r="AZ18" i="4" s="1"/>
  <c r="AT17" i="4"/>
  <c r="AZ17" i="4" s="1"/>
  <c r="AT16" i="4"/>
  <c r="AT15" i="4"/>
  <c r="AZ15" i="4" s="1"/>
  <c r="AT14" i="4"/>
  <c r="AZ14" i="4" s="1"/>
  <c r="AW37" i="3"/>
  <c r="AW59" i="3"/>
  <c r="I68" i="3"/>
  <c r="Z68" i="3" s="1"/>
  <c r="AO68" i="3" s="1"/>
  <c r="AT58" i="3"/>
  <c r="AZ58" i="3" s="1"/>
  <c r="AT57" i="3"/>
  <c r="AZ57" i="3" s="1"/>
  <c r="AT56" i="3"/>
  <c r="AZ56" i="3" s="1"/>
  <c r="AT55" i="3"/>
  <c r="AZ55" i="3" s="1"/>
  <c r="AT54" i="3"/>
  <c r="AZ54" i="3" s="1"/>
  <c r="AT53" i="3"/>
  <c r="AZ53" i="3" s="1"/>
  <c r="AT52" i="3"/>
  <c r="AZ52" i="3" s="1"/>
  <c r="AT36" i="3"/>
  <c r="AZ36" i="3" s="1"/>
  <c r="AT35" i="3"/>
  <c r="AZ35" i="3" s="1"/>
  <c r="AT34" i="3"/>
  <c r="AZ34" i="3" s="1"/>
  <c r="AT33" i="3"/>
  <c r="AZ33" i="3" s="1"/>
  <c r="AT32" i="3"/>
  <c r="AZ32" i="3" s="1"/>
  <c r="AT31" i="3"/>
  <c r="AZ31" i="3" s="1"/>
  <c r="AT30" i="3"/>
  <c r="AZ30" i="3" s="1"/>
  <c r="AT29" i="3"/>
  <c r="AZ29" i="3" s="1"/>
  <c r="AT28" i="3"/>
  <c r="AZ28" i="3" s="1"/>
  <c r="AT27" i="3"/>
  <c r="AZ27" i="3" s="1"/>
  <c r="AT26" i="3"/>
  <c r="AZ26" i="3" s="1"/>
  <c r="AT25" i="3"/>
  <c r="AZ25" i="3" s="1"/>
  <c r="AZ24" i="3"/>
  <c r="AT24" i="3"/>
  <c r="AT23" i="3"/>
  <c r="AZ23" i="3" s="1"/>
  <c r="AT22" i="3"/>
  <c r="AZ22" i="3" s="1"/>
  <c r="AT21" i="3"/>
  <c r="AZ21" i="3" s="1"/>
  <c r="AT20" i="3"/>
  <c r="AZ16" i="4" l="1"/>
  <c r="I31" i="4" s="1"/>
  <c r="I30" i="4"/>
  <c r="AZ20" i="3"/>
  <c r="Z64" i="3"/>
  <c r="AZ59" i="3"/>
  <c r="Y35" i="1"/>
  <c r="AO41" i="2"/>
  <c r="AZ26" i="4" l="1"/>
  <c r="Z31" i="4" s="1"/>
  <c r="AZ37" i="3"/>
  <c r="I67" i="3"/>
  <c r="Z67" i="3" s="1"/>
  <c r="I66" i="3"/>
  <c r="Z66" i="3" s="1"/>
  <c r="I65" i="3"/>
  <c r="Z65" i="3" s="1"/>
  <c r="Y36" i="1"/>
  <c r="Y37" i="1" s="1"/>
  <c r="Y38" i="1" s="1"/>
  <c r="W48" i="1" s="1"/>
  <c r="AO64" i="3" l="1"/>
  <c r="AO69" i="3" s="1"/>
  <c r="Z30" i="4"/>
  <c r="AO30" i="4" s="1"/>
  <c r="AO32" i="4" s="1"/>
</calcChain>
</file>

<file path=xl/sharedStrings.xml><?xml version="1.0" encoding="utf-8"?>
<sst xmlns="http://schemas.openxmlformats.org/spreadsheetml/2006/main" count="427" uniqueCount="180">
  <si>
    <t>※□の箇所は、該当項目に■を付ける</t>
    <rPh sb="3" eb="5">
      <t>カショ</t>
    </rPh>
    <rPh sb="9" eb="11">
      <t>コウモク</t>
    </rPh>
    <phoneticPr fontId="3"/>
  </si>
  <si>
    <t>＜住宅の概要＞</t>
    <rPh sb="1" eb="3">
      <t>ジュウタク</t>
    </rPh>
    <rPh sb="4" eb="6">
      <t>ガイヨウ</t>
    </rPh>
    <phoneticPr fontId="3"/>
  </si>
  <si>
    <t>工法</t>
    <rPh sb="0" eb="2">
      <t>コウホウ</t>
    </rPh>
    <phoneticPr fontId="3"/>
  </si>
  <si>
    <t>□</t>
  </si>
  <si>
    <t>木造（軸組工法）</t>
    <rPh sb="5" eb="6">
      <t>コウ</t>
    </rPh>
    <rPh sb="6" eb="7">
      <t>ホウ</t>
    </rPh>
    <phoneticPr fontId="3"/>
  </si>
  <si>
    <t>木造（枠組壁工法）</t>
    <phoneticPr fontId="3"/>
  </si>
  <si>
    <t>Ｓ造</t>
    <phoneticPr fontId="3"/>
  </si>
  <si>
    <t>ＲＣ造</t>
    <phoneticPr fontId="3"/>
  </si>
  <si>
    <t>ＳＲＣ造</t>
    <phoneticPr fontId="3"/>
  </si>
  <si>
    <t>その他</t>
    <rPh sb="2" eb="3">
      <t>タ</t>
    </rPh>
    <phoneticPr fontId="3"/>
  </si>
  <si>
    <t>（</t>
    <phoneticPr fontId="3"/>
  </si>
  <si>
    <t>）</t>
    <phoneticPr fontId="3"/>
  </si>
  <si>
    <t>延べ床面積</t>
    <rPh sb="0" eb="1">
      <t>ノ</t>
    </rPh>
    <rPh sb="2" eb="5">
      <t>ユカメンセキ</t>
    </rPh>
    <phoneticPr fontId="3"/>
  </si>
  <si>
    <t>㎡</t>
    <phoneticPr fontId="3"/>
  </si>
  <si>
    <t>（小数点第２位まで、３位切捨て）</t>
    <rPh sb="1" eb="4">
      <t>ショウスウテン</t>
    </rPh>
    <rPh sb="4" eb="5">
      <t>ダイ</t>
    </rPh>
    <rPh sb="6" eb="7">
      <t>イ</t>
    </rPh>
    <rPh sb="11" eb="12">
      <t>イ</t>
    </rPh>
    <rPh sb="12" eb="14">
      <t>キリス</t>
    </rPh>
    <phoneticPr fontId="3"/>
  </si>
  <si>
    <t>床面積</t>
    <rPh sb="0" eb="3">
      <t>ユカメンセキ</t>
    </rPh>
    <phoneticPr fontId="3"/>
  </si>
  <si>
    <t>１F</t>
    <phoneticPr fontId="3"/>
  </si>
  <si>
    <t>㎡</t>
    <phoneticPr fontId="3"/>
  </si>
  <si>
    <t>２Ｆ</t>
    <phoneticPr fontId="3"/>
  </si>
  <si>
    <t>　㎡</t>
    <phoneticPr fontId="3"/>
  </si>
  <si>
    <t>３Ｆ</t>
    <phoneticPr fontId="3"/>
  </si>
  <si>
    <t>（地下</t>
    <rPh sb="1" eb="3">
      <t>チカ</t>
    </rPh>
    <phoneticPr fontId="3"/>
  </si>
  <si>
    <t>㎡）</t>
    <phoneticPr fontId="3"/>
  </si>
  <si>
    <t>補助対象床面積合計</t>
    <rPh sb="0" eb="2">
      <t>ホジョ</t>
    </rPh>
    <rPh sb="2" eb="4">
      <t>タイショウ</t>
    </rPh>
    <rPh sb="4" eb="5">
      <t>ユカ</t>
    </rPh>
    <rPh sb="5" eb="7">
      <t>メンセキ</t>
    </rPh>
    <rPh sb="7" eb="9">
      <t>ゴウケイ</t>
    </rPh>
    <phoneticPr fontId="3"/>
  </si>
  <si>
    <t>改修率</t>
    <rPh sb="0" eb="2">
      <t>カイシュウ</t>
    </rPh>
    <rPh sb="2" eb="3">
      <t>リツ</t>
    </rPh>
    <phoneticPr fontId="3"/>
  </si>
  <si>
    <t/>
  </si>
  <si>
    <t>％</t>
    <phoneticPr fontId="3"/>
  </si>
  <si>
    <t>（小数点第１位を切捨て）</t>
    <rPh sb="1" eb="4">
      <t>ショウスウテン</t>
    </rPh>
    <rPh sb="4" eb="5">
      <t>ダイ</t>
    </rPh>
    <rPh sb="6" eb="7">
      <t>イ</t>
    </rPh>
    <rPh sb="8" eb="10">
      <t>キリス</t>
    </rPh>
    <phoneticPr fontId="3"/>
  </si>
  <si>
    <t>地域区分</t>
    <rPh sb="0" eb="2">
      <t>チイキ</t>
    </rPh>
    <rPh sb="2" eb="4">
      <t>クブン</t>
    </rPh>
    <phoneticPr fontId="3"/>
  </si>
  <si>
    <t>＜エネルギー計算＞</t>
    <rPh sb="6" eb="8">
      <t>ケイサン</t>
    </rPh>
    <phoneticPr fontId="3"/>
  </si>
  <si>
    <t>早見表を使用する</t>
    <rPh sb="0" eb="3">
      <t>ハヤミヒョウ</t>
    </rPh>
    <rPh sb="4" eb="6">
      <t>シヨウ</t>
    </rPh>
    <phoneticPr fontId="3"/>
  </si>
  <si>
    <t>個別計算をする</t>
    <rPh sb="0" eb="2">
      <t>コベツ</t>
    </rPh>
    <rPh sb="2" eb="4">
      <t>ケイサン</t>
    </rPh>
    <phoneticPr fontId="3"/>
  </si>
  <si>
    <t>部位数</t>
    <rPh sb="0" eb="2">
      <t>ブイ</t>
    </rPh>
    <rPh sb="2" eb="3">
      <t>スウ</t>
    </rPh>
    <phoneticPr fontId="3"/>
  </si>
  <si>
    <t>部位</t>
    <rPh sb="0" eb="2">
      <t>ブイ</t>
    </rPh>
    <phoneticPr fontId="3"/>
  </si>
  <si>
    <t>組合せ番号</t>
    <phoneticPr fontId="3"/>
  </si>
  <si>
    <t>基礎断熱有り</t>
    <rPh sb="0" eb="2">
      <t>キソ</t>
    </rPh>
    <rPh sb="2" eb="4">
      <t>ダンネツ</t>
    </rPh>
    <rPh sb="4" eb="5">
      <t>アリ</t>
    </rPh>
    <phoneticPr fontId="3"/>
  </si>
  <si>
    <t>↑基礎断熱改修を行う場合は選択すること</t>
    <rPh sb="1" eb="3">
      <t>キソ</t>
    </rPh>
    <rPh sb="3" eb="5">
      <t>ダンネツ</t>
    </rPh>
    <rPh sb="5" eb="7">
      <t>カイシュウ</t>
    </rPh>
    <rPh sb="8" eb="9">
      <t>オコナ</t>
    </rPh>
    <rPh sb="10" eb="12">
      <t>バアイ</t>
    </rPh>
    <rPh sb="13" eb="15">
      <t>センタク</t>
    </rPh>
    <phoneticPr fontId="3"/>
  </si>
  <si>
    <t>＜補助金交付申請額の算出＞　</t>
    <rPh sb="1" eb="4">
      <t>ホジョキン</t>
    </rPh>
    <rPh sb="4" eb="6">
      <t>コウフ</t>
    </rPh>
    <rPh sb="6" eb="8">
      <t>シンセイ</t>
    </rPh>
    <rPh sb="8" eb="9">
      <t>ガク</t>
    </rPh>
    <rPh sb="9" eb="10">
      <t>テイガク</t>
    </rPh>
    <rPh sb="10" eb="12">
      <t>サンシュツ</t>
    </rPh>
    <phoneticPr fontId="3"/>
  </si>
  <si>
    <t>【高性能建材】</t>
    <rPh sb="1" eb="4">
      <t>コウセイノウ</t>
    </rPh>
    <rPh sb="4" eb="6">
      <t>ケンザイ</t>
    </rPh>
    <phoneticPr fontId="3"/>
  </si>
  <si>
    <t>・明細書にある＜補助対象経費の算出＞を基に、改修部位ごとの補助対象経費の合計を下表に入力すること。</t>
    <rPh sb="1" eb="3">
      <t>メイサイ</t>
    </rPh>
    <rPh sb="3" eb="4">
      <t>ショ</t>
    </rPh>
    <rPh sb="8" eb="10">
      <t>ホジョ</t>
    </rPh>
    <rPh sb="10" eb="12">
      <t>タイショウ</t>
    </rPh>
    <rPh sb="12" eb="14">
      <t>ケイヒ</t>
    </rPh>
    <rPh sb="15" eb="17">
      <t>サンシュツ</t>
    </rPh>
    <rPh sb="19" eb="20">
      <t>モト</t>
    </rPh>
    <rPh sb="22" eb="24">
      <t>カイシュウ</t>
    </rPh>
    <rPh sb="24" eb="26">
      <t>ブイ</t>
    </rPh>
    <rPh sb="29" eb="31">
      <t>ホジョ</t>
    </rPh>
    <rPh sb="31" eb="33">
      <t>タイショウ</t>
    </rPh>
    <rPh sb="33" eb="35">
      <t>ケイヒ</t>
    </rPh>
    <rPh sb="36" eb="38">
      <t>ゴウケイ</t>
    </rPh>
    <rPh sb="39" eb="40">
      <t>シタ</t>
    </rPh>
    <rPh sb="40" eb="41">
      <t>ヒョウ</t>
    </rPh>
    <rPh sb="41" eb="42">
      <t>ソウヒョウ</t>
    </rPh>
    <rPh sb="42" eb="44">
      <t>ニュウリョク</t>
    </rPh>
    <phoneticPr fontId="3"/>
  </si>
  <si>
    <t>建材名</t>
    <rPh sb="0" eb="2">
      <t>ケンザイ</t>
    </rPh>
    <rPh sb="2" eb="3">
      <t>メイ</t>
    </rPh>
    <phoneticPr fontId="3"/>
  </si>
  <si>
    <t>補助対象経費（円）</t>
    <rPh sb="4" eb="6">
      <t>ケイヒ</t>
    </rPh>
    <rPh sb="7" eb="8">
      <t>エン</t>
    </rPh>
    <phoneticPr fontId="3"/>
  </si>
  <si>
    <t>断熱材</t>
    <rPh sb="0" eb="3">
      <t>ダンネツザイ</t>
    </rPh>
    <phoneticPr fontId="3"/>
  </si>
  <si>
    <t>計</t>
    <rPh sb="0" eb="1">
      <t>ケイ</t>
    </rPh>
    <phoneticPr fontId="3"/>
  </si>
  <si>
    <t>円</t>
    <rPh sb="0" eb="1">
      <t>エン</t>
    </rPh>
    <phoneticPr fontId="3"/>
  </si>
  <si>
    <t>窓</t>
    <rPh sb="0" eb="1">
      <t>マド</t>
    </rPh>
    <phoneticPr fontId="3"/>
  </si>
  <si>
    <t>ガラス</t>
    <phoneticPr fontId="3"/>
  </si>
  <si>
    <t>玄関ドア</t>
    <rPh sb="0" eb="2">
      <t>ゲンカン</t>
    </rPh>
    <phoneticPr fontId="3"/>
  </si>
  <si>
    <t>高性能建材の補助対象経費合計（Ａ）</t>
    <rPh sb="0" eb="3">
      <t>コウセイノウ</t>
    </rPh>
    <rPh sb="3" eb="5">
      <t>ケンザイ</t>
    </rPh>
    <rPh sb="10" eb="12">
      <t>ケイヒ</t>
    </rPh>
    <rPh sb="12" eb="14">
      <t>ゴウケイ</t>
    </rPh>
    <phoneticPr fontId="3"/>
  </si>
  <si>
    <t>　　　　　　　　 補助率による計算（Ｂ） [（Ａ）／３]
※１，０００円未満切捨て</t>
    <rPh sb="9" eb="11">
      <t>ホジョ</t>
    </rPh>
    <rPh sb="11" eb="12">
      <t>リツ</t>
    </rPh>
    <rPh sb="15" eb="17">
      <t>ケイサン</t>
    </rPh>
    <rPh sb="35" eb="36">
      <t>エン</t>
    </rPh>
    <rPh sb="36" eb="38">
      <t>ミマン</t>
    </rPh>
    <rPh sb="38" eb="40">
      <t>キリス</t>
    </rPh>
    <phoneticPr fontId="3"/>
  </si>
  <si>
    <t>＜明細書で建材ごとに算出された上記、補助対象経費について＞</t>
    <rPh sb="1" eb="4">
      <t>メイサイショ</t>
    </rPh>
    <rPh sb="5" eb="7">
      <t>ケンザイ</t>
    </rPh>
    <rPh sb="10" eb="12">
      <t>サンシュツ</t>
    </rPh>
    <rPh sb="15" eb="17">
      <t>ジョウキ</t>
    </rPh>
    <rPh sb="18" eb="20">
      <t>ホジョ</t>
    </rPh>
    <rPh sb="20" eb="22">
      <t>タイショウ</t>
    </rPh>
    <rPh sb="22" eb="24">
      <t>ケイヒ</t>
    </rPh>
    <phoneticPr fontId="3"/>
  </si>
  <si>
    <t>※該当する項目に■を付ける</t>
    <rPh sb="1" eb="3">
      <t>ガイトウ</t>
    </rPh>
    <rPh sb="5" eb="7">
      <t>コウモク</t>
    </rPh>
    <rPh sb="10" eb="11">
      <t>ツ</t>
    </rPh>
    <phoneticPr fontId="3"/>
  </si>
  <si>
    <t>見積書の補助対象経費より低い</t>
    <rPh sb="0" eb="3">
      <t>ミツモリショ</t>
    </rPh>
    <rPh sb="4" eb="6">
      <t>ホジョ</t>
    </rPh>
    <rPh sb="6" eb="8">
      <t>タイショウ</t>
    </rPh>
    <rPh sb="8" eb="10">
      <t>ケイヒ</t>
    </rPh>
    <rPh sb="12" eb="13">
      <t>ヒク</t>
    </rPh>
    <phoneticPr fontId="3"/>
  </si>
  <si>
    <t>見積書の補助対象経費より高い</t>
    <rPh sb="0" eb="3">
      <t>ミツモリショ</t>
    </rPh>
    <rPh sb="4" eb="6">
      <t>ホジョ</t>
    </rPh>
    <rPh sb="6" eb="8">
      <t>タイショウ</t>
    </rPh>
    <rPh sb="8" eb="10">
      <t>ケイヒ</t>
    </rPh>
    <rPh sb="12" eb="13">
      <t>タカ</t>
    </rPh>
    <phoneticPr fontId="3"/>
  </si>
  <si>
    <t>※複数枚に及ぶ場合</t>
    <rPh sb="1" eb="4">
      <t>フクスウマイ</t>
    </rPh>
    <rPh sb="5" eb="6">
      <t>オヨ</t>
    </rPh>
    <rPh sb="7" eb="9">
      <t>バアイ</t>
    </rPh>
    <phoneticPr fontId="3"/>
  </si>
  <si>
    <t>（</t>
    <phoneticPr fontId="3"/>
  </si>
  <si>
    <t>／</t>
    <phoneticPr fontId="3"/>
  </si>
  <si>
    <t>ページ）</t>
    <phoneticPr fontId="3"/>
  </si>
  <si>
    <t>天井</t>
    <rPh sb="0" eb="2">
      <t>テンジョウ</t>
    </rPh>
    <phoneticPr fontId="3"/>
  </si>
  <si>
    <t>外壁</t>
    <rPh sb="0" eb="2">
      <t>ガイヘキ</t>
    </rPh>
    <phoneticPr fontId="3"/>
  </si>
  <si>
    <t>床</t>
    <rPh sb="0" eb="1">
      <t>ユカ</t>
    </rPh>
    <phoneticPr fontId="3"/>
  </si>
  <si>
    <t>求積表
番号</t>
    <rPh sb="0" eb="1">
      <t>キュウ</t>
    </rPh>
    <rPh sb="1" eb="2">
      <t>セキ</t>
    </rPh>
    <rPh sb="2" eb="3">
      <t>ヒョウ</t>
    </rPh>
    <rPh sb="4" eb="6">
      <t>バンゴウ</t>
    </rPh>
    <phoneticPr fontId="3"/>
  </si>
  <si>
    <t>構成</t>
    <rPh sb="0" eb="2">
      <t>コウセイ</t>
    </rPh>
    <phoneticPr fontId="3"/>
  </si>
  <si>
    <t>種別</t>
    <rPh sb="0" eb="2">
      <t>シュベツ</t>
    </rPh>
    <phoneticPr fontId="3"/>
  </si>
  <si>
    <t>登録番号</t>
    <rPh sb="0" eb="2">
      <t>トウロク</t>
    </rPh>
    <rPh sb="2" eb="4">
      <t>バンゴウ</t>
    </rPh>
    <phoneticPr fontId="3"/>
  </si>
  <si>
    <t>メーカー名</t>
    <rPh sb="4" eb="5">
      <t>メイ</t>
    </rPh>
    <phoneticPr fontId="3"/>
  </si>
  <si>
    <t>製品名</t>
    <rPh sb="0" eb="3">
      <t>セイヒンメイ</t>
    </rPh>
    <phoneticPr fontId="3"/>
  </si>
  <si>
    <t>グレード</t>
    <phoneticPr fontId="3"/>
  </si>
  <si>
    <t>熱伝導率
（λ値）</t>
    <rPh sb="0" eb="1">
      <t>ネツ</t>
    </rPh>
    <rPh sb="1" eb="4">
      <t>デンドウリツ</t>
    </rPh>
    <rPh sb="7" eb="8">
      <t>チ</t>
    </rPh>
    <phoneticPr fontId="3"/>
  </si>
  <si>
    <r>
      <t xml:space="preserve">厚み
</t>
    </r>
    <r>
      <rPr>
        <sz val="12"/>
        <rFont val="ＭＳ Ｐゴシック"/>
        <family val="3"/>
        <charset val="128"/>
      </rPr>
      <t>(mm)</t>
    </r>
    <rPh sb="0" eb="1">
      <t>アツ</t>
    </rPh>
    <phoneticPr fontId="3"/>
  </si>
  <si>
    <t>熱抵抗値
（R値）</t>
    <rPh sb="0" eb="1">
      <t>ネツ</t>
    </rPh>
    <rPh sb="1" eb="4">
      <t>テイコウチ</t>
    </rPh>
    <rPh sb="7" eb="8">
      <t>チ</t>
    </rPh>
    <phoneticPr fontId="3"/>
  </si>
  <si>
    <t>合計
熱抵抗値</t>
    <rPh sb="0" eb="2">
      <t>ゴウケイ</t>
    </rPh>
    <rPh sb="3" eb="4">
      <t>ネツ</t>
    </rPh>
    <rPh sb="4" eb="6">
      <t>テイコウ</t>
    </rPh>
    <rPh sb="6" eb="7">
      <t>チ</t>
    </rPh>
    <phoneticPr fontId="3"/>
  </si>
  <si>
    <r>
      <rPr>
        <sz val="14"/>
        <rFont val="ＭＳ Ｐゴシック"/>
        <family val="3"/>
        <charset val="128"/>
      </rPr>
      <t>施工面積</t>
    </r>
    <r>
      <rPr>
        <sz val="12"/>
        <rFont val="ＭＳ Ｐゴシック"/>
        <family val="3"/>
        <charset val="128"/>
      </rPr>
      <t>（㎡）</t>
    </r>
    <rPh sb="0" eb="2">
      <t>セコウ</t>
    </rPh>
    <rPh sb="2" eb="4">
      <t>メンセキ</t>
    </rPh>
    <phoneticPr fontId="3"/>
  </si>
  <si>
    <t>グレード</t>
  </si>
  <si>
    <t>地域1～3</t>
    <rPh sb="0" eb="2">
      <t>チイキ</t>
    </rPh>
    <phoneticPr fontId="3"/>
  </si>
  <si>
    <t>地域4～8</t>
    <rPh sb="0" eb="2">
      <t>チイキ</t>
    </rPh>
    <phoneticPr fontId="3"/>
  </si>
  <si>
    <t>一層目</t>
    <rPh sb="0" eb="2">
      <t>イッソウ</t>
    </rPh>
    <rPh sb="2" eb="3">
      <t>メ</t>
    </rPh>
    <phoneticPr fontId="3"/>
  </si>
  <si>
    <t>㎡</t>
    <phoneticPr fontId="3"/>
  </si>
  <si>
    <t>D1</t>
  </si>
  <si>
    <t>二層目</t>
    <rPh sb="0" eb="2">
      <t>ニソウ</t>
    </rPh>
    <rPh sb="2" eb="3">
      <t>メ</t>
    </rPh>
    <phoneticPr fontId="3"/>
  </si>
  <si>
    <t>D2</t>
  </si>
  <si>
    <t>D3</t>
  </si>
  <si>
    <t>D4</t>
  </si>
  <si>
    <t>＜補助対象経費の算出＞</t>
    <rPh sb="5" eb="7">
      <t>ケイヒ</t>
    </rPh>
    <rPh sb="8" eb="10">
      <t>サンシュツ</t>
    </rPh>
    <phoneticPr fontId="3"/>
  </si>
  <si>
    <t>グレード</t>
    <phoneticPr fontId="3"/>
  </si>
  <si>
    <t>施工面積（㎡）</t>
    <rPh sb="0" eb="2">
      <t>セコウ</t>
    </rPh>
    <rPh sb="2" eb="4">
      <t>メンセキ</t>
    </rPh>
    <phoneticPr fontId="3"/>
  </si>
  <si>
    <t>ｘ</t>
    <phoneticPr fontId="3"/>
  </si>
  <si>
    <t>補助単価（円）</t>
    <rPh sb="0" eb="2">
      <t>ホジョ</t>
    </rPh>
    <rPh sb="2" eb="4">
      <t>タンカ</t>
    </rPh>
    <rPh sb="5" eb="6">
      <t>エン</t>
    </rPh>
    <phoneticPr fontId="3"/>
  </si>
  <si>
    <t>補助対象経費（円）</t>
    <rPh sb="0" eb="2">
      <t>ホジョ</t>
    </rPh>
    <rPh sb="2" eb="4">
      <t>タイショウ</t>
    </rPh>
    <rPh sb="4" eb="6">
      <t>ケイヒ</t>
    </rPh>
    <rPh sb="7" eb="8">
      <t>エン</t>
    </rPh>
    <phoneticPr fontId="3"/>
  </si>
  <si>
    <t>補助対象経費の合計（円）</t>
    <rPh sb="0" eb="2">
      <t>ホジョ</t>
    </rPh>
    <rPh sb="2" eb="4">
      <t>タイショウ</t>
    </rPh>
    <rPh sb="4" eb="6">
      <t>ケイヒ</t>
    </rPh>
    <rPh sb="7" eb="9">
      <t>ゴウケイ</t>
    </rPh>
    <rPh sb="10" eb="11">
      <t>エン</t>
    </rPh>
    <phoneticPr fontId="3"/>
  </si>
  <si>
    <t>ｘ</t>
    <phoneticPr fontId="3"/>
  </si>
  <si>
    <t>合計</t>
    <rPh sb="0" eb="2">
      <t>ゴウケイ</t>
    </rPh>
    <phoneticPr fontId="3"/>
  </si>
  <si>
    <t>改修工法</t>
    <rPh sb="0" eb="2">
      <t>カイシュウ</t>
    </rPh>
    <rPh sb="2" eb="4">
      <t>コウホウ</t>
    </rPh>
    <phoneticPr fontId="3"/>
  </si>
  <si>
    <t>カバー工法窓取付
外窓交換</t>
    <rPh sb="3" eb="5">
      <t>コウホウ</t>
    </rPh>
    <rPh sb="5" eb="6">
      <t>マド</t>
    </rPh>
    <rPh sb="6" eb="8">
      <t>トリツケ</t>
    </rPh>
    <rPh sb="9" eb="10">
      <t>ソト</t>
    </rPh>
    <rPh sb="10" eb="11">
      <t>マド</t>
    </rPh>
    <rPh sb="11" eb="13">
      <t>コウカン</t>
    </rPh>
    <phoneticPr fontId="3"/>
  </si>
  <si>
    <t>平面図の
窓番号</t>
    <rPh sb="0" eb="3">
      <t>ヘイメンズ</t>
    </rPh>
    <rPh sb="5" eb="6">
      <t>マド</t>
    </rPh>
    <rPh sb="6" eb="8">
      <t>バンゴウ</t>
    </rPh>
    <phoneticPr fontId="3"/>
  </si>
  <si>
    <t>登録番号</t>
    <rPh sb="2" eb="4">
      <t>バンゴウ</t>
    </rPh>
    <phoneticPr fontId="3"/>
  </si>
  <si>
    <t>製品名
（シリーズ名）</t>
    <rPh sb="0" eb="3">
      <t>セイヒンメイ</t>
    </rPh>
    <rPh sb="9" eb="10">
      <t>メイ</t>
    </rPh>
    <phoneticPr fontId="3"/>
  </si>
  <si>
    <t>窓サイズ（mm）</t>
    <rPh sb="0" eb="1">
      <t>マド</t>
    </rPh>
    <phoneticPr fontId="3"/>
  </si>
  <si>
    <t>面積（㎡）
(ａ)</t>
    <rPh sb="0" eb="2">
      <t>メンセキ</t>
    </rPh>
    <phoneticPr fontId="3"/>
  </si>
  <si>
    <t>窓数
(ｂ)</t>
    <rPh sb="0" eb="1">
      <t>マド</t>
    </rPh>
    <rPh sb="1" eb="2">
      <t>スウ</t>
    </rPh>
    <phoneticPr fontId="3"/>
  </si>
  <si>
    <t>面積計
(ａ)×(ｂ)</t>
    <rPh sb="0" eb="2">
      <t>メンセキ</t>
    </rPh>
    <rPh sb="2" eb="3">
      <t>ケイ</t>
    </rPh>
    <phoneticPr fontId="3"/>
  </si>
  <si>
    <t>幅（W)</t>
    <rPh sb="0" eb="1">
      <t>ハバ</t>
    </rPh>
    <phoneticPr fontId="3"/>
  </si>
  <si>
    <t>×</t>
    <phoneticPr fontId="3"/>
  </si>
  <si>
    <t>高さ（H)</t>
    <rPh sb="0" eb="1">
      <t>タカ</t>
    </rPh>
    <phoneticPr fontId="3"/>
  </si>
  <si>
    <t>内窓取付</t>
    <rPh sb="0" eb="1">
      <t>ウチ</t>
    </rPh>
    <rPh sb="1" eb="2">
      <t>マド</t>
    </rPh>
    <rPh sb="2" eb="4">
      <t>トリツケ</t>
    </rPh>
    <phoneticPr fontId="3"/>
  </si>
  <si>
    <t>登録番号</t>
    <phoneticPr fontId="3"/>
  </si>
  <si>
    <t>補助対象経費（円）</t>
    <rPh sb="0" eb="2">
      <t>ホジョ</t>
    </rPh>
    <rPh sb="2" eb="4">
      <t>タイショウ</t>
    </rPh>
    <rPh sb="7" eb="8">
      <t>エン</t>
    </rPh>
    <phoneticPr fontId="3"/>
  </si>
  <si>
    <t>補助対象経費の合計（円）</t>
    <rPh sb="0" eb="2">
      <t>ホジョ</t>
    </rPh>
    <rPh sb="2" eb="4">
      <t>タイショウ</t>
    </rPh>
    <rPh sb="7" eb="9">
      <t>ゴウケイ</t>
    </rPh>
    <rPh sb="10" eb="11">
      <t>エン</t>
    </rPh>
    <phoneticPr fontId="3"/>
  </si>
  <si>
    <t>外窓交換
・
カバー工法</t>
    <rPh sb="0" eb="1">
      <t>ソト</t>
    </rPh>
    <rPh sb="1" eb="2">
      <t>マド</t>
    </rPh>
    <rPh sb="2" eb="4">
      <t>コウカン</t>
    </rPh>
    <rPh sb="10" eb="12">
      <t>コウホウ</t>
    </rPh>
    <phoneticPr fontId="3"/>
  </si>
  <si>
    <t>W1</t>
    <phoneticPr fontId="3"/>
  </si>
  <si>
    <t>W2</t>
    <phoneticPr fontId="3"/>
  </si>
  <si>
    <t>W3</t>
    <phoneticPr fontId="3"/>
  </si>
  <si>
    <t>W4</t>
    <phoneticPr fontId="3"/>
  </si>
  <si>
    <t>W5</t>
    <phoneticPr fontId="3"/>
  </si>
  <si>
    <t>窓の補助対象経費合計</t>
    <rPh sb="0" eb="1">
      <t>マド</t>
    </rPh>
    <rPh sb="2" eb="4">
      <t>ホジョ</t>
    </rPh>
    <rPh sb="4" eb="6">
      <t>タイショウ</t>
    </rPh>
    <rPh sb="6" eb="8">
      <t>ケイヒ</t>
    </rPh>
    <rPh sb="8" eb="10">
      <t>ゴウケイ</t>
    </rPh>
    <phoneticPr fontId="3"/>
  </si>
  <si>
    <t>ガラス交換</t>
    <rPh sb="3" eb="5">
      <t>コウカン</t>
    </rPh>
    <phoneticPr fontId="3"/>
  </si>
  <si>
    <t>姿図の
ガラス
番号</t>
    <rPh sb="0" eb="1">
      <t>スガタ</t>
    </rPh>
    <rPh sb="1" eb="2">
      <t>ズ</t>
    </rPh>
    <rPh sb="8" eb="10">
      <t>バンゴウ</t>
    </rPh>
    <phoneticPr fontId="3"/>
  </si>
  <si>
    <t>登録番号</t>
    <phoneticPr fontId="3"/>
  </si>
  <si>
    <t>グレード</t>
    <phoneticPr fontId="3"/>
  </si>
  <si>
    <t>ガラスサイズ（mm）</t>
    <phoneticPr fontId="3"/>
  </si>
  <si>
    <t>枚数
(ｂ)</t>
    <rPh sb="0" eb="1">
      <t>マイ</t>
    </rPh>
    <rPh sb="1" eb="2">
      <t>スウ</t>
    </rPh>
    <phoneticPr fontId="3"/>
  </si>
  <si>
    <t>×</t>
    <phoneticPr fontId="3"/>
  </si>
  <si>
    <t>＜補助対象経費の算出＞</t>
    <rPh sb="8" eb="10">
      <t>サンシュツ</t>
    </rPh>
    <phoneticPr fontId="3"/>
  </si>
  <si>
    <t>グレード</t>
    <phoneticPr fontId="3"/>
  </si>
  <si>
    <t>ｘ</t>
    <phoneticPr fontId="3"/>
  </si>
  <si>
    <t>＜見積書の補助対象経費＞</t>
    <phoneticPr fontId="31"/>
  </si>
  <si>
    <t>メーカー名</t>
    <rPh sb="4" eb="5">
      <t>メイ</t>
    </rPh>
    <phoneticPr fontId="31"/>
  </si>
  <si>
    <t>商品名（シリーズ名）</t>
    <rPh sb="0" eb="3">
      <t>ショウヒンメイ</t>
    </rPh>
    <rPh sb="8" eb="9">
      <t>メイ</t>
    </rPh>
    <phoneticPr fontId="31"/>
  </si>
  <si>
    <t>開閉タイプ</t>
    <rPh sb="0" eb="2">
      <t>カイヘイ</t>
    </rPh>
    <phoneticPr fontId="31"/>
  </si>
  <si>
    <t>断熱仕様</t>
    <rPh sb="0" eb="4">
      <t>ダンネツシヨウ</t>
    </rPh>
    <phoneticPr fontId="31"/>
  </si>
  <si>
    <t>本体型番</t>
    <rPh sb="0" eb="4">
      <t>ホンタイカタバン</t>
    </rPh>
    <phoneticPr fontId="31"/>
  </si>
  <si>
    <t>適合番号</t>
    <rPh sb="0" eb="4">
      <t>テキゴウバンゴウ</t>
    </rPh>
    <phoneticPr fontId="3"/>
  </si>
  <si>
    <t>金額（円） [税抜]（①）]</t>
    <rPh sb="0" eb="2">
      <t>キンガク</t>
    </rPh>
    <rPh sb="3" eb="4">
      <t>エン</t>
    </rPh>
    <rPh sb="7" eb="9">
      <t>ゼイヌキ</t>
    </rPh>
    <phoneticPr fontId="3"/>
  </si>
  <si>
    <t>別添様式１</t>
    <rPh sb="0" eb="2">
      <t>ベッテン</t>
    </rPh>
    <phoneticPr fontId="3"/>
  </si>
  <si>
    <t>別添様式２</t>
    <rPh sb="0" eb="2">
      <t>ベッテン</t>
    </rPh>
    <phoneticPr fontId="3"/>
  </si>
  <si>
    <t>※「明細書」を先に入力してください。</t>
    <rPh sb="2" eb="5">
      <t>メイサイショ</t>
    </rPh>
    <rPh sb="7" eb="8">
      <t>サキ</t>
    </rPh>
    <rPh sb="9" eb="11">
      <t>ニュウリョク</t>
    </rPh>
    <phoneticPr fontId="3"/>
  </si>
  <si>
    <t>②見積書を提出して下さい。</t>
    <rPh sb="1" eb="4">
      <t>ミツモリショ</t>
    </rPh>
    <rPh sb="5" eb="7">
      <t>テイシュツ</t>
    </rPh>
    <rPh sb="9" eb="10">
      <t>クダ</t>
    </rPh>
    <phoneticPr fontId="3"/>
  </si>
  <si>
    <t>総　括　表</t>
    <rPh sb="0" eb="1">
      <t>ソウ</t>
    </rPh>
    <rPh sb="2" eb="3">
      <t>カツ</t>
    </rPh>
    <rPh sb="4" eb="5">
      <t>ヒョウ</t>
    </rPh>
    <phoneticPr fontId="3"/>
  </si>
  <si>
    <t>明　細　書　　【　断　熱　材　】</t>
    <rPh sb="0" eb="1">
      <t>アキラ</t>
    </rPh>
    <rPh sb="2" eb="3">
      <t>ホソ</t>
    </rPh>
    <rPh sb="4" eb="5">
      <t>ショ</t>
    </rPh>
    <rPh sb="9" eb="10">
      <t>ダン</t>
    </rPh>
    <rPh sb="11" eb="12">
      <t>ネツ</t>
    </rPh>
    <rPh sb="13" eb="14">
      <t>ザイ</t>
    </rPh>
    <phoneticPr fontId="3"/>
  </si>
  <si>
    <t>明　細　書　【　窓　】</t>
    <rPh sb="0" eb="1">
      <t>アキラ</t>
    </rPh>
    <rPh sb="2" eb="3">
      <t>ホソ</t>
    </rPh>
    <rPh sb="4" eb="5">
      <t>ショ</t>
    </rPh>
    <rPh sb="8" eb="9">
      <t>マド</t>
    </rPh>
    <phoneticPr fontId="3"/>
  </si>
  <si>
    <t>・窓番号は平面図との整合性をとって入力して下さい。</t>
    <rPh sb="1" eb="2">
      <t>マド</t>
    </rPh>
    <rPh sb="2" eb="4">
      <t>バンゴウ</t>
    </rPh>
    <rPh sb="5" eb="8">
      <t>ヘイメンズ</t>
    </rPh>
    <rPh sb="10" eb="13">
      <t>セイゴウセイ</t>
    </rPh>
    <rPh sb="17" eb="19">
      <t>ニュウリョク</t>
    </rPh>
    <rPh sb="21" eb="22">
      <t>クダ</t>
    </rPh>
    <phoneticPr fontId="3"/>
  </si>
  <si>
    <t>・窓番号は平面図、ガラス番号は姿図との整合性をとって入力して下さい。</t>
    <rPh sb="1" eb="2">
      <t>マド</t>
    </rPh>
    <rPh sb="2" eb="4">
      <t>バンゴウ</t>
    </rPh>
    <rPh sb="5" eb="8">
      <t>ヘイメンズ</t>
    </rPh>
    <rPh sb="12" eb="14">
      <t>バンゴウ</t>
    </rPh>
    <rPh sb="15" eb="16">
      <t>スガタ</t>
    </rPh>
    <rPh sb="16" eb="17">
      <t>ズ</t>
    </rPh>
    <rPh sb="19" eb="22">
      <t>セイゴウセイ</t>
    </rPh>
    <rPh sb="26" eb="28">
      <t>ニュウリョク</t>
    </rPh>
    <rPh sb="30" eb="31">
      <t>クダ</t>
    </rPh>
    <phoneticPr fontId="3"/>
  </si>
  <si>
    <t>明　細　書　【　ガ　ラ　ス　】</t>
    <rPh sb="0" eb="1">
      <t>アキラ</t>
    </rPh>
    <rPh sb="2" eb="3">
      <t>ホソ</t>
    </rPh>
    <rPh sb="4" eb="5">
      <t>ショ</t>
    </rPh>
    <phoneticPr fontId="3"/>
  </si>
  <si>
    <t>明　細　書　【　玄　関　ド　ア　】</t>
    <rPh sb="0" eb="1">
      <t>アキラ</t>
    </rPh>
    <rPh sb="2" eb="3">
      <t>ホソ</t>
    </rPh>
    <rPh sb="4" eb="5">
      <t>ショ</t>
    </rPh>
    <rPh sb="8" eb="9">
      <t>ゲン</t>
    </rPh>
    <rPh sb="10" eb="11">
      <t>カン</t>
    </rPh>
    <phoneticPr fontId="3"/>
  </si>
  <si>
    <t>①見積書の補助対象経費を総括表の該当する箇所に入力して下さい。</t>
    <rPh sb="1" eb="4">
      <t>ミツモリショ</t>
    </rPh>
    <rPh sb="5" eb="11">
      <t>ホジョタイショウケイヒ</t>
    </rPh>
    <rPh sb="12" eb="15">
      <t>ソウカツヒョウ</t>
    </rPh>
    <rPh sb="16" eb="18">
      <t>ガイトウ</t>
    </rPh>
    <rPh sb="20" eb="22">
      <t>カショ</t>
    </rPh>
    <rPh sb="23" eb="25">
      <t>ニュウリョク</t>
    </rPh>
    <rPh sb="27" eb="28">
      <t>クダ</t>
    </rPh>
    <phoneticPr fontId="3"/>
  </si>
  <si>
    <t>A</t>
    <phoneticPr fontId="2"/>
  </si>
  <si>
    <t>B</t>
    <phoneticPr fontId="2"/>
  </si>
  <si>
    <t>C</t>
    <phoneticPr fontId="2"/>
  </si>
  <si>
    <r>
      <t xml:space="preserve">玄関ドアの補助対象経費
</t>
    </r>
    <r>
      <rPr>
        <sz val="14"/>
        <rFont val="ＭＳ Ｐゴシック"/>
        <family val="3"/>
        <charset val="128"/>
      </rPr>
      <t>（①の合計と１５万円のいずれか低い金額）</t>
    </r>
    <rPh sb="0" eb="2">
      <t>ゲンカン</t>
    </rPh>
    <rPh sb="5" eb="7">
      <t>ホジョ</t>
    </rPh>
    <rPh sb="7" eb="9">
      <t>タイショウ</t>
    </rPh>
    <rPh sb="9" eb="11">
      <t>ケイヒ</t>
    </rPh>
    <rPh sb="11" eb="12">
      <t>テイガク</t>
    </rPh>
    <rPh sb="15" eb="17">
      <t>ゴウケイ</t>
    </rPh>
    <rPh sb="20" eb="22">
      <t>マンエン</t>
    </rPh>
    <rPh sb="27" eb="28">
      <t>ヒク</t>
    </rPh>
    <rPh sb="29" eb="31">
      <t>キンガク</t>
    </rPh>
    <phoneticPr fontId="3"/>
  </si>
  <si>
    <t>↓【様式第１号　交付申請書】の「1．補助金交付申請額」に転記して下さい。</t>
    <rPh sb="2" eb="4">
      <t>ヨウシキ</t>
    </rPh>
    <rPh sb="4" eb="5">
      <t>ダイ</t>
    </rPh>
    <rPh sb="6" eb="7">
      <t>ゴウ</t>
    </rPh>
    <rPh sb="8" eb="10">
      <t>コウフ</t>
    </rPh>
    <rPh sb="10" eb="13">
      <t>シンセイショ</t>
    </rPh>
    <rPh sb="18" eb="21">
      <t>ホジョキン</t>
    </rPh>
    <rPh sb="21" eb="23">
      <t>コウフ</t>
    </rPh>
    <rPh sb="23" eb="25">
      <t>シンセイ</t>
    </rPh>
    <rPh sb="25" eb="26">
      <t>ガク</t>
    </rPh>
    <rPh sb="26" eb="27">
      <t>テイガク</t>
    </rPh>
    <rPh sb="28" eb="30">
      <t>テンキ</t>
    </rPh>
    <rPh sb="32" eb="33">
      <t>クダ</t>
    </rPh>
    <phoneticPr fontId="3"/>
  </si>
  <si>
    <t>・求積表番号は求積表との整合性をとり、入力して下さい。</t>
    <rPh sb="1" eb="2">
      <t>キュウ</t>
    </rPh>
    <rPh sb="2" eb="3">
      <t>セキ</t>
    </rPh>
    <rPh sb="3" eb="4">
      <t>ヒョウ</t>
    </rPh>
    <rPh sb="4" eb="6">
      <t>バンゴウ</t>
    </rPh>
    <rPh sb="7" eb="8">
      <t>キュウ</t>
    </rPh>
    <rPh sb="8" eb="9">
      <t>セキ</t>
    </rPh>
    <rPh sb="9" eb="10">
      <t>ヒョウ</t>
    </rPh>
    <rPh sb="12" eb="15">
      <t>セイゴウセイ</t>
    </rPh>
    <rPh sb="19" eb="21">
      <t>ニュウリョク</t>
    </rPh>
    <rPh sb="23" eb="24">
      <t>クダ</t>
    </rPh>
    <phoneticPr fontId="3"/>
  </si>
  <si>
    <t>天井</t>
    <rPh sb="0" eb="2">
      <t>テンジョウ</t>
    </rPh>
    <phoneticPr fontId="2"/>
  </si>
  <si>
    <t>外壁</t>
    <rPh sb="0" eb="2">
      <t>ガイヘキ</t>
    </rPh>
    <phoneticPr fontId="2"/>
  </si>
  <si>
    <t>床</t>
    <rPh sb="0" eb="1">
      <t>ユカ</t>
    </rPh>
    <phoneticPr fontId="2"/>
  </si>
  <si>
    <t>2.7以上</t>
    <rPh sb="3" eb="5">
      <t>イジョウ</t>
    </rPh>
    <phoneticPr fontId="2"/>
  </si>
  <si>
    <t>2.2以上</t>
    <rPh sb="3" eb="5">
      <t>イジョウ</t>
    </rPh>
    <phoneticPr fontId="2"/>
  </si>
  <si>
    <t>熱抵抗値（R値）[㎡K/W]</t>
    <rPh sb="0" eb="3">
      <t>ネツテイコウ</t>
    </rPh>
    <rPh sb="3" eb="4">
      <t>チ</t>
    </rPh>
    <rPh sb="6" eb="7">
      <t>チ</t>
    </rPh>
    <phoneticPr fontId="2"/>
  </si>
  <si>
    <t>㎡</t>
    <phoneticPr fontId="3"/>
  </si>
  <si>
    <t>ｘ</t>
    <phoneticPr fontId="3"/>
  </si>
  <si>
    <t>×</t>
    <phoneticPr fontId="3"/>
  </si>
  <si>
    <t>ｘ</t>
    <phoneticPr fontId="3"/>
  </si>
  <si>
    <t>㎡</t>
    <phoneticPr fontId="3"/>
  </si>
  <si>
    <t>ｘ</t>
    <phoneticPr fontId="3"/>
  </si>
  <si>
    <t>G1</t>
    <phoneticPr fontId="3"/>
  </si>
  <si>
    <t>ｘ</t>
    <phoneticPr fontId="3"/>
  </si>
  <si>
    <t>㎡</t>
    <phoneticPr fontId="3"/>
  </si>
  <si>
    <t>ｘ</t>
    <phoneticPr fontId="3"/>
  </si>
  <si>
    <t>／</t>
    <phoneticPr fontId="3"/>
  </si>
  <si>
    <t>／</t>
    <phoneticPr fontId="3"/>
  </si>
  <si>
    <t>㎡</t>
    <phoneticPr fontId="3"/>
  </si>
  <si>
    <t>×</t>
    <phoneticPr fontId="3"/>
  </si>
  <si>
    <t>×</t>
    <phoneticPr fontId="3"/>
  </si>
  <si>
    <t>×</t>
    <phoneticPr fontId="3"/>
  </si>
  <si>
    <t>×</t>
    <phoneticPr fontId="3"/>
  </si>
  <si>
    <t>×</t>
    <phoneticPr fontId="3"/>
  </si>
  <si>
    <r>
      <t>　　　　　</t>
    </r>
    <r>
      <rPr>
        <sz val="17"/>
        <rFont val="ＭＳ Ｐゴシック"/>
        <family val="3"/>
        <charset val="128"/>
      </rPr>
      <t>　</t>
    </r>
    <r>
      <rPr>
        <b/>
        <sz val="17"/>
        <rFont val="ＭＳ Ｐゴシック"/>
        <family val="3"/>
        <charset val="128"/>
      </rPr>
      <t>高性能建材の適用補助算定額（C）</t>
    </r>
    <r>
      <rPr>
        <sz val="18"/>
        <rFont val="ＭＳ Ｐゴシック"/>
        <family val="3"/>
        <charset val="128"/>
      </rPr>
      <t xml:space="preserve">
※（B)又は40万円のいずれか低い金額</t>
    </r>
    <rPh sb="6" eb="9">
      <t>コウセイノウ</t>
    </rPh>
    <rPh sb="9" eb="11">
      <t>ケンザイ</t>
    </rPh>
    <rPh sb="12" eb="14">
      <t>テキヨウ</t>
    </rPh>
    <rPh sb="14" eb="16">
      <t>ホジョ</t>
    </rPh>
    <rPh sb="16" eb="18">
      <t>サンテイ</t>
    </rPh>
    <rPh sb="18" eb="19">
      <t>ガク</t>
    </rPh>
    <rPh sb="27" eb="28">
      <t>マタ</t>
    </rPh>
    <rPh sb="31" eb="33">
      <t>マンエン</t>
    </rPh>
    <rPh sb="38" eb="39">
      <t>ヒク</t>
    </rPh>
    <rPh sb="40" eb="42">
      <t>キンガク</t>
    </rPh>
    <phoneticPr fontId="3"/>
  </si>
  <si>
    <t>※エネルギー計算結果早見表を使用しない
　（個別計算）場合は、徳島県建築指導室に事前相談
　すること。</t>
    <rPh sb="6" eb="8">
      <t>ケイサン</t>
    </rPh>
    <rPh sb="8" eb="10">
      <t>ケッカ</t>
    </rPh>
    <rPh sb="10" eb="13">
      <t>ハヤミヒョウ</t>
    </rPh>
    <rPh sb="14" eb="16">
      <t>シヨウ</t>
    </rPh>
    <rPh sb="22" eb="24">
      <t>コベツ</t>
    </rPh>
    <rPh sb="24" eb="26">
      <t>ケイサン</t>
    </rPh>
    <rPh sb="27" eb="29">
      <t>バアイ</t>
    </rPh>
    <rPh sb="31" eb="34">
      <t>トクシマケン</t>
    </rPh>
    <rPh sb="34" eb="36">
      <t>ケンチク</t>
    </rPh>
    <rPh sb="36" eb="39">
      <t>シドウシツ</t>
    </rPh>
    <rPh sb="40" eb="42">
      <t>ジゼン</t>
    </rPh>
    <rPh sb="42" eb="44">
      <t>ソウダン</t>
    </rPh>
    <phoneticPr fontId="3"/>
  </si>
  <si>
    <t>D</t>
    <phoneticPr fontId="2"/>
  </si>
  <si>
    <t>　　補助金交付申請額（D）</t>
    <rPh sb="2" eb="5">
      <t>ホジョキン</t>
    </rPh>
    <rPh sb="5" eb="7">
      <t>コウフ</t>
    </rPh>
    <rPh sb="7" eb="9">
      <t>シンセイ</t>
    </rPh>
    <rPh sb="9" eb="10">
      <t>ガク</t>
    </rPh>
    <phoneticPr fontId="3"/>
  </si>
  <si>
    <t>G0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</si>
</sst>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
    <numFmt numFmtId="177" formatCode="#,##0.00_ ;[Red]\-#,##0.00\ "/>
    <numFmt numFmtId="178" formatCode="#,##0_ ;[Red]\-#,##0\ "/>
    <numFmt numFmtId="179" formatCode="#,##0.000_ ;[Red]\-#,##0.000\ "/>
    <numFmt numFmtId="180" formatCode="#,##0.0_ ;[Red]\-#,##0.0\ "/>
    <numFmt numFmtId="181" formatCode="0.00_ "/>
    <numFmt numFmtId="182" formatCode="0_ "/>
  </numFmts>
  <fonts count="38" x14ac:knownFonts="1">
    <font>
      <sz val="11"/>
      <color theme="1"/>
      <name val="ＭＳ Ｐゴシック"/>
      <family val="2"/>
      <charset val="128"/>
      <scheme val="minor"/>
    </font>
    <font>
      <sz val="13"/>
      <name val="ＭＳ Ｐゴシック"/>
      <family val="3"/>
      <charset val="128"/>
    </font>
    <font>
      <sz val="6"/>
      <name val="ＭＳ Ｐゴシック"/>
      <family val="2"/>
      <charset val="128"/>
      <scheme val="minor"/>
    </font>
    <font>
      <sz val="6"/>
      <name val="ＭＳ Ｐゴシック"/>
      <family val="3"/>
      <charset val="128"/>
    </font>
    <font>
      <sz val="11"/>
      <name val="ＭＳ Ｐゴシック"/>
      <family val="3"/>
      <charset val="128"/>
    </font>
    <font>
      <sz val="11"/>
      <color indexed="8"/>
      <name val="ＭＳ Ｐゴシック"/>
      <family val="3"/>
      <charset val="128"/>
    </font>
    <font>
      <sz val="11"/>
      <name val="ＭＳ Ｐ明朝"/>
      <family val="1"/>
      <charset val="128"/>
    </font>
    <font>
      <sz val="22"/>
      <color indexed="9"/>
      <name val="HGP創英角ｺﾞｼｯｸUB"/>
      <family val="3"/>
      <charset val="128"/>
    </font>
    <font>
      <sz val="18"/>
      <name val="ＭＳ Ｐゴシック"/>
      <family val="3"/>
      <charset val="128"/>
    </font>
    <font>
      <sz val="16"/>
      <name val="ＭＳ Ｐゴシック"/>
      <family val="3"/>
      <charset val="128"/>
    </font>
    <font>
      <b/>
      <sz val="18"/>
      <name val="ＭＳ Ｐゴシック"/>
      <family val="3"/>
      <charset val="128"/>
    </font>
    <font>
      <sz val="20"/>
      <name val="ＭＳ Ｐゴシック"/>
      <family val="3"/>
      <charset val="128"/>
    </font>
    <font>
      <sz val="12"/>
      <name val="ＭＳ Ｐゴシック"/>
      <family val="3"/>
      <charset val="128"/>
    </font>
    <font>
      <b/>
      <sz val="16"/>
      <name val="ＭＳ Ｐゴシック"/>
      <family val="3"/>
      <charset val="128"/>
    </font>
    <font>
      <sz val="15"/>
      <name val="ＭＳ Ｐゴシック"/>
      <family val="3"/>
      <charset val="128"/>
    </font>
    <font>
      <u/>
      <sz val="18"/>
      <name val="ＭＳ Ｐゴシック"/>
      <family val="3"/>
      <charset val="128"/>
    </font>
    <font>
      <sz val="14"/>
      <name val="ＭＳ Ｐゴシック"/>
      <family val="3"/>
      <charset val="128"/>
    </font>
    <font>
      <b/>
      <sz val="24"/>
      <name val="ＭＳ Ｐゴシック"/>
      <family val="3"/>
      <charset val="128"/>
      <scheme val="minor"/>
    </font>
    <font>
      <sz val="17"/>
      <name val="ＭＳ Ｐゴシック"/>
      <family val="3"/>
      <charset val="128"/>
    </font>
    <font>
      <b/>
      <sz val="17"/>
      <name val="ＭＳ Ｐゴシック"/>
      <family val="3"/>
      <charset val="128"/>
    </font>
    <font>
      <sz val="10"/>
      <name val="ＭＳ Ｐゴシック"/>
      <family val="3"/>
      <charset val="128"/>
    </font>
    <font>
      <sz val="20"/>
      <name val="HGPｺﾞｼｯｸE"/>
      <family val="3"/>
      <charset val="128"/>
    </font>
    <font>
      <b/>
      <sz val="30"/>
      <name val="ＭＳ Ｐゴシック"/>
      <family val="3"/>
      <charset val="128"/>
      <scheme val="minor"/>
    </font>
    <font>
      <b/>
      <sz val="26"/>
      <name val="ＭＳ Ｐゴシック"/>
      <family val="3"/>
      <charset val="128"/>
    </font>
    <font>
      <sz val="26"/>
      <name val="ＭＳ Ｐゴシック"/>
      <family val="3"/>
      <charset val="128"/>
    </font>
    <font>
      <b/>
      <sz val="20"/>
      <name val="ＭＳ Ｐゴシック"/>
      <family val="3"/>
      <charset val="128"/>
    </font>
    <font>
      <b/>
      <sz val="14"/>
      <name val="ＭＳ Ｐゴシック"/>
      <family val="3"/>
      <charset val="128"/>
    </font>
    <font>
      <sz val="22"/>
      <name val="ＭＳ Ｐゴシック"/>
      <family val="3"/>
      <charset val="128"/>
    </font>
    <font>
      <sz val="24"/>
      <name val="ＭＳ Ｐゴシック"/>
      <family val="3"/>
      <charset val="128"/>
    </font>
    <font>
      <b/>
      <sz val="30"/>
      <name val="ＭＳ Ｐゴシック"/>
      <family val="3"/>
      <charset val="128"/>
    </font>
    <font>
      <b/>
      <sz val="11"/>
      <name val="ＭＳ Ｐゴシック"/>
      <family val="3"/>
      <charset val="128"/>
    </font>
    <font>
      <sz val="6"/>
      <name val="ＭＳ Ｐゴシック"/>
      <family val="3"/>
      <charset val="128"/>
      <scheme val="minor"/>
    </font>
    <font>
      <sz val="22"/>
      <name val="HGP創英角ｺﾞｼｯｸUB"/>
      <family val="3"/>
      <charset val="128"/>
    </font>
    <font>
      <b/>
      <sz val="12"/>
      <name val="ＭＳ Ｐゴシック"/>
      <family val="3"/>
      <charset val="128"/>
    </font>
    <font>
      <sz val="18"/>
      <name val="HGP創英角ｺﾞｼｯｸUB"/>
      <family val="3"/>
      <charset val="128"/>
    </font>
    <font>
      <sz val="20"/>
      <name val="HGSｺﾞｼｯｸM"/>
      <family val="3"/>
      <charset val="128"/>
    </font>
    <font>
      <sz val="16"/>
      <name val="HGP創英角ｺﾞｼｯｸUB"/>
      <family val="3"/>
      <charset val="128"/>
    </font>
    <font>
      <b/>
      <sz val="20"/>
      <color rgb="FFFF0000"/>
      <name val="ＭＳ Ｐゴシック"/>
      <family val="3"/>
      <charset val="128"/>
    </font>
  </fonts>
  <fills count="6">
    <fill>
      <patternFill patternType="none"/>
    </fill>
    <fill>
      <patternFill patternType="gray125"/>
    </fill>
    <fill>
      <patternFill patternType="solid">
        <fgColor theme="0" tint="-0.499984740745262"/>
        <bgColor indexed="64"/>
      </patternFill>
    </fill>
    <fill>
      <patternFill patternType="solid">
        <fgColor rgb="FF66CCFF"/>
        <bgColor indexed="64"/>
      </patternFill>
    </fill>
    <fill>
      <patternFill patternType="solid">
        <fgColor rgb="FFCCFFFF"/>
        <bgColor indexed="64"/>
      </patternFill>
    </fill>
    <fill>
      <patternFill patternType="solid">
        <fgColor theme="7" tint="0.59999389629810485"/>
        <bgColor indexed="64"/>
      </patternFill>
    </fill>
  </fills>
  <borders count="1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DashDotDot">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hair">
        <color indexed="64"/>
      </right>
      <top/>
      <bottom style="thin">
        <color indexed="64"/>
      </bottom>
      <diagonal/>
    </border>
    <border>
      <left/>
      <right/>
      <top style="thin">
        <color indexed="64"/>
      </top>
      <bottom style="dotted">
        <color auto="1"/>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top style="double">
        <color indexed="64"/>
      </top>
      <bottom/>
      <diagonal/>
    </border>
    <border>
      <left/>
      <right style="hair">
        <color indexed="64"/>
      </right>
      <top style="double">
        <color indexed="64"/>
      </top>
      <bottom/>
      <diagonal/>
    </border>
    <border>
      <left/>
      <right style="medium">
        <color indexed="64"/>
      </right>
      <top style="double">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bottom style="thin">
        <color indexed="64"/>
      </bottom>
      <diagonal/>
    </border>
    <border>
      <left/>
      <right style="medium">
        <color indexed="64"/>
      </right>
      <top style="hair">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bottom style="medium">
        <color indexed="64"/>
      </bottom>
      <diagonal/>
    </border>
    <border>
      <left/>
      <right style="medium">
        <color indexed="64"/>
      </right>
      <top style="hair">
        <color indexed="64"/>
      </top>
      <bottom style="medium">
        <color indexed="64"/>
      </bottom>
      <diagonal/>
    </border>
    <border>
      <left/>
      <right/>
      <top style="medium">
        <color indexed="64"/>
      </top>
      <bottom/>
      <diagonal/>
    </border>
    <border>
      <left/>
      <right style="thin">
        <color indexed="64"/>
      </right>
      <top style="double">
        <color indexed="64"/>
      </top>
      <bottom style="hair">
        <color indexed="64"/>
      </bottom>
      <diagonal/>
    </border>
    <border>
      <left/>
      <right style="hair">
        <color indexed="64"/>
      </right>
      <top/>
      <bottom/>
      <diagonal/>
    </border>
    <border>
      <left/>
      <right style="medium">
        <color indexed="64"/>
      </right>
      <top style="double">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hair">
        <color indexed="64"/>
      </left>
      <right/>
      <top style="hair">
        <color indexed="64"/>
      </top>
      <bottom/>
      <diagonal/>
    </border>
    <border>
      <left/>
      <right style="hair">
        <color indexed="64"/>
      </right>
      <top style="hair">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hair">
        <color indexed="64"/>
      </top>
      <bottom/>
      <diagonal/>
    </border>
    <border>
      <left style="medium">
        <color indexed="64"/>
      </left>
      <right/>
      <top style="thin">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top style="hair">
        <color indexed="64"/>
      </top>
      <bottom style="double">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hair">
        <color indexed="64"/>
      </left>
      <right/>
      <top/>
      <bottom/>
      <diagonal/>
    </border>
    <border>
      <left style="thin">
        <color indexed="64"/>
      </left>
      <right/>
      <top/>
      <bottom style="double">
        <color indexed="64"/>
      </bottom>
      <diagonal/>
    </border>
  </borders>
  <cellStyleXfs count="8">
    <xf numFmtId="0" fontId="0" fillId="0" borderId="0">
      <alignment vertical="center"/>
    </xf>
    <xf numFmtId="38" fontId="5" fillId="0" borderId="0" applyFont="0" applyFill="0" applyBorder="0" applyAlignment="0" applyProtection="0">
      <alignment vertical="center"/>
    </xf>
    <xf numFmtId="0" fontId="7" fillId="2" borderId="1" applyBorder="0">
      <alignment horizontal="center" vertical="center"/>
      <protection hidden="1"/>
    </xf>
    <xf numFmtId="0" fontId="4" fillId="0" borderId="0">
      <alignment vertical="center"/>
    </xf>
    <xf numFmtId="38" fontId="5" fillId="0" borderId="0" applyFont="0" applyFill="0" applyBorder="0" applyAlignment="0" applyProtection="0">
      <alignment vertical="center"/>
    </xf>
    <xf numFmtId="0" fontId="8" fillId="3" borderId="16" applyNumberFormat="0" applyFont="0" applyBorder="0" applyAlignment="0" applyProtection="0">
      <alignment horizontal="left" vertical="center" indent="2"/>
      <protection hidden="1"/>
    </xf>
    <xf numFmtId="38" fontId="5" fillId="0" borderId="0" applyFont="0" applyFill="0" applyBorder="0" applyAlignment="0" applyProtection="0">
      <alignment vertical="center"/>
    </xf>
    <xf numFmtId="38" fontId="4" fillId="4" borderId="1" applyNumberFormat="0" applyFont="0" applyBorder="0" applyAlignment="0" applyProtection="0">
      <alignment vertical="center"/>
      <protection hidden="1"/>
    </xf>
  </cellStyleXfs>
  <cellXfs count="777">
    <xf numFmtId="0" fontId="0" fillId="0" borderId="0" xfId="0">
      <alignment vertical="center"/>
    </xf>
    <xf numFmtId="0" fontId="1" fillId="0" borderId="0" xfId="0" applyFont="1" applyAlignment="1" applyProtection="1">
      <alignment horizontal="right" vertical="center"/>
      <protection hidden="1"/>
    </xf>
    <xf numFmtId="0" fontId="6" fillId="0" borderId="0" xfId="0" applyFont="1" applyProtection="1">
      <alignment vertical="center"/>
      <protection hidden="1"/>
    </xf>
    <xf numFmtId="0" fontId="6" fillId="0" borderId="0" xfId="0" applyFont="1" applyAlignment="1" applyProtection="1">
      <alignment horizontal="left" vertical="center"/>
      <protection hidden="1"/>
    </xf>
    <xf numFmtId="176" fontId="4" fillId="0" borderId="0" xfId="0" applyNumberFormat="1" applyFont="1" applyAlignment="1" applyProtection="1">
      <alignment horizontal="right" vertical="center"/>
      <protection hidden="1"/>
    </xf>
    <xf numFmtId="0" fontId="4" fillId="0" borderId="0" xfId="0" applyFont="1" applyProtection="1">
      <alignment vertical="center"/>
      <protection hidden="1"/>
    </xf>
    <xf numFmtId="0" fontId="9" fillId="0" borderId="0" xfId="0" applyFont="1" applyProtection="1">
      <alignment vertical="center"/>
      <protection hidden="1"/>
    </xf>
    <xf numFmtId="0" fontId="8" fillId="0" borderId="0" xfId="0" applyFont="1" applyProtection="1">
      <alignment vertical="center"/>
      <protection hidden="1"/>
    </xf>
    <xf numFmtId="177" fontId="9" fillId="0" borderId="4" xfId="0" applyNumberFormat="1" applyFont="1" applyBorder="1" applyProtection="1">
      <alignment vertical="center"/>
      <protection hidden="1"/>
    </xf>
    <xf numFmtId="0" fontId="9" fillId="0" borderId="10" xfId="0" applyFont="1" applyBorder="1" applyProtection="1">
      <alignment vertical="center"/>
      <protection hidden="1"/>
    </xf>
    <xf numFmtId="0" fontId="9" fillId="0" borderId="4" xfId="0" applyFont="1" applyBorder="1" applyProtection="1">
      <alignment vertical="center"/>
      <protection hidden="1"/>
    </xf>
    <xf numFmtId="0" fontId="9" fillId="0" borderId="10" xfId="0" applyFont="1" applyBorder="1" applyAlignment="1" applyProtection="1">
      <alignment vertical="top"/>
      <protection hidden="1"/>
    </xf>
    <xf numFmtId="0" fontId="9" fillId="0" borderId="4" xfId="0" applyFont="1" applyBorder="1" applyAlignment="1" applyProtection="1">
      <alignment vertical="center" shrinkToFit="1"/>
      <protection hidden="1"/>
    </xf>
    <xf numFmtId="38" fontId="9" fillId="0" borderId="4" xfId="0" applyNumberFormat="1" applyFont="1" applyBorder="1" applyProtection="1">
      <alignment vertical="center"/>
      <protection hidden="1"/>
    </xf>
    <xf numFmtId="0" fontId="9" fillId="0" borderId="11" xfId="0" applyFont="1" applyBorder="1" applyProtection="1">
      <alignment vertical="center"/>
      <protection hidden="1"/>
    </xf>
    <xf numFmtId="0" fontId="9" fillId="0" borderId="12" xfId="0" applyFont="1" applyBorder="1" applyProtection="1">
      <alignment vertical="center"/>
      <protection hidden="1"/>
    </xf>
    <xf numFmtId="0" fontId="8" fillId="0" borderId="12" xfId="0" applyFont="1" applyBorder="1" applyProtection="1">
      <alignment vertical="center"/>
      <protection hidden="1"/>
    </xf>
    <xf numFmtId="38" fontId="4" fillId="0" borderId="0" xfId="4" applyFont="1" applyFill="1" applyBorder="1" applyProtection="1">
      <alignment vertical="center"/>
      <protection hidden="1"/>
    </xf>
    <xf numFmtId="38" fontId="4" fillId="0" borderId="0" xfId="4" applyFont="1" applyFill="1" applyBorder="1" applyAlignment="1" applyProtection="1">
      <alignment vertical="center"/>
      <protection hidden="1"/>
    </xf>
    <xf numFmtId="38" fontId="12" fillId="0" borderId="0" xfId="4" applyFont="1" applyFill="1" applyBorder="1" applyProtection="1">
      <alignment vertical="center"/>
      <protection hidden="1"/>
    </xf>
    <xf numFmtId="0" fontId="15" fillId="0" borderId="0" xfId="0" applyFont="1" applyAlignment="1" applyProtection="1">
      <alignment horizontal="center" vertical="center"/>
      <protection hidden="1"/>
    </xf>
    <xf numFmtId="0" fontId="16" fillId="0" borderId="0" xfId="0" applyFont="1" applyAlignment="1" applyProtection="1">
      <alignment horizontal="right" vertical="center" wrapText="1"/>
      <protection hidden="1"/>
    </xf>
    <xf numFmtId="0" fontId="16" fillId="0" borderId="0" xfId="0" applyFont="1" applyAlignment="1" applyProtection="1">
      <alignment horizontal="right" vertical="center"/>
      <protection hidden="1"/>
    </xf>
    <xf numFmtId="0" fontId="16" fillId="0" borderId="0" xfId="0" applyFont="1" applyProtection="1">
      <alignment vertical="center"/>
      <protection hidden="1"/>
    </xf>
    <xf numFmtId="0" fontId="20" fillId="0" borderId="0" xfId="0" applyFont="1" applyAlignment="1" applyProtection="1">
      <alignment horizontal="left" vertical="center" wrapText="1"/>
      <protection hidden="1"/>
    </xf>
    <xf numFmtId="38" fontId="24" fillId="0" borderId="0" xfId="1" applyFont="1" applyFill="1" applyBorder="1" applyAlignment="1" applyProtection="1">
      <alignment vertical="center"/>
      <protection hidden="1"/>
    </xf>
    <xf numFmtId="0" fontId="16" fillId="0" borderId="0" xfId="0" applyFont="1" applyAlignment="1" applyProtection="1">
      <alignment horizontal="center" vertical="center" wrapText="1"/>
      <protection hidden="1"/>
    </xf>
    <xf numFmtId="38" fontId="8" fillId="0" borderId="0" xfId="1" applyFont="1" applyFill="1" applyBorder="1" applyAlignment="1" applyProtection="1">
      <alignment horizontal="right" vertical="center"/>
      <protection hidden="1"/>
    </xf>
    <xf numFmtId="0" fontId="12" fillId="0" borderId="0" xfId="0" applyFont="1" applyProtection="1">
      <alignment vertical="center"/>
      <protection hidden="1"/>
    </xf>
    <xf numFmtId="38" fontId="8" fillId="0" borderId="0" xfId="1" applyFont="1" applyFill="1" applyBorder="1" applyAlignment="1" applyProtection="1">
      <alignment vertical="center"/>
      <protection hidden="1"/>
    </xf>
    <xf numFmtId="0" fontId="9" fillId="0" borderId="0" xfId="0" applyFont="1" applyAlignment="1" applyProtection="1">
      <alignment horizontal="right" vertical="center"/>
      <protection hidden="1"/>
    </xf>
    <xf numFmtId="0" fontId="20" fillId="0" borderId="0" xfId="0" applyFont="1" applyAlignment="1" applyProtection="1">
      <alignment horizontal="right" vertical="center"/>
      <protection hidden="1"/>
    </xf>
    <xf numFmtId="0" fontId="4" fillId="0" borderId="0" xfId="0" applyFont="1" applyAlignment="1" applyProtection="1">
      <alignment vertical="center" wrapText="1"/>
      <protection hidden="1"/>
    </xf>
    <xf numFmtId="0" fontId="4" fillId="0" borderId="1" xfId="0" applyFont="1" applyBorder="1" applyProtection="1">
      <alignment vertical="center"/>
      <protection hidden="1"/>
    </xf>
    <xf numFmtId="0" fontId="4" fillId="0" borderId="38" xfId="0" applyFont="1" applyBorder="1" applyProtection="1">
      <alignment vertical="center"/>
      <protection hidden="1"/>
    </xf>
    <xf numFmtId="0" fontId="16" fillId="0" borderId="56" xfId="0" applyFont="1" applyBorder="1" applyAlignment="1" applyProtection="1">
      <alignment vertical="center" shrinkToFit="1"/>
      <protection hidden="1"/>
    </xf>
    <xf numFmtId="0" fontId="4" fillId="0" borderId="0" xfId="0" applyFont="1" applyProtection="1">
      <alignment vertical="center"/>
      <protection locked="0"/>
    </xf>
    <xf numFmtId="0" fontId="4" fillId="0" borderId="1" xfId="0" applyFont="1" applyBorder="1" applyProtection="1">
      <alignment vertical="center"/>
      <protection locked="0"/>
    </xf>
    <xf numFmtId="0" fontId="4" fillId="0" borderId="38" xfId="0" applyFont="1" applyBorder="1" applyProtection="1">
      <alignment vertical="center"/>
      <protection locked="0"/>
    </xf>
    <xf numFmtId="0" fontId="16" fillId="0" borderId="62" xfId="0" applyFont="1" applyBorder="1" applyAlignment="1" applyProtection="1">
      <alignment vertical="center" shrinkToFit="1"/>
      <protection hidden="1"/>
    </xf>
    <xf numFmtId="0" fontId="16" fillId="0" borderId="67" xfId="0" applyFont="1" applyBorder="1" applyAlignment="1" applyProtection="1">
      <alignment vertical="center" shrinkToFit="1"/>
      <protection hidden="1"/>
    </xf>
    <xf numFmtId="0" fontId="16" fillId="0" borderId="68" xfId="0" applyFont="1" applyBorder="1" applyAlignment="1" applyProtection="1">
      <alignment vertical="center" shrinkToFit="1"/>
      <protection hidden="1"/>
    </xf>
    <xf numFmtId="0" fontId="16" fillId="0" borderId="70" xfId="0" applyFont="1" applyBorder="1" applyAlignment="1" applyProtection="1">
      <alignment vertical="center" shrinkToFit="1"/>
      <protection hidden="1"/>
    </xf>
    <xf numFmtId="0" fontId="16" fillId="0" borderId="80" xfId="0" applyFont="1" applyBorder="1" applyAlignment="1" applyProtection="1">
      <alignment vertical="center" shrinkToFit="1"/>
      <protection hidden="1"/>
    </xf>
    <xf numFmtId="0" fontId="16" fillId="0" borderId="0" xfId="0" applyFont="1" applyAlignment="1" applyProtection="1">
      <alignment horizontal="center" vertical="center"/>
      <protection hidden="1"/>
    </xf>
    <xf numFmtId="0" fontId="16" fillId="0" borderId="83" xfId="0" applyFont="1" applyBorder="1" applyAlignment="1" applyProtection="1">
      <alignment vertical="center" shrinkToFit="1"/>
      <protection hidden="1"/>
    </xf>
    <xf numFmtId="0" fontId="16" fillId="0" borderId="5" xfId="0" applyFont="1" applyBorder="1" applyAlignment="1" applyProtection="1">
      <alignment horizontal="center" vertical="center"/>
      <protection hidden="1"/>
    </xf>
    <xf numFmtId="0" fontId="16" fillId="0" borderId="82" xfId="0" applyFont="1" applyBorder="1" applyAlignment="1" applyProtection="1">
      <alignment horizontal="center" vertical="center"/>
      <protection hidden="1"/>
    </xf>
    <xf numFmtId="0" fontId="16" fillId="0" borderId="88" xfId="0" applyFont="1" applyBorder="1" applyAlignment="1" applyProtection="1">
      <alignment vertical="center" shrinkToFit="1"/>
      <protection hidden="1"/>
    </xf>
    <xf numFmtId="0" fontId="16" fillId="0" borderId="87" xfId="0" applyFont="1" applyBorder="1" applyAlignment="1" applyProtection="1">
      <alignment horizontal="center" vertical="center"/>
      <protection hidden="1"/>
    </xf>
    <xf numFmtId="0" fontId="16" fillId="0" borderId="94" xfId="0" applyFont="1" applyBorder="1" applyAlignment="1" applyProtection="1">
      <alignment horizontal="center" vertical="center"/>
      <protection hidden="1"/>
    </xf>
    <xf numFmtId="0" fontId="16" fillId="0" borderId="23" xfId="0" applyFont="1" applyBorder="1" applyAlignment="1" applyProtection="1">
      <alignment vertical="center" shrinkToFit="1"/>
      <protection hidden="1"/>
    </xf>
    <xf numFmtId="0" fontId="16" fillId="0" borderId="8" xfId="0" applyFont="1" applyBorder="1" applyAlignment="1" applyProtection="1">
      <alignment horizontal="center" vertical="center"/>
      <protection hidden="1"/>
    </xf>
    <xf numFmtId="0" fontId="16" fillId="0" borderId="95" xfId="0" applyFont="1" applyBorder="1" applyAlignment="1" applyProtection="1">
      <alignment horizontal="center" vertical="center"/>
      <protection hidden="1"/>
    </xf>
    <xf numFmtId="0" fontId="16" fillId="0" borderId="27" xfId="0" applyFont="1" applyBorder="1" applyAlignment="1" applyProtection="1">
      <alignment vertical="center" shrinkToFit="1"/>
      <protection hidden="1"/>
    </xf>
    <xf numFmtId="0" fontId="16" fillId="0" borderId="11" xfId="0" applyFont="1" applyBorder="1" applyAlignment="1" applyProtection="1">
      <alignment horizontal="center" vertical="center"/>
      <protection hidden="1"/>
    </xf>
    <xf numFmtId="0" fontId="16" fillId="0" borderId="91" xfId="0" applyFont="1" applyBorder="1" applyAlignment="1" applyProtection="1">
      <alignment horizontal="center" vertical="center"/>
      <protection hidden="1"/>
    </xf>
    <xf numFmtId="0" fontId="16" fillId="0" borderId="100" xfId="0" applyFont="1" applyBorder="1" applyAlignment="1" applyProtection="1">
      <alignment horizontal="center" vertical="center"/>
      <protection hidden="1"/>
    </xf>
    <xf numFmtId="38" fontId="16" fillId="0" borderId="108" xfId="0" applyNumberFormat="1" applyFont="1" applyBorder="1" applyProtection="1">
      <alignment vertical="center"/>
      <protection hidden="1"/>
    </xf>
    <xf numFmtId="3" fontId="16" fillId="0" borderId="0" xfId="0" applyNumberFormat="1" applyFont="1" applyAlignment="1" applyProtection="1">
      <alignment horizontal="right" vertical="center"/>
      <protection hidden="1"/>
    </xf>
    <xf numFmtId="3" fontId="4" fillId="0" borderId="0" xfId="0" applyNumberFormat="1" applyFont="1" applyAlignment="1" applyProtection="1">
      <alignment horizontal="center" vertical="center"/>
      <protection hidden="1"/>
    </xf>
    <xf numFmtId="0" fontId="6" fillId="0" borderId="0" xfId="0" applyFont="1" applyAlignment="1" applyProtection="1">
      <alignment horizontal="right" vertical="center"/>
      <protection hidden="1"/>
    </xf>
    <xf numFmtId="0" fontId="10" fillId="0" borderId="0" xfId="0" applyFont="1" applyAlignment="1" applyProtection="1">
      <alignment horizontal="center"/>
      <protection hidden="1"/>
    </xf>
    <xf numFmtId="0" fontId="4" fillId="0" borderId="0" xfId="0" applyFont="1" applyAlignment="1" applyProtection="1">
      <alignment horizontal="right" vertical="center"/>
      <protection hidden="1"/>
    </xf>
    <xf numFmtId="0" fontId="16" fillId="0" borderId="59" xfId="0" applyFont="1" applyBorder="1" applyAlignment="1" applyProtection="1">
      <alignment vertical="center" shrinkToFit="1"/>
      <protection hidden="1"/>
    </xf>
    <xf numFmtId="0" fontId="16" fillId="0" borderId="79" xfId="0" applyFont="1" applyBorder="1" applyAlignment="1" applyProtection="1">
      <alignment vertical="center" shrinkToFit="1"/>
      <protection hidden="1"/>
    </xf>
    <xf numFmtId="0" fontId="16" fillId="0" borderId="73" xfId="0" applyFont="1" applyBorder="1" applyAlignment="1" applyProtection="1">
      <alignment horizontal="center" vertical="center"/>
      <protection hidden="1"/>
    </xf>
    <xf numFmtId="0" fontId="16" fillId="0" borderId="142" xfId="0" applyFont="1" applyBorder="1" applyAlignment="1" applyProtection="1">
      <alignment horizontal="center" vertical="center"/>
      <protection hidden="1"/>
    </xf>
    <xf numFmtId="0" fontId="16" fillId="0" borderId="108" xfId="0" applyFont="1" applyBorder="1" applyAlignment="1" applyProtection="1">
      <alignment horizontal="center" vertical="center"/>
      <protection hidden="1"/>
    </xf>
    <xf numFmtId="0" fontId="9" fillId="0" borderId="0" xfId="0" applyFont="1" applyAlignment="1" applyProtection="1">
      <alignment horizontal="center" vertical="center"/>
      <protection hidden="1"/>
    </xf>
    <xf numFmtId="38" fontId="11" fillId="0" borderId="0" xfId="6" applyFont="1" applyFill="1" applyBorder="1" applyAlignment="1" applyProtection="1">
      <alignment horizontal="center" vertical="center" shrinkToFit="1"/>
      <protection hidden="1"/>
    </xf>
    <xf numFmtId="176" fontId="20" fillId="0" borderId="0" xfId="0" applyNumberFormat="1" applyFont="1" applyAlignment="1" applyProtection="1">
      <alignment horizontal="right" vertical="center"/>
      <protection hidden="1"/>
    </xf>
    <xf numFmtId="0" fontId="25" fillId="0" borderId="0" xfId="0" applyFont="1" applyAlignment="1" applyProtection="1">
      <alignment horizontal="center" vertical="center"/>
      <protection hidden="1"/>
    </xf>
    <xf numFmtId="0" fontId="12" fillId="0" borderId="0" xfId="0" applyFont="1" applyAlignment="1" applyProtection="1">
      <alignment horizontal="right" vertical="center"/>
      <protection hidden="1"/>
    </xf>
    <xf numFmtId="38" fontId="11" fillId="0" borderId="0" xfId="5" applyNumberFormat="1" applyFont="1" applyFill="1" applyBorder="1" applyAlignment="1" applyProtection="1">
      <alignment vertical="center"/>
      <protection hidden="1"/>
    </xf>
    <xf numFmtId="38" fontId="4" fillId="0" borderId="0" xfId="5" applyNumberFormat="1" applyFont="1" applyFill="1" applyBorder="1" applyAlignment="1" applyProtection="1">
      <alignment vertical="center"/>
      <protection hidden="1"/>
    </xf>
    <xf numFmtId="38" fontId="4" fillId="0" borderId="0" xfId="7" applyFont="1" applyFill="1" applyBorder="1" applyProtection="1">
      <alignment vertical="center"/>
      <protection hidden="1"/>
    </xf>
    <xf numFmtId="0" fontId="10" fillId="0" borderId="0" xfId="0" applyFont="1" applyProtection="1">
      <alignment vertical="center"/>
      <protection hidden="1"/>
    </xf>
    <xf numFmtId="0" fontId="12" fillId="0" borderId="0" xfId="0" applyFont="1" applyAlignment="1" applyProtection="1">
      <alignment horizontal="center" vertical="center"/>
      <protection hidden="1"/>
    </xf>
    <xf numFmtId="38" fontId="27" fillId="0" borderId="0" xfId="0" applyNumberFormat="1" applyFont="1" applyProtection="1">
      <alignment vertical="center"/>
      <protection hidden="1"/>
    </xf>
    <xf numFmtId="0" fontId="9" fillId="0" borderId="0" xfId="0" applyFont="1" applyAlignment="1" applyProtection="1">
      <alignment horizontal="center" vertical="center" wrapText="1"/>
      <protection hidden="1"/>
    </xf>
    <xf numFmtId="0" fontId="1" fillId="0" borderId="0" xfId="0" applyFont="1" applyProtection="1">
      <alignment vertical="center"/>
      <protection hidden="1"/>
    </xf>
    <xf numFmtId="0" fontId="4" fillId="0" borderId="0" xfId="0" applyFont="1" applyAlignment="1" applyProtection="1">
      <alignment horizontal="center" vertical="center"/>
      <protection hidden="1"/>
    </xf>
    <xf numFmtId="38" fontId="4" fillId="0" borderId="0" xfId="1" applyFont="1" applyFill="1" applyProtection="1">
      <alignment vertical="center"/>
      <protection hidden="1"/>
    </xf>
    <xf numFmtId="38" fontId="1" fillId="0" borderId="0" xfId="1" applyFont="1" applyFill="1" applyAlignment="1" applyProtection="1">
      <alignment horizontal="right" vertical="center"/>
      <protection hidden="1"/>
    </xf>
    <xf numFmtId="49" fontId="8" fillId="0" borderId="0" xfId="0" applyNumberFormat="1" applyFont="1" applyAlignment="1" applyProtection="1">
      <alignment horizontal="center" vertical="center"/>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distributed" vertical="center"/>
      <protection hidden="1"/>
    </xf>
    <xf numFmtId="0" fontId="8" fillId="0" borderId="0" xfId="0" applyFont="1" applyAlignment="1" applyProtection="1">
      <alignment horizontal="left" vertical="center"/>
      <protection hidden="1"/>
    </xf>
    <xf numFmtId="49" fontId="9" fillId="0" borderId="0" xfId="0" applyNumberFormat="1" applyFont="1" applyAlignment="1" applyProtection="1">
      <alignment horizontal="left"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distributed" vertical="center"/>
      <protection hidden="1"/>
    </xf>
    <xf numFmtId="49" fontId="8" fillId="0" borderId="0" xfId="0" applyNumberFormat="1" applyFont="1" applyAlignment="1" applyProtection="1">
      <alignment horizontal="left" vertical="center"/>
      <protection hidden="1"/>
    </xf>
    <xf numFmtId="0" fontId="9" fillId="0" borderId="4" xfId="0" applyFont="1" applyBorder="1" applyAlignment="1" applyProtection="1">
      <alignment horizontal="center" vertical="center"/>
      <protection hidden="1"/>
    </xf>
    <xf numFmtId="177" fontId="9" fillId="0" borderId="4" xfId="0" applyNumberFormat="1" applyFont="1" applyBorder="1" applyAlignment="1" applyProtection="1">
      <alignment horizontal="center" vertical="center"/>
      <protection hidden="1"/>
    </xf>
    <xf numFmtId="0" fontId="9" fillId="0" borderId="0" xfId="0" applyFont="1" applyAlignment="1" applyProtection="1">
      <alignment vertical="center" wrapText="1" justifyLastLine="1"/>
      <protection hidden="1"/>
    </xf>
    <xf numFmtId="0" fontId="13" fillId="0" borderId="0" xfId="3" applyFont="1" applyProtection="1">
      <alignment vertical="center"/>
      <protection hidden="1"/>
    </xf>
    <xf numFmtId="0" fontId="9" fillId="0" borderId="0" xfId="3" applyFont="1" applyAlignment="1" applyProtection="1">
      <alignment vertical="center" wrapText="1"/>
      <protection hidden="1"/>
    </xf>
    <xf numFmtId="0" fontId="9" fillId="0" borderId="0" xfId="3" applyFont="1" applyAlignment="1" applyProtection="1">
      <alignment vertical="center" shrinkToFit="1"/>
      <protection hidden="1"/>
    </xf>
    <xf numFmtId="0" fontId="9" fillId="0" borderId="7" xfId="0" applyFont="1" applyBorder="1" applyProtection="1">
      <alignment vertical="center"/>
      <protection hidden="1"/>
    </xf>
    <xf numFmtId="0" fontId="9" fillId="0" borderId="8" xfId="0" applyFont="1" applyBorder="1" applyProtection="1">
      <alignment vertical="center"/>
      <protection hidden="1"/>
    </xf>
    <xf numFmtId="0" fontId="9" fillId="0" borderId="9" xfId="0" applyFont="1" applyBorder="1" applyAlignment="1" applyProtection="1">
      <alignment horizontal="center" vertical="center"/>
      <protection hidden="1"/>
    </xf>
    <xf numFmtId="0" fontId="9" fillId="0" borderId="9" xfId="0" applyFont="1" applyBorder="1" applyAlignment="1" applyProtection="1">
      <alignment vertical="center" wrapText="1"/>
      <protection hidden="1"/>
    </xf>
    <xf numFmtId="0" fontId="9" fillId="0" borderId="0" xfId="0" applyFont="1" applyAlignment="1" applyProtection="1">
      <alignment vertical="center" wrapText="1"/>
      <protection hidden="1"/>
    </xf>
    <xf numFmtId="0" fontId="9" fillId="0" borderId="9" xfId="0" applyFont="1" applyBorder="1" applyAlignment="1" applyProtection="1">
      <alignment horizontal="center" vertical="center"/>
      <protection locked="0"/>
    </xf>
    <xf numFmtId="0" fontId="9" fillId="0" borderId="5" xfId="0" applyFont="1" applyBorder="1" applyAlignment="1" applyProtection="1">
      <alignment vertical="center" wrapText="1"/>
      <protection hidden="1"/>
    </xf>
    <xf numFmtId="0" fontId="9" fillId="0" borderId="4" xfId="0" applyFont="1" applyBorder="1" applyAlignment="1" applyProtection="1">
      <alignment vertical="center" wrapText="1"/>
      <protection hidden="1"/>
    </xf>
    <xf numFmtId="0" fontId="9" fillId="0" borderId="11" xfId="0" applyFont="1" applyBorder="1" applyAlignment="1" applyProtection="1">
      <alignment vertical="center" wrapText="1"/>
      <protection hidden="1"/>
    </xf>
    <xf numFmtId="0" fontId="9" fillId="0" borderId="0" xfId="3" applyFont="1" applyAlignment="1" applyProtection="1">
      <alignment horizontal="left" vertical="center"/>
      <protection hidden="1"/>
    </xf>
    <xf numFmtId="49" fontId="8" fillId="0" borderId="12" xfId="0" applyNumberFormat="1" applyFont="1" applyBorder="1" applyAlignment="1" applyProtection="1">
      <alignment horizontal="center" vertical="center"/>
      <protection hidden="1"/>
    </xf>
    <xf numFmtId="0" fontId="9" fillId="0" borderId="12" xfId="0" applyFont="1" applyBorder="1" applyAlignment="1" applyProtection="1">
      <alignment horizontal="center" vertical="center" wrapText="1"/>
      <protection hidden="1"/>
    </xf>
    <xf numFmtId="0" fontId="9" fillId="0" borderId="12" xfId="0" applyFont="1" applyBorder="1" applyAlignment="1" applyProtection="1">
      <alignment horizontal="center" vertical="center"/>
      <protection hidden="1"/>
    </xf>
    <xf numFmtId="38" fontId="4" fillId="0" borderId="0" xfId="1" applyFont="1" applyFill="1" applyBorder="1" applyProtection="1">
      <alignment vertical="center"/>
      <protection hidden="1"/>
    </xf>
    <xf numFmtId="38" fontId="4" fillId="0" borderId="0" xfId="4" applyFont="1" applyFill="1" applyProtection="1">
      <alignment vertical="center"/>
      <protection hidden="1"/>
    </xf>
    <xf numFmtId="0" fontId="13" fillId="0" borderId="0" xfId="0" applyFont="1" applyAlignment="1" applyProtection="1">
      <protection hidden="1"/>
    </xf>
    <xf numFmtId="0" fontId="12" fillId="0" borderId="7" xfId="0" applyFont="1" applyBorder="1" applyProtection="1">
      <alignment vertical="center"/>
      <protection hidden="1"/>
    </xf>
    <xf numFmtId="38" fontId="8" fillId="0" borderId="0" xfId="1" applyFont="1" applyFill="1" applyAlignment="1" applyProtection="1">
      <alignment horizontal="right" vertical="center"/>
      <protection hidden="1"/>
    </xf>
    <xf numFmtId="38" fontId="8" fillId="0" borderId="0" xfId="1" applyFont="1" applyFill="1" applyProtection="1">
      <alignment vertical="center"/>
      <protection hidden="1"/>
    </xf>
    <xf numFmtId="0" fontId="11" fillId="0" borderId="8" xfId="0" applyFont="1" applyBorder="1" applyAlignment="1" applyProtection="1">
      <alignment vertical="center" wrapText="1"/>
      <protection hidden="1"/>
    </xf>
    <xf numFmtId="0" fontId="11" fillId="0" borderId="0" xfId="0" applyFont="1" applyAlignment="1" applyProtection="1">
      <alignment vertical="center" wrapText="1"/>
      <protection hidden="1"/>
    </xf>
    <xf numFmtId="0" fontId="12" fillId="0" borderId="9" xfId="0" applyFont="1" applyBorder="1" applyProtection="1">
      <alignment vertical="center"/>
      <protection hidden="1"/>
    </xf>
    <xf numFmtId="0" fontId="12" fillId="0" borderId="10" xfId="0" applyFont="1" applyBorder="1" applyProtection="1">
      <alignment vertical="center"/>
      <protection hidden="1"/>
    </xf>
    <xf numFmtId="0" fontId="12" fillId="0" borderId="4" xfId="0" applyFont="1" applyBorder="1" applyProtection="1">
      <alignment vertical="center"/>
      <protection hidden="1"/>
    </xf>
    <xf numFmtId="0" fontId="12" fillId="0" borderId="32" xfId="0" applyFont="1" applyBorder="1" applyAlignment="1" applyProtection="1">
      <alignment horizontal="center" vertical="center"/>
      <protection hidden="1"/>
    </xf>
    <xf numFmtId="38" fontId="23" fillId="0" borderId="0" xfId="1" applyFont="1" applyFill="1" applyBorder="1" applyAlignment="1" applyProtection="1">
      <alignment vertical="center"/>
      <protection hidden="1"/>
    </xf>
    <xf numFmtId="38" fontId="4" fillId="0" borderId="0" xfId="6" applyFont="1" applyFill="1" applyProtection="1">
      <alignment vertical="center"/>
      <protection hidden="1"/>
    </xf>
    <xf numFmtId="0" fontId="25" fillId="0" borderId="0" xfId="0" applyFont="1" applyProtection="1">
      <alignment vertical="center"/>
      <protection hidden="1"/>
    </xf>
    <xf numFmtId="0" fontId="26" fillId="0" borderId="0" xfId="0" applyFont="1" applyAlignment="1" applyProtection="1">
      <protection hidden="1"/>
    </xf>
    <xf numFmtId="0" fontId="12" fillId="0" borderId="0" xfId="0" applyFont="1" applyAlignment="1" applyProtection="1">
      <alignment horizontal="left" vertical="center"/>
      <protection hidden="1"/>
    </xf>
    <xf numFmtId="38" fontId="4" fillId="0" borderId="0" xfId="0" applyNumberFormat="1" applyFont="1" applyProtection="1">
      <alignment vertical="center"/>
      <protection hidden="1"/>
    </xf>
    <xf numFmtId="176" fontId="4" fillId="0" borderId="0" xfId="0" applyNumberFormat="1" applyFont="1" applyProtection="1">
      <alignment vertical="center"/>
      <protection hidden="1"/>
    </xf>
    <xf numFmtId="0" fontId="34" fillId="0" borderId="0" xfId="0" applyFont="1" applyAlignment="1" applyProtection="1">
      <alignment horizontal="center" vertical="center"/>
      <protection hidden="1"/>
    </xf>
    <xf numFmtId="0" fontId="35" fillId="0" borderId="0" xfId="0" applyFont="1" applyProtection="1">
      <alignment vertical="center"/>
      <protection hidden="1"/>
    </xf>
    <xf numFmtId="0" fontId="36" fillId="0" borderId="0" xfId="0" applyFont="1" applyAlignment="1" applyProtection="1">
      <alignment horizontal="left" vertical="center"/>
      <protection hidden="1"/>
    </xf>
    <xf numFmtId="0" fontId="11" fillId="0" borderId="31" xfId="0" applyFont="1" applyBorder="1" applyAlignment="1" applyProtection="1">
      <alignment vertical="center" wrapText="1"/>
      <protection hidden="1"/>
    </xf>
    <xf numFmtId="0" fontId="27" fillId="0" borderId="0" xfId="0" applyFont="1" applyAlignment="1" applyProtection="1">
      <alignment horizontal="center" vertical="center"/>
      <protection locked="0"/>
    </xf>
    <xf numFmtId="0" fontId="16" fillId="0" borderId="0" xfId="0" applyFont="1" applyAlignment="1" applyProtection="1">
      <alignment horizontal="left" vertical="center"/>
      <protection hidden="1"/>
    </xf>
    <xf numFmtId="0" fontId="9" fillId="0" borderId="0" xfId="0" applyFont="1" applyAlignment="1" applyProtection="1">
      <alignment vertical="top"/>
      <protection hidden="1"/>
    </xf>
    <xf numFmtId="0" fontId="11" fillId="0" borderId="0" xfId="0" applyFont="1" applyAlignment="1" applyProtection="1">
      <alignment horizontal="center" vertical="center"/>
      <protection hidden="1"/>
    </xf>
    <xf numFmtId="0" fontId="11" fillId="0" borderId="0" xfId="0" applyFont="1" applyProtection="1">
      <alignment vertical="center"/>
      <protection hidden="1"/>
    </xf>
    <xf numFmtId="0" fontId="30" fillId="0" borderId="0" xfId="0" applyFont="1" applyProtection="1">
      <alignment vertical="center"/>
      <protection hidden="1"/>
    </xf>
    <xf numFmtId="0" fontId="20" fillId="0" borderId="0" xfId="0" applyFont="1" applyProtection="1">
      <alignment vertical="center"/>
      <protection hidden="1"/>
    </xf>
    <xf numFmtId="0" fontId="9" fillId="0" borderId="123" xfId="7" applyNumberFormat="1" applyFont="1" applyFill="1" applyBorder="1" applyAlignment="1" applyProtection="1">
      <alignment horizontal="center" vertical="center"/>
      <protection hidden="1"/>
    </xf>
    <xf numFmtId="38" fontId="27" fillId="0" borderId="51" xfId="6" applyFont="1" applyFill="1" applyBorder="1" applyAlignment="1" applyProtection="1">
      <alignment horizontal="center" vertical="center" shrinkToFit="1"/>
      <protection hidden="1"/>
    </xf>
    <xf numFmtId="38" fontId="27" fillId="0" borderId="86" xfId="6" applyFont="1" applyFill="1" applyBorder="1" applyAlignment="1" applyProtection="1">
      <alignment horizontal="center" vertical="center" shrinkToFit="1"/>
      <protection hidden="1"/>
    </xf>
    <xf numFmtId="38" fontId="16" fillId="0" borderId="0" xfId="6" applyFont="1" applyFill="1" applyBorder="1" applyAlignment="1" applyProtection="1">
      <alignment horizontal="right" vertical="center"/>
      <protection hidden="1"/>
    </xf>
    <xf numFmtId="38" fontId="27" fillId="0" borderId="93" xfId="6" applyFont="1" applyFill="1" applyBorder="1" applyAlignment="1" applyProtection="1">
      <alignment horizontal="center" vertical="center" shrinkToFit="1"/>
      <protection hidden="1"/>
    </xf>
    <xf numFmtId="3" fontId="4" fillId="0" borderId="0" xfId="0" applyNumberFormat="1" applyFont="1" applyAlignment="1" applyProtection="1">
      <alignment vertical="center" shrinkToFit="1"/>
      <protection hidden="1"/>
    </xf>
    <xf numFmtId="0" fontId="4" fillId="0" borderId="0" xfId="0" applyFont="1" applyAlignment="1" applyProtection="1">
      <alignment horizontal="left" vertical="center"/>
      <protection hidden="1"/>
    </xf>
    <xf numFmtId="0" fontId="10" fillId="0" borderId="0" xfId="0" applyFont="1" applyAlignment="1" applyProtection="1">
      <alignment horizontal="center" vertical="top"/>
      <protection hidden="1"/>
    </xf>
    <xf numFmtId="0" fontId="4" fillId="0" borderId="0" xfId="0" applyFont="1" applyAlignment="1" applyProtection="1">
      <alignment vertical="top"/>
      <protection hidden="1"/>
    </xf>
    <xf numFmtId="0" fontId="9" fillId="0" borderId="0" xfId="0" applyFont="1" applyAlignment="1" applyProtection="1">
      <alignment horizontal="right" vertical="top"/>
      <protection hidden="1"/>
    </xf>
    <xf numFmtId="0" fontId="10" fillId="0" borderId="0" xfId="0" applyFont="1" applyAlignment="1" applyProtection="1">
      <alignment horizontal="center" vertical="center" wrapText="1"/>
      <protection hidden="1"/>
    </xf>
    <xf numFmtId="0" fontId="10" fillId="0" borderId="0" xfId="0" applyFont="1" applyAlignment="1" applyProtection="1">
      <alignment horizontal="center" vertical="center"/>
      <protection hidden="1"/>
    </xf>
    <xf numFmtId="0" fontId="25" fillId="0" borderId="0" xfId="0" applyFont="1" applyAlignment="1" applyProtection="1">
      <alignment vertical="top"/>
      <protection hidden="1"/>
    </xf>
    <xf numFmtId="0" fontId="33" fillId="0" borderId="32" xfId="0" applyFont="1" applyBorder="1" applyAlignment="1" applyProtection="1">
      <alignment wrapText="1"/>
      <protection hidden="1"/>
    </xf>
    <xf numFmtId="0" fontId="10" fillId="0" borderId="32" xfId="0" applyFont="1" applyBorder="1" applyProtection="1">
      <alignment vertical="center"/>
      <protection hidden="1"/>
    </xf>
    <xf numFmtId="0" fontId="8" fillId="0" borderId="0" xfId="5" applyFont="1" applyFill="1" applyBorder="1" applyAlignment="1" applyProtection="1">
      <alignment vertical="center" wrapText="1"/>
      <protection hidden="1"/>
    </xf>
    <xf numFmtId="0" fontId="32" fillId="0" borderId="0" xfId="2" applyFont="1" applyFill="1" applyBorder="1">
      <alignment horizontal="center" vertical="center"/>
      <protection hidden="1"/>
    </xf>
    <xf numFmtId="0" fontId="9" fillId="0" borderId="0" xfId="0" applyFont="1" applyAlignment="1" applyProtection="1">
      <alignment horizontal="left"/>
      <protection hidden="1"/>
    </xf>
    <xf numFmtId="38" fontId="8" fillId="0" borderId="37" xfId="1" applyFont="1" applyFill="1" applyBorder="1" applyAlignment="1" applyProtection="1">
      <alignment vertical="center"/>
      <protection hidden="1"/>
    </xf>
    <xf numFmtId="0" fontId="9" fillId="0" borderId="38" xfId="0" applyFont="1" applyBorder="1" applyAlignment="1" applyProtection="1">
      <alignment horizontal="center" vertical="center"/>
      <protection locked="0"/>
    </xf>
    <xf numFmtId="0" fontId="16" fillId="0" borderId="52" xfId="0" applyFont="1" applyBorder="1" applyAlignment="1" applyProtection="1">
      <alignment vertical="center" shrinkToFit="1"/>
      <protection hidden="1"/>
    </xf>
    <xf numFmtId="0" fontId="16" fillId="0" borderId="149" xfId="0" applyFont="1" applyBorder="1" applyAlignment="1" applyProtection="1">
      <alignment vertical="center" shrinkToFit="1"/>
      <protection hidden="1"/>
    </xf>
    <xf numFmtId="0" fontId="16" fillId="0" borderId="127" xfId="0" applyFont="1" applyBorder="1" applyAlignment="1" applyProtection="1">
      <alignment vertical="center" shrinkToFit="1"/>
      <protection hidden="1"/>
    </xf>
    <xf numFmtId="0" fontId="16" fillId="0" borderId="151" xfId="0" applyFont="1" applyBorder="1" applyAlignment="1" applyProtection="1">
      <alignment horizontal="center" vertical="center"/>
      <protection hidden="1"/>
    </xf>
    <xf numFmtId="0" fontId="8" fillId="5" borderId="0" xfId="0" applyFont="1" applyFill="1" applyAlignment="1" applyProtection="1">
      <alignment horizontal="center" vertical="center"/>
      <protection locked="0"/>
    </xf>
    <xf numFmtId="0" fontId="9" fillId="5" borderId="6" xfId="0" applyFont="1" applyFill="1" applyBorder="1" applyAlignment="1" applyProtection="1">
      <alignment horizontal="center" vertical="center"/>
      <protection locked="0"/>
    </xf>
    <xf numFmtId="0" fontId="21" fillId="0" borderId="33" xfId="5" applyFont="1" applyFill="1" applyBorder="1" applyAlignment="1" applyProtection="1">
      <alignment horizontal="center" vertical="center" wrapText="1"/>
      <protection hidden="1"/>
    </xf>
    <xf numFmtId="0" fontId="21" fillId="0" borderId="34" xfId="5" applyFont="1" applyFill="1" applyBorder="1" applyAlignment="1" applyProtection="1">
      <alignment horizontal="center" vertical="center" wrapText="1"/>
      <protection hidden="1"/>
    </xf>
    <xf numFmtId="0" fontId="21" fillId="0" borderId="35" xfId="5" applyFont="1" applyFill="1" applyBorder="1" applyAlignment="1" applyProtection="1">
      <alignment horizontal="center" vertical="center" wrapText="1"/>
      <protection hidden="1"/>
    </xf>
    <xf numFmtId="38" fontId="22" fillId="0" borderId="34" xfId="0" applyNumberFormat="1" applyFont="1" applyBorder="1" applyAlignment="1" applyProtection="1">
      <alignment vertical="center" wrapText="1"/>
      <protection hidden="1"/>
    </xf>
    <xf numFmtId="0" fontId="12" fillId="0" borderId="34" xfId="0" applyFont="1" applyBorder="1" applyAlignment="1" applyProtection="1">
      <alignment horizontal="center" vertical="center"/>
      <protection hidden="1"/>
    </xf>
    <xf numFmtId="0" fontId="12" fillId="0" borderId="36" xfId="0" applyFont="1" applyBorder="1" applyAlignment="1" applyProtection="1">
      <alignment horizontal="center" vertical="center"/>
      <protection hidden="1"/>
    </xf>
    <xf numFmtId="0" fontId="12" fillId="0" borderId="0" xfId="0" applyFont="1" applyAlignment="1" applyProtection="1">
      <alignment horizontal="center" vertical="center"/>
      <protection hidden="1"/>
    </xf>
    <xf numFmtId="0" fontId="9" fillId="0" borderId="0" xfId="0" applyFont="1" applyProtection="1">
      <alignment vertical="center"/>
      <protection hidden="1"/>
    </xf>
    <xf numFmtId="0" fontId="9" fillId="0" borderId="5" xfId="0" applyFont="1" applyBorder="1" applyProtection="1">
      <alignment vertical="center"/>
      <protection hidden="1"/>
    </xf>
    <xf numFmtId="0" fontId="9" fillId="0" borderId="4" xfId="0" applyFont="1" applyBorder="1" applyProtection="1">
      <alignment vertical="center"/>
      <protection hidden="1"/>
    </xf>
    <xf numFmtId="0" fontId="9" fillId="0" borderId="11" xfId="0" applyFont="1" applyBorder="1" applyProtection="1">
      <alignment vertical="center"/>
      <protection hidden="1"/>
    </xf>
    <xf numFmtId="0" fontId="10" fillId="0" borderId="0" xfId="0" applyFont="1" applyProtection="1">
      <alignment vertical="center"/>
      <protection hidden="1"/>
    </xf>
    <xf numFmtId="0" fontId="16" fillId="0" borderId="4" xfId="0" applyFont="1" applyBorder="1" applyAlignment="1" applyProtection="1">
      <alignment vertical="top"/>
      <protection hidden="1"/>
    </xf>
    <xf numFmtId="0" fontId="27" fillId="5" borderId="6" xfId="0" applyFont="1" applyFill="1" applyBorder="1" applyAlignment="1" applyProtection="1">
      <alignment horizontal="center" vertical="center"/>
      <protection locked="0"/>
    </xf>
    <xf numFmtId="0" fontId="27" fillId="5" borderId="7" xfId="0" applyFont="1" applyFill="1" applyBorder="1" applyAlignment="1" applyProtection="1">
      <alignment horizontal="center" vertical="center"/>
      <protection locked="0"/>
    </xf>
    <xf numFmtId="0" fontId="8" fillId="0" borderId="28" xfId="0" applyFont="1" applyBorder="1" applyAlignment="1" applyProtection="1">
      <alignment vertical="center" wrapText="1"/>
      <protection hidden="1"/>
    </xf>
    <xf numFmtId="0" fontId="27" fillId="5" borderId="29" xfId="0" applyFont="1" applyFill="1" applyBorder="1" applyAlignment="1" applyProtection="1">
      <alignment horizontal="center" vertical="center"/>
      <protection locked="0"/>
    </xf>
    <xf numFmtId="0" fontId="27" fillId="5" borderId="30" xfId="0" applyFont="1" applyFill="1" applyBorder="1" applyAlignment="1" applyProtection="1">
      <alignment horizontal="center" vertical="center"/>
      <protection locked="0"/>
    </xf>
    <xf numFmtId="0" fontId="8" fillId="0" borderId="30" xfId="0" applyFont="1" applyBorder="1" applyAlignment="1" applyProtection="1">
      <alignment vertical="center" wrapText="1"/>
      <protection hidden="1"/>
    </xf>
    <xf numFmtId="0" fontId="8" fillId="0" borderId="1" xfId="5" applyFont="1" applyFill="1" applyBorder="1" applyAlignment="1" applyProtection="1">
      <alignment horizontal="right" vertical="center" wrapText="1" indent="1"/>
      <protection hidden="1"/>
    </xf>
    <xf numFmtId="0" fontId="8" fillId="0" borderId="2" xfId="5" applyFont="1" applyFill="1" applyBorder="1" applyAlignment="1" applyProtection="1">
      <alignment horizontal="right" vertical="center" indent="1"/>
      <protection hidden="1"/>
    </xf>
    <xf numFmtId="0" fontId="8" fillId="0" borderId="3" xfId="5" applyFont="1" applyFill="1" applyBorder="1" applyAlignment="1" applyProtection="1">
      <alignment horizontal="right" vertical="center" indent="1"/>
      <protection hidden="1"/>
    </xf>
    <xf numFmtId="0" fontId="12" fillId="0" borderId="1" xfId="0" applyFont="1" applyBorder="1" applyAlignment="1" applyProtection="1">
      <alignment horizontal="center" vertical="center"/>
      <protection hidden="1"/>
    </xf>
    <xf numFmtId="0" fontId="12" fillId="0" borderId="21" xfId="0" applyFont="1" applyBorder="1" applyAlignment="1" applyProtection="1">
      <alignment horizontal="center" vertical="center"/>
      <protection hidden="1"/>
    </xf>
    <xf numFmtId="38" fontId="17" fillId="0" borderId="22" xfId="0" applyNumberFormat="1" applyFont="1" applyBorder="1" applyAlignment="1" applyProtection="1">
      <alignment horizontal="right" vertical="center"/>
      <protection hidden="1"/>
    </xf>
    <xf numFmtId="38" fontId="17" fillId="0" borderId="2" xfId="0" applyNumberFormat="1" applyFont="1" applyBorder="1" applyAlignment="1" applyProtection="1">
      <alignment horizontal="right" vertical="center"/>
      <protection hidden="1"/>
    </xf>
    <xf numFmtId="0" fontId="12" fillId="0" borderId="2" xfId="0" applyFont="1" applyBorder="1" applyAlignment="1" applyProtection="1">
      <alignment horizontal="center" vertical="center"/>
      <protection hidden="1"/>
    </xf>
    <xf numFmtId="0" fontId="12" fillId="0" borderId="3" xfId="0" applyFont="1" applyBorder="1" applyAlignment="1" applyProtection="1">
      <alignment horizontal="center" vertical="center"/>
      <protection hidden="1"/>
    </xf>
    <xf numFmtId="0" fontId="8" fillId="0" borderId="13" xfId="5" applyFont="1" applyFill="1" applyBorder="1" applyAlignment="1" applyProtection="1">
      <alignment horizontal="left" vertical="center" indent="2"/>
      <protection hidden="1"/>
    </xf>
    <xf numFmtId="0" fontId="8" fillId="0" borderId="14" xfId="5" applyFont="1" applyFill="1" applyBorder="1" applyAlignment="1" applyProtection="1">
      <alignment horizontal="left" vertical="center" indent="2"/>
      <protection hidden="1"/>
    </xf>
    <xf numFmtId="0" fontId="8" fillId="0" borderId="15" xfId="5" applyFont="1" applyFill="1" applyBorder="1" applyAlignment="1" applyProtection="1">
      <alignment horizontal="left" vertical="center" indent="2"/>
      <protection hidden="1"/>
    </xf>
    <xf numFmtId="0" fontId="12" fillId="0" borderId="13" xfId="0" applyFont="1" applyBorder="1" applyAlignment="1" applyProtection="1">
      <alignment horizontal="center" vertical="center"/>
      <protection hidden="1"/>
    </xf>
    <xf numFmtId="0" fontId="12" fillId="0" borderId="25" xfId="0" applyFont="1" applyBorder="1" applyAlignment="1" applyProtection="1">
      <alignment horizontal="center" vertical="center"/>
      <protection hidden="1"/>
    </xf>
    <xf numFmtId="38" fontId="17" fillId="0" borderId="26" xfId="0" applyNumberFormat="1" applyFont="1" applyBorder="1" applyAlignment="1" applyProtection="1">
      <alignment horizontal="right" vertical="center"/>
      <protection locked="0" hidden="1"/>
    </xf>
    <xf numFmtId="38" fontId="17" fillId="0" borderId="14" xfId="0" applyNumberFormat="1" applyFont="1" applyBorder="1" applyAlignment="1" applyProtection="1">
      <alignment horizontal="right" vertical="center"/>
      <protection locked="0" hidden="1"/>
    </xf>
    <xf numFmtId="0" fontId="12" fillId="0" borderId="14" xfId="0" applyFont="1" applyBorder="1" applyAlignment="1" applyProtection="1">
      <alignment horizontal="center" vertical="center"/>
      <protection hidden="1"/>
    </xf>
    <xf numFmtId="0" fontId="12" fillId="0" borderId="15" xfId="0" applyFont="1" applyBorder="1" applyAlignment="1" applyProtection="1">
      <alignment horizontal="center" vertical="center"/>
      <protection hidden="1"/>
    </xf>
    <xf numFmtId="0" fontId="8" fillId="0" borderId="16" xfId="5" applyFont="1" applyFill="1" applyBorder="1" applyAlignment="1" applyProtection="1">
      <alignment horizontal="right" vertical="center" indent="1"/>
      <protection hidden="1"/>
    </xf>
    <xf numFmtId="0" fontId="8" fillId="0" borderId="17" xfId="5" applyFont="1" applyFill="1" applyBorder="1" applyAlignment="1" applyProtection="1">
      <alignment horizontal="right" vertical="center" indent="1"/>
      <protection hidden="1"/>
    </xf>
    <xf numFmtId="0" fontId="8" fillId="0" borderId="18" xfId="5" applyFont="1" applyFill="1" applyBorder="1" applyAlignment="1" applyProtection="1">
      <alignment horizontal="right" vertical="center" indent="1"/>
      <protection hidden="1"/>
    </xf>
    <xf numFmtId="0" fontId="12" fillId="0" borderId="10" xfId="0" applyFont="1" applyBorder="1" applyAlignment="1" applyProtection="1">
      <alignment horizontal="center" vertical="center"/>
      <protection hidden="1"/>
    </xf>
    <xf numFmtId="0" fontId="12" fillId="0" borderId="27" xfId="0" applyFont="1" applyBorder="1" applyAlignment="1" applyProtection="1">
      <alignment horizontal="center" vertical="center"/>
      <protection hidden="1"/>
    </xf>
    <xf numFmtId="38" fontId="17" fillId="0" borderId="20" xfId="0" applyNumberFormat="1" applyFont="1" applyBorder="1" applyAlignment="1" applyProtection="1">
      <alignment horizontal="right" vertical="center"/>
      <protection hidden="1"/>
    </xf>
    <xf numFmtId="38" fontId="17" fillId="0" borderId="17" xfId="0" applyNumberFormat="1" applyFont="1" applyBorder="1" applyAlignment="1" applyProtection="1">
      <alignment horizontal="right" vertical="center"/>
      <protection hidden="1"/>
    </xf>
    <xf numFmtId="0" fontId="12" fillId="0" borderId="4" xfId="0" applyFont="1" applyBorder="1" applyAlignment="1" applyProtection="1">
      <alignment horizontal="center" vertical="center"/>
      <protection hidden="1"/>
    </xf>
    <xf numFmtId="0" fontId="12" fillId="0" borderId="11" xfId="0" applyFont="1" applyBorder="1" applyAlignment="1" applyProtection="1">
      <alignment horizontal="center" vertical="center"/>
      <protection hidden="1"/>
    </xf>
    <xf numFmtId="0" fontId="8" fillId="0" borderId="1" xfId="5" applyFont="1" applyFill="1" applyBorder="1" applyAlignment="1" applyProtection="1">
      <alignment horizontal="left" vertical="center" indent="2"/>
      <protection hidden="1"/>
    </xf>
    <xf numFmtId="0" fontId="8" fillId="0" borderId="2" xfId="5" applyFont="1" applyFill="1" applyBorder="1" applyAlignment="1" applyProtection="1">
      <alignment horizontal="left" vertical="center" indent="2"/>
      <protection hidden="1"/>
    </xf>
    <xf numFmtId="0" fontId="8" fillId="0" borderId="3" xfId="5" applyFont="1" applyFill="1" applyBorder="1" applyAlignment="1" applyProtection="1">
      <alignment horizontal="left" vertical="center" indent="2"/>
      <protection hidden="1"/>
    </xf>
    <xf numFmtId="38" fontId="17" fillId="0" borderId="22" xfId="0" applyNumberFormat="1" applyFont="1" applyBorder="1" applyAlignment="1" applyProtection="1">
      <alignment horizontal="right" vertical="center"/>
      <protection locked="0" hidden="1"/>
    </xf>
    <xf numFmtId="38" fontId="17" fillId="0" borderId="2" xfId="0" applyNumberFormat="1" applyFont="1" applyBorder="1" applyAlignment="1" applyProtection="1">
      <alignment horizontal="right" vertical="center"/>
      <protection locked="0" hidden="1"/>
    </xf>
    <xf numFmtId="0" fontId="8" fillId="0" borderId="6" xfId="5" applyFont="1" applyFill="1" applyBorder="1" applyAlignment="1" applyProtection="1">
      <alignment horizontal="left" vertical="center" indent="2"/>
      <protection hidden="1"/>
    </xf>
    <xf numFmtId="0" fontId="8" fillId="0" borderId="7" xfId="5" applyFont="1" applyFill="1" applyBorder="1" applyAlignment="1" applyProtection="1">
      <alignment horizontal="left" vertical="center" indent="2"/>
      <protection hidden="1"/>
    </xf>
    <xf numFmtId="0" fontId="8" fillId="0" borderId="8" xfId="5" applyFont="1" applyFill="1" applyBorder="1" applyAlignment="1" applyProtection="1">
      <alignment horizontal="left" vertical="center" indent="2"/>
      <protection hidden="1"/>
    </xf>
    <xf numFmtId="0" fontId="12" fillId="0" borderId="6" xfId="0" applyFont="1" applyBorder="1" applyAlignment="1" applyProtection="1">
      <alignment horizontal="center" vertical="center"/>
      <protection hidden="1"/>
    </xf>
    <xf numFmtId="0" fontId="12" fillId="0" borderId="23" xfId="0" applyFont="1" applyBorder="1" applyAlignment="1" applyProtection="1">
      <alignment horizontal="center" vertical="center"/>
      <protection hidden="1"/>
    </xf>
    <xf numFmtId="38" fontId="17" fillId="0" borderId="24" xfId="0" applyNumberFormat="1" applyFont="1" applyBorder="1" applyAlignment="1" applyProtection="1">
      <alignment horizontal="right" vertical="center"/>
      <protection locked="0" hidden="1"/>
    </xf>
    <xf numFmtId="38" fontId="17" fillId="0" borderId="7" xfId="0" applyNumberFormat="1" applyFont="1" applyBorder="1" applyAlignment="1" applyProtection="1">
      <alignment horizontal="right" vertical="center"/>
      <protection locked="0" hidden="1"/>
    </xf>
    <xf numFmtId="0" fontId="12" fillId="0" borderId="7" xfId="0" applyFont="1" applyBorder="1" applyAlignment="1" applyProtection="1">
      <alignment horizontal="center" vertical="center"/>
      <protection hidden="1"/>
    </xf>
    <xf numFmtId="0" fontId="12" fillId="0" borderId="8" xfId="0" applyFont="1" applyBorder="1" applyAlignment="1" applyProtection="1">
      <alignment horizontal="center" vertical="center"/>
      <protection hidden="1"/>
    </xf>
    <xf numFmtId="0" fontId="8" fillId="0" borderId="16" xfId="5" applyFont="1" applyFill="1" applyBorder="1" applyAlignment="1" applyProtection="1">
      <alignment horizontal="left" vertical="center" indent="2"/>
      <protection hidden="1"/>
    </xf>
    <xf numFmtId="0" fontId="8" fillId="0" borderId="17" xfId="5" applyFont="1" applyFill="1" applyBorder="1" applyAlignment="1" applyProtection="1">
      <alignment horizontal="left" vertical="center" indent="2"/>
      <protection hidden="1"/>
    </xf>
    <xf numFmtId="0" fontId="8" fillId="0" borderId="18" xfId="5" applyFont="1" applyFill="1" applyBorder="1" applyAlignment="1" applyProtection="1">
      <alignment horizontal="left" vertical="center" indent="2"/>
      <protection hidden="1"/>
    </xf>
    <xf numFmtId="0" fontId="12" fillId="0" borderId="16" xfId="0" applyFont="1" applyBorder="1" applyAlignment="1" applyProtection="1">
      <alignment horizontal="center" vertical="center"/>
      <protection hidden="1"/>
    </xf>
    <xf numFmtId="0" fontId="12" fillId="0" borderId="19" xfId="0" applyFont="1" applyBorder="1" applyAlignment="1" applyProtection="1">
      <alignment horizontal="center" vertical="center"/>
      <protection hidden="1"/>
    </xf>
    <xf numFmtId="38" fontId="17" fillId="0" borderId="20" xfId="0" applyNumberFormat="1" applyFont="1" applyBorder="1" applyAlignment="1" applyProtection="1">
      <alignment horizontal="right" vertical="center"/>
      <protection locked="0" hidden="1"/>
    </xf>
    <xf numFmtId="38" fontId="17" fillId="0" borderId="17" xfId="0" applyNumberFormat="1" applyFont="1" applyBorder="1" applyAlignment="1" applyProtection="1">
      <alignment horizontal="right" vertical="center"/>
      <protection locked="0" hidden="1"/>
    </xf>
    <xf numFmtId="0" fontId="12" fillId="0" borderId="17" xfId="0" applyFont="1" applyBorder="1" applyAlignment="1" applyProtection="1">
      <alignment horizontal="center" vertical="center"/>
      <protection hidden="1"/>
    </xf>
    <xf numFmtId="0" fontId="12" fillId="0" borderId="18" xfId="0" applyFont="1" applyBorder="1" applyAlignment="1" applyProtection="1">
      <alignment horizontal="center" vertical="center"/>
      <protection hidden="1"/>
    </xf>
    <xf numFmtId="0" fontId="8" fillId="0" borderId="7" xfId="0" applyFont="1" applyBorder="1" applyProtection="1">
      <alignment vertical="center"/>
      <protection hidden="1"/>
    </xf>
    <xf numFmtId="0" fontId="8" fillId="0" borderId="7" xfId="0" applyFont="1" applyBorder="1" applyAlignment="1" applyProtection="1">
      <alignment horizontal="left" vertical="center"/>
      <protection hidden="1"/>
    </xf>
    <xf numFmtId="0" fontId="8" fillId="0" borderId="0" xfId="0" applyFont="1" applyAlignment="1" applyProtection="1">
      <alignment horizontal="distributed" vertical="center"/>
      <protection hidden="1"/>
    </xf>
    <xf numFmtId="0" fontId="37" fillId="5" borderId="4" xfId="3" quotePrefix="1" applyFont="1" applyFill="1" applyBorder="1" applyAlignment="1" applyProtection="1">
      <alignment horizontal="center" vertical="center"/>
      <protection locked="0"/>
    </xf>
    <xf numFmtId="0" fontId="14" fillId="0" borderId="4" xfId="3" applyFont="1" applyBorder="1" applyAlignment="1" applyProtection="1">
      <alignment horizontal="center" vertical="center" wrapText="1"/>
      <protection hidden="1"/>
    </xf>
    <xf numFmtId="0" fontId="14" fillId="0" borderId="0" xfId="0" applyFont="1" applyAlignment="1" applyProtection="1">
      <alignment vertical="center" wrapText="1"/>
      <protection hidden="1"/>
    </xf>
    <xf numFmtId="0" fontId="14" fillId="0" borderId="5" xfId="0" applyFont="1" applyBorder="1" applyAlignment="1" applyProtection="1">
      <alignment vertical="center" wrapText="1"/>
      <protection hidden="1"/>
    </xf>
    <xf numFmtId="0" fontId="37" fillId="5" borderId="2" xfId="3" quotePrefix="1" applyFont="1" applyFill="1" applyBorder="1" applyAlignment="1" applyProtection="1">
      <alignment horizontal="center" vertical="center" wrapText="1"/>
      <protection locked="0"/>
    </xf>
    <xf numFmtId="0" fontId="8" fillId="0" borderId="0" xfId="0" applyFont="1" applyAlignment="1" applyProtection="1">
      <alignment horizontal="left" vertical="center" wrapText="1"/>
      <protection hidden="1"/>
    </xf>
    <xf numFmtId="0" fontId="10" fillId="0" borderId="13" xfId="0" applyFont="1" applyBorder="1" applyAlignment="1" applyProtection="1">
      <alignment horizontal="center" vertical="center" wrapText="1"/>
      <protection hidden="1"/>
    </xf>
    <xf numFmtId="0" fontId="10" fillId="0" borderId="14" xfId="0" applyFont="1" applyBorder="1" applyAlignment="1" applyProtection="1">
      <alignment horizontal="center" vertical="center" wrapText="1"/>
      <protection hidden="1"/>
    </xf>
    <xf numFmtId="0" fontId="10" fillId="0" borderId="15" xfId="0" applyFont="1" applyBorder="1" applyAlignment="1" applyProtection="1">
      <alignment horizontal="center" vertical="center" wrapText="1"/>
      <protection hidden="1"/>
    </xf>
    <xf numFmtId="0" fontId="8" fillId="0" borderId="0" xfId="0" applyFont="1" applyAlignment="1" applyProtection="1">
      <alignment horizontal="left" vertical="center" indent="2"/>
      <protection hidden="1"/>
    </xf>
    <xf numFmtId="182" fontId="11" fillId="0" borderId="4" xfId="1" applyNumberFormat="1" applyFont="1" applyFill="1" applyBorder="1" applyAlignment="1" applyProtection="1">
      <alignment horizontal="center" vertical="center"/>
      <protection hidden="1"/>
    </xf>
    <xf numFmtId="38" fontId="11" fillId="5" borderId="4" xfId="1" applyFont="1" applyFill="1" applyBorder="1" applyAlignment="1" applyProtection="1">
      <alignment horizontal="center" vertical="center"/>
      <protection locked="0"/>
    </xf>
    <xf numFmtId="0" fontId="1" fillId="0" borderId="0" xfId="0" applyFont="1" applyAlignment="1" applyProtection="1">
      <alignment horizontal="left" vertical="center" shrinkToFit="1"/>
      <protection hidden="1"/>
    </xf>
    <xf numFmtId="0" fontId="32" fillId="0" borderId="1" xfId="2" applyFont="1" applyFill="1" applyBorder="1">
      <alignment horizontal="center" vertical="center"/>
      <protection hidden="1"/>
    </xf>
    <xf numFmtId="0" fontId="32" fillId="0" borderId="2" xfId="2" applyFont="1" applyFill="1" applyBorder="1">
      <alignment horizontal="center" vertical="center"/>
      <protection hidden="1"/>
    </xf>
    <xf numFmtId="0" fontId="32" fillId="0" borderId="3" xfId="2" applyFont="1" applyFill="1" applyBorder="1">
      <alignment horizontal="center" vertical="center"/>
      <protection hidden="1"/>
    </xf>
    <xf numFmtId="0" fontId="8" fillId="0" borderId="0" xfId="0" applyFont="1" applyAlignment="1" applyProtection="1">
      <alignment horizontal="center" vertical="center" shrinkToFit="1"/>
      <protection locked="0"/>
    </xf>
    <xf numFmtId="177" fontId="11" fillId="5" borderId="4" xfId="1" applyNumberFormat="1" applyFont="1" applyFill="1" applyBorder="1" applyAlignment="1" applyProtection="1">
      <alignment horizontal="center" vertical="center"/>
      <protection locked="0"/>
    </xf>
    <xf numFmtId="0" fontId="8" fillId="0" borderId="0" xfId="0" applyFont="1" applyAlignment="1" applyProtection="1">
      <alignment horizontal="left" vertical="center" indent="2" shrinkToFit="1"/>
      <protection hidden="1"/>
    </xf>
    <xf numFmtId="0" fontId="9" fillId="0" borderId="4" xfId="0" applyFont="1" applyBorder="1" applyAlignment="1" applyProtection="1">
      <alignment horizontal="center" vertical="center"/>
      <protection hidden="1"/>
    </xf>
    <xf numFmtId="177" fontId="11" fillId="5" borderId="4" xfId="0" applyNumberFormat="1" applyFont="1" applyFill="1" applyBorder="1" applyAlignment="1" applyProtection="1">
      <alignment horizontal="center" vertical="center"/>
      <protection locked="0"/>
    </xf>
    <xf numFmtId="0" fontId="9" fillId="0" borderId="0" xfId="0" applyFont="1" applyAlignment="1" applyProtection="1">
      <alignment horizontal="right" vertical="center"/>
      <protection hidden="1"/>
    </xf>
    <xf numFmtId="0" fontId="9" fillId="0" borderId="4" xfId="0" applyFont="1" applyBorder="1" applyAlignment="1" applyProtection="1">
      <alignment horizontal="center" vertical="center" shrinkToFit="1"/>
      <protection hidden="1"/>
    </xf>
    <xf numFmtId="38" fontId="29" fillId="0" borderId="107" xfId="0" applyNumberFormat="1" applyFont="1" applyBorder="1" applyProtection="1">
      <alignment vertical="center"/>
      <protection hidden="1"/>
    </xf>
    <xf numFmtId="38" fontId="29" fillId="0" borderId="106" xfId="0" applyNumberFormat="1" applyFont="1" applyBorder="1" applyProtection="1">
      <alignment vertical="center"/>
      <protection hidden="1"/>
    </xf>
    <xf numFmtId="0" fontId="25" fillId="0" borderId="109" xfId="5" applyFont="1" applyFill="1" applyBorder="1" applyAlignment="1" applyProtection="1">
      <alignment horizontal="center" vertical="center"/>
      <protection hidden="1"/>
    </xf>
    <xf numFmtId="0" fontId="25" fillId="0" borderId="110" xfId="5" applyFont="1" applyFill="1" applyBorder="1" applyAlignment="1" applyProtection="1">
      <alignment horizontal="center" vertical="center"/>
      <protection hidden="1"/>
    </xf>
    <xf numFmtId="38" fontId="25" fillId="0" borderId="110" xfId="0" applyNumberFormat="1" applyFont="1" applyBorder="1" applyAlignment="1" applyProtection="1">
      <alignment horizontal="center" vertical="center"/>
      <protection hidden="1"/>
    </xf>
    <xf numFmtId="0" fontId="25" fillId="0" borderId="110" xfId="0" applyFont="1" applyBorder="1" applyAlignment="1" applyProtection="1">
      <alignment horizontal="center" vertical="center"/>
      <protection hidden="1"/>
    </xf>
    <xf numFmtId="0" fontId="25" fillId="0" borderId="111" xfId="0" applyFont="1" applyBorder="1" applyAlignment="1" applyProtection="1">
      <alignment horizontal="center" vertical="center"/>
      <protection hidden="1"/>
    </xf>
    <xf numFmtId="0" fontId="27" fillId="0" borderId="101" xfId="0" applyFont="1" applyBorder="1" applyAlignment="1" applyProtection="1">
      <alignment horizontal="center" vertical="center"/>
      <protection hidden="1"/>
    </xf>
    <xf numFmtId="0" fontId="27" fillId="0" borderId="102" xfId="0" applyFont="1" applyBorder="1" applyAlignment="1" applyProtection="1">
      <alignment horizontal="center" vertical="center"/>
      <protection hidden="1"/>
    </xf>
    <xf numFmtId="0" fontId="27" fillId="0" borderId="151" xfId="0" applyFont="1" applyBorder="1" applyAlignment="1" applyProtection="1">
      <alignment horizontal="center" vertical="center"/>
      <protection hidden="1"/>
    </xf>
    <xf numFmtId="177" fontId="27" fillId="0" borderId="101" xfId="0" applyNumberFormat="1" applyFont="1" applyBorder="1" applyProtection="1">
      <alignment vertical="center"/>
      <protection hidden="1"/>
    </xf>
    <xf numFmtId="0" fontId="27" fillId="0" borderId="102" xfId="0" applyFont="1" applyBorder="1" applyProtection="1">
      <alignment vertical="center"/>
      <protection hidden="1"/>
    </xf>
    <xf numFmtId="0" fontId="16" fillId="0" borderId="126" xfId="0" applyFont="1" applyBorder="1" applyAlignment="1" applyProtection="1">
      <alignment horizontal="center" vertical="center"/>
      <protection hidden="1"/>
    </xf>
    <xf numFmtId="0" fontId="16" fillId="0" borderId="127" xfId="0" applyFont="1" applyBorder="1" applyAlignment="1" applyProtection="1">
      <alignment horizontal="center" vertical="center"/>
      <protection hidden="1"/>
    </xf>
    <xf numFmtId="38" fontId="27" fillId="0" borderId="126" xfId="0" applyNumberFormat="1" applyFont="1" applyBorder="1" applyProtection="1">
      <alignment vertical="center"/>
      <protection hidden="1"/>
    </xf>
    <xf numFmtId="38" fontId="27" fillId="0" borderId="102" xfId="0" applyNumberFormat="1" applyFont="1" applyBorder="1" applyProtection="1">
      <alignment vertical="center"/>
      <protection hidden="1"/>
    </xf>
    <xf numFmtId="38" fontId="28" fillId="0" borderId="101" xfId="0" applyNumberFormat="1" applyFont="1" applyBorder="1" applyAlignment="1" applyProtection="1">
      <alignment horizontal="right" vertical="center"/>
      <protection hidden="1"/>
    </xf>
    <xf numFmtId="38" fontId="28" fillId="0" borderId="102" xfId="0" applyNumberFormat="1" applyFont="1" applyBorder="1" applyAlignment="1" applyProtection="1">
      <alignment horizontal="right" vertical="center"/>
      <protection hidden="1"/>
    </xf>
    <xf numFmtId="0" fontId="25" fillId="0" borderId="72" xfId="5" applyFont="1" applyFill="1" applyBorder="1" applyAlignment="1" applyProtection="1">
      <alignment horizontal="right" vertical="center"/>
      <protection hidden="1"/>
    </xf>
    <xf numFmtId="0" fontId="25" fillId="0" borderId="32" xfId="5" applyFont="1" applyFill="1" applyBorder="1" applyAlignment="1" applyProtection="1">
      <alignment horizontal="right" vertical="center"/>
      <protection hidden="1"/>
    </xf>
    <xf numFmtId="0" fontId="25" fillId="0" borderId="73" xfId="5" applyFont="1" applyFill="1" applyBorder="1" applyAlignment="1" applyProtection="1">
      <alignment horizontal="right" vertical="center"/>
      <protection hidden="1"/>
    </xf>
    <xf numFmtId="0" fontId="9" fillId="0" borderId="71" xfId="0" applyFont="1" applyBorder="1" applyAlignment="1" applyProtection="1">
      <alignment horizontal="center" vertical="center"/>
      <protection hidden="1"/>
    </xf>
    <xf numFmtId="0" fontId="9" fillId="0" borderId="8" xfId="0" applyFont="1" applyBorder="1" applyAlignment="1" applyProtection="1">
      <alignment horizontal="center" vertical="center"/>
      <protection hidden="1"/>
    </xf>
    <xf numFmtId="0" fontId="9" fillId="0" borderId="37" xfId="0" applyFont="1" applyBorder="1" applyAlignment="1" applyProtection="1">
      <alignment horizontal="center" vertical="center"/>
      <protection hidden="1"/>
    </xf>
    <xf numFmtId="0" fontId="9" fillId="0" borderId="5" xfId="0" applyFont="1" applyBorder="1" applyAlignment="1" applyProtection="1">
      <alignment horizontal="center" vertical="center"/>
      <protection hidden="1"/>
    </xf>
    <xf numFmtId="0" fontId="9" fillId="0" borderId="122" xfId="0" applyFont="1" applyBorder="1" applyAlignment="1" applyProtection="1">
      <alignment horizontal="center" vertical="center"/>
      <protection hidden="1"/>
    </xf>
    <xf numFmtId="0" fontId="9" fillId="0" borderId="150" xfId="0" applyFont="1" applyBorder="1" applyAlignment="1" applyProtection="1">
      <alignment horizontal="center" vertical="center"/>
      <protection hidden="1"/>
    </xf>
    <xf numFmtId="0" fontId="8" fillId="0" borderId="63" xfId="0" applyFont="1" applyBorder="1" applyAlignment="1" applyProtection="1">
      <alignment horizontal="center" vertical="center" shrinkToFit="1"/>
      <protection hidden="1"/>
    </xf>
    <xf numFmtId="0" fontId="8" fillId="0" borderId="64" xfId="0" applyFont="1" applyBorder="1" applyAlignment="1" applyProtection="1">
      <alignment horizontal="center" vertical="center" shrinkToFit="1"/>
      <protection hidden="1"/>
    </xf>
    <xf numFmtId="0" fontId="8" fillId="0" borderId="95" xfId="0" applyFont="1" applyBorder="1" applyAlignment="1" applyProtection="1">
      <alignment horizontal="center" vertical="center" shrinkToFit="1"/>
      <protection hidden="1"/>
    </xf>
    <xf numFmtId="0" fontId="27" fillId="0" borderId="85" xfId="0" applyFont="1" applyBorder="1" applyAlignment="1" applyProtection="1">
      <alignment horizontal="center" vertical="center"/>
      <protection hidden="1"/>
    </xf>
    <xf numFmtId="0" fontId="27" fillId="0" borderId="86" xfId="0" applyFont="1" applyBorder="1" applyAlignment="1" applyProtection="1">
      <alignment horizontal="center" vertical="center"/>
      <protection hidden="1"/>
    </xf>
    <xf numFmtId="0" fontId="27" fillId="0" borderId="87" xfId="0" applyFont="1" applyBorder="1" applyAlignment="1" applyProtection="1">
      <alignment horizontal="center" vertical="center"/>
      <protection hidden="1"/>
    </xf>
    <xf numFmtId="177" fontId="27" fillId="0" borderId="98" xfId="0" applyNumberFormat="1" applyFont="1" applyBorder="1" applyProtection="1">
      <alignment vertical="center"/>
      <protection hidden="1"/>
    </xf>
    <xf numFmtId="0" fontId="27" fillId="0" borderId="99" xfId="0" applyFont="1" applyBorder="1" applyProtection="1">
      <alignment vertical="center"/>
      <protection hidden="1"/>
    </xf>
    <xf numFmtId="0" fontId="16" fillId="0" borderId="66" xfId="0" applyFont="1" applyBorder="1" applyAlignment="1" applyProtection="1">
      <alignment horizontal="center" vertical="center"/>
      <protection hidden="1"/>
    </xf>
    <xf numFmtId="0" fontId="16" fillId="0" borderId="65" xfId="0" applyFont="1" applyBorder="1" applyAlignment="1" applyProtection="1">
      <alignment horizontal="center" vertical="center"/>
      <protection hidden="1"/>
    </xf>
    <xf numFmtId="38" fontId="27" fillId="0" borderId="66" xfId="0" applyNumberFormat="1" applyFont="1" applyBorder="1" applyProtection="1">
      <alignment vertical="center"/>
      <protection hidden="1"/>
    </xf>
    <xf numFmtId="38" fontId="27" fillId="0" borderId="64" xfId="0" applyNumberFormat="1" applyFont="1" applyBorder="1" applyProtection="1">
      <alignment vertical="center"/>
      <protection hidden="1"/>
    </xf>
    <xf numFmtId="38" fontId="28" fillId="0" borderId="63" xfId="0" applyNumberFormat="1" applyFont="1" applyBorder="1" applyAlignment="1" applyProtection="1">
      <alignment horizontal="right" vertical="center"/>
      <protection hidden="1"/>
    </xf>
    <xf numFmtId="38" fontId="28" fillId="0" borderId="64" xfId="0" applyNumberFormat="1" applyFont="1" applyBorder="1" applyAlignment="1" applyProtection="1">
      <alignment horizontal="right" vertical="center"/>
      <protection hidden="1"/>
    </xf>
    <xf numFmtId="38" fontId="29" fillId="0" borderId="9" xfId="0" applyNumberFormat="1" applyFont="1" applyBorder="1" applyProtection="1">
      <alignment vertical="center"/>
      <protection hidden="1"/>
    </xf>
    <xf numFmtId="38" fontId="29" fillId="0" borderId="0" xfId="0" applyNumberFormat="1" applyFont="1" applyProtection="1">
      <alignment vertical="center"/>
      <protection hidden="1"/>
    </xf>
    <xf numFmtId="38" fontId="29" fillId="0" borderId="10" xfId="0" applyNumberFormat="1" applyFont="1" applyBorder="1" applyProtection="1">
      <alignment vertical="center"/>
      <protection hidden="1"/>
    </xf>
    <xf numFmtId="38" fontId="29" fillId="0" borderId="4" xfId="0" applyNumberFormat="1" applyFont="1" applyBorder="1" applyProtection="1">
      <alignment vertical="center"/>
      <protection hidden="1"/>
    </xf>
    <xf numFmtId="38" fontId="16" fillId="0" borderId="90" xfId="0" applyNumberFormat="1" applyFont="1" applyBorder="1" applyAlignment="1" applyProtection="1">
      <alignment horizontal="center" vertical="center"/>
      <protection hidden="1"/>
    </xf>
    <xf numFmtId="38" fontId="16" fillId="0" borderId="97" xfId="0" applyNumberFormat="1" applyFont="1" applyBorder="1" applyAlignment="1" applyProtection="1">
      <alignment horizontal="center" vertical="center"/>
      <protection hidden="1"/>
    </xf>
    <xf numFmtId="0" fontId="8" fillId="0" borderId="85" xfId="0" applyFont="1" applyBorder="1" applyAlignment="1" applyProtection="1">
      <alignment horizontal="center" vertical="center" shrinkToFit="1"/>
      <protection hidden="1"/>
    </xf>
    <xf numFmtId="0" fontId="8" fillId="0" borderId="86" xfId="0" applyFont="1" applyBorder="1" applyAlignment="1" applyProtection="1">
      <alignment horizontal="center" vertical="center" shrinkToFit="1"/>
      <protection hidden="1"/>
    </xf>
    <xf numFmtId="0" fontId="8" fillId="0" borderId="87" xfId="0" applyFont="1" applyBorder="1" applyAlignment="1" applyProtection="1">
      <alignment horizontal="center" vertical="center" shrinkToFit="1"/>
      <protection hidden="1"/>
    </xf>
    <xf numFmtId="177" fontId="27" fillId="0" borderId="85" xfId="0" applyNumberFormat="1" applyFont="1" applyBorder="1" applyProtection="1">
      <alignment vertical="center"/>
      <protection hidden="1"/>
    </xf>
    <xf numFmtId="0" fontId="27" fillId="0" borderId="86" xfId="0" applyFont="1" applyBorder="1" applyProtection="1">
      <alignment vertical="center"/>
      <protection hidden="1"/>
    </xf>
    <xf numFmtId="0" fontId="16" fillId="0" borderId="89" xfId="0" applyFont="1" applyBorder="1" applyAlignment="1" applyProtection="1">
      <alignment horizontal="center" vertical="center"/>
      <protection hidden="1"/>
    </xf>
    <xf numFmtId="0" fontId="16" fillId="0" borderId="88" xfId="0" applyFont="1" applyBorder="1" applyAlignment="1" applyProtection="1">
      <alignment horizontal="center" vertical="center"/>
      <protection hidden="1"/>
    </xf>
    <xf numFmtId="38" fontId="27" fillId="0" borderId="89" xfId="0" applyNumberFormat="1" applyFont="1" applyBorder="1" applyProtection="1">
      <alignment vertical="center"/>
      <protection hidden="1"/>
    </xf>
    <xf numFmtId="38" fontId="27" fillId="0" borderId="86" xfId="0" applyNumberFormat="1" applyFont="1" applyBorder="1" applyProtection="1">
      <alignment vertical="center"/>
      <protection hidden="1"/>
    </xf>
    <xf numFmtId="38" fontId="28" fillId="0" borderId="85" xfId="0" applyNumberFormat="1" applyFont="1" applyBorder="1" applyAlignment="1" applyProtection="1">
      <alignment horizontal="right" vertical="center"/>
      <protection hidden="1"/>
    </xf>
    <xf numFmtId="38" fontId="28" fillId="0" borderId="86" xfId="0" applyNumberFormat="1" applyFont="1" applyBorder="1" applyAlignment="1" applyProtection="1">
      <alignment horizontal="right" vertical="center"/>
      <protection hidden="1"/>
    </xf>
    <xf numFmtId="0" fontId="8" fillId="0" borderId="101" xfId="0" applyFont="1" applyBorder="1" applyAlignment="1" applyProtection="1">
      <alignment horizontal="center" vertical="center" shrinkToFit="1"/>
      <protection hidden="1"/>
    </xf>
    <xf numFmtId="0" fontId="8" fillId="0" borderId="102" xfId="0" applyFont="1" applyBorder="1" applyAlignment="1" applyProtection="1">
      <alignment horizontal="center" vertical="center" shrinkToFit="1"/>
      <protection hidden="1"/>
    </xf>
    <xf numFmtId="0" fontId="8" fillId="0" borderId="151" xfId="0" applyFont="1" applyBorder="1" applyAlignment="1" applyProtection="1">
      <alignment horizontal="center" vertical="center" shrinkToFit="1"/>
      <protection hidden="1"/>
    </xf>
    <xf numFmtId="38" fontId="29" fillId="0" borderId="6" xfId="0" applyNumberFormat="1" applyFont="1" applyBorder="1" applyProtection="1">
      <alignment vertical="center"/>
      <protection hidden="1"/>
    </xf>
    <xf numFmtId="38" fontId="29" fillId="0" borderId="7" xfId="0" applyNumberFormat="1" applyFont="1" applyBorder="1" applyProtection="1">
      <alignment vertical="center"/>
      <protection hidden="1"/>
    </xf>
    <xf numFmtId="38" fontId="16" fillId="0" borderId="96" xfId="0" applyNumberFormat="1" applyFont="1" applyBorder="1" applyAlignment="1" applyProtection="1">
      <alignment horizontal="center" vertical="center"/>
      <protection hidden="1"/>
    </xf>
    <xf numFmtId="177" fontId="27" fillId="0" borderId="86" xfId="0" applyNumberFormat="1" applyFont="1" applyBorder="1" applyProtection="1">
      <alignment vertical="center"/>
      <protection hidden="1"/>
    </xf>
    <xf numFmtId="0" fontId="8" fillId="0" borderId="57" xfId="0" applyFont="1" applyBorder="1" applyAlignment="1" applyProtection="1">
      <alignment horizontal="center" vertical="center" shrinkToFit="1"/>
      <protection hidden="1"/>
    </xf>
    <xf numFmtId="0" fontId="8" fillId="0" borderId="58" xfId="0" applyFont="1" applyBorder="1" applyAlignment="1" applyProtection="1">
      <alignment horizontal="center" vertical="center" shrinkToFit="1"/>
      <protection hidden="1"/>
    </xf>
    <xf numFmtId="0" fontId="8" fillId="0" borderId="91" xfId="0" applyFont="1" applyBorder="1" applyAlignment="1" applyProtection="1">
      <alignment horizontal="center" vertical="center" shrinkToFit="1"/>
      <protection hidden="1"/>
    </xf>
    <xf numFmtId="0" fontId="27" fillId="0" borderId="57" xfId="0" applyFont="1" applyBorder="1" applyAlignment="1" applyProtection="1">
      <alignment horizontal="center" vertical="center"/>
      <protection hidden="1"/>
    </xf>
    <xf numFmtId="0" fontId="27" fillId="0" borderId="58" xfId="0" applyFont="1" applyBorder="1" applyAlignment="1" applyProtection="1">
      <alignment horizontal="center" vertical="center"/>
      <protection hidden="1"/>
    </xf>
    <xf numFmtId="0" fontId="27" fillId="0" borderId="91" xfId="0" applyFont="1" applyBorder="1" applyAlignment="1" applyProtection="1">
      <alignment horizontal="center" vertical="center"/>
      <protection hidden="1"/>
    </xf>
    <xf numFmtId="177" fontId="27" fillId="0" borderId="57" xfId="0" applyNumberFormat="1" applyFont="1" applyBorder="1" applyProtection="1">
      <alignment vertical="center"/>
      <protection hidden="1"/>
    </xf>
    <xf numFmtId="177" fontId="27" fillId="0" borderId="58" xfId="0" applyNumberFormat="1" applyFont="1" applyBorder="1" applyProtection="1">
      <alignment vertical="center"/>
      <protection hidden="1"/>
    </xf>
    <xf numFmtId="0" fontId="16" fillId="0" borderId="60" xfId="0" applyFont="1" applyBorder="1" applyAlignment="1" applyProtection="1">
      <alignment horizontal="center" vertical="center"/>
      <protection hidden="1"/>
    </xf>
    <xf numFmtId="0" fontId="16" fillId="0" borderId="59" xfId="0" applyFont="1" applyBorder="1" applyAlignment="1" applyProtection="1">
      <alignment horizontal="center" vertical="center"/>
      <protection hidden="1"/>
    </xf>
    <xf numFmtId="38" fontId="27" fillId="0" borderId="60" xfId="0" applyNumberFormat="1" applyFont="1" applyBorder="1" applyProtection="1">
      <alignment vertical="center"/>
      <protection hidden="1"/>
    </xf>
    <xf numFmtId="38" fontId="27" fillId="0" borderId="58" xfId="0" applyNumberFormat="1" applyFont="1" applyBorder="1" applyProtection="1">
      <alignment vertical="center"/>
      <protection hidden="1"/>
    </xf>
    <xf numFmtId="38" fontId="28" fillId="0" borderId="57" xfId="0" applyNumberFormat="1" applyFont="1" applyBorder="1" applyAlignment="1" applyProtection="1">
      <alignment horizontal="right" vertical="center"/>
      <protection hidden="1"/>
    </xf>
    <xf numFmtId="38" fontId="28" fillId="0" borderId="58" xfId="0" applyNumberFormat="1" applyFont="1" applyBorder="1" applyAlignment="1" applyProtection="1">
      <alignment horizontal="right" vertical="center"/>
      <protection hidden="1"/>
    </xf>
    <xf numFmtId="0" fontId="27" fillId="0" borderId="92" xfId="0" applyFont="1" applyBorder="1" applyAlignment="1" applyProtection="1">
      <alignment horizontal="center" vertical="center"/>
      <protection hidden="1"/>
    </xf>
    <xf numFmtId="0" fontId="27" fillId="0" borderId="93" xfId="0" applyFont="1" applyBorder="1" applyAlignment="1" applyProtection="1">
      <alignment horizontal="center" vertical="center"/>
      <protection hidden="1"/>
    </xf>
    <xf numFmtId="0" fontId="9" fillId="0" borderId="69" xfId="0" applyFont="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27" fillId="0" borderId="63" xfId="0" applyFont="1" applyBorder="1" applyAlignment="1" applyProtection="1">
      <alignment horizontal="center" vertical="center"/>
      <protection hidden="1"/>
    </xf>
    <xf numFmtId="0" fontId="27" fillId="0" borderId="64" xfId="0" applyFont="1" applyBorder="1" applyAlignment="1" applyProtection="1">
      <alignment horizontal="center" vertical="center"/>
      <protection hidden="1"/>
    </xf>
    <xf numFmtId="0" fontId="27" fillId="0" borderId="95" xfId="0" applyFont="1" applyBorder="1" applyAlignment="1" applyProtection="1">
      <alignment horizontal="center" vertical="center"/>
      <protection hidden="1"/>
    </xf>
    <xf numFmtId="0" fontId="8" fillId="0" borderId="41" xfId="5" applyFont="1" applyFill="1" applyBorder="1" applyAlignment="1" applyProtection="1">
      <alignment horizontal="center" vertical="center"/>
      <protection hidden="1"/>
    </xf>
    <xf numFmtId="0" fontId="8" fillId="0" borderId="42" xfId="5" applyFont="1" applyFill="1" applyBorder="1" applyAlignment="1" applyProtection="1">
      <alignment horizontal="center" vertical="center"/>
      <protection hidden="1"/>
    </xf>
    <xf numFmtId="0" fontId="8" fillId="0" borderId="40" xfId="5" applyFont="1" applyFill="1" applyBorder="1" applyAlignment="1" applyProtection="1">
      <alignment horizontal="center" vertical="center"/>
      <protection hidden="1"/>
    </xf>
    <xf numFmtId="0" fontId="8" fillId="0" borderId="45" xfId="5" applyFont="1" applyFill="1" applyBorder="1" applyAlignment="1" applyProtection="1">
      <alignment horizontal="center" vertical="center"/>
      <protection hidden="1"/>
    </xf>
    <xf numFmtId="0" fontId="9" fillId="0" borderId="46" xfId="0" applyFont="1" applyBorder="1" applyAlignment="1" applyProtection="1">
      <alignment horizontal="center" vertical="center"/>
      <protection hidden="1"/>
    </xf>
    <xf numFmtId="0" fontId="9" fillId="0" borderId="47" xfId="0" applyFont="1" applyBorder="1" applyAlignment="1" applyProtection="1">
      <alignment horizontal="center" vertical="center"/>
      <protection hidden="1"/>
    </xf>
    <xf numFmtId="0" fontId="8" fillId="0" borderId="50" xfId="0" applyFont="1" applyBorder="1" applyAlignment="1" applyProtection="1">
      <alignment horizontal="center" vertical="center" shrinkToFit="1"/>
      <protection hidden="1"/>
    </xf>
    <xf numFmtId="0" fontId="8" fillId="0" borderId="51" xfId="0" applyFont="1" applyBorder="1" applyAlignment="1" applyProtection="1">
      <alignment horizontal="center" vertical="center" shrinkToFit="1"/>
      <protection hidden="1"/>
    </xf>
    <xf numFmtId="0" fontId="8" fillId="0" borderId="82" xfId="0" applyFont="1" applyBorder="1" applyAlignment="1" applyProtection="1">
      <alignment horizontal="center" vertical="center" shrinkToFit="1"/>
      <protection hidden="1"/>
    </xf>
    <xf numFmtId="0" fontId="27" fillId="0" borderId="50" xfId="0" applyFont="1" applyBorder="1" applyAlignment="1" applyProtection="1">
      <alignment horizontal="center" vertical="center"/>
      <protection hidden="1"/>
    </xf>
    <xf numFmtId="0" fontId="27" fillId="0" borderId="51" xfId="0" applyFont="1" applyBorder="1" applyAlignment="1" applyProtection="1">
      <alignment horizontal="center" vertical="center"/>
      <protection hidden="1"/>
    </xf>
    <xf numFmtId="177" fontId="27" fillId="0" borderId="50" xfId="0" applyNumberFormat="1" applyFont="1" applyBorder="1" applyProtection="1">
      <alignment vertical="center"/>
      <protection hidden="1"/>
    </xf>
    <xf numFmtId="0" fontId="27" fillId="0" borderId="51" xfId="0" applyFont="1" applyBorder="1" applyProtection="1">
      <alignment vertical="center"/>
      <protection hidden="1"/>
    </xf>
    <xf numFmtId="0" fontId="16" fillId="0" borderId="53" xfId="0" applyFont="1" applyBorder="1" applyAlignment="1" applyProtection="1">
      <alignment horizontal="center" vertical="center"/>
      <protection hidden="1"/>
    </xf>
    <xf numFmtId="0" fontId="16" fillId="0" borderId="52" xfId="0" applyFont="1" applyBorder="1" applyAlignment="1" applyProtection="1">
      <alignment horizontal="center" vertical="center"/>
      <protection hidden="1"/>
    </xf>
    <xf numFmtId="38" fontId="27" fillId="0" borderId="51" xfId="0" applyNumberFormat="1" applyFont="1" applyBorder="1" applyProtection="1">
      <alignment vertical="center"/>
      <protection hidden="1"/>
    </xf>
    <xf numFmtId="38" fontId="28" fillId="0" borderId="50" xfId="0" applyNumberFormat="1" applyFont="1" applyBorder="1" applyAlignment="1" applyProtection="1">
      <alignment horizontal="right" vertical="center"/>
      <protection hidden="1"/>
    </xf>
    <xf numFmtId="38" fontId="28" fillId="0" borderId="51" xfId="0" applyNumberFormat="1" applyFont="1" applyBorder="1" applyAlignment="1" applyProtection="1">
      <alignment horizontal="right" vertical="center"/>
      <protection hidden="1"/>
    </xf>
    <xf numFmtId="38" fontId="29" fillId="0" borderId="48" xfId="0" applyNumberFormat="1" applyFont="1" applyBorder="1" applyProtection="1">
      <alignment vertical="center"/>
      <protection hidden="1"/>
    </xf>
    <xf numFmtId="38" fontId="29" fillId="0" borderId="49" xfId="0" applyNumberFormat="1" applyFont="1" applyBorder="1" applyProtection="1">
      <alignment vertical="center"/>
      <protection hidden="1"/>
    </xf>
    <xf numFmtId="0" fontId="9" fillId="0" borderId="39" xfId="0" applyFont="1" applyBorder="1" applyAlignment="1" applyProtection="1">
      <alignment horizontal="center" vertical="center"/>
      <protection hidden="1"/>
    </xf>
    <xf numFmtId="0" fontId="9" fillId="0" borderId="40" xfId="0" applyFont="1" applyBorder="1" applyAlignment="1" applyProtection="1">
      <alignment horizontal="center" vertical="center"/>
      <protection hidden="1"/>
    </xf>
    <xf numFmtId="0" fontId="9" fillId="0" borderId="41" xfId="0" applyFont="1" applyBorder="1" applyAlignment="1" applyProtection="1">
      <alignment horizontal="center" vertical="center" wrapText="1"/>
      <protection hidden="1"/>
    </xf>
    <xf numFmtId="0" fontId="9" fillId="0" borderId="42" xfId="0" applyFont="1" applyBorder="1" applyAlignment="1" applyProtection="1">
      <alignment horizontal="center" vertical="center" wrapText="1"/>
      <protection hidden="1"/>
    </xf>
    <xf numFmtId="0" fontId="9" fillId="0" borderId="40" xfId="0" applyFont="1" applyBorder="1" applyAlignment="1" applyProtection="1">
      <alignment horizontal="center" vertical="center" wrapText="1"/>
      <protection hidden="1"/>
    </xf>
    <xf numFmtId="0" fontId="8" fillId="0" borderId="41" xfId="5" applyFont="1" applyFill="1" applyBorder="1" applyAlignment="1" applyProtection="1">
      <alignment horizontal="center" vertical="center" wrapText="1"/>
      <protection hidden="1"/>
    </xf>
    <xf numFmtId="0" fontId="8" fillId="0" borderId="43" xfId="5" applyFont="1" applyFill="1" applyBorder="1" applyAlignment="1" applyProtection="1">
      <alignment horizontal="center" vertical="center"/>
      <protection hidden="1"/>
    </xf>
    <xf numFmtId="0" fontId="9" fillId="0" borderId="44" xfId="5" applyFont="1" applyFill="1" applyBorder="1" applyAlignment="1" applyProtection="1">
      <alignment horizontal="center" vertical="center"/>
      <protection hidden="1"/>
    </xf>
    <xf numFmtId="0" fontId="9" fillId="0" borderId="43" xfId="5" applyFont="1" applyFill="1" applyBorder="1" applyAlignment="1" applyProtection="1">
      <alignment horizontal="center" vertical="center"/>
      <protection hidden="1"/>
    </xf>
    <xf numFmtId="38" fontId="16" fillId="0" borderId="84" xfId="0" applyNumberFormat="1" applyFont="1" applyBorder="1" applyAlignment="1" applyProtection="1">
      <alignment horizontal="center" vertical="center"/>
      <protection hidden="1"/>
    </xf>
    <xf numFmtId="177" fontId="10" fillId="5" borderId="66" xfId="6" applyNumberFormat="1" applyFont="1" applyFill="1" applyBorder="1" applyAlignment="1" applyProtection="1">
      <alignment horizontal="right" vertical="center" shrinkToFit="1"/>
      <protection locked="0"/>
    </xf>
    <xf numFmtId="177" fontId="10" fillId="5" borderId="64" xfId="6" applyNumberFormat="1" applyFont="1" applyFill="1" applyBorder="1" applyAlignment="1" applyProtection="1">
      <alignment horizontal="right" vertical="center" shrinkToFit="1"/>
      <protection locked="0"/>
    </xf>
    <xf numFmtId="49" fontId="9" fillId="0" borderId="75" xfId="0" applyNumberFormat="1" applyFont="1" applyBorder="1" applyAlignment="1" applyProtection="1">
      <alignment horizontal="center" vertical="center" shrinkToFit="1"/>
      <protection hidden="1"/>
    </xf>
    <xf numFmtId="49" fontId="9" fillId="0" borderId="76" xfId="0" applyNumberFormat="1" applyFont="1" applyBorder="1" applyAlignment="1" applyProtection="1">
      <alignment horizontal="center" vertical="center" shrinkToFit="1"/>
      <protection hidden="1"/>
    </xf>
    <xf numFmtId="49" fontId="9" fillId="0" borderId="77" xfId="0" applyNumberFormat="1" applyFont="1" applyBorder="1" applyAlignment="1" applyProtection="1">
      <alignment horizontal="center" vertical="center" shrinkToFit="1"/>
      <protection hidden="1"/>
    </xf>
    <xf numFmtId="49" fontId="9" fillId="5" borderId="78" xfId="0" applyNumberFormat="1" applyFont="1" applyFill="1" applyBorder="1" applyAlignment="1" applyProtection="1">
      <alignment horizontal="center" vertical="center" shrinkToFit="1"/>
      <protection locked="0"/>
    </xf>
    <xf numFmtId="49" fontId="9" fillId="5" borderId="76" xfId="0" applyNumberFormat="1" applyFont="1" applyFill="1" applyBorder="1" applyAlignment="1" applyProtection="1">
      <alignment horizontal="center" vertical="center" shrinkToFit="1"/>
      <protection locked="0"/>
    </xf>
    <xf numFmtId="49" fontId="9" fillId="5" borderId="77" xfId="0" applyNumberFormat="1" applyFont="1" applyFill="1" applyBorder="1" applyAlignment="1" applyProtection="1">
      <alignment horizontal="center" vertical="center" shrinkToFit="1"/>
      <protection locked="0"/>
    </xf>
    <xf numFmtId="49" fontId="9" fillId="5" borderId="78" xfId="0" applyNumberFormat="1" applyFont="1" applyFill="1" applyBorder="1" applyAlignment="1" applyProtection="1">
      <alignment horizontal="left" vertical="center" shrinkToFit="1"/>
      <protection locked="0"/>
    </xf>
    <xf numFmtId="49" fontId="9" fillId="5" borderId="76" xfId="0" applyNumberFormat="1" applyFont="1" applyFill="1" applyBorder="1" applyAlignment="1" applyProtection="1">
      <alignment horizontal="left" vertical="center" shrinkToFit="1"/>
      <protection locked="0"/>
    </xf>
    <xf numFmtId="49" fontId="9" fillId="5" borderId="77" xfId="0" applyNumberFormat="1" applyFont="1" applyFill="1" applyBorder="1" applyAlignment="1" applyProtection="1">
      <alignment horizontal="left" vertical="center" shrinkToFit="1"/>
      <protection locked="0"/>
    </xf>
    <xf numFmtId="0" fontId="8" fillId="5" borderId="78" xfId="6" applyNumberFormat="1" applyFont="1" applyFill="1" applyBorder="1" applyAlignment="1" applyProtection="1">
      <alignment horizontal="center" vertical="center" shrinkToFit="1"/>
      <protection hidden="1"/>
    </xf>
    <xf numFmtId="0" fontId="8" fillId="5" borderId="77" xfId="6" applyNumberFormat="1" applyFont="1" applyFill="1" applyBorder="1" applyAlignment="1" applyProtection="1">
      <alignment horizontal="center" vertical="center" shrinkToFit="1"/>
      <protection hidden="1"/>
    </xf>
    <xf numFmtId="179" fontId="8" fillId="5" borderId="78" xfId="0" applyNumberFormat="1" applyFont="1" applyFill="1" applyBorder="1" applyAlignment="1" applyProtection="1">
      <alignment horizontal="right" vertical="center" shrinkToFit="1"/>
      <protection locked="0"/>
    </xf>
    <xf numFmtId="179" fontId="8" fillId="5" borderId="76" xfId="0" applyNumberFormat="1" applyFont="1" applyFill="1" applyBorder="1" applyAlignment="1" applyProtection="1">
      <alignment horizontal="right" vertical="center" shrinkToFit="1"/>
      <protection locked="0"/>
    </xf>
    <xf numFmtId="179" fontId="8" fillId="5" borderId="77" xfId="0" applyNumberFormat="1" applyFont="1" applyFill="1" applyBorder="1" applyAlignment="1" applyProtection="1">
      <alignment horizontal="right" vertical="center" shrinkToFit="1"/>
      <protection locked="0"/>
    </xf>
    <xf numFmtId="178" fontId="8" fillId="5" borderId="78" xfId="0" applyNumberFormat="1" applyFont="1" applyFill="1" applyBorder="1" applyAlignment="1" applyProtection="1">
      <alignment horizontal="right" vertical="center" shrinkToFit="1"/>
      <protection locked="0"/>
    </xf>
    <xf numFmtId="178" fontId="8" fillId="5" borderId="77" xfId="0" applyNumberFormat="1" applyFont="1" applyFill="1" applyBorder="1" applyAlignment="1" applyProtection="1">
      <alignment horizontal="right" vertical="center" shrinkToFit="1"/>
      <protection locked="0"/>
    </xf>
    <xf numFmtId="180" fontId="8" fillId="0" borderId="78" xfId="0" applyNumberFormat="1" applyFont="1" applyBorder="1" applyAlignment="1" applyProtection="1">
      <alignment horizontal="right" vertical="center" shrinkToFit="1"/>
      <protection hidden="1"/>
    </xf>
    <xf numFmtId="180" fontId="8" fillId="0" borderId="76" xfId="0" applyNumberFormat="1" applyFont="1" applyBorder="1" applyAlignment="1" applyProtection="1">
      <alignment horizontal="right" vertical="center" shrinkToFit="1"/>
      <protection hidden="1"/>
    </xf>
    <xf numFmtId="180" fontId="8" fillId="0" borderId="77" xfId="0" applyNumberFormat="1" applyFont="1" applyBorder="1" applyAlignment="1" applyProtection="1">
      <alignment horizontal="right" vertical="center" shrinkToFit="1"/>
      <protection hidden="1"/>
    </xf>
    <xf numFmtId="177" fontId="10" fillId="5" borderId="78" xfId="6" applyNumberFormat="1" applyFont="1" applyFill="1" applyBorder="1" applyAlignment="1" applyProtection="1">
      <alignment horizontal="right" vertical="center" shrinkToFit="1"/>
      <protection locked="0"/>
    </xf>
    <xf numFmtId="177" fontId="10" fillId="5" borderId="76" xfId="6" applyNumberFormat="1" applyFont="1" applyFill="1" applyBorder="1" applyAlignment="1" applyProtection="1">
      <alignment horizontal="right" vertical="center" shrinkToFit="1"/>
      <protection locked="0"/>
    </xf>
    <xf numFmtId="0" fontId="16" fillId="0" borderId="81" xfId="0" applyFont="1" applyBorder="1" applyAlignment="1" applyProtection="1">
      <alignment horizontal="center" vertical="center"/>
      <protection hidden="1"/>
    </xf>
    <xf numFmtId="0" fontId="9" fillId="0" borderId="71" xfId="0" applyFont="1" applyBorder="1" applyAlignment="1" applyProtection="1">
      <alignment horizontal="center" vertical="center" shrinkToFit="1"/>
      <protection hidden="1"/>
    </xf>
    <xf numFmtId="0" fontId="9" fillId="0" borderId="8" xfId="0" applyFont="1" applyBorder="1" applyAlignment="1" applyProtection="1">
      <alignment horizontal="center" vertical="center" shrinkToFit="1"/>
      <protection hidden="1"/>
    </xf>
    <xf numFmtId="0" fontId="9" fillId="0" borderId="37" xfId="0" applyFont="1" applyBorder="1" applyAlignment="1" applyProtection="1">
      <alignment horizontal="center" vertical="center" shrinkToFit="1"/>
      <protection hidden="1"/>
    </xf>
    <xf numFmtId="0" fontId="9" fillId="0" borderId="5" xfId="0" applyFont="1" applyBorder="1" applyAlignment="1" applyProtection="1">
      <alignment horizontal="center" vertical="center" shrinkToFit="1"/>
      <protection hidden="1"/>
    </xf>
    <xf numFmtId="0" fontId="9" fillId="0" borderId="72" xfId="0" applyFont="1" applyBorder="1" applyAlignment="1" applyProtection="1">
      <alignment horizontal="center" vertical="center" shrinkToFit="1"/>
      <protection hidden="1"/>
    </xf>
    <xf numFmtId="0" fontId="9" fillId="0" borderId="73" xfId="0" applyFont="1" applyBorder="1" applyAlignment="1" applyProtection="1">
      <alignment horizontal="center" vertical="center" shrinkToFit="1"/>
      <protection hidden="1"/>
    </xf>
    <xf numFmtId="0" fontId="8" fillId="5" borderId="6" xfId="0" applyFont="1" applyFill="1" applyBorder="1" applyAlignment="1" applyProtection="1">
      <alignment horizontal="center" vertical="center" shrinkToFit="1"/>
      <protection locked="0"/>
    </xf>
    <xf numFmtId="0" fontId="8" fillId="5" borderId="7" xfId="0" applyFont="1" applyFill="1" applyBorder="1" applyAlignment="1" applyProtection="1">
      <alignment horizontal="center" vertical="center" shrinkToFit="1"/>
      <protection locked="0"/>
    </xf>
    <xf numFmtId="0" fontId="8" fillId="5" borderId="74" xfId="0" applyFont="1" applyFill="1" applyBorder="1" applyAlignment="1" applyProtection="1">
      <alignment horizontal="center" vertical="center" shrinkToFit="1"/>
      <protection locked="0"/>
    </xf>
    <xf numFmtId="0" fontId="8" fillId="5" borderId="32" xfId="0" applyFont="1" applyFill="1" applyBorder="1" applyAlignment="1" applyProtection="1">
      <alignment horizontal="center" vertical="center" shrinkToFit="1"/>
      <protection locked="0"/>
    </xf>
    <xf numFmtId="49" fontId="9" fillId="0" borderId="63" xfId="0" applyNumberFormat="1" applyFont="1" applyBorder="1" applyAlignment="1" applyProtection="1">
      <alignment horizontal="center" vertical="center" shrinkToFit="1"/>
      <protection hidden="1"/>
    </xf>
    <xf numFmtId="49" fontId="9" fillId="0" borderId="64" xfId="0" applyNumberFormat="1" applyFont="1" applyBorder="1" applyAlignment="1" applyProtection="1">
      <alignment horizontal="center" vertical="center" shrinkToFit="1"/>
      <protection hidden="1"/>
    </xf>
    <xf numFmtId="49" fontId="9" fillId="0" borderId="65" xfId="0" applyNumberFormat="1" applyFont="1" applyBorder="1" applyAlignment="1" applyProtection="1">
      <alignment horizontal="center" vertical="center" shrinkToFit="1"/>
      <protection hidden="1"/>
    </xf>
    <xf numFmtId="49" fontId="9" fillId="5" borderId="66" xfId="0" applyNumberFormat="1" applyFont="1" applyFill="1" applyBorder="1" applyAlignment="1" applyProtection="1">
      <alignment horizontal="center" vertical="center" shrinkToFit="1"/>
      <protection locked="0"/>
    </xf>
    <xf numFmtId="49" fontId="9" fillId="5" borderId="64" xfId="0" applyNumberFormat="1" applyFont="1" applyFill="1" applyBorder="1" applyAlignment="1" applyProtection="1">
      <alignment horizontal="center" vertical="center" shrinkToFit="1"/>
      <protection locked="0"/>
    </xf>
    <xf numFmtId="49" fontId="9" fillId="5" borderId="65" xfId="0" applyNumberFormat="1" applyFont="1" applyFill="1" applyBorder="1" applyAlignment="1" applyProtection="1">
      <alignment horizontal="center" vertical="center" shrinkToFit="1"/>
      <protection locked="0"/>
    </xf>
    <xf numFmtId="49" fontId="9" fillId="5" borderId="66" xfId="0" applyNumberFormat="1" applyFont="1" applyFill="1" applyBorder="1" applyAlignment="1" applyProtection="1">
      <alignment horizontal="left" vertical="center" shrinkToFit="1"/>
      <protection locked="0"/>
    </xf>
    <xf numFmtId="49" fontId="9" fillId="5" borderId="64" xfId="0" applyNumberFormat="1" applyFont="1" applyFill="1" applyBorder="1" applyAlignment="1" applyProtection="1">
      <alignment horizontal="left" vertical="center" shrinkToFit="1"/>
      <protection locked="0"/>
    </xf>
    <xf numFmtId="49" fontId="9" fillId="5" borderId="65" xfId="0" applyNumberFormat="1" applyFont="1" applyFill="1" applyBorder="1" applyAlignment="1" applyProtection="1">
      <alignment horizontal="left" vertical="center" shrinkToFit="1"/>
      <protection locked="0"/>
    </xf>
    <xf numFmtId="0" fontId="8" fillId="5" borderId="66" xfId="6" applyNumberFormat="1" applyFont="1" applyFill="1" applyBorder="1" applyAlignment="1" applyProtection="1">
      <alignment horizontal="center" vertical="center" shrinkToFit="1"/>
      <protection hidden="1"/>
    </xf>
    <xf numFmtId="0" fontId="8" fillId="5" borderId="65" xfId="6" applyNumberFormat="1" applyFont="1" applyFill="1" applyBorder="1" applyAlignment="1" applyProtection="1">
      <alignment horizontal="center" vertical="center" shrinkToFit="1"/>
      <protection hidden="1"/>
    </xf>
    <xf numFmtId="179" fontId="8" fillId="5" borderId="66" xfId="0" applyNumberFormat="1" applyFont="1" applyFill="1" applyBorder="1" applyAlignment="1" applyProtection="1">
      <alignment horizontal="right" vertical="center" shrinkToFit="1"/>
      <protection locked="0"/>
    </xf>
    <xf numFmtId="179" fontId="8" fillId="5" borderId="64" xfId="0" applyNumberFormat="1" applyFont="1" applyFill="1" applyBorder="1" applyAlignment="1" applyProtection="1">
      <alignment horizontal="right" vertical="center" shrinkToFit="1"/>
      <protection locked="0"/>
    </xf>
    <xf numFmtId="179" fontId="8" fillId="5" borderId="65" xfId="0" applyNumberFormat="1" applyFont="1" applyFill="1" applyBorder="1" applyAlignment="1" applyProtection="1">
      <alignment horizontal="right" vertical="center" shrinkToFit="1"/>
      <protection locked="0"/>
    </xf>
    <xf numFmtId="178" fontId="8" fillId="5" borderId="66" xfId="0" applyNumberFormat="1" applyFont="1" applyFill="1" applyBorder="1" applyAlignment="1" applyProtection="1">
      <alignment horizontal="right" vertical="center" shrinkToFit="1"/>
      <protection locked="0"/>
    </xf>
    <xf numFmtId="178" fontId="8" fillId="5" borderId="65" xfId="0" applyNumberFormat="1" applyFont="1" applyFill="1" applyBorder="1" applyAlignment="1" applyProtection="1">
      <alignment horizontal="right"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shrinkToFit="1"/>
      <protection locked="0"/>
    </xf>
    <xf numFmtId="180" fontId="8" fillId="0" borderId="66" xfId="0" applyNumberFormat="1" applyFont="1" applyBorder="1" applyAlignment="1" applyProtection="1">
      <alignment horizontal="right" vertical="center" shrinkToFit="1"/>
      <protection hidden="1"/>
    </xf>
    <xf numFmtId="180" fontId="8" fillId="0" borderId="64" xfId="0" applyNumberFormat="1" applyFont="1" applyBorder="1" applyAlignment="1" applyProtection="1">
      <alignment horizontal="right" vertical="center" shrinkToFit="1"/>
      <protection hidden="1"/>
    </xf>
    <xf numFmtId="180" fontId="8" fillId="0" borderId="65" xfId="0" applyNumberFormat="1" applyFont="1" applyBorder="1" applyAlignment="1" applyProtection="1">
      <alignment horizontal="right" vertical="center" shrinkToFit="1"/>
      <protection hidden="1"/>
    </xf>
    <xf numFmtId="180" fontId="8" fillId="0" borderId="24" xfId="0" applyNumberFormat="1" applyFont="1" applyBorder="1" applyAlignment="1" applyProtection="1">
      <alignment horizontal="center" vertical="center" shrinkToFit="1"/>
      <protection hidden="1"/>
    </xf>
    <xf numFmtId="180" fontId="8" fillId="0" borderId="7" xfId="0" applyNumberFormat="1" applyFont="1" applyBorder="1" applyAlignment="1" applyProtection="1">
      <alignment horizontal="center" vertical="center" shrinkToFit="1"/>
      <protection hidden="1"/>
    </xf>
    <xf numFmtId="180" fontId="8" fillId="0" borderId="23" xfId="0" applyNumberFormat="1" applyFont="1" applyBorder="1" applyAlignment="1" applyProtection="1">
      <alignment horizontal="center" vertical="center" shrinkToFit="1"/>
      <protection hidden="1"/>
    </xf>
    <xf numFmtId="180" fontId="8" fillId="0" borderId="61" xfId="0" applyNumberFormat="1" applyFont="1" applyBorder="1" applyAlignment="1" applyProtection="1">
      <alignment horizontal="center" vertical="center" shrinkToFit="1"/>
      <protection hidden="1"/>
    </xf>
    <xf numFmtId="180" fontId="8" fillId="0" borderId="4" xfId="0" applyNumberFormat="1" applyFont="1" applyBorder="1" applyAlignment="1" applyProtection="1">
      <alignment horizontal="center" vertical="center" shrinkToFit="1"/>
      <protection hidden="1"/>
    </xf>
    <xf numFmtId="180" fontId="8" fillId="0" borderId="27" xfId="0" applyNumberFormat="1" applyFont="1" applyBorder="1" applyAlignment="1" applyProtection="1">
      <alignment horizontal="center" vertical="center" shrinkToFit="1"/>
      <protection hidden="1"/>
    </xf>
    <xf numFmtId="49" fontId="9" fillId="0" borderId="57" xfId="0" applyNumberFormat="1" applyFont="1" applyBorder="1" applyAlignment="1" applyProtection="1">
      <alignment horizontal="center" vertical="center" shrinkToFit="1"/>
      <protection hidden="1"/>
    </xf>
    <xf numFmtId="49" fontId="9" fillId="0" borderId="58" xfId="0" applyNumberFormat="1" applyFont="1" applyBorder="1" applyAlignment="1" applyProtection="1">
      <alignment horizontal="center" vertical="center" shrinkToFit="1"/>
      <protection hidden="1"/>
    </xf>
    <xf numFmtId="49" fontId="9" fillId="0" borderId="59" xfId="0" applyNumberFormat="1" applyFont="1" applyBorder="1" applyAlignment="1" applyProtection="1">
      <alignment horizontal="center" vertical="center" shrinkToFit="1"/>
      <protection hidden="1"/>
    </xf>
    <xf numFmtId="49" fontId="9" fillId="5" borderId="60" xfId="0" applyNumberFormat="1" applyFont="1" applyFill="1" applyBorder="1" applyAlignment="1" applyProtection="1">
      <alignment horizontal="center" vertical="center" shrinkToFit="1"/>
      <protection locked="0"/>
    </xf>
    <xf numFmtId="49" fontId="9" fillId="5" borderId="58" xfId="0" applyNumberFormat="1" applyFont="1" applyFill="1" applyBorder="1" applyAlignment="1" applyProtection="1">
      <alignment horizontal="center" vertical="center" shrinkToFit="1"/>
      <protection locked="0"/>
    </xf>
    <xf numFmtId="49" fontId="9" fillId="5" borderId="59" xfId="0" applyNumberFormat="1" applyFont="1" applyFill="1" applyBorder="1" applyAlignment="1" applyProtection="1">
      <alignment horizontal="center" vertical="center" shrinkToFit="1"/>
      <protection locked="0"/>
    </xf>
    <xf numFmtId="49" fontId="9" fillId="5" borderId="60" xfId="0" applyNumberFormat="1" applyFont="1" applyFill="1" applyBorder="1" applyAlignment="1" applyProtection="1">
      <alignment horizontal="left" vertical="center" shrinkToFit="1"/>
      <protection locked="0"/>
    </xf>
    <xf numFmtId="49" fontId="9" fillId="5" borderId="58" xfId="0" applyNumberFormat="1" applyFont="1" applyFill="1" applyBorder="1" applyAlignment="1" applyProtection="1">
      <alignment horizontal="left" vertical="center" shrinkToFit="1"/>
      <protection locked="0"/>
    </xf>
    <xf numFmtId="49" fontId="9" fillId="5" borderId="59" xfId="0" applyNumberFormat="1" applyFont="1" applyFill="1" applyBorder="1" applyAlignment="1" applyProtection="1">
      <alignment horizontal="left" vertical="center" shrinkToFit="1"/>
      <protection locked="0"/>
    </xf>
    <xf numFmtId="0" fontId="8" fillId="5" borderId="60" xfId="6" applyNumberFormat="1" applyFont="1" applyFill="1" applyBorder="1" applyAlignment="1" applyProtection="1">
      <alignment horizontal="center" vertical="center" shrinkToFit="1"/>
      <protection hidden="1"/>
    </xf>
    <xf numFmtId="0" fontId="8" fillId="5" borderId="59" xfId="6" applyNumberFormat="1" applyFont="1" applyFill="1" applyBorder="1" applyAlignment="1" applyProtection="1">
      <alignment horizontal="center" vertical="center" shrinkToFit="1"/>
      <protection hidden="1"/>
    </xf>
    <xf numFmtId="179" fontId="8" fillId="5" borderId="60" xfId="0" applyNumberFormat="1" applyFont="1" applyFill="1" applyBorder="1" applyAlignment="1" applyProtection="1">
      <alignment horizontal="right" vertical="center" shrinkToFit="1"/>
      <protection locked="0"/>
    </xf>
    <xf numFmtId="179" fontId="8" fillId="5" borderId="58" xfId="0" applyNumberFormat="1" applyFont="1" applyFill="1" applyBorder="1" applyAlignment="1" applyProtection="1">
      <alignment horizontal="right" vertical="center" shrinkToFit="1"/>
      <protection locked="0"/>
    </xf>
    <xf numFmtId="179" fontId="8" fillId="5" borderId="59" xfId="0" applyNumberFormat="1" applyFont="1" applyFill="1" applyBorder="1" applyAlignment="1" applyProtection="1">
      <alignment horizontal="right" vertical="center" shrinkToFit="1"/>
      <protection locked="0"/>
    </xf>
    <xf numFmtId="178" fontId="8" fillId="5" borderId="60" xfId="0" applyNumberFormat="1" applyFont="1" applyFill="1" applyBorder="1" applyAlignment="1" applyProtection="1">
      <alignment horizontal="right" vertical="center" shrinkToFit="1"/>
      <protection locked="0"/>
    </xf>
    <xf numFmtId="178" fontId="8" fillId="5" borderId="59" xfId="0" applyNumberFormat="1" applyFont="1" applyFill="1" applyBorder="1" applyAlignment="1" applyProtection="1">
      <alignment horizontal="right" vertical="center" shrinkToFit="1"/>
      <protection locked="0"/>
    </xf>
    <xf numFmtId="180" fontId="8" fillId="0" borderId="60" xfId="0" applyNumberFormat="1" applyFont="1" applyBorder="1" applyAlignment="1" applyProtection="1">
      <alignment horizontal="right" vertical="center" shrinkToFit="1"/>
      <protection hidden="1"/>
    </xf>
    <xf numFmtId="180" fontId="8" fillId="0" borderId="58" xfId="0" applyNumberFormat="1" applyFont="1" applyBorder="1" applyAlignment="1" applyProtection="1">
      <alignment horizontal="right" vertical="center" shrinkToFit="1"/>
      <protection hidden="1"/>
    </xf>
    <xf numFmtId="180" fontId="8" fillId="0" borderId="59" xfId="0" applyNumberFormat="1" applyFont="1" applyBorder="1" applyAlignment="1" applyProtection="1">
      <alignment horizontal="right" vertical="center" shrinkToFit="1"/>
      <protection hidden="1"/>
    </xf>
    <xf numFmtId="177" fontId="10" fillId="5" borderId="60" xfId="6" applyNumberFormat="1" applyFont="1" applyFill="1" applyBorder="1" applyAlignment="1" applyProtection="1">
      <alignment horizontal="right" vertical="center" shrinkToFit="1"/>
      <protection locked="0"/>
    </xf>
    <xf numFmtId="177" fontId="10" fillId="5" borderId="58" xfId="6" applyNumberFormat="1" applyFont="1" applyFill="1" applyBorder="1" applyAlignment="1" applyProtection="1">
      <alignment horizontal="right" vertical="center" shrinkToFit="1"/>
      <protection locked="0"/>
    </xf>
    <xf numFmtId="0" fontId="9" fillId="0" borderId="69" xfId="0" applyFont="1" applyBorder="1" applyAlignment="1" applyProtection="1">
      <alignment horizontal="center" vertical="center" shrinkToFit="1"/>
      <protection hidden="1"/>
    </xf>
    <xf numFmtId="0" fontId="9" fillId="0" borderId="11" xfId="0" applyFont="1" applyBorder="1" applyAlignment="1" applyProtection="1">
      <alignment horizontal="center" vertical="center" shrinkToFit="1"/>
      <protection hidden="1"/>
    </xf>
    <xf numFmtId="0" fontId="9" fillId="0" borderId="38" xfId="0" applyFont="1" applyBorder="1" applyAlignment="1" applyProtection="1">
      <alignment horizontal="center" vertical="center"/>
      <protection locked="0"/>
    </xf>
    <xf numFmtId="179" fontId="8" fillId="5" borderId="53" xfId="0" applyNumberFormat="1" applyFont="1" applyFill="1" applyBorder="1" applyAlignment="1" applyProtection="1">
      <alignment horizontal="right" vertical="center" shrinkToFit="1"/>
      <protection locked="0"/>
    </xf>
    <xf numFmtId="179" fontId="8" fillId="5" borderId="51" xfId="0" applyNumberFormat="1" applyFont="1" applyFill="1" applyBorder="1" applyAlignment="1" applyProtection="1">
      <alignment horizontal="right" vertical="center" shrinkToFit="1"/>
      <protection locked="0"/>
    </xf>
    <xf numFmtId="179" fontId="8" fillId="5" borderId="52" xfId="0" applyNumberFormat="1" applyFont="1" applyFill="1" applyBorder="1" applyAlignment="1" applyProtection="1">
      <alignment horizontal="right" vertical="center" shrinkToFit="1"/>
      <protection locked="0"/>
    </xf>
    <xf numFmtId="178" fontId="8" fillId="5" borderId="53" xfId="0" applyNumberFormat="1" applyFont="1" applyFill="1" applyBorder="1" applyAlignment="1" applyProtection="1">
      <alignment horizontal="right" vertical="center" shrinkToFit="1"/>
      <protection locked="0"/>
    </xf>
    <xf numFmtId="178" fontId="8" fillId="5" borderId="52" xfId="0" applyNumberFormat="1" applyFont="1" applyFill="1" applyBorder="1" applyAlignment="1" applyProtection="1">
      <alignment horizontal="right" vertical="center" shrinkToFit="1"/>
      <protection locked="0"/>
    </xf>
    <xf numFmtId="180" fontId="8" fillId="0" borderId="53" xfId="0" applyNumberFormat="1" applyFont="1" applyBorder="1" applyAlignment="1" applyProtection="1">
      <alignment horizontal="right" vertical="center" shrinkToFit="1"/>
      <protection hidden="1"/>
    </xf>
    <xf numFmtId="180" fontId="8" fillId="0" borderId="51" xfId="0" applyNumberFormat="1" applyFont="1" applyBorder="1" applyAlignment="1" applyProtection="1">
      <alignment horizontal="right" vertical="center" shrinkToFit="1"/>
      <protection hidden="1"/>
    </xf>
    <xf numFmtId="180" fontId="8" fillId="0" borderId="52" xfId="0" applyNumberFormat="1" applyFont="1" applyBorder="1" applyAlignment="1" applyProtection="1">
      <alignment horizontal="right" vertical="center" shrinkToFit="1"/>
      <protection hidden="1"/>
    </xf>
    <xf numFmtId="180" fontId="8" fillId="0" borderId="54" xfId="0" applyNumberFormat="1" applyFont="1" applyBorder="1" applyAlignment="1" applyProtection="1">
      <alignment horizontal="center" vertical="center" shrinkToFit="1"/>
      <protection hidden="1"/>
    </xf>
    <xf numFmtId="180" fontId="8" fillId="0" borderId="49" xfId="0" applyNumberFormat="1" applyFont="1" applyBorder="1" applyAlignment="1" applyProtection="1">
      <alignment horizontal="center" vertical="center" shrinkToFit="1"/>
      <protection hidden="1"/>
    </xf>
    <xf numFmtId="180" fontId="8" fillId="0" borderId="55" xfId="0" applyNumberFormat="1" applyFont="1" applyBorder="1" applyAlignment="1" applyProtection="1">
      <alignment horizontal="center" vertical="center" shrinkToFit="1"/>
      <protection hidden="1"/>
    </xf>
    <xf numFmtId="177" fontId="10" fillId="5" borderId="53" xfId="6" applyNumberFormat="1" applyFont="1" applyFill="1" applyBorder="1" applyAlignment="1" applyProtection="1">
      <alignment horizontal="right" vertical="center" shrinkToFit="1"/>
      <protection locked="0"/>
    </xf>
    <xf numFmtId="177" fontId="10" fillId="5" borderId="51" xfId="6" applyNumberFormat="1" applyFont="1" applyFill="1" applyBorder="1" applyAlignment="1" applyProtection="1">
      <alignment horizontal="right" vertical="center" shrinkToFit="1"/>
      <protection locked="0"/>
    </xf>
    <xf numFmtId="49" fontId="9" fillId="5" borderId="53" xfId="0" applyNumberFormat="1" applyFont="1" applyFill="1" applyBorder="1" applyAlignment="1" applyProtection="1">
      <alignment horizontal="center" vertical="center" shrinkToFit="1"/>
      <protection locked="0"/>
    </xf>
    <xf numFmtId="49" fontId="9" fillId="5" borderId="51" xfId="0" applyNumberFormat="1" applyFont="1" applyFill="1" applyBorder="1" applyAlignment="1" applyProtection="1">
      <alignment horizontal="center" vertical="center" shrinkToFit="1"/>
      <protection locked="0"/>
    </xf>
    <xf numFmtId="49" fontId="9" fillId="5" borderId="52" xfId="0" applyNumberFormat="1" applyFont="1" applyFill="1" applyBorder="1" applyAlignment="1" applyProtection="1">
      <alignment horizontal="center" vertical="center" shrinkToFit="1"/>
      <protection locked="0"/>
    </xf>
    <xf numFmtId="49" fontId="9" fillId="5" borderId="53" xfId="0" applyNumberFormat="1" applyFont="1" applyFill="1" applyBorder="1" applyAlignment="1" applyProtection="1">
      <alignment horizontal="left" vertical="center" shrinkToFit="1"/>
      <protection locked="0"/>
    </xf>
    <xf numFmtId="49" fontId="9" fillId="5" borderId="51" xfId="0" applyNumberFormat="1" applyFont="1" applyFill="1" applyBorder="1" applyAlignment="1" applyProtection="1">
      <alignment horizontal="left" vertical="center" shrinkToFit="1"/>
      <protection locked="0"/>
    </xf>
    <xf numFmtId="49" fontId="9" fillId="5" borderId="52" xfId="0" applyNumberFormat="1" applyFont="1" applyFill="1" applyBorder="1" applyAlignment="1" applyProtection="1">
      <alignment horizontal="left" vertical="center" shrinkToFit="1"/>
      <protection locked="0"/>
    </xf>
    <xf numFmtId="0" fontId="8" fillId="5" borderId="53" xfId="6" applyNumberFormat="1" applyFont="1" applyFill="1" applyBorder="1" applyAlignment="1" applyProtection="1">
      <alignment horizontal="center" vertical="center" shrinkToFit="1"/>
      <protection hidden="1"/>
    </xf>
    <xf numFmtId="0" fontId="8" fillId="5" borderId="52" xfId="6" applyNumberFormat="1" applyFont="1" applyFill="1" applyBorder="1" applyAlignment="1" applyProtection="1">
      <alignment horizontal="center" vertical="center" shrinkToFit="1"/>
      <protection hidden="1"/>
    </xf>
    <xf numFmtId="0" fontId="4" fillId="0" borderId="38" xfId="0" applyFont="1" applyBorder="1" applyAlignment="1" applyProtection="1">
      <alignment horizontal="center" vertical="center"/>
      <protection hidden="1"/>
    </xf>
    <xf numFmtId="0" fontId="9" fillId="0" borderId="41" xfId="7" applyNumberFormat="1" applyFont="1" applyFill="1" applyBorder="1" applyAlignment="1" applyProtection="1">
      <alignment horizontal="center" vertical="center" wrapText="1"/>
      <protection hidden="1"/>
    </xf>
    <xf numFmtId="0" fontId="9" fillId="0" borderId="42" xfId="7" applyNumberFormat="1" applyFont="1" applyFill="1" applyBorder="1" applyAlignment="1" applyProtection="1">
      <alignment horizontal="center" vertical="center" wrapText="1"/>
      <protection hidden="1"/>
    </xf>
    <xf numFmtId="0" fontId="9" fillId="0" borderId="40" xfId="7" applyNumberFormat="1" applyFont="1" applyFill="1" applyBorder="1" applyAlignment="1" applyProtection="1">
      <alignment horizontal="center" vertical="center" wrapText="1"/>
      <protection hidden="1"/>
    </xf>
    <xf numFmtId="0" fontId="9" fillId="0" borderId="43" xfId="7" applyNumberFormat="1" applyFont="1" applyFill="1" applyBorder="1" applyAlignment="1" applyProtection="1">
      <alignment horizontal="center" vertical="center" wrapText="1"/>
      <protection hidden="1"/>
    </xf>
    <xf numFmtId="0" fontId="9" fillId="0" borderId="44" xfId="7" applyNumberFormat="1" applyFont="1" applyFill="1" applyBorder="1" applyAlignment="1" applyProtection="1">
      <alignment horizontal="center" vertical="center" wrapText="1"/>
      <protection hidden="1"/>
    </xf>
    <xf numFmtId="0" fontId="12" fillId="0" borderId="44" xfId="5" applyFont="1" applyFill="1" applyBorder="1" applyAlignment="1" applyProtection="1">
      <alignment horizontal="center" vertical="center" wrapText="1"/>
      <protection hidden="1"/>
    </xf>
    <xf numFmtId="0" fontId="12" fillId="0" borderId="42" xfId="5" applyFont="1" applyFill="1" applyBorder="1" applyAlignment="1" applyProtection="1">
      <alignment horizontal="center" vertical="center" wrapText="1"/>
      <protection hidden="1"/>
    </xf>
    <xf numFmtId="0" fontId="12" fillId="0" borderId="43" xfId="5" applyFont="1" applyFill="1" applyBorder="1" applyAlignment="1" applyProtection="1">
      <alignment horizontal="center" vertical="center" wrapText="1"/>
      <protection hidden="1"/>
    </xf>
    <xf numFmtId="0" fontId="9" fillId="0" borderId="42" xfId="7" applyNumberFormat="1" applyFont="1" applyFill="1" applyBorder="1" applyAlignment="1" applyProtection="1">
      <alignment horizontal="center" vertical="center"/>
      <protection hidden="1"/>
    </xf>
    <xf numFmtId="0" fontId="9" fillId="0" borderId="45" xfId="7" applyNumberFormat="1" applyFont="1" applyFill="1" applyBorder="1" applyAlignment="1" applyProtection="1">
      <alignment horizontal="center" vertical="center"/>
      <protection hidden="1"/>
    </xf>
    <xf numFmtId="0" fontId="12" fillId="0" borderId="44" xfId="7" applyNumberFormat="1" applyFont="1" applyFill="1" applyBorder="1" applyAlignment="1" applyProtection="1">
      <alignment horizontal="center" vertical="center" wrapText="1"/>
      <protection hidden="1"/>
    </xf>
    <xf numFmtId="0" fontId="12" fillId="0" borderId="42" xfId="7" applyNumberFormat="1" applyFont="1" applyFill="1" applyBorder="1" applyAlignment="1" applyProtection="1">
      <alignment horizontal="center" vertical="center" wrapText="1"/>
      <protection hidden="1"/>
    </xf>
    <xf numFmtId="0" fontId="12" fillId="0" borderId="43" xfId="7" applyNumberFormat="1" applyFont="1" applyFill="1" applyBorder="1" applyAlignment="1" applyProtection="1">
      <alignment horizontal="center" vertical="center" wrapText="1"/>
      <protection hidden="1"/>
    </xf>
    <xf numFmtId="0" fontId="16" fillId="0" borderId="44" xfId="7" applyNumberFormat="1" applyFont="1" applyFill="1" applyBorder="1" applyAlignment="1" applyProtection="1">
      <alignment horizontal="center" vertical="center" wrapText="1"/>
      <protection hidden="1"/>
    </xf>
    <xf numFmtId="0" fontId="16" fillId="0" borderId="43" xfId="7" applyNumberFormat="1" applyFont="1" applyFill="1" applyBorder="1" applyAlignment="1" applyProtection="1">
      <alignment horizontal="center" vertical="center" wrapText="1"/>
      <protection hidden="1"/>
    </xf>
    <xf numFmtId="0" fontId="9" fillId="0" borderId="44" xfId="5" applyFont="1" applyFill="1" applyBorder="1" applyAlignment="1" applyProtection="1">
      <alignment horizontal="center" vertical="center" shrinkToFit="1"/>
      <protection hidden="1"/>
    </xf>
    <xf numFmtId="0" fontId="9" fillId="0" borderId="43" xfId="5" applyFont="1" applyFill="1" applyBorder="1" applyAlignment="1" applyProtection="1">
      <alignment horizontal="center" vertical="center" shrinkToFit="1"/>
      <protection hidden="1"/>
    </xf>
    <xf numFmtId="0" fontId="9" fillId="0" borderId="46" xfId="0" applyFont="1" applyBorder="1" applyAlignment="1" applyProtection="1">
      <alignment horizontal="center" vertical="center" wrapText="1" shrinkToFit="1"/>
      <protection hidden="1"/>
    </xf>
    <xf numFmtId="0" fontId="9" fillId="0" borderId="47" xfId="0" applyFont="1" applyBorder="1" applyAlignment="1" applyProtection="1">
      <alignment horizontal="center" vertical="center" wrapText="1" shrinkToFit="1"/>
      <protection hidden="1"/>
    </xf>
    <xf numFmtId="0" fontId="9" fillId="0" borderId="37" xfId="0" applyFont="1" applyBorder="1" applyAlignment="1" applyProtection="1">
      <alignment horizontal="center" vertical="center" wrapText="1" shrinkToFit="1"/>
      <protection hidden="1"/>
    </xf>
    <xf numFmtId="0" fontId="9" fillId="0" borderId="5" xfId="0" applyFont="1" applyBorder="1" applyAlignment="1" applyProtection="1">
      <alignment horizontal="center" vertical="center" wrapText="1" shrinkToFit="1"/>
      <protection hidden="1"/>
    </xf>
    <xf numFmtId="0" fontId="9" fillId="0" borderId="69" xfId="0" applyFont="1" applyBorder="1" applyAlignment="1" applyProtection="1">
      <alignment horizontal="center" vertical="center" wrapText="1" shrinkToFit="1"/>
      <protection hidden="1"/>
    </xf>
    <xf numFmtId="0" fontId="9" fillId="0" borderId="11" xfId="0" applyFont="1" applyBorder="1" applyAlignment="1" applyProtection="1">
      <alignment horizontal="center" vertical="center" wrapText="1" shrinkToFit="1"/>
      <protection hidden="1"/>
    </xf>
    <xf numFmtId="0" fontId="8" fillId="5" borderId="48" xfId="0" applyFont="1" applyFill="1" applyBorder="1" applyAlignment="1" applyProtection="1">
      <alignment horizontal="center" vertical="center" shrinkToFit="1"/>
      <protection locked="0"/>
    </xf>
    <xf numFmtId="0" fontId="8" fillId="5" borderId="49" xfId="0" applyFont="1" applyFill="1" applyBorder="1" applyAlignment="1" applyProtection="1">
      <alignment horizontal="center" vertical="center" shrinkToFit="1"/>
      <protection locked="0"/>
    </xf>
    <xf numFmtId="49" fontId="9" fillId="0" borderId="50" xfId="0" applyNumberFormat="1" applyFont="1" applyBorder="1" applyAlignment="1" applyProtection="1">
      <alignment horizontal="center" vertical="center" shrinkToFit="1"/>
      <protection hidden="1"/>
    </xf>
    <xf numFmtId="49" fontId="9" fillId="0" borderId="51" xfId="0" applyNumberFormat="1" applyFont="1" applyBorder="1" applyAlignment="1" applyProtection="1">
      <alignment horizontal="center" vertical="center" shrinkToFit="1"/>
      <protection hidden="1"/>
    </xf>
    <xf numFmtId="49" fontId="9" fillId="0" borderId="52" xfId="0" applyNumberFormat="1" applyFont="1" applyBorder="1" applyAlignment="1" applyProtection="1">
      <alignment horizontal="center" vertical="center" shrinkToFit="1"/>
      <protection hidden="1"/>
    </xf>
    <xf numFmtId="0" fontId="32" fillId="0" borderId="38" xfId="2" applyFont="1" applyFill="1" applyBorder="1">
      <alignment horizontal="center" vertical="center"/>
      <protection hidden="1"/>
    </xf>
    <xf numFmtId="0" fontId="16" fillId="5" borderId="0" xfId="7" applyNumberFormat="1" applyFont="1" applyFill="1" applyBorder="1" applyAlignment="1" applyProtection="1">
      <alignment horizontal="center" vertical="center"/>
      <protection locked="0"/>
    </xf>
    <xf numFmtId="38" fontId="28" fillId="0" borderId="13" xfId="0" applyNumberFormat="1" applyFont="1" applyBorder="1" applyAlignment="1" applyProtection="1">
      <alignment horizontal="right" vertical="center"/>
      <protection hidden="1"/>
    </xf>
    <xf numFmtId="38" fontId="28" fillId="0" borderId="14" xfId="0" applyNumberFormat="1" applyFont="1" applyBorder="1" applyAlignment="1" applyProtection="1">
      <alignment horizontal="right" vertical="center"/>
      <protection hidden="1"/>
    </xf>
    <xf numFmtId="38" fontId="29" fillId="0" borderId="140" xfId="0" applyNumberFormat="1" applyFont="1" applyBorder="1" applyAlignment="1" applyProtection="1">
      <alignment horizontal="right" vertical="center"/>
      <protection hidden="1"/>
    </xf>
    <xf numFmtId="38" fontId="29" fillId="0" borderId="141" xfId="0" applyNumberFormat="1" applyFont="1" applyBorder="1" applyAlignment="1" applyProtection="1">
      <alignment horizontal="right" vertical="center"/>
      <protection hidden="1"/>
    </xf>
    <xf numFmtId="0" fontId="25" fillId="0" borderId="105" xfId="5" applyFont="1" applyFill="1" applyBorder="1" applyAlignment="1" applyProtection="1">
      <alignment horizontal="right" vertical="center"/>
      <protection hidden="1"/>
    </xf>
    <xf numFmtId="0" fontId="25" fillId="0" borderId="106" xfId="5" applyFont="1" applyFill="1" applyBorder="1" applyAlignment="1" applyProtection="1">
      <alignment horizontal="right" vertical="center"/>
      <protection hidden="1"/>
    </xf>
    <xf numFmtId="38" fontId="29" fillId="0" borderId="107" xfId="0" applyNumberFormat="1" applyFont="1" applyBorder="1" applyAlignment="1" applyProtection="1">
      <alignment horizontal="right" vertical="center"/>
      <protection hidden="1"/>
    </xf>
    <xf numFmtId="38" fontId="29" fillId="0" borderId="106" xfId="0" applyNumberFormat="1" applyFont="1" applyBorder="1" applyAlignment="1" applyProtection="1">
      <alignment horizontal="right" vertical="center"/>
      <protection hidden="1"/>
    </xf>
    <xf numFmtId="181" fontId="27" fillId="0" borderId="57" xfId="0" applyNumberFormat="1" applyFont="1" applyBorder="1" applyProtection="1">
      <alignment vertical="center"/>
      <protection hidden="1"/>
    </xf>
    <xf numFmtId="181" fontId="27" fillId="0" borderId="58" xfId="0" applyNumberFormat="1" applyFont="1" applyBorder="1" applyProtection="1">
      <alignment vertical="center"/>
      <protection hidden="1"/>
    </xf>
    <xf numFmtId="0" fontId="9" fillId="0" borderId="139" xfId="0" applyFont="1" applyBorder="1" applyAlignment="1" applyProtection="1">
      <alignment horizontal="center" vertical="center" shrinkToFit="1"/>
      <protection hidden="1"/>
    </xf>
    <xf numFmtId="0" fontId="9" fillId="0" borderId="14" xfId="0" applyFont="1" applyBorder="1" applyAlignment="1" applyProtection="1">
      <alignment horizontal="center" vertical="center" shrinkToFit="1"/>
      <protection hidden="1"/>
    </xf>
    <xf numFmtId="0" fontId="9" fillId="0" borderId="15" xfId="0" applyFont="1" applyBorder="1" applyAlignment="1" applyProtection="1">
      <alignment horizontal="center" vertical="center" shrinkToFit="1"/>
      <protection hidden="1"/>
    </xf>
    <xf numFmtId="0" fontId="27" fillId="0" borderId="13" xfId="0" applyFont="1" applyBorder="1" applyAlignment="1" applyProtection="1">
      <alignment horizontal="center" vertical="center"/>
      <protection hidden="1"/>
    </xf>
    <xf numFmtId="0" fontId="27" fillId="0" borderId="14" xfId="0" applyFont="1" applyBorder="1" applyAlignment="1" applyProtection="1">
      <alignment horizontal="center" vertical="center"/>
      <protection hidden="1"/>
    </xf>
    <xf numFmtId="0" fontId="27" fillId="0" borderId="15" xfId="0" applyFont="1" applyBorder="1" applyAlignment="1" applyProtection="1">
      <alignment horizontal="center" vertical="center"/>
      <protection hidden="1"/>
    </xf>
    <xf numFmtId="181" fontId="27" fillId="0" borderId="13" xfId="0" applyNumberFormat="1" applyFont="1" applyBorder="1" applyProtection="1">
      <alignment vertical="center"/>
      <protection hidden="1"/>
    </xf>
    <xf numFmtId="181" fontId="27" fillId="0" borderId="14" xfId="0" applyNumberFormat="1" applyFont="1" applyBorder="1" applyProtection="1">
      <alignment vertical="center"/>
      <protection hidden="1"/>
    </xf>
    <xf numFmtId="0" fontId="16" fillId="0" borderId="26" xfId="0" applyFont="1" applyBorder="1" applyAlignment="1" applyProtection="1">
      <alignment horizontal="center" vertical="center"/>
      <protection hidden="1"/>
    </xf>
    <xf numFmtId="0" fontId="16" fillId="0" borderId="25" xfId="0" applyFont="1" applyBorder="1" applyAlignment="1" applyProtection="1">
      <alignment horizontal="center" vertical="center"/>
      <protection hidden="1"/>
    </xf>
    <xf numFmtId="38" fontId="27" fillId="0" borderId="26" xfId="0" applyNumberFormat="1" applyFont="1" applyBorder="1" applyProtection="1">
      <alignment vertical="center"/>
      <protection hidden="1"/>
    </xf>
    <xf numFmtId="38" fontId="27" fillId="0" borderId="14" xfId="0" applyNumberFormat="1" applyFont="1" applyBorder="1" applyProtection="1">
      <alignment vertical="center"/>
      <protection hidden="1"/>
    </xf>
    <xf numFmtId="0" fontId="9" fillId="0" borderId="46" xfId="0" applyFont="1" applyBorder="1" applyAlignment="1" applyProtection="1">
      <alignment horizontal="center" vertical="center" wrapText="1"/>
      <protection hidden="1"/>
    </xf>
    <xf numFmtId="0" fontId="9" fillId="0" borderId="49"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wrapText="1"/>
      <protection hidden="1"/>
    </xf>
    <xf numFmtId="0" fontId="9" fillId="0" borderId="37" xfId="0" applyFont="1" applyBorder="1" applyAlignment="1" applyProtection="1">
      <alignment horizontal="center" vertical="center" wrapText="1"/>
      <protection hidden="1"/>
    </xf>
    <xf numFmtId="0" fontId="9" fillId="0" borderId="0" xfId="0" applyFont="1" applyAlignment="1" applyProtection="1">
      <alignment horizontal="center" vertical="center" wrapText="1"/>
      <protection hidden="1"/>
    </xf>
    <xf numFmtId="0" fontId="9" fillId="0" borderId="5" xfId="0" applyFont="1" applyBorder="1" applyAlignment="1" applyProtection="1">
      <alignment horizontal="center" vertical="center" wrapText="1"/>
      <protection hidden="1"/>
    </xf>
    <xf numFmtId="0" fontId="9" fillId="0" borderId="69" xfId="0" applyFont="1" applyBorder="1" applyAlignment="1" applyProtection="1">
      <alignment horizontal="center" vertical="center" wrapText="1"/>
      <protection hidden="1"/>
    </xf>
    <xf numFmtId="0" fontId="9" fillId="0" borderId="4"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27" fillId="0" borderId="82" xfId="0" applyFont="1" applyBorder="1" applyAlignment="1" applyProtection="1">
      <alignment horizontal="center" vertical="center"/>
      <protection hidden="1"/>
    </xf>
    <xf numFmtId="181" fontId="27" fillId="0" borderId="50" xfId="0" applyNumberFormat="1" applyFont="1" applyBorder="1" applyProtection="1">
      <alignment vertical="center"/>
      <protection hidden="1"/>
    </xf>
    <xf numFmtId="181" fontId="27" fillId="0" borderId="51" xfId="0" applyNumberFormat="1" applyFont="1" applyBorder="1" applyProtection="1">
      <alignment vertical="center"/>
      <protection hidden="1"/>
    </xf>
    <xf numFmtId="38" fontId="27" fillId="0" borderId="53" xfId="0" applyNumberFormat="1" applyFont="1" applyBorder="1" applyProtection="1">
      <alignment vertical="center"/>
      <protection hidden="1"/>
    </xf>
    <xf numFmtId="38" fontId="29" fillId="0" borderId="48" xfId="0" applyNumberFormat="1" applyFont="1" applyBorder="1" applyAlignment="1" applyProtection="1">
      <alignment horizontal="right" vertical="center"/>
      <protection hidden="1"/>
    </xf>
    <xf numFmtId="38" fontId="29" fillId="0" borderId="49" xfId="0" applyNumberFormat="1" applyFont="1" applyBorder="1" applyAlignment="1" applyProtection="1">
      <alignment horizontal="right" vertical="center"/>
      <protection hidden="1"/>
    </xf>
    <xf numFmtId="38" fontId="29" fillId="0" borderId="9" xfId="0" applyNumberFormat="1" applyFont="1" applyBorder="1" applyAlignment="1" applyProtection="1">
      <alignment horizontal="right" vertical="center"/>
      <protection hidden="1"/>
    </xf>
    <xf numFmtId="38" fontId="29" fillId="0" borderId="0" xfId="0" applyNumberFormat="1" applyFont="1" applyAlignment="1" applyProtection="1">
      <alignment horizontal="right" vertical="center"/>
      <protection hidden="1"/>
    </xf>
    <xf numFmtId="38" fontId="29" fillId="0" borderId="10" xfId="0" applyNumberFormat="1" applyFont="1" applyBorder="1" applyAlignment="1" applyProtection="1">
      <alignment horizontal="right" vertical="center"/>
      <protection hidden="1"/>
    </xf>
    <xf numFmtId="38" fontId="29" fillId="0" borderId="4" xfId="0" applyNumberFormat="1" applyFont="1" applyBorder="1" applyAlignment="1" applyProtection="1">
      <alignment horizontal="right" vertical="center"/>
      <protection hidden="1"/>
    </xf>
    <xf numFmtId="0" fontId="16" fillId="0" borderId="84" xfId="0" applyFont="1" applyBorder="1" applyAlignment="1" applyProtection="1">
      <alignment horizontal="center" vertical="center"/>
      <protection hidden="1"/>
    </xf>
    <xf numFmtId="0" fontId="16" fillId="0" borderId="90" xfId="0" applyFont="1" applyBorder="1" applyAlignment="1" applyProtection="1">
      <alignment horizontal="center" vertical="center"/>
      <protection hidden="1"/>
    </xf>
    <xf numFmtId="0" fontId="16" fillId="0" borderId="97" xfId="0" applyFont="1" applyBorder="1" applyAlignment="1" applyProtection="1">
      <alignment horizontal="center" vertical="center"/>
      <protection hidden="1"/>
    </xf>
    <xf numFmtId="0" fontId="8" fillId="0" borderId="39" xfId="0" applyFont="1" applyBorder="1" applyAlignment="1" applyProtection="1">
      <alignment horizontal="center" vertical="center" shrinkToFit="1"/>
      <protection hidden="1"/>
    </xf>
    <xf numFmtId="0" fontId="8" fillId="0" borderId="42" xfId="0" applyFont="1" applyBorder="1" applyAlignment="1" applyProtection="1">
      <alignment horizontal="center" vertical="center" shrinkToFit="1"/>
      <protection hidden="1"/>
    </xf>
    <xf numFmtId="0" fontId="8" fillId="0" borderId="40" xfId="0" applyFont="1" applyBorder="1" applyAlignment="1" applyProtection="1">
      <alignment horizontal="center" vertical="center" shrinkToFit="1"/>
      <protection hidden="1"/>
    </xf>
    <xf numFmtId="0" fontId="8" fillId="0" borderId="41" xfId="0" applyFont="1" applyBorder="1" applyAlignment="1" applyProtection="1">
      <alignment horizontal="center" vertical="center" shrinkToFit="1"/>
      <protection hidden="1"/>
    </xf>
    <xf numFmtId="0" fontId="8" fillId="0" borderId="44" xfId="0" applyFont="1" applyBorder="1" applyAlignment="1" applyProtection="1">
      <alignment horizontal="center" vertical="center"/>
      <protection hidden="1"/>
    </xf>
    <xf numFmtId="0" fontId="8" fillId="0" borderId="43" xfId="0" applyFont="1" applyBorder="1" applyAlignment="1" applyProtection="1">
      <alignment horizontal="center" vertical="center"/>
      <protection hidden="1"/>
    </xf>
    <xf numFmtId="0" fontId="8" fillId="0" borderId="42" xfId="0" applyFont="1" applyBorder="1" applyAlignment="1" applyProtection="1">
      <alignment horizontal="center" vertical="center"/>
      <protection hidden="1"/>
    </xf>
    <xf numFmtId="0" fontId="8" fillId="0" borderId="40" xfId="0" applyFont="1" applyBorder="1" applyAlignment="1" applyProtection="1">
      <alignment horizontal="center" vertical="center"/>
      <protection hidden="1"/>
    </xf>
    <xf numFmtId="181" fontId="27" fillId="0" borderId="85" xfId="0" applyNumberFormat="1" applyFont="1" applyBorder="1" applyProtection="1">
      <alignment vertical="center"/>
      <protection hidden="1"/>
    </xf>
    <xf numFmtId="181" fontId="27" fillId="0" borderId="86" xfId="0" applyNumberFormat="1" applyFont="1" applyBorder="1" applyProtection="1">
      <alignment vertical="center"/>
      <protection hidden="1"/>
    </xf>
    <xf numFmtId="0" fontId="9" fillId="0" borderId="105" xfId="5" applyFont="1" applyFill="1" applyBorder="1" applyAlignment="1" applyProtection="1">
      <alignment horizontal="right" vertical="center"/>
      <protection hidden="1"/>
    </xf>
    <xf numFmtId="0" fontId="9" fillId="0" borderId="106" xfId="5" applyFont="1" applyFill="1" applyBorder="1" applyAlignment="1" applyProtection="1">
      <alignment horizontal="right" vertical="center"/>
      <protection hidden="1"/>
    </xf>
    <xf numFmtId="0" fontId="9" fillId="0" borderId="132" xfId="5" applyFont="1" applyFill="1" applyBorder="1" applyAlignment="1" applyProtection="1">
      <alignment horizontal="right" vertical="center"/>
      <protection hidden="1"/>
    </xf>
    <xf numFmtId="178" fontId="28" fillId="0" borderId="107" xfId="6" applyNumberFormat="1" applyFont="1" applyFill="1" applyBorder="1" applyAlignment="1" applyProtection="1">
      <alignment vertical="center" shrinkToFit="1"/>
      <protection hidden="1"/>
    </xf>
    <xf numFmtId="178" fontId="28" fillId="0" borderId="106" xfId="6" applyNumberFormat="1" applyFont="1" applyFill="1" applyBorder="1" applyAlignment="1" applyProtection="1">
      <alignment vertical="center" shrinkToFit="1"/>
      <protection hidden="1"/>
    </xf>
    <xf numFmtId="178" fontId="28" fillId="0" borderId="133" xfId="6" applyNumberFormat="1" applyFont="1" applyFill="1" applyBorder="1" applyAlignment="1" applyProtection="1">
      <alignment vertical="center" shrinkToFit="1"/>
      <protection hidden="1"/>
    </xf>
    <xf numFmtId="177" fontId="28" fillId="0" borderId="134" xfId="6" applyNumberFormat="1" applyFont="1" applyFill="1" applyBorder="1" applyAlignment="1" applyProtection="1">
      <alignment vertical="center" shrinkToFit="1"/>
      <protection hidden="1"/>
    </xf>
    <xf numFmtId="177" fontId="28" fillId="0" borderId="135" xfId="6" applyNumberFormat="1" applyFont="1" applyFill="1" applyBorder="1" applyAlignment="1" applyProtection="1">
      <alignment vertical="center" shrinkToFit="1"/>
      <protection hidden="1"/>
    </xf>
    <xf numFmtId="177" fontId="28" fillId="0" borderId="136" xfId="6" applyNumberFormat="1" applyFont="1" applyFill="1" applyBorder="1" applyAlignment="1" applyProtection="1">
      <alignment vertical="center" shrinkToFit="1"/>
      <protection hidden="1"/>
    </xf>
    <xf numFmtId="178" fontId="8" fillId="5" borderId="86" xfId="6" applyNumberFormat="1" applyFont="1" applyFill="1" applyBorder="1" applyAlignment="1" applyProtection="1">
      <alignment vertical="center" shrinkToFit="1"/>
      <protection locked="0"/>
    </xf>
    <xf numFmtId="178" fontId="8" fillId="5" borderId="88" xfId="6" applyNumberFormat="1" applyFont="1" applyFill="1" applyBorder="1" applyAlignment="1" applyProtection="1">
      <alignment vertical="center" shrinkToFit="1"/>
      <protection locked="0"/>
    </xf>
    <xf numFmtId="177" fontId="8" fillId="0" borderId="89" xfId="6" applyNumberFormat="1" applyFont="1" applyFill="1" applyBorder="1" applyAlignment="1" applyProtection="1">
      <alignment vertical="center" shrinkToFit="1"/>
      <protection hidden="1"/>
    </xf>
    <xf numFmtId="177" fontId="8" fillId="0" borderId="86" xfId="6" applyNumberFormat="1" applyFont="1" applyFill="1" applyBorder="1" applyAlignment="1" applyProtection="1">
      <alignment vertical="center" shrinkToFit="1"/>
      <protection hidden="1"/>
    </xf>
    <xf numFmtId="177" fontId="8" fillId="0" borderId="88" xfId="6" applyNumberFormat="1" applyFont="1" applyFill="1" applyBorder="1" applyAlignment="1" applyProtection="1">
      <alignment vertical="center" shrinkToFit="1"/>
      <protection hidden="1"/>
    </xf>
    <xf numFmtId="178" fontId="8" fillId="5" borderId="89" xfId="6" applyNumberFormat="1" applyFont="1" applyFill="1" applyBorder="1" applyAlignment="1" applyProtection="1">
      <alignment vertical="center" shrinkToFit="1"/>
      <protection locked="0"/>
    </xf>
    <xf numFmtId="177" fontId="8" fillId="0" borderId="89" xfId="6" applyNumberFormat="1" applyFont="1" applyFill="1" applyBorder="1" applyAlignment="1" applyProtection="1">
      <alignment horizontal="right" vertical="center" shrinkToFit="1"/>
      <protection hidden="1"/>
    </xf>
    <xf numFmtId="177" fontId="8" fillId="0" borderId="86" xfId="6" applyNumberFormat="1" applyFont="1" applyFill="1" applyBorder="1" applyAlignment="1" applyProtection="1">
      <alignment horizontal="right" vertical="center" shrinkToFit="1"/>
      <protection hidden="1"/>
    </xf>
    <xf numFmtId="177" fontId="8" fillId="0" borderId="131" xfId="6" applyNumberFormat="1" applyFont="1" applyFill="1" applyBorder="1" applyAlignment="1" applyProtection="1">
      <alignment horizontal="right" vertical="center" shrinkToFit="1"/>
      <protection hidden="1"/>
    </xf>
    <xf numFmtId="49" fontId="8" fillId="5" borderId="130" xfId="0" applyNumberFormat="1" applyFont="1" applyFill="1" applyBorder="1" applyAlignment="1" applyProtection="1">
      <alignment horizontal="center" vertical="center" shrinkToFit="1"/>
      <protection locked="0"/>
    </xf>
    <xf numFmtId="49" fontId="8" fillId="5" borderId="86" xfId="0" applyNumberFormat="1" applyFont="1" applyFill="1" applyBorder="1" applyAlignment="1" applyProtection="1">
      <alignment horizontal="center" vertical="center" shrinkToFit="1"/>
      <protection locked="0"/>
    </xf>
    <xf numFmtId="49" fontId="8" fillId="5" borderId="88" xfId="0" applyNumberFormat="1" applyFont="1" applyFill="1" applyBorder="1" applyAlignment="1" applyProtection="1">
      <alignment horizontal="center" vertical="center" shrinkToFit="1"/>
      <protection locked="0"/>
    </xf>
    <xf numFmtId="49" fontId="9" fillId="5" borderId="89" xfId="0" applyNumberFormat="1" applyFont="1" applyFill="1" applyBorder="1" applyAlignment="1" applyProtection="1">
      <alignment horizontal="center" vertical="center" shrinkToFit="1"/>
      <protection locked="0"/>
    </xf>
    <xf numFmtId="49" fontId="9" fillId="5" borderId="86" xfId="0" applyNumberFormat="1" applyFont="1" applyFill="1" applyBorder="1" applyAlignment="1" applyProtection="1">
      <alignment horizontal="center" vertical="center" shrinkToFit="1"/>
      <protection locked="0"/>
    </xf>
    <xf numFmtId="49" fontId="9" fillId="5" borderId="88" xfId="0" applyNumberFormat="1" applyFont="1" applyFill="1" applyBorder="1" applyAlignment="1" applyProtection="1">
      <alignment horizontal="center" vertical="center" shrinkToFit="1"/>
      <protection locked="0"/>
    </xf>
    <xf numFmtId="49" fontId="9" fillId="5" borderId="89" xfId="0" applyNumberFormat="1" applyFont="1" applyFill="1" applyBorder="1" applyAlignment="1" applyProtection="1">
      <alignment vertical="center" shrinkToFit="1"/>
      <protection locked="0"/>
    </xf>
    <xf numFmtId="49" fontId="9" fillId="5" borderId="86" xfId="0" applyNumberFormat="1" applyFont="1" applyFill="1" applyBorder="1" applyAlignment="1" applyProtection="1">
      <alignment vertical="center" shrinkToFit="1"/>
      <protection locked="0"/>
    </xf>
    <xf numFmtId="49" fontId="9" fillId="5" borderId="88" xfId="0" applyNumberFormat="1" applyFont="1" applyFill="1" applyBorder="1" applyAlignment="1" applyProtection="1">
      <alignment vertical="center" shrinkToFit="1"/>
      <protection locked="0"/>
    </xf>
    <xf numFmtId="0" fontId="8" fillId="5" borderId="89" xfId="0" applyFont="1" applyFill="1" applyBorder="1" applyAlignment="1" applyProtection="1">
      <alignment horizontal="center" vertical="center" shrinkToFit="1"/>
      <protection hidden="1"/>
    </xf>
    <xf numFmtId="0" fontId="8" fillId="5" borderId="88" xfId="0" applyFont="1" applyFill="1" applyBorder="1" applyAlignment="1" applyProtection="1">
      <alignment horizontal="center" vertical="center" shrinkToFit="1"/>
      <protection hidden="1"/>
    </xf>
    <xf numFmtId="177" fontId="8" fillId="0" borderId="126" xfId="6" applyNumberFormat="1" applyFont="1" applyFill="1" applyBorder="1" applyAlignment="1" applyProtection="1">
      <alignment vertical="center" shrinkToFit="1"/>
      <protection hidden="1"/>
    </xf>
    <xf numFmtId="177" fontId="8" fillId="0" borderId="102" xfId="6" applyNumberFormat="1" applyFont="1" applyFill="1" applyBorder="1" applyAlignment="1" applyProtection="1">
      <alignment vertical="center" shrinkToFit="1"/>
      <protection hidden="1"/>
    </xf>
    <xf numFmtId="177" fontId="8" fillId="0" borderId="127" xfId="6" applyNumberFormat="1" applyFont="1" applyFill="1" applyBorder="1" applyAlignment="1" applyProtection="1">
      <alignment vertical="center" shrinkToFit="1"/>
      <protection hidden="1"/>
    </xf>
    <xf numFmtId="177" fontId="8" fillId="0" borderId="126" xfId="6" applyNumberFormat="1" applyFont="1" applyFill="1" applyBorder="1" applyAlignment="1" applyProtection="1">
      <alignment horizontal="right" vertical="center" shrinkToFit="1"/>
      <protection hidden="1"/>
    </xf>
    <xf numFmtId="177" fontId="8" fillId="0" borderId="102" xfId="6" applyNumberFormat="1" applyFont="1" applyFill="1" applyBorder="1" applyAlignment="1" applyProtection="1">
      <alignment horizontal="right" vertical="center" shrinkToFit="1"/>
      <protection hidden="1"/>
    </xf>
    <xf numFmtId="177" fontId="8" fillId="0" borderId="152" xfId="6" applyNumberFormat="1" applyFont="1" applyFill="1" applyBorder="1" applyAlignment="1" applyProtection="1">
      <alignment horizontal="right" vertical="center" shrinkToFit="1"/>
      <protection hidden="1"/>
    </xf>
    <xf numFmtId="49" fontId="8" fillId="5" borderId="138" xfId="0" applyNumberFormat="1" applyFont="1" applyFill="1" applyBorder="1" applyAlignment="1" applyProtection="1">
      <alignment horizontal="center" vertical="center" shrinkToFit="1"/>
      <protection locked="0"/>
    </xf>
    <xf numFmtId="49" fontId="8" fillId="5" borderId="93" xfId="0" applyNumberFormat="1" applyFont="1" applyFill="1" applyBorder="1" applyAlignment="1" applyProtection="1">
      <alignment horizontal="center" vertical="center" shrinkToFit="1"/>
      <protection locked="0"/>
    </xf>
    <xf numFmtId="49" fontId="8" fillId="5" borderId="104" xfId="0" applyNumberFormat="1" applyFont="1" applyFill="1" applyBorder="1" applyAlignment="1" applyProtection="1">
      <alignment horizontal="center" vertical="center" shrinkToFit="1"/>
      <protection locked="0"/>
    </xf>
    <xf numFmtId="49" fontId="9" fillId="5" borderId="103" xfId="0" applyNumberFormat="1" applyFont="1" applyFill="1" applyBorder="1" applyAlignment="1" applyProtection="1">
      <alignment vertical="center" shrinkToFit="1"/>
      <protection locked="0"/>
    </xf>
    <xf numFmtId="49" fontId="9" fillId="5" borderId="93" xfId="0" applyNumberFormat="1" applyFont="1" applyFill="1" applyBorder="1" applyAlignment="1" applyProtection="1">
      <alignment vertical="center" shrinkToFit="1"/>
      <protection locked="0"/>
    </xf>
    <xf numFmtId="49" fontId="9" fillId="5" borderId="104" xfId="0" applyNumberFormat="1" applyFont="1" applyFill="1" applyBorder="1" applyAlignment="1" applyProtection="1">
      <alignment vertical="center" shrinkToFit="1"/>
      <protection locked="0"/>
    </xf>
    <xf numFmtId="0" fontId="8" fillId="5" borderId="103" xfId="0" applyFont="1" applyFill="1" applyBorder="1" applyAlignment="1" applyProtection="1">
      <alignment horizontal="center" vertical="center" shrinkToFit="1"/>
      <protection hidden="1"/>
    </xf>
    <xf numFmtId="0" fontId="8" fillId="5" borderId="104" xfId="0" applyFont="1" applyFill="1" applyBorder="1" applyAlignment="1" applyProtection="1">
      <alignment horizontal="center" vertical="center" shrinkToFit="1"/>
      <protection hidden="1"/>
    </xf>
    <xf numFmtId="178" fontId="8" fillId="5" borderId="103" xfId="6" applyNumberFormat="1" applyFont="1" applyFill="1" applyBorder="1" applyAlignment="1" applyProtection="1">
      <alignment vertical="center" shrinkToFit="1"/>
      <protection locked="0"/>
    </xf>
    <xf numFmtId="178" fontId="8" fillId="5" borderId="93" xfId="6" applyNumberFormat="1" applyFont="1" applyFill="1" applyBorder="1" applyAlignment="1" applyProtection="1">
      <alignment vertical="center" shrinkToFit="1"/>
      <protection locked="0"/>
    </xf>
    <xf numFmtId="178" fontId="8" fillId="5" borderId="104" xfId="6" applyNumberFormat="1" applyFont="1" applyFill="1" applyBorder="1" applyAlignment="1" applyProtection="1">
      <alignment vertical="center" shrinkToFit="1"/>
      <protection locked="0"/>
    </xf>
    <xf numFmtId="178" fontId="8" fillId="5" borderId="51" xfId="6" applyNumberFormat="1" applyFont="1" applyFill="1" applyBorder="1" applyAlignment="1" applyProtection="1">
      <alignment vertical="center" shrinkToFit="1"/>
      <protection locked="0"/>
    </xf>
    <xf numFmtId="178" fontId="8" fillId="5" borderId="52" xfId="6" applyNumberFormat="1" applyFont="1" applyFill="1" applyBorder="1" applyAlignment="1" applyProtection="1">
      <alignment vertical="center" shrinkToFit="1"/>
      <protection locked="0"/>
    </xf>
    <xf numFmtId="177" fontId="8" fillId="0" borderId="53" xfId="6" applyNumberFormat="1" applyFont="1" applyFill="1" applyBorder="1" applyAlignment="1" applyProtection="1">
      <alignment vertical="center" shrinkToFit="1"/>
      <protection hidden="1"/>
    </xf>
    <xf numFmtId="177" fontId="8" fillId="0" borderId="51" xfId="6" applyNumberFormat="1" applyFont="1" applyFill="1" applyBorder="1" applyAlignment="1" applyProtection="1">
      <alignment vertical="center" shrinkToFit="1"/>
      <protection hidden="1"/>
    </xf>
    <xf numFmtId="177" fontId="8" fillId="0" borderId="52" xfId="6" applyNumberFormat="1" applyFont="1" applyFill="1" applyBorder="1" applyAlignment="1" applyProtection="1">
      <alignment vertical="center" shrinkToFit="1"/>
      <protection hidden="1"/>
    </xf>
    <xf numFmtId="178" fontId="8" fillId="5" borderId="53" xfId="6" applyNumberFormat="1" applyFont="1" applyFill="1" applyBorder="1" applyAlignment="1" applyProtection="1">
      <alignment vertical="center" shrinkToFit="1"/>
      <protection locked="0"/>
    </xf>
    <xf numFmtId="177" fontId="8" fillId="0" borderId="53" xfId="6" applyNumberFormat="1" applyFont="1" applyFill="1" applyBorder="1" applyAlignment="1" applyProtection="1">
      <alignment horizontal="right" vertical="center" shrinkToFit="1"/>
      <protection hidden="1"/>
    </xf>
    <xf numFmtId="177" fontId="8" fillId="0" borderId="51" xfId="6" applyNumberFormat="1" applyFont="1" applyFill="1" applyBorder="1" applyAlignment="1" applyProtection="1">
      <alignment horizontal="right" vertical="center" shrinkToFit="1"/>
      <protection hidden="1"/>
    </xf>
    <xf numFmtId="177" fontId="8" fillId="0" borderId="56" xfId="6" applyNumberFormat="1" applyFont="1" applyFill="1" applyBorder="1" applyAlignment="1" applyProtection="1">
      <alignment horizontal="right" vertical="center" shrinkToFit="1"/>
      <protection hidden="1"/>
    </xf>
    <xf numFmtId="49" fontId="8" fillId="5" borderId="129" xfId="0" applyNumberFormat="1" applyFont="1" applyFill="1" applyBorder="1" applyAlignment="1" applyProtection="1">
      <alignment horizontal="center" vertical="center" shrinkToFit="1"/>
      <protection locked="0"/>
    </xf>
    <xf numFmtId="49" fontId="8" fillId="5" borderId="51" xfId="0" applyNumberFormat="1" applyFont="1" applyFill="1" applyBorder="1" applyAlignment="1" applyProtection="1">
      <alignment horizontal="center" vertical="center" shrinkToFit="1"/>
      <protection locked="0"/>
    </xf>
    <xf numFmtId="49" fontId="8" fillId="5" borderId="52" xfId="0" applyNumberFormat="1" applyFont="1" applyFill="1" applyBorder="1" applyAlignment="1" applyProtection="1">
      <alignment horizontal="center" vertical="center" shrinkToFit="1"/>
      <protection locked="0"/>
    </xf>
    <xf numFmtId="49" fontId="9" fillId="5" borderId="53" xfId="0" applyNumberFormat="1" applyFont="1" applyFill="1" applyBorder="1" applyAlignment="1" applyProtection="1">
      <alignment vertical="center" shrinkToFit="1"/>
      <protection locked="0"/>
    </xf>
    <xf numFmtId="49" fontId="9" fillId="5" borderId="51" xfId="0" applyNumberFormat="1" applyFont="1" applyFill="1" applyBorder="1" applyAlignment="1" applyProtection="1">
      <alignment vertical="center" shrinkToFit="1"/>
      <protection locked="0"/>
    </xf>
    <xf numFmtId="49" fontId="9" fillId="5" borderId="52" xfId="0" applyNumberFormat="1" applyFont="1" applyFill="1" applyBorder="1" applyAlignment="1" applyProtection="1">
      <alignment vertical="center" shrinkToFit="1"/>
      <protection locked="0"/>
    </xf>
    <xf numFmtId="0" fontId="8" fillId="5" borderId="53" xfId="0" applyFont="1" applyFill="1" applyBorder="1" applyAlignment="1" applyProtection="1">
      <alignment horizontal="center" vertical="center" shrinkToFit="1"/>
      <protection hidden="1"/>
    </xf>
    <xf numFmtId="0" fontId="8" fillId="5" borderId="52" xfId="0" applyFont="1" applyFill="1" applyBorder="1" applyAlignment="1" applyProtection="1">
      <alignment horizontal="center" vertical="center" shrinkToFit="1"/>
      <protection hidden="1"/>
    </xf>
    <xf numFmtId="0" fontId="9" fillId="0" borderId="119" xfId="7" applyNumberFormat="1" applyFont="1" applyFill="1" applyBorder="1" applyAlignment="1" applyProtection="1">
      <alignment horizontal="center" vertical="center"/>
      <protection hidden="1"/>
    </xf>
    <xf numFmtId="0" fontId="9" fillId="0" borderId="120" xfId="7" applyNumberFormat="1" applyFont="1" applyFill="1" applyBorder="1" applyAlignment="1" applyProtection="1">
      <alignment horizontal="center" vertical="center"/>
      <protection hidden="1"/>
    </xf>
    <xf numFmtId="0" fontId="9" fillId="0" borderId="121" xfId="7" applyNumberFormat="1" applyFont="1" applyFill="1" applyBorder="1" applyAlignment="1" applyProtection="1">
      <alignment horizontal="center" vertical="center"/>
      <protection hidden="1"/>
    </xf>
    <xf numFmtId="0" fontId="12" fillId="0" borderId="118" xfId="5" applyFont="1" applyFill="1" applyBorder="1" applyAlignment="1" applyProtection="1">
      <alignment horizontal="center" vertical="center" wrapText="1" shrinkToFit="1"/>
      <protection hidden="1"/>
    </xf>
    <xf numFmtId="0" fontId="12" fillId="0" borderId="81" xfId="5" applyFont="1" applyFill="1" applyBorder="1" applyAlignment="1" applyProtection="1">
      <alignment horizontal="center" vertical="center" wrapText="1" shrinkToFit="1"/>
      <protection hidden="1"/>
    </xf>
    <xf numFmtId="0" fontId="12" fillId="0" borderId="117" xfId="5" applyFont="1" applyFill="1" applyBorder="1" applyAlignment="1" applyProtection="1">
      <alignment horizontal="center" vertical="center" wrapText="1" shrinkToFit="1"/>
      <protection hidden="1"/>
    </xf>
    <xf numFmtId="0" fontId="12" fillId="0" borderId="125" xfId="5" applyFont="1" applyFill="1" applyBorder="1" applyAlignment="1" applyProtection="1">
      <alignment horizontal="center" vertical="center" wrapText="1" shrinkToFit="1"/>
      <protection hidden="1"/>
    </xf>
    <xf numFmtId="0" fontId="12" fillId="0" borderId="123" xfId="5" applyFont="1" applyFill="1" applyBorder="1" applyAlignment="1" applyProtection="1">
      <alignment horizontal="center" vertical="center" wrapText="1" shrinkToFit="1"/>
      <protection hidden="1"/>
    </xf>
    <xf numFmtId="0" fontId="12" fillId="0" borderId="124" xfId="5" applyFont="1" applyFill="1" applyBorder="1" applyAlignment="1" applyProtection="1">
      <alignment horizontal="center" vertical="center" wrapText="1" shrinkToFit="1"/>
      <protection hidden="1"/>
    </xf>
    <xf numFmtId="0" fontId="9" fillId="0" borderId="118" xfId="7" applyNumberFormat="1" applyFont="1" applyFill="1" applyBorder="1" applyAlignment="1" applyProtection="1">
      <alignment horizontal="center" vertical="center" wrapText="1"/>
      <protection hidden="1"/>
    </xf>
    <xf numFmtId="0" fontId="9" fillId="0" borderId="81" xfId="7" applyNumberFormat="1" applyFont="1" applyFill="1" applyBorder="1" applyAlignment="1" applyProtection="1">
      <alignment horizontal="center" vertical="center" wrapText="1"/>
      <protection hidden="1"/>
    </xf>
    <xf numFmtId="0" fontId="9" fillId="0" borderId="117" xfId="7" applyNumberFormat="1" applyFont="1" applyFill="1" applyBorder="1" applyAlignment="1" applyProtection="1">
      <alignment horizontal="center" vertical="center" wrapText="1"/>
      <protection hidden="1"/>
    </xf>
    <xf numFmtId="0" fontId="9" fillId="0" borderId="125" xfId="7" applyNumberFormat="1" applyFont="1" applyFill="1" applyBorder="1" applyAlignment="1" applyProtection="1">
      <alignment horizontal="center" vertical="center" wrapText="1"/>
      <protection hidden="1"/>
    </xf>
    <xf numFmtId="0" fontId="9" fillId="0" borderId="123" xfId="7" applyNumberFormat="1" applyFont="1" applyFill="1" applyBorder="1" applyAlignment="1" applyProtection="1">
      <alignment horizontal="center" vertical="center" wrapText="1"/>
      <protection hidden="1"/>
    </xf>
    <xf numFmtId="0" fontId="9" fillId="0" borderId="124" xfId="7" applyNumberFormat="1" applyFont="1" applyFill="1" applyBorder="1" applyAlignment="1" applyProtection="1">
      <alignment horizontal="center" vertical="center" wrapText="1"/>
      <protection hidden="1"/>
    </xf>
    <xf numFmtId="0" fontId="9" fillId="0" borderId="118" xfId="5" applyFont="1" applyFill="1" applyBorder="1" applyAlignment="1" applyProtection="1">
      <alignment horizontal="center" vertical="center" wrapText="1"/>
      <protection hidden="1"/>
    </xf>
    <xf numFmtId="0" fontId="9" fillId="0" borderId="81" xfId="5" applyFont="1" applyFill="1" applyBorder="1" applyAlignment="1" applyProtection="1">
      <alignment horizontal="center" vertical="center" wrapText="1"/>
      <protection hidden="1"/>
    </xf>
    <xf numFmtId="0" fontId="9" fillId="0" borderId="115" xfId="5" applyFont="1" applyFill="1" applyBorder="1" applyAlignment="1" applyProtection="1">
      <alignment horizontal="center" vertical="center" wrapText="1"/>
      <protection hidden="1"/>
    </xf>
    <xf numFmtId="0" fontId="9" fillId="0" borderId="125" xfId="5" applyFont="1" applyFill="1" applyBorder="1" applyAlignment="1" applyProtection="1">
      <alignment horizontal="center" vertical="center" wrapText="1"/>
      <protection hidden="1"/>
    </xf>
    <xf numFmtId="0" fontId="9" fillId="0" borderId="123" xfId="5" applyFont="1" applyFill="1" applyBorder="1" applyAlignment="1" applyProtection="1">
      <alignment horizontal="center" vertical="center" wrapText="1"/>
      <protection hidden="1"/>
    </xf>
    <xf numFmtId="0" fontId="9" fillId="0" borderId="128" xfId="5" applyFont="1" applyFill="1" applyBorder="1" applyAlignment="1" applyProtection="1">
      <alignment horizontal="center" vertical="center" wrapText="1"/>
      <protection hidden="1"/>
    </xf>
    <xf numFmtId="0" fontId="9" fillId="0" borderId="126" xfId="7" applyNumberFormat="1" applyFont="1" applyFill="1" applyBorder="1" applyAlignment="1" applyProtection="1">
      <alignment horizontal="center" vertical="center"/>
      <protection hidden="1"/>
    </xf>
    <xf numFmtId="0" fontId="9" fillId="0" borderId="102" xfId="7" applyNumberFormat="1" applyFont="1" applyFill="1" applyBorder="1" applyAlignment="1" applyProtection="1">
      <alignment horizontal="center" vertical="center"/>
      <protection hidden="1"/>
    </xf>
    <xf numFmtId="0" fontId="9" fillId="0" borderId="127" xfId="7" applyNumberFormat="1" applyFont="1" applyFill="1" applyBorder="1" applyAlignment="1" applyProtection="1">
      <alignment horizontal="center" vertical="center"/>
      <protection hidden="1"/>
    </xf>
    <xf numFmtId="0" fontId="19" fillId="0" borderId="33" xfId="0" applyFont="1" applyBorder="1" applyAlignment="1" applyProtection="1">
      <alignment horizontal="center" vertical="center"/>
      <protection hidden="1"/>
    </xf>
    <xf numFmtId="0" fontId="19" fillId="0" borderId="34" xfId="0" applyFont="1" applyBorder="1" applyAlignment="1" applyProtection="1">
      <alignment horizontal="center" vertical="center"/>
      <protection hidden="1"/>
    </xf>
    <xf numFmtId="0" fontId="19" fillId="0" borderId="35" xfId="0" applyFont="1" applyBorder="1" applyAlignment="1" applyProtection="1">
      <alignment horizontal="center" vertical="center"/>
      <protection hidden="1"/>
    </xf>
    <xf numFmtId="0" fontId="11" fillId="0" borderId="137" xfId="0" applyFont="1" applyBorder="1" applyAlignment="1" applyProtection="1">
      <alignment horizontal="center" vertical="center"/>
      <protection hidden="1"/>
    </xf>
    <xf numFmtId="0" fontId="11" fillId="0" borderId="34" xfId="0" applyFont="1" applyBorder="1" applyAlignment="1" applyProtection="1">
      <alignment horizontal="center" vertical="center"/>
      <protection hidden="1"/>
    </xf>
    <xf numFmtId="0" fontId="11" fillId="0" borderId="36" xfId="0" applyFont="1" applyBorder="1" applyAlignment="1" applyProtection="1">
      <alignment horizontal="center" vertical="center"/>
      <protection hidden="1"/>
    </xf>
    <xf numFmtId="0" fontId="1" fillId="0" borderId="112" xfId="7" applyNumberFormat="1" applyFont="1" applyFill="1" applyBorder="1" applyAlignment="1" applyProtection="1">
      <alignment horizontal="center" vertical="center" wrapText="1"/>
      <protection hidden="1"/>
    </xf>
    <xf numFmtId="0" fontId="1" fillId="0" borderId="81" xfId="7" applyNumberFormat="1" applyFont="1" applyFill="1" applyBorder="1" applyAlignment="1" applyProtection="1">
      <alignment horizontal="center" vertical="center" wrapText="1"/>
      <protection hidden="1"/>
    </xf>
    <xf numFmtId="0" fontId="1" fillId="0" borderId="117" xfId="7" applyNumberFormat="1" applyFont="1" applyFill="1" applyBorder="1" applyAlignment="1" applyProtection="1">
      <alignment horizontal="center" vertical="center" wrapText="1"/>
      <protection hidden="1"/>
    </xf>
    <xf numFmtId="0" fontId="1" fillId="0" borderId="122" xfId="7" applyNumberFormat="1" applyFont="1" applyFill="1" applyBorder="1" applyAlignment="1" applyProtection="1">
      <alignment horizontal="center" vertical="center" wrapText="1"/>
      <protection hidden="1"/>
    </xf>
    <xf numFmtId="0" fontId="1" fillId="0" borderId="123" xfId="7" applyNumberFormat="1" applyFont="1" applyFill="1" applyBorder="1" applyAlignment="1" applyProtection="1">
      <alignment horizontal="center" vertical="center" wrapText="1"/>
      <protection hidden="1"/>
    </xf>
    <xf numFmtId="0" fontId="1" fillId="0" borderId="124" xfId="7" applyNumberFormat="1" applyFont="1" applyFill="1" applyBorder="1" applyAlignment="1" applyProtection="1">
      <alignment horizontal="center" vertical="center" wrapText="1"/>
      <protection hidden="1"/>
    </xf>
    <xf numFmtId="0" fontId="9" fillId="0" borderId="118" xfId="5" applyFont="1" applyFill="1" applyBorder="1" applyAlignment="1" applyProtection="1">
      <alignment horizontal="center" vertical="center" shrinkToFit="1"/>
      <protection hidden="1"/>
    </xf>
    <xf numFmtId="0" fontId="9" fillId="0" borderId="117" xfId="5" applyFont="1" applyFill="1" applyBorder="1" applyAlignment="1" applyProtection="1">
      <alignment horizontal="center" vertical="center" shrinkToFit="1"/>
      <protection hidden="1"/>
    </xf>
    <xf numFmtId="0" fontId="9" fillId="0" borderId="125" xfId="5" applyFont="1" applyFill="1" applyBorder="1" applyAlignment="1" applyProtection="1">
      <alignment horizontal="center" vertical="center" shrinkToFit="1"/>
      <protection hidden="1"/>
    </xf>
    <xf numFmtId="0" fontId="9" fillId="0" borderId="124" xfId="5" applyFont="1" applyFill="1" applyBorder="1" applyAlignment="1" applyProtection="1">
      <alignment horizontal="center" vertical="center" shrinkToFit="1"/>
      <protection hidden="1"/>
    </xf>
    <xf numFmtId="49" fontId="9" fillId="5" borderId="126" xfId="0" applyNumberFormat="1" applyFont="1" applyFill="1" applyBorder="1" applyAlignment="1" applyProtection="1">
      <alignment horizontal="center" vertical="center" shrinkToFit="1"/>
      <protection locked="0"/>
    </xf>
    <xf numFmtId="49" fontId="9" fillId="5" borderId="102" xfId="0" applyNumberFormat="1" applyFont="1" applyFill="1" applyBorder="1" applyAlignment="1" applyProtection="1">
      <alignment horizontal="center" vertical="center" shrinkToFit="1"/>
      <protection locked="0"/>
    </xf>
    <xf numFmtId="49" fontId="9" fillId="5" borderId="127" xfId="0" applyNumberFormat="1" applyFont="1" applyFill="1" applyBorder="1" applyAlignment="1" applyProtection="1">
      <alignment horizontal="center" vertical="center" shrinkToFit="1"/>
      <protection locked="0"/>
    </xf>
    <xf numFmtId="0" fontId="19" fillId="0" borderId="112" xfId="0" applyFont="1" applyBorder="1" applyAlignment="1" applyProtection="1">
      <alignment horizontal="center" vertical="center"/>
      <protection hidden="1"/>
    </xf>
    <xf numFmtId="0" fontId="19" fillId="0" borderId="81" xfId="0" applyFont="1" applyBorder="1" applyAlignment="1" applyProtection="1">
      <alignment horizontal="center" vertical="center"/>
      <protection hidden="1"/>
    </xf>
    <xf numFmtId="0" fontId="19" fillId="0" borderId="113" xfId="0" applyFont="1" applyBorder="1" applyAlignment="1" applyProtection="1">
      <alignment horizontal="center" vertical="center"/>
      <protection hidden="1"/>
    </xf>
    <xf numFmtId="0" fontId="19" fillId="0" borderId="72" xfId="0" applyFont="1" applyBorder="1" applyAlignment="1" applyProtection="1">
      <alignment horizontal="center" vertical="center"/>
      <protection hidden="1"/>
    </xf>
    <xf numFmtId="0" fontId="19" fillId="0" borderId="32" xfId="0" applyFont="1" applyBorder="1" applyAlignment="1" applyProtection="1">
      <alignment horizontal="center" vertical="center"/>
      <protection hidden="1"/>
    </xf>
    <xf numFmtId="0" fontId="19" fillId="0" borderId="73" xfId="0" applyFont="1" applyBorder="1" applyAlignment="1" applyProtection="1">
      <alignment horizontal="center" vertical="center"/>
      <protection hidden="1"/>
    </xf>
    <xf numFmtId="0" fontId="11" fillId="0" borderId="114" xfId="0" applyFont="1" applyBorder="1" applyAlignment="1" applyProtection="1">
      <alignment horizontal="center" vertical="center" wrapText="1"/>
      <protection hidden="1"/>
    </xf>
    <xf numFmtId="0" fontId="11" fillId="0" borderId="81" xfId="0" applyFont="1" applyBorder="1" applyAlignment="1" applyProtection="1">
      <alignment horizontal="center" vertical="center"/>
      <protection hidden="1"/>
    </xf>
    <xf numFmtId="0" fontId="11" fillId="0" borderId="115" xfId="0" applyFont="1" applyBorder="1" applyAlignment="1" applyProtection="1">
      <alignment horizontal="center" vertical="center"/>
      <protection hidden="1"/>
    </xf>
    <xf numFmtId="0" fontId="11" fillId="0" borderId="74" xfId="0" applyFont="1" applyBorder="1" applyAlignment="1" applyProtection="1">
      <alignment horizontal="center" vertical="center"/>
      <protection hidden="1"/>
    </xf>
    <xf numFmtId="0" fontId="11" fillId="0" borderId="32" xfId="0" applyFont="1" applyBorder="1" applyAlignment="1" applyProtection="1">
      <alignment horizontal="center" vertical="center"/>
      <protection hidden="1"/>
    </xf>
    <xf numFmtId="0" fontId="11" fillId="0" borderId="116" xfId="0" applyFont="1" applyBorder="1" applyAlignment="1" applyProtection="1">
      <alignment horizontal="center" vertical="center"/>
      <protection hidden="1"/>
    </xf>
    <xf numFmtId="0" fontId="9" fillId="0" borderId="122" xfId="0" applyFont="1" applyBorder="1" applyAlignment="1" applyProtection="1">
      <alignment horizontal="center" vertical="center" wrapText="1"/>
      <protection hidden="1"/>
    </xf>
    <xf numFmtId="0" fontId="9" fillId="0" borderId="123" xfId="0" applyFont="1" applyBorder="1" applyAlignment="1" applyProtection="1">
      <alignment horizontal="center" vertical="center" wrapText="1"/>
      <protection hidden="1"/>
    </xf>
    <xf numFmtId="0" fontId="9" fillId="0" borderId="150" xfId="0" applyFont="1" applyBorder="1" applyAlignment="1" applyProtection="1">
      <alignment horizontal="center" vertical="center" wrapText="1"/>
      <protection hidden="1"/>
    </xf>
    <xf numFmtId="0" fontId="16" fillId="0" borderId="128" xfId="0" applyFont="1" applyBorder="1" applyAlignment="1" applyProtection="1">
      <alignment horizontal="center" vertical="center"/>
      <protection hidden="1"/>
    </xf>
    <xf numFmtId="0" fontId="11" fillId="0" borderId="9" xfId="0" applyFont="1" applyBorder="1" applyAlignment="1" applyProtection="1">
      <alignment horizontal="center" vertical="center"/>
      <protection hidden="1"/>
    </xf>
    <xf numFmtId="0" fontId="11" fillId="0" borderId="0" xfId="0" applyFont="1" applyAlignment="1" applyProtection="1">
      <alignment horizontal="center" vertical="center"/>
      <protection hidden="1"/>
    </xf>
    <xf numFmtId="181" fontId="27" fillId="0" borderId="9" xfId="0" applyNumberFormat="1" applyFont="1" applyBorder="1" applyProtection="1">
      <alignment vertical="center"/>
      <protection hidden="1"/>
    </xf>
    <xf numFmtId="181" fontId="27" fillId="0" borderId="0" xfId="0" applyNumberFormat="1" applyFont="1" applyProtection="1">
      <alignment vertical="center"/>
      <protection hidden="1"/>
    </xf>
    <xf numFmtId="0" fontId="16" fillId="0" borderId="153" xfId="0" applyFont="1" applyBorder="1" applyAlignment="1" applyProtection="1">
      <alignment horizontal="center" vertical="center"/>
      <protection hidden="1"/>
    </xf>
    <xf numFmtId="0" fontId="16" fillId="0" borderId="83" xfId="0" applyFont="1" applyBorder="1" applyAlignment="1" applyProtection="1">
      <alignment horizontal="center" vertical="center"/>
      <protection hidden="1"/>
    </xf>
    <xf numFmtId="38" fontId="27" fillId="0" borderId="0" xfId="0" applyNumberFormat="1" applyFont="1" applyProtection="1">
      <alignment vertical="center"/>
      <protection hidden="1"/>
    </xf>
    <xf numFmtId="38" fontId="28" fillId="0" borderId="9" xfId="0" applyNumberFormat="1" applyFont="1" applyBorder="1" applyAlignment="1" applyProtection="1">
      <alignment horizontal="right" vertical="center"/>
      <protection hidden="1"/>
    </xf>
    <xf numFmtId="38" fontId="28" fillId="0" borderId="0" xfId="0" applyNumberFormat="1" applyFont="1" applyAlignment="1" applyProtection="1">
      <alignment horizontal="right" vertical="center"/>
      <protection hidden="1"/>
    </xf>
    <xf numFmtId="0" fontId="11" fillId="0" borderId="50" xfId="0" applyFont="1" applyBorder="1" applyAlignment="1" applyProtection="1">
      <alignment horizontal="center" vertical="center"/>
      <protection hidden="1"/>
    </xf>
    <xf numFmtId="0" fontId="11" fillId="0" borderId="51" xfId="0" applyFont="1" applyBorder="1" applyAlignment="1" applyProtection="1">
      <alignment horizontal="center" vertical="center"/>
      <protection hidden="1"/>
    </xf>
    <xf numFmtId="38" fontId="29" fillId="0" borderId="154" xfId="0" applyNumberFormat="1" applyFont="1" applyBorder="1" applyAlignment="1" applyProtection="1">
      <alignment horizontal="right" vertical="center"/>
      <protection hidden="1"/>
    </xf>
    <xf numFmtId="38" fontId="29" fillId="0" borderId="123" xfId="0" applyNumberFormat="1" applyFont="1" applyBorder="1" applyAlignment="1" applyProtection="1">
      <alignment horizontal="right" vertical="center"/>
      <protection hidden="1"/>
    </xf>
    <xf numFmtId="49" fontId="8" fillId="5" borderId="143" xfId="0" applyNumberFormat="1" applyFont="1" applyFill="1" applyBorder="1" applyAlignment="1" applyProtection="1">
      <alignment horizontal="center" vertical="center" shrinkToFit="1"/>
      <protection locked="0"/>
    </xf>
    <xf numFmtId="49" fontId="8" fillId="5" borderId="144" xfId="0" applyNumberFormat="1" applyFont="1" applyFill="1" applyBorder="1" applyAlignment="1" applyProtection="1">
      <alignment horizontal="center" vertical="center" shrinkToFit="1"/>
      <protection locked="0"/>
    </xf>
    <xf numFmtId="49" fontId="9" fillId="5" borderId="144" xfId="0" applyNumberFormat="1" applyFont="1" applyFill="1" applyBorder="1" applyAlignment="1" applyProtection="1">
      <alignment horizontal="center" vertical="center" shrinkToFit="1"/>
      <protection locked="0"/>
    </xf>
    <xf numFmtId="49" fontId="9" fillId="5" borderId="126" xfId="0" applyNumberFormat="1" applyFont="1" applyFill="1" applyBorder="1" applyAlignment="1" applyProtection="1">
      <alignment horizontal="left" vertical="center" shrinkToFit="1"/>
      <protection locked="0"/>
    </xf>
    <xf numFmtId="49" fontId="9" fillId="5" borderId="102" xfId="0" applyNumberFormat="1" applyFont="1" applyFill="1" applyBorder="1" applyAlignment="1" applyProtection="1">
      <alignment horizontal="left" vertical="center" shrinkToFit="1"/>
      <protection locked="0"/>
    </xf>
    <xf numFmtId="49" fontId="9" fillId="5" borderId="127" xfId="0" applyNumberFormat="1" applyFont="1" applyFill="1" applyBorder="1" applyAlignment="1" applyProtection="1">
      <alignment horizontal="left" vertical="center" shrinkToFit="1"/>
      <protection locked="0"/>
    </xf>
    <xf numFmtId="49" fontId="9" fillId="5" borderId="89" xfId="0" applyNumberFormat="1" applyFont="1" applyFill="1" applyBorder="1" applyAlignment="1" applyProtection="1">
      <alignment horizontal="left" vertical="center" shrinkToFit="1"/>
      <protection locked="0"/>
    </xf>
    <xf numFmtId="49" fontId="9" fillId="5" borderId="86" xfId="0" applyNumberFormat="1" applyFont="1" applyFill="1" applyBorder="1" applyAlignment="1" applyProtection="1">
      <alignment horizontal="left" vertical="center" shrinkToFit="1"/>
      <protection locked="0"/>
    </xf>
    <xf numFmtId="49" fontId="9" fillId="5" borderId="88" xfId="0" applyNumberFormat="1" applyFont="1" applyFill="1" applyBorder="1" applyAlignment="1" applyProtection="1">
      <alignment horizontal="left" vertical="center" shrinkToFit="1"/>
      <protection locked="0"/>
    </xf>
    <xf numFmtId="49" fontId="8" fillId="5" borderId="145" xfId="0" applyNumberFormat="1" applyFont="1" applyFill="1" applyBorder="1" applyAlignment="1" applyProtection="1">
      <alignment horizontal="center" vertical="center" shrinkToFit="1"/>
      <protection locked="0"/>
    </xf>
    <xf numFmtId="49" fontId="8" fillId="5" borderId="146" xfId="0" applyNumberFormat="1" applyFont="1" applyFill="1" applyBorder="1" applyAlignment="1" applyProtection="1">
      <alignment horizontal="center" vertical="center" shrinkToFit="1"/>
      <protection locked="0"/>
    </xf>
    <xf numFmtId="49" fontId="9" fillId="5" borderId="146" xfId="0" applyNumberFormat="1" applyFont="1" applyFill="1" applyBorder="1" applyAlignment="1" applyProtection="1">
      <alignment horizontal="center" vertical="center" shrinkToFit="1"/>
      <protection locked="0"/>
    </xf>
    <xf numFmtId="0" fontId="10" fillId="0" borderId="33" xfId="0" applyFont="1" applyBorder="1" applyAlignment="1" applyProtection="1">
      <alignment horizontal="center" vertical="center"/>
      <protection hidden="1"/>
    </xf>
    <xf numFmtId="0" fontId="10" fillId="0" borderId="34" xfId="0" applyFont="1" applyBorder="1" applyAlignment="1" applyProtection="1">
      <alignment horizontal="center" vertical="center"/>
      <protection hidden="1"/>
    </xf>
    <xf numFmtId="0" fontId="10" fillId="0" borderId="35" xfId="0" applyFont="1" applyBorder="1" applyAlignment="1" applyProtection="1">
      <alignment horizontal="center" vertical="center"/>
      <protection hidden="1"/>
    </xf>
    <xf numFmtId="0" fontId="1" fillId="0" borderId="118" xfId="7" applyNumberFormat="1" applyFont="1" applyFill="1" applyBorder="1" applyAlignment="1" applyProtection="1">
      <alignment horizontal="center" vertical="center" wrapText="1"/>
      <protection hidden="1"/>
    </xf>
    <xf numFmtId="0" fontId="1" fillId="0" borderId="125" xfId="7" applyNumberFormat="1" applyFont="1" applyFill="1" applyBorder="1" applyAlignment="1" applyProtection="1">
      <alignment horizontal="center" vertical="center" wrapText="1"/>
      <protection hidden="1"/>
    </xf>
    <xf numFmtId="0" fontId="8" fillId="0" borderId="39" xfId="5" applyFont="1" applyFill="1" applyBorder="1" applyAlignment="1" applyProtection="1">
      <alignment horizontal="center" vertical="center" wrapText="1"/>
      <protection hidden="1"/>
    </xf>
    <xf numFmtId="38" fontId="29" fillId="0" borderId="105" xfId="0" applyNumberFormat="1" applyFont="1" applyBorder="1" applyAlignment="1" applyProtection="1">
      <alignment horizontal="right" vertical="center"/>
      <protection hidden="1"/>
    </xf>
    <xf numFmtId="49" fontId="11" fillId="5" borderId="101" xfId="0" applyNumberFormat="1" applyFont="1" applyFill="1" applyBorder="1" applyAlignment="1" applyProtection="1">
      <alignment horizontal="center" vertical="center" shrinkToFit="1"/>
      <protection locked="0"/>
    </xf>
    <xf numFmtId="49" fontId="11" fillId="5" borderId="102" xfId="0" applyNumberFormat="1" applyFont="1" applyFill="1" applyBorder="1" applyAlignment="1" applyProtection="1">
      <alignment horizontal="center" vertical="center" shrinkToFit="1"/>
      <protection locked="0"/>
    </xf>
    <xf numFmtId="49" fontId="11" fillId="5" borderId="126" xfId="0" applyNumberFormat="1" applyFont="1" applyFill="1" applyBorder="1" applyAlignment="1" applyProtection="1">
      <alignment horizontal="center" vertical="center" shrinkToFit="1"/>
      <protection locked="0"/>
    </xf>
    <xf numFmtId="49" fontId="11" fillId="5" borderId="127" xfId="0" applyNumberFormat="1" applyFont="1" applyFill="1" applyBorder="1" applyAlignment="1" applyProtection="1">
      <alignment horizontal="center" vertical="center" shrinkToFit="1"/>
      <protection locked="0"/>
    </xf>
    <xf numFmtId="178" fontId="11" fillId="5" borderId="126" xfId="6" applyNumberFormat="1" applyFont="1" applyFill="1" applyBorder="1" applyAlignment="1" applyProtection="1">
      <alignment horizontal="center" vertical="center" shrinkToFit="1"/>
      <protection locked="0"/>
    </xf>
    <xf numFmtId="178" fontId="11" fillId="5" borderId="102" xfId="6" applyNumberFormat="1" applyFont="1" applyFill="1" applyBorder="1" applyAlignment="1" applyProtection="1">
      <alignment horizontal="center" vertical="center" shrinkToFit="1"/>
      <protection locked="0"/>
    </xf>
    <xf numFmtId="178" fontId="11" fillId="5" borderId="127" xfId="6" applyNumberFormat="1" applyFont="1" applyFill="1" applyBorder="1" applyAlignment="1" applyProtection="1">
      <alignment horizontal="center" vertical="center" shrinkToFit="1"/>
      <protection locked="0"/>
    </xf>
    <xf numFmtId="0" fontId="25" fillId="0" borderId="105" xfId="0" applyFont="1" applyBorder="1" applyAlignment="1" applyProtection="1">
      <alignment horizontal="right" vertical="center"/>
      <protection hidden="1"/>
    </xf>
    <xf numFmtId="0" fontId="25" fillId="0" borderId="106" xfId="0" applyFont="1" applyBorder="1" applyAlignment="1" applyProtection="1">
      <alignment horizontal="right" vertical="center"/>
      <protection hidden="1"/>
    </xf>
    <xf numFmtId="0" fontId="25" fillId="0" borderId="132" xfId="0" applyFont="1" applyBorder="1" applyAlignment="1" applyProtection="1">
      <alignment horizontal="right" vertical="center"/>
      <protection hidden="1"/>
    </xf>
    <xf numFmtId="38" fontId="28" fillId="0" borderId="106" xfId="6" applyFont="1" applyFill="1" applyBorder="1" applyAlignment="1" applyProtection="1">
      <alignment vertical="center" shrinkToFit="1"/>
      <protection hidden="1"/>
    </xf>
    <xf numFmtId="38" fontId="28" fillId="0" borderId="108" xfId="6" applyFont="1" applyFill="1" applyBorder="1" applyAlignment="1" applyProtection="1">
      <alignment vertical="center" shrinkToFit="1"/>
      <protection hidden="1"/>
    </xf>
    <xf numFmtId="38" fontId="11" fillId="5" borderId="148" xfId="6" applyFont="1" applyFill="1" applyBorder="1" applyAlignment="1" applyProtection="1">
      <alignment vertical="center" shrinkToFit="1"/>
      <protection locked="0"/>
    </xf>
    <xf numFmtId="38" fontId="11" fillId="5" borderId="99" xfId="6" applyFont="1" applyFill="1" applyBorder="1" applyAlignment="1" applyProtection="1">
      <alignment vertical="center" shrinkToFit="1"/>
      <protection locked="0"/>
    </xf>
    <xf numFmtId="38" fontId="11" fillId="5" borderId="68" xfId="6" applyFont="1" applyFill="1" applyBorder="1" applyAlignment="1" applyProtection="1">
      <alignment vertical="center" shrinkToFit="1"/>
      <protection locked="0"/>
    </xf>
    <xf numFmtId="49" fontId="8" fillId="5" borderId="147" xfId="0" applyNumberFormat="1" applyFont="1" applyFill="1" applyBorder="1" applyAlignment="1" applyProtection="1">
      <alignment horizontal="center" vertical="center" shrinkToFit="1"/>
      <protection locked="0"/>
    </xf>
    <xf numFmtId="49" fontId="8" fillId="5" borderId="102" xfId="0" applyNumberFormat="1" applyFont="1" applyFill="1" applyBorder="1" applyAlignment="1" applyProtection="1">
      <alignment horizontal="center" vertical="center" shrinkToFit="1"/>
      <protection locked="0"/>
    </xf>
    <xf numFmtId="49" fontId="9" fillId="5" borderId="126" xfId="0" applyNumberFormat="1" applyFont="1" applyFill="1" applyBorder="1" applyAlignment="1" applyProtection="1">
      <alignment horizontal="center" vertical="center" shrinkToFit="1"/>
      <protection locked="0" hidden="1"/>
    </xf>
    <xf numFmtId="49" fontId="9" fillId="5" borderId="102" xfId="0" applyNumberFormat="1" applyFont="1" applyFill="1" applyBorder="1" applyAlignment="1" applyProtection="1">
      <alignment horizontal="center" vertical="center" shrinkToFit="1"/>
      <protection locked="0" hidden="1"/>
    </xf>
    <xf numFmtId="38" fontId="11" fillId="5" borderId="53" xfId="6" applyFont="1" applyFill="1" applyBorder="1" applyAlignment="1" applyProtection="1">
      <alignment vertical="center" shrinkToFit="1"/>
      <protection locked="0"/>
    </xf>
    <xf numFmtId="38" fontId="11" fillId="5" borderId="51" xfId="6" applyFont="1" applyFill="1" applyBorder="1" applyAlignment="1" applyProtection="1">
      <alignment vertical="center" shrinkToFit="1"/>
      <protection locked="0"/>
    </xf>
    <xf numFmtId="38" fontId="11" fillId="5" borderId="56" xfId="6" applyFont="1" applyFill="1" applyBorder="1" applyAlignment="1" applyProtection="1">
      <alignment vertical="center" shrinkToFit="1"/>
      <protection locked="0"/>
    </xf>
    <xf numFmtId="49" fontId="9" fillId="5" borderId="89" xfId="0" applyNumberFormat="1" applyFont="1" applyFill="1" applyBorder="1" applyAlignment="1" applyProtection="1">
      <alignment horizontal="center" vertical="center" shrinkToFit="1"/>
      <protection locked="0" hidden="1"/>
    </xf>
    <xf numFmtId="49" fontId="9" fillId="5" borderId="86" xfId="0" applyNumberFormat="1" applyFont="1" applyFill="1" applyBorder="1" applyAlignment="1" applyProtection="1">
      <alignment horizontal="center" vertical="center" shrinkToFit="1"/>
      <protection locked="0" hidden="1"/>
    </xf>
    <xf numFmtId="49" fontId="11" fillId="5" borderId="85" xfId="0" applyNumberFormat="1" applyFont="1" applyFill="1" applyBorder="1" applyAlignment="1" applyProtection="1">
      <alignment horizontal="center" vertical="center" shrinkToFit="1"/>
      <protection locked="0"/>
    </xf>
    <xf numFmtId="49" fontId="11" fillId="5" borderId="86" xfId="0" applyNumberFormat="1" applyFont="1" applyFill="1" applyBorder="1" applyAlignment="1" applyProtection="1">
      <alignment horizontal="center" vertical="center" shrinkToFit="1"/>
      <protection locked="0"/>
    </xf>
    <xf numFmtId="49" fontId="11" fillId="5" borderId="89" xfId="0" applyNumberFormat="1" applyFont="1" applyFill="1" applyBorder="1" applyAlignment="1" applyProtection="1">
      <alignment horizontal="center" vertical="center" shrinkToFit="1"/>
      <protection locked="0"/>
    </xf>
    <xf numFmtId="49" fontId="11" fillId="5" borderId="88" xfId="0" applyNumberFormat="1" applyFont="1" applyFill="1" applyBorder="1" applyAlignment="1" applyProtection="1">
      <alignment horizontal="center" vertical="center" shrinkToFit="1"/>
      <protection locked="0"/>
    </xf>
    <xf numFmtId="178" fontId="11" fillId="5" borderId="89" xfId="6" applyNumberFormat="1" applyFont="1" applyFill="1" applyBorder="1" applyAlignment="1" applyProtection="1">
      <alignment horizontal="center" vertical="center" shrinkToFit="1"/>
      <protection locked="0"/>
    </xf>
    <xf numFmtId="178" fontId="11" fillId="5" borderId="86" xfId="6" applyNumberFormat="1" applyFont="1" applyFill="1" applyBorder="1" applyAlignment="1" applyProtection="1">
      <alignment horizontal="center" vertical="center" shrinkToFit="1"/>
      <protection locked="0"/>
    </xf>
    <xf numFmtId="178" fontId="11" fillId="5" borderId="88" xfId="6" applyNumberFormat="1" applyFont="1" applyFill="1" applyBorder="1" applyAlignment="1" applyProtection="1">
      <alignment horizontal="center" vertical="center" shrinkToFit="1"/>
      <protection locked="0"/>
    </xf>
    <xf numFmtId="38" fontId="11" fillId="5" borderId="89" xfId="6" applyFont="1" applyFill="1" applyBorder="1" applyAlignment="1" applyProtection="1">
      <alignment vertical="center" shrinkToFit="1"/>
      <protection locked="0"/>
    </xf>
    <xf numFmtId="38" fontId="11" fillId="5" borderId="86" xfId="6" applyFont="1" applyFill="1" applyBorder="1" applyAlignment="1" applyProtection="1">
      <alignment vertical="center" shrinkToFit="1"/>
      <protection locked="0"/>
    </xf>
    <xf numFmtId="38" fontId="11" fillId="5" borderId="131" xfId="6" applyFont="1" applyFill="1" applyBorder="1" applyAlignment="1" applyProtection="1">
      <alignment vertical="center" shrinkToFit="1"/>
      <protection locked="0"/>
    </xf>
    <xf numFmtId="49" fontId="9" fillId="5" borderId="53" xfId="0" applyNumberFormat="1" applyFont="1" applyFill="1" applyBorder="1" applyAlignment="1" applyProtection="1">
      <alignment horizontal="center" vertical="center" shrinkToFit="1"/>
      <protection locked="0" hidden="1"/>
    </xf>
    <xf numFmtId="49" fontId="9" fillId="5" borderId="51" xfId="0" applyNumberFormat="1" applyFont="1" applyFill="1" applyBorder="1" applyAlignment="1" applyProtection="1">
      <alignment horizontal="center" vertical="center" shrinkToFit="1"/>
      <protection locked="0" hidden="1"/>
    </xf>
    <xf numFmtId="49" fontId="11" fillId="5" borderId="50" xfId="0" applyNumberFormat="1" applyFont="1" applyFill="1" applyBorder="1" applyAlignment="1" applyProtection="1">
      <alignment horizontal="center" vertical="center" shrinkToFit="1"/>
      <protection locked="0"/>
    </xf>
    <xf numFmtId="49" fontId="11" fillId="5" borderId="51" xfId="0" applyNumberFormat="1" applyFont="1" applyFill="1" applyBorder="1" applyAlignment="1" applyProtection="1">
      <alignment horizontal="center" vertical="center" shrinkToFit="1"/>
      <protection locked="0"/>
    </xf>
    <xf numFmtId="49" fontId="11" fillId="5" borderId="52" xfId="0" applyNumberFormat="1" applyFont="1" applyFill="1" applyBorder="1" applyAlignment="1" applyProtection="1">
      <alignment horizontal="center" vertical="center" shrinkToFit="1"/>
      <protection locked="0"/>
    </xf>
    <xf numFmtId="49" fontId="11" fillId="5" borderId="53" xfId="0" applyNumberFormat="1" applyFont="1" applyFill="1" applyBorder="1" applyAlignment="1" applyProtection="1">
      <alignment horizontal="center" vertical="center" shrinkToFit="1"/>
      <protection locked="0"/>
    </xf>
    <xf numFmtId="178" fontId="11" fillId="5" borderId="51" xfId="6" applyNumberFormat="1" applyFont="1" applyFill="1" applyBorder="1" applyAlignment="1" applyProtection="1">
      <alignment horizontal="center" vertical="center" shrinkToFit="1"/>
      <protection locked="0"/>
    </xf>
    <xf numFmtId="178" fontId="11" fillId="5" borderId="52" xfId="6" applyNumberFormat="1" applyFont="1" applyFill="1" applyBorder="1" applyAlignment="1" applyProtection="1">
      <alignment horizontal="center" vertical="center" shrinkToFit="1"/>
      <protection locked="0"/>
    </xf>
    <xf numFmtId="0" fontId="10" fillId="0" borderId="109" xfId="0" applyFont="1" applyBorder="1" applyAlignment="1" applyProtection="1">
      <alignment horizontal="center" vertical="center"/>
      <protection hidden="1"/>
    </xf>
    <xf numFmtId="0" fontId="10" fillId="0" borderId="110" xfId="0" applyFont="1" applyBorder="1" applyAlignment="1" applyProtection="1">
      <alignment horizontal="center" vertical="center"/>
      <protection hidden="1"/>
    </xf>
    <xf numFmtId="0" fontId="11" fillId="0" borderId="110" xfId="0" applyFont="1" applyBorder="1" applyAlignment="1" applyProtection="1">
      <alignment horizontal="center" vertical="center"/>
      <protection hidden="1"/>
    </xf>
    <xf numFmtId="0" fontId="11" fillId="0" borderId="111" xfId="0" applyFont="1" applyBorder="1" applyAlignment="1" applyProtection="1">
      <alignment horizontal="center" vertical="center"/>
      <protection hidden="1"/>
    </xf>
    <xf numFmtId="0" fontId="8" fillId="0" borderId="0" xfId="0" applyFont="1" applyAlignment="1" applyProtection="1">
      <alignment horizontal="center" vertical="center"/>
      <protection locked="0" hidden="1"/>
    </xf>
    <xf numFmtId="0" fontId="9" fillId="0" borderId="42" xfId="0" applyFont="1" applyBorder="1" applyAlignment="1" applyProtection="1">
      <alignment horizontal="center" vertical="center"/>
      <protection hidden="1"/>
    </xf>
    <xf numFmtId="0" fontId="9" fillId="0" borderId="43" xfId="0" applyFont="1" applyBorder="1" applyAlignment="1" applyProtection="1">
      <alignment horizontal="center" vertical="center"/>
      <protection hidden="1"/>
    </xf>
    <xf numFmtId="0" fontId="9" fillId="0" borderId="44" xfId="0" applyFont="1" applyBorder="1" applyAlignment="1" applyProtection="1">
      <alignment horizontal="center" vertical="center" wrapText="1"/>
      <protection hidden="1"/>
    </xf>
    <xf numFmtId="0" fontId="9" fillId="0" borderId="43" xfId="0" applyFont="1" applyBorder="1" applyAlignment="1" applyProtection="1">
      <alignment horizontal="center" vertical="center" wrapText="1"/>
      <protection hidden="1"/>
    </xf>
    <xf numFmtId="0" fontId="9" fillId="0" borderId="45" xfId="0" applyFont="1" applyBorder="1" applyAlignment="1" applyProtection="1">
      <alignment horizontal="center" vertical="center" wrapText="1"/>
      <protection hidden="1"/>
    </xf>
    <xf numFmtId="0" fontId="16" fillId="0" borderId="0" xfId="7" applyNumberFormat="1" applyFont="1" applyFill="1" applyBorder="1" applyAlignment="1" applyProtection="1">
      <alignment horizontal="center" vertical="center"/>
      <protection locked="0"/>
    </xf>
  </cellXfs>
  <cellStyles count="8">
    <cellStyle name="crStyle_タイトル" xfId="2" xr:uid="{00000000-0005-0000-0000-000000000000}"/>
    <cellStyle name="crStyle_自動計算" xfId="5" xr:uid="{00000000-0005-0000-0000-000001000000}"/>
    <cellStyle name="crStyle_申請者入力欄" xfId="7" xr:uid="{00000000-0005-0000-0000-000002000000}"/>
    <cellStyle name="桁区切り 2" xfId="1" xr:uid="{00000000-0005-0000-0000-000003000000}"/>
    <cellStyle name="桁区切り 2 3 2 2" xfId="6" xr:uid="{00000000-0005-0000-0000-000004000000}"/>
    <cellStyle name="桁区切り 2 5" xfId="4" xr:uid="{00000000-0005-0000-0000-000005000000}"/>
    <cellStyle name="標準" xfId="0" builtinId="0"/>
    <cellStyle name="標準_新築・既築" xfId="3" xr:uid="{00000000-0005-0000-0000-000007000000}"/>
  </cellStyles>
  <dxfs count="90">
    <dxf>
      <fill>
        <patternFill>
          <bgColor rgb="FFFFFF99"/>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FF9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3499862666707357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mlit.go.jp/jutakukentiku/shoenehou_assets/img/library/chiikikubun-sinkyuu.pdf"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hyperlink" Target="https://ekes.jp"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ekes.jp"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https://ekes.jp"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57</xdr:col>
      <xdr:colOff>120674</xdr:colOff>
      <xdr:row>4</xdr:row>
      <xdr:rowOff>211791</xdr:rowOff>
    </xdr:from>
    <xdr:ext cx="9594415" cy="3760709"/>
    <xdr:sp macro="" textlink="">
      <xdr:nvSpPr>
        <xdr:cNvPr id="2" name="吹き出し: 四角形 1">
          <a:extLst>
            <a:ext uri="{FF2B5EF4-FFF2-40B4-BE49-F238E27FC236}">
              <a16:creationId xmlns:a16="http://schemas.microsoft.com/office/drawing/2014/main" id="{00000000-0008-0000-0000-000002000000}"/>
            </a:ext>
          </a:extLst>
        </xdr:cNvPr>
        <xdr:cNvSpPr/>
      </xdr:nvSpPr>
      <xdr:spPr>
        <a:xfrm>
          <a:off x="15122549" y="1450041"/>
          <a:ext cx="9594415" cy="3760709"/>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・工事対象住宅の概要を入力してください。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・延べ床面積、床面積、補助対象床面積合計、改修率は、提出書類の</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求積表で算出した各面積及び改修率を転記してください。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・該当する地域区分を入力してください。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2019</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年</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11</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月</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16</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日より改正建築物省エネ法が一部施行されたことにより地域区分</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の見直し（</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１）がされてるため、「新地域区分」を適用してください。</a:t>
          </a: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・公募要領のエネルギー計算結果早見表使用の有無及び該当する組合せ</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番号を入力してください。</a:t>
          </a:r>
        </a:p>
      </xdr:txBody>
    </xdr:sp>
    <xdr:clientData/>
  </xdr:oneCellAnchor>
  <xdr:oneCellAnchor>
    <xdr:from>
      <xdr:col>57</xdr:col>
      <xdr:colOff>121625</xdr:colOff>
      <xdr:row>25</xdr:row>
      <xdr:rowOff>102093</xdr:rowOff>
    </xdr:from>
    <xdr:ext cx="9758944" cy="5136656"/>
    <xdr:sp macro="" textlink="">
      <xdr:nvSpPr>
        <xdr:cNvPr id="3" name="吹き出し: 四角形 2">
          <a:extLst>
            <a:ext uri="{FF2B5EF4-FFF2-40B4-BE49-F238E27FC236}">
              <a16:creationId xmlns:a16="http://schemas.microsoft.com/office/drawing/2014/main" id="{00000000-0008-0000-0000-000003000000}"/>
            </a:ext>
          </a:extLst>
        </xdr:cNvPr>
        <xdr:cNvSpPr/>
      </xdr:nvSpPr>
      <xdr:spPr>
        <a:xfrm>
          <a:off x="15123500" y="8460281"/>
          <a:ext cx="9758944" cy="5136656"/>
        </a:xfrm>
        <a:prstGeom prst="wedgeRectCallout">
          <a:avLst>
            <a:gd name="adj1" fmla="val -55208"/>
            <a:gd name="adj2" fmla="val 2132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・「明細書」のシートを先に入力してください。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・明細書で算出された建材ごとの補助対象経費が自動計算で転記されます。</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明細書が複数枚になる場合は、建材ごとの明細書の合計が自動で転記</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されます。</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明細書で算出された建材ごとの補助対象経費が、見積書による補助対象</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経費より高い場合は、見積書による補助対象経費が上限になります。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該当する建材の補助対象経費の欄に見積書による補助対象経費を入力して</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詳細は</a:t>
          </a:r>
          <a:r>
            <a:rPr kumimoji="1" lang="ja-JP" altLang="en-US" sz="2000" b="1" u="sng">
              <a:solidFill>
                <a:sysClr val="windowText" lastClr="000000"/>
              </a:solidFill>
              <a:latin typeface="HGｺﾞｼｯｸM" panose="020B0609000000000000" pitchFamily="49" charset="-128"/>
              <a:ea typeface="HGｺﾞｼｯｸM" panose="020B0609000000000000" pitchFamily="49" charset="-128"/>
            </a:rPr>
            <a:t>下の赤枠内</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を参照してください。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・補助金交付申請額（Ｆ）は、高性能建材及び高効率省エネ設備の適用補助算定額（（Ｃ）と（Ｅ））より自動計算されます。</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twoCellAnchor>
    <xdr:from>
      <xdr:col>56</xdr:col>
      <xdr:colOff>221277</xdr:colOff>
      <xdr:row>36</xdr:row>
      <xdr:rowOff>168705</xdr:rowOff>
    </xdr:from>
    <xdr:to>
      <xdr:col>90</xdr:col>
      <xdr:colOff>487777</xdr:colOff>
      <xdr:row>56</xdr:row>
      <xdr:rowOff>13606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3961316" y="14333741"/>
          <a:ext cx="10893679" cy="7271226"/>
          <a:chOff x="15272819" y="14826659"/>
          <a:chExt cx="11915207" cy="13557574"/>
        </a:xfrm>
      </xdr:grpSpPr>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5389793" y="14826659"/>
            <a:ext cx="11798233" cy="13557574"/>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no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注）見積書による補助対象経費、補助対象外経費の詳細は福岡県建築都市部住宅計画課の</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既存戸建て住宅断熱改修費補助金の「よくあるご質問」をご参照ください。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5272819" y="15211003"/>
            <a:ext cx="6634681" cy="13122512"/>
          </a:xfrm>
          <a:prstGeom prst="rect">
            <a:avLst/>
          </a:prstGeom>
          <a:noFill/>
          <a:ln w="38100" cmpd="dbl">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（例１）</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●明細書で算出された補助対象経費</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断熱材　　　　　：</a:t>
            </a:r>
            <a:r>
              <a:rPr kumimoji="1" lang="en-US" altLang="ja-JP" sz="2000" b="1" u="none">
                <a:solidFill>
                  <a:sysClr val="windowText" lastClr="000000"/>
                </a:solidFill>
                <a:latin typeface="HGｺﾞｼｯｸM" panose="020B0609000000000000" pitchFamily="49" charset="-128"/>
                <a:ea typeface="HGｺﾞｼｯｸM" panose="020B0609000000000000" pitchFamily="49" charset="-128"/>
              </a:rPr>
              <a:t>1,160,955</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窓　　　　　　　：　</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954,500</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ガラス　　　　　：　</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107,700</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補助対象経費合計：</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2,223,155</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★見積書による補助対象経費</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断熱材　　　　　：</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1,222,044</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窓　　　　　　　：</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1,003,055</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ガラス　　　　　：　</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110,573</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　　　補助対象経費合計</a:t>
            </a:r>
            <a:r>
              <a:rPr kumimoji="1" lang="ja-JP" altLang="en-US" sz="2000" b="1">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2,335,672</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a:t>
            </a:r>
            <a:r>
              <a:rPr kumimoji="1" lang="ja-JP" altLang="en-US" sz="2800" b="1">
                <a:solidFill>
                  <a:sysClr val="windowText" lastClr="000000"/>
                </a:solidFill>
                <a:latin typeface="HGｺﾞｼｯｸM" panose="020B0609000000000000" pitchFamily="49" charset="-128"/>
                <a:ea typeface="HGｺﾞｼｯｸM" panose="020B0609000000000000" pitchFamily="49" charset="-128"/>
              </a:rPr>
              <a:t>　↓</a:t>
            </a:r>
            <a:endParaRPr kumimoji="1" lang="en-US" altLang="ja-JP" sz="2800" b="1">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●明細書で算出された補助対象経費を適用</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b="1" u="none">
                <a:solidFill>
                  <a:sysClr val="windowText" lastClr="000000"/>
                </a:solidFill>
                <a:latin typeface="HGｺﾞｼｯｸM" panose="020B0609000000000000" pitchFamily="49" charset="-128"/>
                <a:ea typeface="HGｺﾞｼｯｸM" panose="020B0609000000000000" pitchFamily="49" charset="-128"/>
              </a:rPr>
              <a:t>　　　</a:t>
            </a:r>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断熱材　　　　　：</a:t>
            </a:r>
            <a:r>
              <a:rPr kumimoji="1" lang="en-US" altLang="ja-JP" sz="2000" b="1" u="sng">
                <a:solidFill>
                  <a:sysClr val="windowText" lastClr="000000"/>
                </a:solidFill>
                <a:latin typeface="HGｺﾞｼｯｸM" panose="020B0609000000000000" pitchFamily="49" charset="-128"/>
                <a:ea typeface="HGｺﾞｼｯｸM" panose="020B0609000000000000" pitchFamily="49" charset="-128"/>
              </a:rPr>
              <a:t>1,160,955</a:t>
            </a:r>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u="none">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　　　窓　　　　　　　：　</a:t>
            </a:r>
            <a:r>
              <a:rPr kumimoji="1" lang="en-US" altLang="ja-JP" sz="2000" b="1" u="sng">
                <a:solidFill>
                  <a:sysClr val="windowText" lastClr="000000"/>
                </a:solidFill>
                <a:latin typeface="HGｺﾞｼｯｸM" panose="020B0609000000000000" pitchFamily="49" charset="-128"/>
                <a:ea typeface="HGｺﾞｼｯｸM" panose="020B0609000000000000" pitchFamily="49" charset="-128"/>
              </a:rPr>
              <a:t>954,500</a:t>
            </a:r>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u="none">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　　　ガラス　　　　　：　</a:t>
            </a:r>
            <a:r>
              <a:rPr kumimoji="1" lang="en-US" altLang="ja-JP" sz="2000" b="1" u="sng">
                <a:solidFill>
                  <a:sysClr val="windowText" lastClr="000000"/>
                </a:solidFill>
                <a:latin typeface="HGｺﾞｼｯｸM" panose="020B0609000000000000" pitchFamily="49" charset="-128"/>
                <a:ea typeface="HGｺﾞｼｯｸM" panose="020B0609000000000000" pitchFamily="49" charset="-128"/>
              </a:rPr>
              <a:t>107,700</a:t>
            </a:r>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u="none">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　　　補助対象経費合計：</a:t>
            </a:r>
            <a:r>
              <a:rPr kumimoji="1" lang="en-US" altLang="ja-JP" sz="2000" b="1" u="sng">
                <a:solidFill>
                  <a:sysClr val="windowText" lastClr="000000"/>
                </a:solidFill>
                <a:latin typeface="HGｺﾞｼｯｸM" panose="020B0609000000000000" pitchFamily="49" charset="-128"/>
                <a:ea typeface="HGｺﾞｼｯｸM" panose="020B0609000000000000" pitchFamily="49" charset="-128"/>
              </a:rPr>
              <a:t>2,223,155</a:t>
            </a:r>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u="none">
              <a:solidFill>
                <a:sysClr val="windowText" lastClr="000000"/>
              </a:solidFill>
              <a:latin typeface="HGｺﾞｼｯｸM" panose="020B0609000000000000" pitchFamily="49" charset="-128"/>
              <a:ea typeface="HGｺﾞｼｯｸM" panose="020B0609000000000000" pitchFamily="49" charset="-128"/>
            </a:endParaRP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0806842" y="15181544"/>
            <a:ext cx="6113928" cy="11706441"/>
          </a:xfrm>
          <a:prstGeom prst="rect">
            <a:avLst/>
          </a:prstGeom>
          <a:noFill/>
          <a:ln w="38100" cmpd="dbl">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（例２）</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●明細書で算出された補助対象経費</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断熱材　　　　　：</a:t>
            </a:r>
            <a:r>
              <a:rPr kumimoji="1" lang="en-US" altLang="ja-JP" sz="2000" b="1" u="none">
                <a:solidFill>
                  <a:sysClr val="windowText" lastClr="000000"/>
                </a:solidFill>
                <a:latin typeface="HGｺﾞｼｯｸM" panose="020B0609000000000000" pitchFamily="49" charset="-128"/>
                <a:ea typeface="HGｺﾞｼｯｸM" panose="020B0609000000000000" pitchFamily="49" charset="-128"/>
              </a:rPr>
              <a:t>1,160,955</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窓　　　　　　　：　</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954,500</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ガラス　　　　　：　</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107,700</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補助対象経費合計：</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2,223,155</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★見積書による補助対象経費</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断熱材　　　　　：</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1,020,485</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窓　　　　　　　：　</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749,200</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ガラス　　　　　：　</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105,892</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　　　補助対象経費合計</a:t>
            </a:r>
            <a:r>
              <a:rPr kumimoji="1" lang="ja-JP" altLang="en-US" sz="2000" b="1">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1,875,577</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a:t>
            </a:r>
            <a:r>
              <a:rPr kumimoji="1" lang="ja-JP" altLang="en-US" sz="2800" b="1">
                <a:solidFill>
                  <a:sysClr val="windowText" lastClr="000000"/>
                </a:solidFill>
                <a:latin typeface="HGｺﾞｼｯｸM" panose="020B0609000000000000" pitchFamily="49" charset="-128"/>
                <a:ea typeface="HGｺﾞｼｯｸM" panose="020B0609000000000000" pitchFamily="49" charset="-128"/>
              </a:rPr>
              <a:t>　↓</a:t>
            </a:r>
            <a:endParaRPr kumimoji="1" lang="en-US" altLang="ja-JP" sz="2800" b="1">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●見積書による補助対象経費を適用</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b="1" u="none">
                <a:solidFill>
                  <a:sysClr val="windowText" lastClr="000000"/>
                </a:solidFill>
                <a:latin typeface="HGｺﾞｼｯｸM" panose="020B0609000000000000" pitchFamily="49" charset="-128"/>
                <a:ea typeface="HGｺﾞｼｯｸM" panose="020B0609000000000000" pitchFamily="49" charset="-128"/>
              </a:rPr>
              <a:t>　　　</a:t>
            </a:r>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断熱材　　　　　：</a:t>
            </a:r>
            <a:r>
              <a:rPr kumimoji="1" lang="en-US" altLang="ja-JP" sz="2000" b="1" u="sng">
                <a:solidFill>
                  <a:srgbClr val="FF0000"/>
                </a:solidFill>
                <a:latin typeface="HGｺﾞｼｯｸM" panose="020B0609000000000000" pitchFamily="49" charset="-128"/>
                <a:ea typeface="HGｺﾞｼｯｸM" panose="020B0609000000000000" pitchFamily="49" charset="-128"/>
              </a:rPr>
              <a:t>1,020,485</a:t>
            </a:r>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u="none">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　　　窓　　　　　　　：　</a:t>
            </a:r>
            <a:r>
              <a:rPr kumimoji="1" lang="en-US" altLang="ja-JP" sz="2000" b="1" u="sng">
                <a:solidFill>
                  <a:srgbClr val="FF0000"/>
                </a:solidFill>
                <a:latin typeface="HGｺﾞｼｯｸM" panose="020B0609000000000000" pitchFamily="49" charset="-128"/>
                <a:ea typeface="HGｺﾞｼｯｸM" panose="020B0609000000000000" pitchFamily="49" charset="-128"/>
              </a:rPr>
              <a:t>749,200</a:t>
            </a:r>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u="none">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　　　ガラス　　　　　：　</a:t>
            </a:r>
            <a:r>
              <a:rPr kumimoji="1" lang="en-US" altLang="ja-JP" sz="2000" b="1" u="sng">
                <a:solidFill>
                  <a:srgbClr val="FF0000"/>
                </a:solidFill>
                <a:latin typeface="HGｺﾞｼｯｸM" panose="020B0609000000000000" pitchFamily="49" charset="-128"/>
                <a:ea typeface="HGｺﾞｼｯｸM" panose="020B0609000000000000" pitchFamily="49" charset="-128"/>
              </a:rPr>
              <a:t>105,892</a:t>
            </a:r>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u="none">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　　　補助対象経費合計：</a:t>
            </a:r>
            <a:r>
              <a:rPr kumimoji="1" lang="en-US" altLang="ja-JP" sz="2000" b="1" u="sng">
                <a:solidFill>
                  <a:srgbClr val="FF0000"/>
                </a:solidFill>
                <a:latin typeface="HGｺﾞｼｯｸM" panose="020B0609000000000000" pitchFamily="49" charset="-128"/>
                <a:ea typeface="HGｺﾞｼｯｸM" panose="020B0609000000000000" pitchFamily="49" charset="-128"/>
              </a:rPr>
              <a:t>1,875,577</a:t>
            </a:r>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u="none">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b="0" u="none">
                <a:solidFill>
                  <a:sysClr val="windowText" lastClr="000000"/>
                </a:solidFill>
                <a:latin typeface="HGｺﾞｼｯｸM" panose="020B0609000000000000" pitchFamily="49" charset="-128"/>
                <a:ea typeface="HGｺﾞｼｯｸM" panose="020B0609000000000000" pitchFamily="49" charset="-128"/>
              </a:rPr>
              <a:t>　　　　</a:t>
            </a:r>
            <a:r>
              <a:rPr kumimoji="1" lang="en-US" altLang="ja-JP" sz="1400" b="0" u="none">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1400" b="0" u="none">
                <a:solidFill>
                  <a:sysClr val="windowText" lastClr="000000"/>
                </a:solidFill>
                <a:latin typeface="HGｺﾞｼｯｸM" panose="020B0609000000000000" pitchFamily="49" charset="-128"/>
                <a:ea typeface="HGｺﾞｼｯｸM" panose="020B0609000000000000" pitchFamily="49" charset="-128"/>
              </a:rPr>
              <a:t>補助対象経費欄には、見積書による建材ごとの</a:t>
            </a:r>
            <a:endParaRPr kumimoji="1" lang="en-US" altLang="ja-JP" sz="1400" b="0" u="none">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b="0" u="none">
                <a:solidFill>
                  <a:sysClr val="windowText" lastClr="000000"/>
                </a:solidFill>
                <a:latin typeface="HGｺﾞｼｯｸM" panose="020B0609000000000000" pitchFamily="49" charset="-128"/>
                <a:ea typeface="HGｺﾞｼｯｸM" panose="020B0609000000000000" pitchFamily="49" charset="-128"/>
              </a:rPr>
              <a:t>　　　　　補助対象経費を上書きしてください。</a:t>
            </a:r>
            <a:endParaRPr kumimoji="1" lang="en-US" altLang="ja-JP" sz="1400" b="0" u="none">
              <a:solidFill>
                <a:sysClr val="windowText" lastClr="000000"/>
              </a:solidFill>
              <a:latin typeface="HGｺﾞｼｯｸM" panose="020B0609000000000000" pitchFamily="49" charset="-128"/>
              <a:ea typeface="HGｺﾞｼｯｸM" panose="020B0609000000000000" pitchFamily="49" charset="-128"/>
            </a:endParaRPr>
          </a:p>
        </xdr:txBody>
      </xdr:sp>
    </xdr:grpSp>
    <xdr:clientData/>
  </xdr:twoCellAnchor>
  <xdr:oneCellAnchor>
    <xdr:from>
      <xdr:col>57</xdr:col>
      <xdr:colOff>107372</xdr:colOff>
      <xdr:row>20</xdr:row>
      <xdr:rowOff>269665</xdr:rowOff>
    </xdr:from>
    <xdr:ext cx="9594415" cy="692562"/>
    <xdr:sp macro="" textlink="">
      <xdr:nvSpPr>
        <xdr:cNvPr id="8" name="正方形/長方形 7">
          <a:hlinkClick xmlns:r="http://schemas.openxmlformats.org/officeDocument/2006/relationships" r:id="rId1"/>
          <a:extLst>
            <a:ext uri="{FF2B5EF4-FFF2-40B4-BE49-F238E27FC236}">
              <a16:creationId xmlns:a16="http://schemas.microsoft.com/office/drawing/2014/main" id="{00000000-0008-0000-0000-000008000000}"/>
            </a:ext>
          </a:extLst>
        </xdr:cNvPr>
        <xdr:cNvSpPr/>
      </xdr:nvSpPr>
      <xdr:spPr>
        <a:xfrm>
          <a:off x="14966372" y="7751120"/>
          <a:ext cx="9594415" cy="692562"/>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１「地域区分新旧表」（国土交通省ホームページ）</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500">
              <a:solidFill>
                <a:sysClr val="windowText" lastClr="000000"/>
              </a:solidFill>
              <a:latin typeface="HGｺﾞｼｯｸM" panose="020B0609000000000000" pitchFamily="49" charset="-128"/>
              <a:ea typeface="HGｺﾞｼｯｸM" panose="020B0609000000000000" pitchFamily="49" charset="-128"/>
            </a:rPr>
            <a:t>　</a:t>
          </a:r>
          <a:r>
            <a:rPr kumimoji="1" lang="en-US" altLang="ja-JP" sz="1600">
              <a:solidFill>
                <a:sysClr val="windowText" lastClr="000000"/>
              </a:solidFill>
              <a:latin typeface="HGｺﾞｼｯｸM" panose="020B0609000000000000" pitchFamily="49" charset="-128"/>
              <a:ea typeface="HGｺﾞｼｯｸM" panose="020B0609000000000000" pitchFamily="49" charset="-128"/>
            </a:rPr>
            <a:t>https://www.mlit.go.jp/jutakukentiku/shoenehou_assets/img/library/chiikikubun-sinkyuu.pdf</a:t>
          </a:r>
          <a:endParaRPr kumimoji="1" lang="ja-JP" altLang="en-US" sz="15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57</xdr:col>
      <xdr:colOff>191076</xdr:colOff>
      <xdr:row>5</xdr:row>
      <xdr:rowOff>238125</xdr:rowOff>
    </xdr:from>
    <xdr:ext cx="11013788" cy="5857875"/>
    <xdr:sp macro="" textlink="">
      <xdr:nvSpPr>
        <xdr:cNvPr id="2" name="吹き出し: 四角形 1">
          <a:extLst>
            <a:ext uri="{FF2B5EF4-FFF2-40B4-BE49-F238E27FC236}">
              <a16:creationId xmlns:a16="http://schemas.microsoft.com/office/drawing/2014/main" id="{00000000-0008-0000-0100-000002000000}"/>
            </a:ext>
          </a:extLst>
        </xdr:cNvPr>
        <xdr:cNvSpPr/>
      </xdr:nvSpPr>
      <xdr:spPr>
        <a:xfrm>
          <a:off x="15846712" y="1623580"/>
          <a:ext cx="11013788" cy="5857875"/>
        </a:xfrm>
        <a:prstGeom prst="wedgeRectCallout">
          <a:avLst>
            <a:gd name="adj1" fmla="val -54357"/>
            <a:gd name="adj2" fmla="val -3137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・使用する断熱材製品の情報を入力してください。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・求積表番号は求積表と整合性をとってください。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・登録番号、メーカー名、製品名、熱伝導率（</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λ</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値）は（公財）北海道環境財団の専用ページ（</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１）で公開されている「補助対象製品一覧」を参照の上、入力してください。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b="1">
              <a:solidFill>
                <a:sysClr val="windowText" lastClr="000000"/>
              </a:solidFill>
              <a:latin typeface="HGｺﾞｼｯｸM" panose="020B0609000000000000" pitchFamily="49" charset="-128"/>
              <a:ea typeface="HGｺﾞｼｯｸM" panose="020B0609000000000000" pitchFamily="49" charset="-128"/>
            </a:rPr>
            <a:t>・総括表で、＜エネルギー計算＞「早見表を使用する」にチェックを入れた場合、</a:t>
          </a:r>
          <a:b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br>
          <a:r>
            <a:rPr kumimoji="1" lang="ja-JP" altLang="en-US" sz="2000" b="1">
              <a:solidFill>
                <a:sysClr val="windowText" lastClr="000000"/>
              </a:solidFill>
              <a:latin typeface="HGｺﾞｼｯｸM" panose="020B0609000000000000" pitchFamily="49" charset="-128"/>
              <a:ea typeface="HGｺﾞｼｯｸM" panose="020B0609000000000000" pitchFamily="49" charset="-128"/>
            </a:rPr>
            <a:t>　合計熱抵抗値は、以下の表の性能値を満たすようにしてください。</a:t>
          </a:r>
          <a:endParaRPr kumimoji="1" lang="en-US" altLang="ja-JP" sz="2000" b="1">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r>
            <a:rPr lang="en-US" altLang="ja-JP" sz="1100" b="0" i="0" u="none" strike="noStrike">
              <a:solidFill>
                <a:schemeClr val="lt1"/>
              </a:solidFill>
              <a:effectLst/>
              <a:latin typeface="+mn-lt"/>
              <a:ea typeface="+mn-ea"/>
              <a:cs typeface="+mn-cs"/>
            </a:rPr>
            <a:t>R</a:t>
          </a:r>
          <a:r>
            <a:rPr lang="ja-JP" altLang="en-US" sz="1100" b="0" i="0" u="none" strike="noStrike">
              <a:solidFill>
                <a:schemeClr val="lt1"/>
              </a:solidFill>
              <a:effectLst/>
              <a:latin typeface="+mn-lt"/>
              <a:ea typeface="+mn-ea"/>
              <a:cs typeface="+mn-cs"/>
            </a:rPr>
            <a:t>値）</a:t>
          </a:r>
          <a:r>
            <a:rPr lang="ja-JP" altLang="en-US" sz="2000"/>
            <a:t> </a:t>
          </a:r>
          <a:r>
            <a:rPr lang="ja-JP" altLang="en-US" sz="1100" b="0" i="0" u="none" strike="noStrike">
              <a:solidFill>
                <a:schemeClr val="lt1"/>
              </a:solidFill>
              <a:effectLst/>
              <a:latin typeface="+mn-lt"/>
              <a:ea typeface="+mn-ea"/>
              <a:cs typeface="+mn-cs"/>
            </a:rPr>
            <a:t>天井</a:t>
          </a:r>
          <a:r>
            <a:rPr lang="ja-JP" altLang="en-US" sz="2000"/>
            <a:t> </a:t>
          </a:r>
          <a:r>
            <a:rPr lang="ja-JP" altLang="en-US" sz="1100" b="0" i="0" u="none" strike="noStrike">
              <a:solidFill>
                <a:schemeClr val="lt1"/>
              </a:solidFill>
              <a:effectLst/>
              <a:latin typeface="+mn-lt"/>
              <a:ea typeface="+mn-ea"/>
              <a:cs typeface="+mn-cs"/>
            </a:rPr>
            <a:t>外壁</a:t>
          </a:r>
          <a:r>
            <a:rPr lang="ja-JP" altLang="en-US" sz="2000"/>
            <a:t> </a:t>
          </a:r>
          <a:r>
            <a:rPr lang="ja-JP" altLang="en-US" sz="1100" b="0" i="0" u="none" strike="noStrike">
              <a:solidFill>
                <a:schemeClr val="lt1"/>
              </a:solidFill>
              <a:effectLst/>
              <a:latin typeface="+mn-lt"/>
              <a:ea typeface="+mn-ea"/>
              <a:cs typeface="+mn-cs"/>
            </a:rPr>
            <a:t>床</a:t>
          </a:r>
          <a:r>
            <a:rPr lang="ja-JP" altLang="en-US" sz="2000"/>
            <a:t> </a:t>
          </a:r>
          <a:r>
            <a:rPr lang="en-US" altLang="ja-JP" sz="1100" b="0" i="0" u="none" strike="noStrike">
              <a:solidFill>
                <a:schemeClr val="lt1"/>
              </a:solidFill>
              <a:effectLst/>
              <a:latin typeface="+mn-lt"/>
              <a:ea typeface="+mn-ea"/>
              <a:cs typeface="+mn-cs"/>
            </a:rPr>
            <a:t>1</a:t>
          </a:r>
          <a:r>
            <a:rPr lang="ja-JP" altLang="en-US" sz="1100" b="0" i="0" u="none" strike="noStrike">
              <a:solidFill>
                <a:schemeClr val="lt1"/>
              </a:solidFill>
              <a:effectLst/>
              <a:latin typeface="+mn-lt"/>
              <a:ea typeface="+mn-ea"/>
              <a:cs typeface="+mn-cs"/>
            </a:rPr>
            <a:t>～</a:t>
          </a:r>
          <a:r>
            <a:rPr lang="en-US" altLang="ja-JP" sz="1100" b="0" i="0" u="none" strike="noStrike">
              <a:solidFill>
                <a:schemeClr val="lt1"/>
              </a:solidFill>
              <a:effectLst/>
              <a:latin typeface="+mn-lt"/>
              <a:ea typeface="+mn-ea"/>
              <a:cs typeface="+mn-cs"/>
            </a:rPr>
            <a:t>3</a:t>
          </a:r>
          <a:r>
            <a:rPr lang="ja-JP" altLang="en-US" sz="1100" b="0" i="0" u="none" strike="noStrike">
              <a:solidFill>
                <a:schemeClr val="lt1"/>
              </a:solidFill>
              <a:effectLst/>
              <a:latin typeface="+mn-lt"/>
              <a:ea typeface="+mn-ea"/>
              <a:cs typeface="+mn-cs"/>
            </a:rPr>
            <a:t>地域</a:t>
          </a:r>
          <a:r>
            <a:rPr lang="ja-JP" altLang="en-US" sz="2000"/>
            <a:t> </a:t>
          </a:r>
          <a:r>
            <a:rPr lang="en-US" altLang="ja-JP" sz="1100" b="0" i="0" u="none" strike="noStrike">
              <a:solidFill>
                <a:schemeClr val="lt1"/>
              </a:solidFill>
              <a:effectLst/>
              <a:latin typeface="+mn-lt"/>
              <a:ea typeface="+mn-ea"/>
              <a:cs typeface="+mn-cs"/>
            </a:rPr>
            <a:t>4</a:t>
          </a:r>
          <a:r>
            <a:rPr lang="ja-JP" altLang="en-US" sz="1100" b="0" i="0" u="none" strike="noStrike">
              <a:solidFill>
                <a:schemeClr val="lt1"/>
              </a:solidFill>
              <a:effectLst/>
              <a:latin typeface="+mn-lt"/>
              <a:ea typeface="+mn-ea"/>
              <a:cs typeface="+mn-cs"/>
            </a:rPr>
            <a:t>～</a:t>
          </a:r>
          <a:r>
            <a:rPr lang="en-US" altLang="ja-JP" sz="1100" b="0" i="0" u="none" strike="noStrike">
              <a:solidFill>
                <a:schemeClr val="lt1"/>
              </a:solidFill>
              <a:effectLst/>
              <a:latin typeface="+mn-lt"/>
              <a:ea typeface="+mn-ea"/>
              <a:cs typeface="+mn-cs"/>
            </a:rPr>
            <a:t>8</a:t>
          </a:r>
          <a:r>
            <a:rPr lang="ja-JP" altLang="en-US" sz="1100" b="0" i="0" u="none" strike="noStrike">
              <a:solidFill>
                <a:schemeClr val="lt1"/>
              </a:solidFill>
              <a:effectLst/>
              <a:latin typeface="+mn-lt"/>
              <a:ea typeface="+mn-ea"/>
              <a:cs typeface="+mn-cs"/>
            </a:rPr>
            <a:t>地域</a:t>
          </a:r>
          <a:r>
            <a:rPr lang="ja-JP" altLang="en-US" sz="2000"/>
            <a:t> </a:t>
          </a:r>
          <a:r>
            <a:rPr lang="en-US" altLang="ja-JP" sz="1100" b="0" i="0" u="none" strike="noStrike">
              <a:solidFill>
                <a:schemeClr val="lt1"/>
              </a:solidFill>
              <a:effectLst/>
              <a:latin typeface="+mn-lt"/>
              <a:ea typeface="+mn-ea"/>
              <a:cs typeface="+mn-cs"/>
            </a:rPr>
            <a:t>5.4</a:t>
          </a:r>
          <a:r>
            <a:rPr lang="ja-JP" altLang="en-US" sz="1100" b="0" i="0" u="none" strike="noStrike">
              <a:solidFill>
                <a:schemeClr val="lt1"/>
              </a:solidFill>
              <a:effectLst/>
              <a:latin typeface="+mn-lt"/>
              <a:ea typeface="+mn-ea"/>
              <a:cs typeface="+mn-cs"/>
            </a:rPr>
            <a:t>以上</a:t>
          </a:r>
          <a:r>
            <a:rPr lang="ja-JP" altLang="en-US" sz="2000"/>
            <a:t> </a:t>
          </a:r>
          <a:r>
            <a:rPr lang="en-US" altLang="ja-JP" sz="1100" b="0" i="0" u="none" strike="noStrike">
              <a:solidFill>
                <a:schemeClr val="lt1"/>
              </a:solidFill>
              <a:effectLst/>
              <a:latin typeface="+mn-lt"/>
              <a:ea typeface="+mn-ea"/>
              <a:cs typeface="+mn-cs"/>
            </a:rPr>
            <a:t>2.7</a:t>
          </a:r>
          <a:r>
            <a:rPr lang="ja-JP" altLang="en-US" sz="1100" b="0" i="0" u="none" strike="noStrike">
              <a:solidFill>
                <a:schemeClr val="lt1"/>
              </a:solidFill>
              <a:effectLst/>
              <a:latin typeface="+mn-lt"/>
              <a:ea typeface="+mn-ea"/>
              <a:cs typeface="+mn-cs"/>
            </a:rPr>
            <a:t>以上</a:t>
          </a:r>
          <a:r>
            <a:rPr lang="ja-JP" altLang="en-US" sz="2000"/>
            <a:t> </a:t>
          </a:r>
          <a:r>
            <a:rPr lang="en-US" altLang="ja-JP" sz="1100" b="0" i="0" u="none" strike="noStrike">
              <a:solidFill>
                <a:schemeClr val="lt1"/>
              </a:solidFill>
              <a:effectLst/>
              <a:latin typeface="+mn-lt"/>
              <a:ea typeface="+mn-ea"/>
              <a:cs typeface="+mn-cs"/>
            </a:rPr>
            <a:t>2.7</a:t>
          </a:r>
          <a:r>
            <a:rPr lang="ja-JP" altLang="en-US" sz="1100" b="0" i="0" u="none" strike="noStrike">
              <a:solidFill>
                <a:schemeClr val="lt1"/>
              </a:solidFill>
              <a:effectLst/>
              <a:latin typeface="+mn-lt"/>
              <a:ea typeface="+mn-ea"/>
              <a:cs typeface="+mn-cs"/>
            </a:rPr>
            <a:t>以上</a:t>
          </a:r>
          <a:r>
            <a:rPr lang="ja-JP" altLang="en-US" sz="2000"/>
            <a:t> </a:t>
          </a:r>
          <a:r>
            <a:rPr lang="en-US" altLang="ja-JP" sz="1100" b="0" i="0" u="none" strike="noStrike">
              <a:solidFill>
                <a:schemeClr val="lt1"/>
              </a:solidFill>
              <a:effectLst/>
              <a:latin typeface="+mn-lt"/>
              <a:ea typeface="+mn-ea"/>
              <a:cs typeface="+mn-cs"/>
            </a:rPr>
            <a:t>2.2</a:t>
          </a:r>
          <a:r>
            <a:rPr lang="ja-JP" altLang="en-US" sz="1100" b="0" i="0" u="none" strike="noStrike">
              <a:solidFill>
                <a:schemeClr val="lt1"/>
              </a:solidFill>
              <a:effectLst/>
              <a:latin typeface="+mn-lt"/>
              <a:ea typeface="+mn-ea"/>
              <a:cs typeface="+mn-cs"/>
            </a:rPr>
            <a:t>以上</a:t>
          </a:r>
          <a:r>
            <a:rPr lang="ja-JP" altLang="en-US" sz="2000"/>
            <a:t> </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57</xdr:col>
      <xdr:colOff>86589</xdr:colOff>
      <xdr:row>0</xdr:row>
      <xdr:rowOff>190500</xdr:rowOff>
    </xdr:from>
    <xdr:to>
      <xdr:col>92</xdr:col>
      <xdr:colOff>332508</xdr:colOff>
      <xdr:row>5</xdr:row>
      <xdr:rowOff>55419</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5793314" y="190500"/>
          <a:ext cx="10847244" cy="1026969"/>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行が足りない場合は、</a:t>
          </a:r>
          <a:r>
            <a:rPr kumimoji="1" lang="ja-JP" altLang="en-US" sz="2000" b="1" u="sng">
              <a:solidFill>
                <a:sysClr val="windowText" lastClr="00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行の挿入はできません。</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twoCellAnchor>
  <xdr:oneCellAnchor>
    <xdr:from>
      <xdr:col>57</xdr:col>
      <xdr:colOff>83126</xdr:colOff>
      <xdr:row>30</xdr:row>
      <xdr:rowOff>1434</xdr:rowOff>
    </xdr:from>
    <xdr:ext cx="9900000" cy="1426288"/>
    <xdr:sp macro="" textlink="">
      <xdr:nvSpPr>
        <xdr:cNvPr id="4" name="吹き出し: 四角形 3">
          <a:extLst>
            <a:ext uri="{FF2B5EF4-FFF2-40B4-BE49-F238E27FC236}">
              <a16:creationId xmlns:a16="http://schemas.microsoft.com/office/drawing/2014/main" id="{00000000-0008-0000-0100-000004000000}"/>
            </a:ext>
          </a:extLst>
        </xdr:cNvPr>
        <xdr:cNvSpPr/>
      </xdr:nvSpPr>
      <xdr:spPr>
        <a:xfrm>
          <a:off x="15789851" y="14631834"/>
          <a:ext cx="9900000" cy="1426288"/>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・地域区分は総括表より自動で転記されますので、先に総括表の地域区分を選択</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してください。</a:t>
          </a:r>
        </a:p>
      </xdr:txBody>
    </xdr:sp>
    <xdr:clientData/>
  </xdr:oneCellAnchor>
  <xdr:oneCellAnchor>
    <xdr:from>
      <xdr:col>57</xdr:col>
      <xdr:colOff>226377</xdr:colOff>
      <xdr:row>20</xdr:row>
      <xdr:rowOff>225388</xdr:rowOff>
    </xdr:from>
    <xdr:ext cx="9900000" cy="425822"/>
    <xdr:sp macro="" textlink="">
      <xdr:nvSpPr>
        <xdr:cNvPr id="6" name="正方形/長方形 5">
          <a:hlinkClick xmlns:r="http://schemas.openxmlformats.org/officeDocument/2006/relationships" r:id="rId1"/>
          <a:extLst>
            <a:ext uri="{FF2B5EF4-FFF2-40B4-BE49-F238E27FC236}">
              <a16:creationId xmlns:a16="http://schemas.microsoft.com/office/drawing/2014/main" id="{00000000-0008-0000-0100-000006000000}"/>
            </a:ext>
          </a:extLst>
        </xdr:cNvPr>
        <xdr:cNvSpPr/>
      </xdr:nvSpPr>
      <xdr:spPr>
        <a:xfrm>
          <a:off x="16276002" y="7893013"/>
          <a:ext cx="9900000" cy="425822"/>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１「補助対象製品一覧」（財団の専用ページ）⇒</a:t>
          </a:r>
          <a:r>
            <a:rPr kumimoji="1" lang="ja-JP" altLang="en-US" sz="1500">
              <a:solidFill>
                <a:sysClr val="windowText" lastClr="000000"/>
              </a:solidFill>
              <a:latin typeface="HGｺﾞｼｯｸM" panose="020B0609000000000000" pitchFamily="49" charset="-128"/>
              <a:ea typeface="HGｺﾞｼｯｸM" panose="020B0609000000000000" pitchFamily="49" charset="-128"/>
            </a:rPr>
            <a:t>　</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https://ekes.jp</a:t>
          </a:r>
          <a:endParaRPr kumimoji="1" lang="en-US" altLang="ja-JP" sz="15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59</xdr:col>
          <xdr:colOff>261939</xdr:colOff>
          <xdr:row>13</xdr:row>
          <xdr:rowOff>95248</xdr:rowOff>
        </xdr:from>
        <xdr:to>
          <xdr:col>85</xdr:col>
          <xdr:colOff>293475</xdr:colOff>
          <xdr:row>17</xdr:row>
          <xdr:rowOff>312098</xdr:rowOff>
        </xdr:to>
        <xdr:pic>
          <xdr:nvPicPr>
            <xdr:cNvPr id="10" name="図 9">
              <a:extLst>
                <a:ext uri="{FF2B5EF4-FFF2-40B4-BE49-F238E27FC236}">
                  <a16:creationId xmlns:a16="http://schemas.microsoft.com/office/drawing/2014/main" id="{00000000-0008-0000-0100-00000A000000}"/>
                </a:ext>
              </a:extLst>
            </xdr:cNvPr>
            <xdr:cNvPicPr>
              <a:picLocks noChangeAspect="1" noChangeArrowheads="1"/>
              <a:extLst>
                <a:ext uri="{84589F7E-364E-4C9E-8A38-B11213B215E9}">
                  <a14:cameraTool cellRange="$CP$15:$CR$17" spid="_x0000_s2087"/>
                </a:ext>
              </a:extLst>
            </xdr:cNvPicPr>
          </xdr:nvPicPr>
          <xdr:blipFill>
            <a:blip xmlns:r="http://schemas.openxmlformats.org/officeDocument/2006/relationships" r:embed="rId2"/>
            <a:srcRect/>
            <a:stretch>
              <a:fillRect/>
            </a:stretch>
          </xdr:blipFill>
          <xdr:spPr bwMode="auto">
            <a:xfrm>
              <a:off x="16073439" y="4933948"/>
              <a:ext cx="5105186" cy="2052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57</xdr:col>
      <xdr:colOff>145183</xdr:colOff>
      <xdr:row>11</xdr:row>
      <xdr:rowOff>65572</xdr:rowOff>
    </xdr:from>
    <xdr:ext cx="9900000" cy="2456243"/>
    <xdr:sp macro="" textlink="">
      <xdr:nvSpPr>
        <xdr:cNvPr id="2" name="吹き出し: 四角形 1">
          <a:extLst>
            <a:ext uri="{FF2B5EF4-FFF2-40B4-BE49-F238E27FC236}">
              <a16:creationId xmlns:a16="http://schemas.microsoft.com/office/drawing/2014/main" id="{00000000-0008-0000-0200-000002000000}"/>
            </a:ext>
          </a:extLst>
        </xdr:cNvPr>
        <xdr:cNvSpPr/>
      </xdr:nvSpPr>
      <xdr:spPr>
        <a:xfrm>
          <a:off x="15966208" y="3542197"/>
          <a:ext cx="9900000" cy="2456243"/>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・使用する窓製品の情報を入力してください。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・窓番号は提出書類の平面図の番号と合わせてください。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・登録番号、メーカー名、製品名は財団の専用ページ（</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１）</a:t>
          </a: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で公開されている「補助対象製品一覧」を参照の上、入力してください。</a:t>
          </a:r>
        </a:p>
      </xdr:txBody>
    </xdr:sp>
    <xdr:clientData/>
  </xdr:oneCellAnchor>
  <xdr:oneCellAnchor>
    <xdr:from>
      <xdr:col>58</xdr:col>
      <xdr:colOff>40581</xdr:colOff>
      <xdr:row>42</xdr:row>
      <xdr:rowOff>197715</xdr:rowOff>
    </xdr:from>
    <xdr:ext cx="9900000" cy="2262459"/>
    <xdr:sp macro="" textlink="">
      <xdr:nvSpPr>
        <xdr:cNvPr id="3" name="吹き出し: 四角形 2">
          <a:extLst>
            <a:ext uri="{FF2B5EF4-FFF2-40B4-BE49-F238E27FC236}">
              <a16:creationId xmlns:a16="http://schemas.microsoft.com/office/drawing/2014/main" id="{00000000-0008-0000-0200-000003000000}"/>
            </a:ext>
          </a:extLst>
        </xdr:cNvPr>
        <xdr:cNvSpPr/>
      </xdr:nvSpPr>
      <xdr:spPr>
        <a:xfrm>
          <a:off x="16137831" y="14980515"/>
          <a:ext cx="9900000" cy="2262459"/>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・使用する窓製品の情報を入力してください。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・窓番号は提出書類の平面図の窓番号と合わせてください。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・登録番号、メーカー名、製品名は財団の専用ページ（</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１）で</a:t>
          </a: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公開されている「補助対象製品一覧」を参照の上、入力してください。</a:t>
          </a:r>
        </a:p>
      </xdr:txBody>
    </xdr:sp>
    <xdr:clientData/>
  </xdr:oneCellAnchor>
  <xdr:twoCellAnchor>
    <xdr:from>
      <xdr:col>57</xdr:col>
      <xdr:colOff>72042</xdr:colOff>
      <xdr:row>1</xdr:row>
      <xdr:rowOff>34637</xdr:rowOff>
    </xdr:from>
    <xdr:to>
      <xdr:col>89</xdr:col>
      <xdr:colOff>595744</xdr:colOff>
      <xdr:row>4</xdr:row>
      <xdr:rowOff>387929</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5893067" y="272762"/>
          <a:ext cx="11001202" cy="1010517"/>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行が足りない場合は、</a:t>
          </a:r>
          <a:r>
            <a:rPr kumimoji="1" lang="ja-JP" altLang="en-US" sz="2000" b="1" u="sng">
              <a:solidFill>
                <a:sysClr val="windowText" lastClr="00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行の挿入はできません。</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twoCellAnchor>
  <xdr:oneCellAnchor>
    <xdr:from>
      <xdr:col>57</xdr:col>
      <xdr:colOff>55419</xdr:colOff>
      <xdr:row>62</xdr:row>
      <xdr:rowOff>126160</xdr:rowOff>
    </xdr:from>
    <xdr:ext cx="9900000" cy="663549"/>
    <xdr:sp macro="" textlink="">
      <xdr:nvSpPr>
        <xdr:cNvPr id="5" name="吹き出し: 四角形 4">
          <a:extLst>
            <a:ext uri="{FF2B5EF4-FFF2-40B4-BE49-F238E27FC236}">
              <a16:creationId xmlns:a16="http://schemas.microsoft.com/office/drawing/2014/main" id="{00000000-0008-0000-0200-000005000000}"/>
            </a:ext>
          </a:extLst>
        </xdr:cNvPr>
        <xdr:cNvSpPr/>
      </xdr:nvSpPr>
      <xdr:spPr>
        <a:xfrm>
          <a:off x="15876444" y="22176535"/>
          <a:ext cx="9900000" cy="663549"/>
        </a:xfrm>
        <a:prstGeom prst="wedgeRectCallout">
          <a:avLst>
            <a:gd name="adj1" fmla="val -53658"/>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58</xdr:col>
      <xdr:colOff>37812</xdr:colOff>
      <xdr:row>18</xdr:row>
      <xdr:rowOff>270453</xdr:rowOff>
    </xdr:from>
    <xdr:ext cx="9900000" cy="759310"/>
    <xdr:sp macro="" textlink="">
      <xdr:nvSpPr>
        <xdr:cNvPr id="7" name="正方形/長方形 6">
          <a:hlinkClick xmlns:r="http://schemas.openxmlformats.org/officeDocument/2006/relationships" r:id="rId1"/>
          <a:extLst>
            <a:ext uri="{FF2B5EF4-FFF2-40B4-BE49-F238E27FC236}">
              <a16:creationId xmlns:a16="http://schemas.microsoft.com/office/drawing/2014/main" id="{00000000-0008-0000-0200-000007000000}"/>
            </a:ext>
          </a:extLst>
        </xdr:cNvPr>
        <xdr:cNvSpPr/>
      </xdr:nvSpPr>
      <xdr:spPr>
        <a:xfrm>
          <a:off x="16135062" y="6414078"/>
          <a:ext cx="9900000" cy="759310"/>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１「補助対象製品一覧」（財団の専用ページ）</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500">
              <a:solidFill>
                <a:sysClr val="windowText" lastClr="000000"/>
              </a:solidFill>
              <a:latin typeface="HGｺﾞｼｯｸM" panose="020B0609000000000000" pitchFamily="49" charset="-128"/>
              <a:ea typeface="HGｺﾞｼｯｸM" panose="020B0609000000000000" pitchFamily="49" charset="-128"/>
            </a:rPr>
            <a:t>　</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https://ekes.jp</a:t>
          </a:r>
          <a:endParaRPr kumimoji="1" lang="en-US" altLang="ja-JP" sz="15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58</xdr:col>
      <xdr:colOff>13854</xdr:colOff>
      <xdr:row>49</xdr:row>
      <xdr:rowOff>27990</xdr:rowOff>
    </xdr:from>
    <xdr:ext cx="9900000" cy="759310"/>
    <xdr:sp macro="" textlink="">
      <xdr:nvSpPr>
        <xdr:cNvPr id="8" name="正方形/長方形 7">
          <a:hlinkClick xmlns:r="http://schemas.openxmlformats.org/officeDocument/2006/relationships" r:id="rId1"/>
          <a:extLst>
            <a:ext uri="{FF2B5EF4-FFF2-40B4-BE49-F238E27FC236}">
              <a16:creationId xmlns:a16="http://schemas.microsoft.com/office/drawing/2014/main" id="{00000000-0008-0000-0200-000008000000}"/>
            </a:ext>
          </a:extLst>
        </xdr:cNvPr>
        <xdr:cNvSpPr/>
      </xdr:nvSpPr>
      <xdr:spPr>
        <a:xfrm>
          <a:off x="16111104" y="17458740"/>
          <a:ext cx="9900000" cy="759310"/>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１「補助対象製品一覧」（財団の専用ページ）</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500">
              <a:solidFill>
                <a:sysClr val="windowText" lastClr="000000"/>
              </a:solidFill>
              <a:latin typeface="HGｺﾞｼｯｸM" panose="020B0609000000000000" pitchFamily="49" charset="-128"/>
              <a:ea typeface="HGｺﾞｼｯｸM" panose="020B0609000000000000" pitchFamily="49" charset="-128"/>
            </a:rPr>
            <a:t>　</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https://ekes.jp</a:t>
          </a:r>
          <a:endParaRPr kumimoji="1" lang="en-US" altLang="ja-JP" sz="15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57</xdr:col>
      <xdr:colOff>27707</xdr:colOff>
      <xdr:row>0</xdr:row>
      <xdr:rowOff>193964</xdr:rowOff>
    </xdr:from>
    <xdr:to>
      <xdr:col>89</xdr:col>
      <xdr:colOff>498764</xdr:colOff>
      <xdr:row>4</xdr:row>
      <xdr:rowOff>290947</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6172582" y="193964"/>
          <a:ext cx="10948557" cy="992333"/>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行が足りない場合は、</a:t>
          </a:r>
          <a:r>
            <a:rPr kumimoji="1" lang="ja-JP" altLang="en-US" sz="2000" b="1" u="sng">
              <a:solidFill>
                <a:sysClr val="windowText" lastClr="00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行の挿入はできません。</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twoCellAnchor>
  <xdr:oneCellAnchor>
    <xdr:from>
      <xdr:col>57</xdr:col>
      <xdr:colOff>103908</xdr:colOff>
      <xdr:row>8</xdr:row>
      <xdr:rowOff>110838</xdr:rowOff>
    </xdr:from>
    <xdr:ext cx="9900000" cy="2304546"/>
    <xdr:sp macro="" textlink="">
      <xdr:nvSpPr>
        <xdr:cNvPr id="3" name="吹き出し: 四角形 2">
          <a:extLst>
            <a:ext uri="{FF2B5EF4-FFF2-40B4-BE49-F238E27FC236}">
              <a16:creationId xmlns:a16="http://schemas.microsoft.com/office/drawing/2014/main" id="{00000000-0008-0000-0300-000003000000}"/>
            </a:ext>
          </a:extLst>
        </xdr:cNvPr>
        <xdr:cNvSpPr/>
      </xdr:nvSpPr>
      <xdr:spPr>
        <a:xfrm>
          <a:off x="16248783" y="2958813"/>
          <a:ext cx="9900000" cy="2304546"/>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・使用するガラス製品の情報を入力してください。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・窓番号は提出書類の平面図、ガラス番号は姿図と整合性をとってください。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・登録番号、メーカー名、製品名は財団の専用ページで（</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１）で</a:t>
          </a: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公開されている「補助対象製品一覧」を参照の上、入力してください。</a:t>
          </a:r>
        </a:p>
      </xdr:txBody>
    </xdr:sp>
    <xdr:clientData/>
  </xdr:oneCellAnchor>
  <xdr:oneCellAnchor>
    <xdr:from>
      <xdr:col>57</xdr:col>
      <xdr:colOff>96981</xdr:colOff>
      <xdr:row>15</xdr:row>
      <xdr:rowOff>96981</xdr:rowOff>
    </xdr:from>
    <xdr:ext cx="9900000" cy="759310"/>
    <xdr:sp macro="" textlink="">
      <xdr:nvSpPr>
        <xdr:cNvPr id="6" name="正方形/長方形 5">
          <a:hlinkClick xmlns:r="http://schemas.openxmlformats.org/officeDocument/2006/relationships" r:id="rId1"/>
          <a:extLst>
            <a:ext uri="{FF2B5EF4-FFF2-40B4-BE49-F238E27FC236}">
              <a16:creationId xmlns:a16="http://schemas.microsoft.com/office/drawing/2014/main" id="{00000000-0008-0000-0300-000006000000}"/>
            </a:ext>
          </a:extLst>
        </xdr:cNvPr>
        <xdr:cNvSpPr/>
      </xdr:nvSpPr>
      <xdr:spPr>
        <a:xfrm>
          <a:off x="16241856" y="5450031"/>
          <a:ext cx="9900000" cy="759310"/>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１「補助対象製品一覧」（財団の専用ページ）</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500">
              <a:solidFill>
                <a:sysClr val="windowText" lastClr="000000"/>
              </a:solidFill>
              <a:latin typeface="HGｺﾞｼｯｸM" panose="020B0609000000000000" pitchFamily="49" charset="-128"/>
              <a:ea typeface="HGｺﾞｼｯｸM" panose="020B0609000000000000" pitchFamily="49" charset="-128"/>
            </a:rPr>
            <a:t>　</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https://ekes.jp</a:t>
          </a:r>
          <a:endParaRPr kumimoji="1" lang="en-US" altLang="ja-JP" sz="15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57</xdr:col>
      <xdr:colOff>72736</xdr:colOff>
      <xdr:row>29</xdr:row>
      <xdr:rowOff>34634</xdr:rowOff>
    </xdr:from>
    <xdr:ext cx="9900000" cy="602674"/>
    <xdr:sp macro="" textlink="">
      <xdr:nvSpPr>
        <xdr:cNvPr id="5" name="吹き出し: 四角形 5">
          <a:extLst>
            <a:ext uri="{FF2B5EF4-FFF2-40B4-BE49-F238E27FC236}">
              <a16:creationId xmlns:a16="http://schemas.microsoft.com/office/drawing/2014/main" id="{BAE76774-11FD-4AC6-AE0F-4967ECB0DF89}"/>
            </a:ext>
          </a:extLst>
        </xdr:cNvPr>
        <xdr:cNvSpPr/>
      </xdr:nvSpPr>
      <xdr:spPr>
        <a:xfrm>
          <a:off x="15010204" y="10917173"/>
          <a:ext cx="9900000" cy="602674"/>
        </a:xfrm>
        <a:prstGeom prst="wedgeRectCallout">
          <a:avLst>
            <a:gd name="adj1" fmla="val -53518"/>
            <a:gd name="adj2" fmla="val -1631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58</xdr:col>
      <xdr:colOff>68004</xdr:colOff>
      <xdr:row>9</xdr:row>
      <xdr:rowOff>91267</xdr:rowOff>
    </xdr:from>
    <xdr:ext cx="7702088" cy="740005"/>
    <xdr:sp macro="" textlink="">
      <xdr:nvSpPr>
        <xdr:cNvPr id="2" name="吹き出し: 四角形 2">
          <a:extLst>
            <a:ext uri="{FF2B5EF4-FFF2-40B4-BE49-F238E27FC236}">
              <a16:creationId xmlns:a16="http://schemas.microsoft.com/office/drawing/2014/main" id="{00000000-0008-0000-0400-000002000000}"/>
            </a:ext>
          </a:extLst>
        </xdr:cNvPr>
        <xdr:cNvSpPr/>
      </xdr:nvSpPr>
      <xdr:spPr>
        <a:xfrm>
          <a:off x="16489104" y="3139267"/>
          <a:ext cx="7702088" cy="740005"/>
        </a:xfrm>
        <a:prstGeom prst="wedgeRectCallout">
          <a:avLst>
            <a:gd name="adj1" fmla="val -54729"/>
            <a:gd name="adj2" fmla="val -1961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・金額は工事費込みの税抜金額を入力してください。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62115</xdr:colOff>
      <xdr:row>16</xdr:row>
      <xdr:rowOff>566767</xdr:rowOff>
    </xdr:from>
    <xdr:ext cx="7488613" cy="720461"/>
    <xdr:sp macro="" textlink="">
      <xdr:nvSpPr>
        <xdr:cNvPr id="3" name="吹き出し: 四角形 3">
          <a:extLst>
            <a:ext uri="{FF2B5EF4-FFF2-40B4-BE49-F238E27FC236}">
              <a16:creationId xmlns:a16="http://schemas.microsoft.com/office/drawing/2014/main" id="{00000000-0008-0000-0400-000003000000}"/>
            </a:ext>
          </a:extLst>
        </xdr:cNvPr>
        <xdr:cNvSpPr/>
      </xdr:nvSpPr>
      <xdr:spPr>
        <a:xfrm>
          <a:off x="16759440" y="6167467"/>
          <a:ext cx="7488613" cy="720461"/>
        </a:xfrm>
        <a:prstGeom prst="wedgeRectCallout">
          <a:avLst>
            <a:gd name="adj1" fmla="val -57084"/>
            <a:gd name="adj2" fmla="val 1460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58</xdr:col>
      <xdr:colOff>99406</xdr:colOff>
      <xdr:row>6</xdr:row>
      <xdr:rowOff>0</xdr:rowOff>
    </xdr:from>
    <xdr:ext cx="12016394" cy="1049253"/>
    <xdr:sp macro="" textlink="">
      <xdr:nvSpPr>
        <xdr:cNvPr id="5" name="吹き出し: 四角形 6">
          <a:extLst>
            <a:ext uri="{FF2B5EF4-FFF2-40B4-BE49-F238E27FC236}">
              <a16:creationId xmlns:a16="http://schemas.microsoft.com/office/drawing/2014/main" id="{00000000-0008-0000-0400-000005000000}"/>
            </a:ext>
          </a:extLst>
        </xdr:cNvPr>
        <xdr:cNvSpPr/>
      </xdr:nvSpPr>
      <xdr:spPr>
        <a:xfrm>
          <a:off x="16444306" y="1866900"/>
          <a:ext cx="12016394" cy="1049253"/>
        </a:xfrm>
        <a:prstGeom prst="wedgeRectCallout">
          <a:avLst>
            <a:gd name="adj1" fmla="val -55093"/>
            <a:gd name="adj2" fmla="val 298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・本体型番は戸（ドア本体）の形状やデザインが確認できる番号を入力してください。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・適合番号は、手引きに記載されている玄関ドアの要件①②の該当する要件を必ず選択してください。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I55"/>
  <sheetViews>
    <sheetView view="pageBreakPreview" topLeftCell="A34" zoomScale="70" zoomScaleNormal="40" zoomScaleSheetLayoutView="70" workbookViewId="0">
      <selection activeCell="AV34" sqref="AV34"/>
    </sheetView>
  </sheetViews>
  <sheetFormatPr defaultColWidth="9" defaultRowHeight="13" x14ac:dyDescent="0.2"/>
  <cols>
    <col min="1" max="1" width="3.6328125" style="5" customWidth="1"/>
    <col min="2" max="37" width="3.453125" style="5" customWidth="1"/>
    <col min="38" max="40" width="3.453125" style="82" customWidth="1"/>
    <col min="41" max="48" width="3.453125" style="83" customWidth="1"/>
    <col min="49" max="55" width="3.453125" style="5" customWidth="1"/>
    <col min="56" max="85" width="3.6328125" style="5" customWidth="1"/>
    <col min="86" max="16384" width="9" style="5"/>
  </cols>
  <sheetData>
    <row r="1" spans="1:56" ht="18.75" customHeight="1" x14ac:dyDescent="0.2">
      <c r="A1" s="81" t="s">
        <v>133</v>
      </c>
      <c r="AV1" s="84"/>
      <c r="AW1" s="252"/>
      <c r="AX1" s="252"/>
      <c r="AY1" s="252"/>
      <c r="AZ1" s="252"/>
      <c r="BA1" s="252"/>
      <c r="BB1" s="252"/>
      <c r="BC1" s="1"/>
    </row>
    <row r="2" spans="1:56" s="2" customFormat="1" ht="18.75" customHeight="1" x14ac:dyDescent="0.2">
      <c r="B2" s="3"/>
      <c r="C2" s="3"/>
      <c r="AV2" s="84"/>
      <c r="AW2" s="252"/>
      <c r="AX2" s="252"/>
      <c r="AY2" s="252"/>
      <c r="AZ2" s="252"/>
      <c r="BA2" s="252"/>
      <c r="BB2" s="252"/>
      <c r="BC2" s="4"/>
    </row>
    <row r="3" spans="1:56" ht="35.25" customHeight="1" x14ac:dyDescent="0.2">
      <c r="A3" s="253" t="s">
        <v>137</v>
      </c>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c r="BB3" s="254"/>
      <c r="BC3" s="255"/>
    </row>
    <row r="4" spans="1:56" ht="24" customHeight="1" x14ac:dyDescent="0.2">
      <c r="A4" s="158"/>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row>
    <row r="5" spans="1:56" ht="24.75" customHeight="1" x14ac:dyDescent="0.2">
      <c r="B5" s="7" t="s">
        <v>0</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1"/>
      <c r="BC5" s="131"/>
    </row>
    <row r="6" spans="1:56" s="6" customFormat="1" ht="32.25" customHeight="1" x14ac:dyDescent="0.2">
      <c r="B6" s="77" t="s">
        <v>1</v>
      </c>
      <c r="C6" s="85"/>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86"/>
      <c r="BC6" s="86"/>
    </row>
    <row r="7" spans="1:56" s="6" customFormat="1" ht="28.5" customHeight="1" x14ac:dyDescent="0.2">
      <c r="B7" s="249" t="s">
        <v>2</v>
      </c>
      <c r="C7" s="249"/>
      <c r="D7" s="249"/>
      <c r="E7" s="249"/>
      <c r="F7" s="249"/>
      <c r="G7" s="249"/>
      <c r="H7" s="249"/>
      <c r="I7" s="249"/>
      <c r="J7" s="249"/>
      <c r="K7" s="249"/>
      <c r="L7" s="249"/>
      <c r="M7" s="7"/>
      <c r="N7" s="166" t="s">
        <v>3</v>
      </c>
      <c r="O7" s="7" t="s">
        <v>4</v>
      </c>
      <c r="P7" s="7"/>
      <c r="Q7" s="7"/>
      <c r="R7" s="87"/>
      <c r="S7" s="87"/>
      <c r="T7" s="87"/>
      <c r="U7" s="87"/>
      <c r="V7" s="87"/>
      <c r="W7" s="166" t="s">
        <v>3</v>
      </c>
      <c r="X7" s="7" t="s">
        <v>5</v>
      </c>
      <c r="Y7" s="7"/>
      <c r="Z7" s="87"/>
      <c r="AA7" s="87"/>
      <c r="AB7" s="87"/>
      <c r="AC7" s="87"/>
      <c r="AD7" s="87"/>
      <c r="AE7" s="87"/>
      <c r="AF7" s="166" t="s">
        <v>3</v>
      </c>
      <c r="AG7" s="7" t="s">
        <v>6</v>
      </c>
      <c r="AH7" s="7"/>
      <c r="AI7" s="7"/>
      <c r="AJ7" s="7"/>
      <c r="AK7" s="7"/>
      <c r="AL7" s="166" t="s">
        <v>3</v>
      </c>
      <c r="AM7" s="7" t="s">
        <v>7</v>
      </c>
      <c r="AN7" s="7"/>
      <c r="AO7" s="7"/>
      <c r="AP7" s="7"/>
      <c r="AQ7" s="7"/>
      <c r="AR7" s="166" t="s">
        <v>3</v>
      </c>
      <c r="AS7" s="7" t="s">
        <v>8</v>
      </c>
      <c r="AT7" s="7"/>
      <c r="AU7" s="7"/>
      <c r="AV7" s="7"/>
      <c r="AW7" s="7"/>
      <c r="AX7" s="7"/>
      <c r="AY7" s="7"/>
      <c r="AZ7" s="7"/>
      <c r="BA7" s="131"/>
      <c r="BB7" s="7"/>
      <c r="BC7" s="7"/>
      <c r="BD7" s="132"/>
    </row>
    <row r="8" spans="1:56" s="6" customFormat="1" ht="28.5" customHeight="1" x14ac:dyDescent="0.2">
      <c r="B8" s="88"/>
      <c r="C8" s="88"/>
      <c r="D8" s="7"/>
      <c r="E8" s="7"/>
      <c r="F8" s="7"/>
      <c r="G8" s="7"/>
      <c r="H8" s="7"/>
      <c r="I8" s="7"/>
      <c r="J8" s="7"/>
      <c r="K8" s="7"/>
      <c r="L8" s="7"/>
      <c r="M8" s="7"/>
      <c r="N8" s="166" t="s">
        <v>3</v>
      </c>
      <c r="O8" s="7" t="s">
        <v>9</v>
      </c>
      <c r="P8" s="7"/>
      <c r="Q8" s="86"/>
      <c r="R8" s="7" t="s">
        <v>10</v>
      </c>
      <c r="S8" s="256"/>
      <c r="T8" s="256"/>
      <c r="U8" s="256"/>
      <c r="V8" s="256"/>
      <c r="W8" s="256"/>
      <c r="X8" s="256"/>
      <c r="Y8" s="256"/>
      <c r="Z8" s="256"/>
      <c r="AA8" s="256"/>
      <c r="AB8" s="256"/>
      <c r="AC8" s="256"/>
      <c r="AD8" s="86" t="s">
        <v>11</v>
      </c>
      <c r="AE8" s="86"/>
      <c r="AF8" s="86"/>
      <c r="AG8" s="131"/>
      <c r="AH8" s="131"/>
      <c r="AI8" s="131"/>
      <c r="AJ8" s="131"/>
      <c r="AK8" s="131"/>
      <c r="AL8" s="131"/>
      <c r="AM8" s="131"/>
      <c r="AN8" s="131"/>
      <c r="AO8" s="131"/>
      <c r="AP8" s="131"/>
      <c r="AQ8" s="131"/>
      <c r="AR8" s="131"/>
      <c r="AS8" s="131"/>
      <c r="AT8" s="131"/>
      <c r="AU8" s="131"/>
      <c r="AV8" s="131"/>
      <c r="AW8" s="131"/>
      <c r="AX8" s="131"/>
      <c r="AY8" s="131"/>
      <c r="AZ8" s="131"/>
      <c r="BA8" s="131"/>
      <c r="BB8" s="131"/>
      <c r="BC8" s="131"/>
    </row>
    <row r="9" spans="1:56" s="6" customFormat="1" ht="19.5" customHeight="1" x14ac:dyDescent="0.2">
      <c r="B9" s="89"/>
      <c r="C9" s="89"/>
    </row>
    <row r="10" spans="1:56" s="6" customFormat="1" ht="28.5" customHeight="1" x14ac:dyDescent="0.2">
      <c r="B10" s="249" t="s">
        <v>12</v>
      </c>
      <c r="C10" s="249"/>
      <c r="D10" s="249"/>
      <c r="E10" s="249"/>
      <c r="F10" s="249"/>
      <c r="G10" s="249"/>
      <c r="H10" s="249"/>
      <c r="I10" s="249"/>
      <c r="J10" s="249"/>
      <c r="K10" s="249"/>
      <c r="L10" s="249"/>
      <c r="N10" s="257"/>
      <c r="O10" s="257"/>
      <c r="P10" s="257"/>
      <c r="Q10" s="257"/>
      <c r="R10" s="257"/>
      <c r="S10" s="257"/>
      <c r="T10" s="257"/>
      <c r="U10" s="257"/>
      <c r="V10" s="257"/>
      <c r="W10" s="90" t="s">
        <v>13</v>
      </c>
      <c r="X10" s="6" t="s">
        <v>14</v>
      </c>
      <c r="Y10" s="90"/>
      <c r="Z10" s="91"/>
      <c r="AA10" s="91"/>
      <c r="AB10" s="91"/>
      <c r="AC10" s="91"/>
      <c r="AD10" s="91"/>
      <c r="AE10" s="91"/>
      <c r="AF10" s="91"/>
      <c r="AG10" s="91"/>
      <c r="AH10" s="91"/>
    </row>
    <row r="11" spans="1:56" s="6" customFormat="1" ht="19.5" customHeight="1" x14ac:dyDescent="0.2">
      <c r="B11" s="92"/>
      <c r="C11" s="92"/>
      <c r="D11" s="7"/>
      <c r="E11" s="7"/>
      <c r="F11" s="7"/>
      <c r="G11" s="7"/>
      <c r="H11" s="7"/>
      <c r="I11" s="7"/>
      <c r="J11" s="7"/>
      <c r="K11" s="7"/>
      <c r="L11" s="7"/>
    </row>
    <row r="12" spans="1:56" s="6" customFormat="1" ht="28.5" customHeight="1" x14ac:dyDescent="0.2">
      <c r="B12" s="249" t="s">
        <v>15</v>
      </c>
      <c r="C12" s="249"/>
      <c r="D12" s="249"/>
      <c r="E12" s="249"/>
      <c r="F12" s="249"/>
      <c r="G12" s="249"/>
      <c r="H12" s="249"/>
      <c r="I12" s="249"/>
      <c r="J12" s="249"/>
      <c r="K12" s="249"/>
      <c r="L12" s="249"/>
      <c r="N12" s="259" t="s">
        <v>16</v>
      </c>
      <c r="O12" s="259"/>
      <c r="P12" s="260"/>
      <c r="Q12" s="260"/>
      <c r="R12" s="260"/>
      <c r="S12" s="260"/>
      <c r="T12" s="260"/>
      <c r="U12" s="93" t="s">
        <v>17</v>
      </c>
      <c r="V12" s="8"/>
      <c r="W12" s="259" t="s">
        <v>18</v>
      </c>
      <c r="X12" s="259"/>
      <c r="Y12" s="260"/>
      <c r="Z12" s="260"/>
      <c r="AA12" s="260"/>
      <c r="AB12" s="260"/>
      <c r="AC12" s="260"/>
      <c r="AD12" s="93" t="s">
        <v>19</v>
      </c>
      <c r="AE12" s="93"/>
      <c r="AF12" s="259" t="s">
        <v>20</v>
      </c>
      <c r="AG12" s="259"/>
      <c r="AH12" s="260"/>
      <c r="AI12" s="260"/>
      <c r="AJ12" s="260"/>
      <c r="AK12" s="260"/>
      <c r="AL12" s="260"/>
      <c r="AM12" s="93" t="s">
        <v>19</v>
      </c>
      <c r="AN12" s="94"/>
      <c r="AO12" s="262" t="s">
        <v>21</v>
      </c>
      <c r="AP12" s="262"/>
      <c r="AQ12" s="260"/>
      <c r="AR12" s="260"/>
      <c r="AS12" s="260"/>
      <c r="AT12" s="260"/>
      <c r="AU12" s="260"/>
      <c r="AV12" s="259" t="s">
        <v>22</v>
      </c>
      <c r="AW12" s="259"/>
    </row>
    <row r="13" spans="1:56" s="6" customFormat="1" ht="19.5" customHeight="1" x14ac:dyDescent="0.2">
      <c r="B13" s="92"/>
      <c r="C13" s="92"/>
      <c r="D13" s="7"/>
      <c r="E13" s="7"/>
      <c r="F13" s="7"/>
      <c r="G13" s="7"/>
      <c r="H13" s="7"/>
      <c r="I13" s="7"/>
      <c r="J13" s="7"/>
      <c r="K13" s="7"/>
      <c r="L13" s="7"/>
    </row>
    <row r="14" spans="1:56" s="6" customFormat="1" ht="28.5" customHeight="1" x14ac:dyDescent="0.2">
      <c r="B14" s="258" t="s">
        <v>23</v>
      </c>
      <c r="C14" s="258"/>
      <c r="D14" s="258"/>
      <c r="E14" s="258"/>
      <c r="F14" s="258"/>
      <c r="G14" s="258"/>
      <c r="H14" s="258"/>
      <c r="I14" s="258"/>
      <c r="J14" s="258"/>
      <c r="K14" s="258"/>
      <c r="L14" s="258"/>
      <c r="M14" s="95"/>
      <c r="N14" s="257"/>
      <c r="O14" s="257"/>
      <c r="P14" s="257"/>
      <c r="Q14" s="257"/>
      <c r="R14" s="257"/>
      <c r="S14" s="257"/>
      <c r="T14" s="257"/>
      <c r="U14" s="257"/>
      <c r="V14" s="257"/>
      <c r="W14" s="90" t="s">
        <v>13</v>
      </c>
      <c r="X14" s="6" t="s">
        <v>14</v>
      </c>
      <c r="Y14" s="91"/>
      <c r="Z14" s="91"/>
      <c r="AA14" s="91"/>
      <c r="AB14" s="91"/>
      <c r="AC14" s="91"/>
      <c r="AD14" s="91"/>
      <c r="AE14" s="91"/>
      <c r="AF14" s="91"/>
      <c r="AG14" s="91"/>
      <c r="AH14" s="91"/>
      <c r="AW14" s="90"/>
    </row>
    <row r="15" spans="1:56" s="6" customFormat="1" ht="19.5" customHeight="1" x14ac:dyDescent="0.2">
      <c r="B15" s="92"/>
      <c r="C15" s="92"/>
      <c r="D15" s="7"/>
      <c r="E15" s="7"/>
      <c r="F15" s="7"/>
      <c r="G15" s="7"/>
      <c r="H15" s="7"/>
      <c r="I15" s="7"/>
      <c r="J15" s="7"/>
      <c r="K15" s="7"/>
      <c r="L15" s="7"/>
    </row>
    <row r="16" spans="1:56" s="6" customFormat="1" ht="28.5" customHeight="1" x14ac:dyDescent="0.2">
      <c r="B16" s="249" t="s">
        <v>24</v>
      </c>
      <c r="C16" s="249"/>
      <c r="D16" s="249"/>
      <c r="E16" s="249"/>
      <c r="F16" s="249"/>
      <c r="G16" s="249"/>
      <c r="H16" s="249"/>
      <c r="I16" s="249"/>
      <c r="J16" s="249"/>
      <c r="K16" s="249"/>
      <c r="L16" s="249"/>
      <c r="N16" s="250" t="str">
        <f>IF(N10="","",ROUNDDOWN(N14/N10*100,0))</f>
        <v/>
      </c>
      <c r="O16" s="250"/>
      <c r="P16" s="250"/>
      <c r="Q16" s="250"/>
      <c r="R16" s="250"/>
      <c r="S16" s="250"/>
      <c r="T16" s="250"/>
      <c r="U16" s="250"/>
      <c r="V16" s="250"/>
      <c r="W16" s="90" t="s">
        <v>26</v>
      </c>
      <c r="X16" s="6" t="s">
        <v>27</v>
      </c>
      <c r="Y16" s="91"/>
      <c r="Z16" s="91"/>
      <c r="AA16" s="91"/>
      <c r="AB16" s="91"/>
      <c r="AC16" s="91"/>
      <c r="AD16" s="91"/>
      <c r="AE16" s="91"/>
      <c r="AF16" s="91"/>
      <c r="AG16" s="91"/>
      <c r="AH16" s="91"/>
      <c r="AW16" s="90"/>
    </row>
    <row r="17" spans="1:61" s="6" customFormat="1" ht="19.5" customHeight="1" x14ac:dyDescent="0.2">
      <c r="B17" s="88"/>
      <c r="C17" s="88"/>
      <c r="D17" s="7"/>
      <c r="E17" s="7"/>
      <c r="F17" s="7"/>
      <c r="G17" s="7"/>
      <c r="H17" s="7"/>
      <c r="I17" s="7"/>
      <c r="J17" s="7"/>
      <c r="K17" s="7"/>
      <c r="L17" s="7"/>
      <c r="N17" s="91"/>
      <c r="O17" s="91"/>
      <c r="P17" s="91"/>
      <c r="Q17" s="91"/>
      <c r="R17" s="91"/>
      <c r="S17" s="91"/>
      <c r="T17" s="91"/>
      <c r="U17" s="91"/>
      <c r="V17" s="91"/>
      <c r="W17" s="91"/>
      <c r="X17" s="91"/>
      <c r="Y17" s="91"/>
      <c r="Z17" s="91"/>
      <c r="AA17" s="91"/>
      <c r="AB17" s="91"/>
      <c r="AC17" s="91"/>
      <c r="AD17" s="91"/>
      <c r="AE17" s="91"/>
      <c r="AF17" s="91"/>
      <c r="AG17" s="91"/>
      <c r="AH17" s="91"/>
      <c r="AW17" s="90"/>
    </row>
    <row r="18" spans="1:61" s="6" customFormat="1" ht="28.5" customHeight="1" x14ac:dyDescent="0.2">
      <c r="B18" s="249" t="s">
        <v>28</v>
      </c>
      <c r="C18" s="249"/>
      <c r="D18" s="249"/>
      <c r="E18" s="249"/>
      <c r="F18" s="249"/>
      <c r="G18" s="249"/>
      <c r="H18" s="249"/>
      <c r="I18" s="249"/>
      <c r="J18" s="249"/>
      <c r="K18" s="249"/>
      <c r="L18" s="249"/>
      <c r="N18" s="251"/>
      <c r="O18" s="251"/>
      <c r="P18" s="251"/>
      <c r="Q18" s="251"/>
      <c r="R18" s="28"/>
      <c r="S18" s="91"/>
      <c r="T18" s="91"/>
      <c r="U18" s="91"/>
      <c r="V18" s="91"/>
      <c r="W18" s="91"/>
      <c r="X18" s="91"/>
      <c r="Y18" s="91"/>
      <c r="Z18" s="91"/>
      <c r="AA18" s="91"/>
      <c r="AB18" s="91"/>
      <c r="AC18" s="91"/>
      <c r="AD18" s="91"/>
      <c r="AE18" s="91"/>
      <c r="AF18" s="91"/>
      <c r="AG18" s="91"/>
      <c r="AH18" s="91"/>
    </row>
    <row r="19" spans="1:61" s="6" customFormat="1" ht="19.5" customHeight="1" x14ac:dyDescent="0.2">
      <c r="B19" s="88"/>
      <c r="C19" s="88"/>
      <c r="D19" s="7"/>
      <c r="E19" s="7"/>
      <c r="F19" s="7"/>
      <c r="G19" s="7"/>
      <c r="H19" s="7"/>
      <c r="I19" s="7"/>
      <c r="J19" s="7"/>
      <c r="K19" s="7"/>
      <c r="L19" s="7"/>
      <c r="N19" s="91"/>
      <c r="O19" s="91"/>
      <c r="P19" s="91"/>
      <c r="Q19" s="91"/>
      <c r="R19" s="91"/>
      <c r="S19" s="91"/>
      <c r="T19" s="91"/>
      <c r="U19" s="91"/>
      <c r="V19" s="91"/>
      <c r="W19" s="91"/>
      <c r="X19" s="91"/>
      <c r="Y19" s="91"/>
      <c r="Z19" s="91"/>
      <c r="AA19" s="91"/>
      <c r="AB19" s="91"/>
      <c r="AC19" s="91"/>
      <c r="AD19" s="91"/>
      <c r="AE19" s="91"/>
      <c r="AF19" s="91"/>
      <c r="AG19" s="91"/>
      <c r="AH19" s="91"/>
      <c r="AK19" s="96"/>
      <c r="AL19" s="97"/>
      <c r="AM19" s="97"/>
      <c r="AN19" s="98"/>
      <c r="AO19" s="98"/>
      <c r="AP19" s="98"/>
      <c r="AQ19" s="98"/>
      <c r="AR19" s="98"/>
      <c r="AS19" s="97"/>
      <c r="AT19" s="90"/>
      <c r="AV19" s="90"/>
      <c r="AW19" s="90"/>
      <c r="BD19" s="261"/>
      <c r="BE19" s="261"/>
      <c r="BF19" s="261"/>
      <c r="BG19" s="261"/>
      <c r="BH19" s="261"/>
      <c r="BI19" s="261"/>
    </row>
    <row r="20" spans="1:61" s="6" customFormat="1" ht="19.5" customHeight="1" x14ac:dyDescent="0.2">
      <c r="B20" s="88"/>
      <c r="C20" s="88"/>
      <c r="D20" s="7"/>
      <c r="E20" s="7"/>
      <c r="F20" s="7"/>
      <c r="G20" s="7"/>
      <c r="H20" s="7"/>
      <c r="I20" s="7"/>
      <c r="J20" s="7"/>
      <c r="K20" s="7"/>
      <c r="L20" s="7"/>
      <c r="N20" s="91"/>
      <c r="O20" s="91"/>
      <c r="P20" s="91"/>
      <c r="Q20" s="91"/>
      <c r="R20" s="91"/>
      <c r="S20" s="91"/>
      <c r="T20" s="91"/>
      <c r="U20" s="91"/>
      <c r="V20" s="91"/>
      <c r="W20" s="91"/>
      <c r="X20" s="91"/>
      <c r="Y20" s="91"/>
      <c r="Z20" s="91"/>
      <c r="AA20" s="91"/>
      <c r="AB20" s="91"/>
      <c r="AC20" s="91"/>
      <c r="AD20" s="91"/>
      <c r="AE20" s="91"/>
      <c r="AF20" s="91"/>
      <c r="AG20" s="91"/>
      <c r="AH20" s="91"/>
      <c r="AK20" s="96"/>
      <c r="AL20" s="97"/>
      <c r="AM20" s="97"/>
      <c r="AN20" s="98"/>
      <c r="AO20" s="98"/>
      <c r="AP20" s="98"/>
      <c r="AQ20" s="98"/>
      <c r="AR20" s="98"/>
      <c r="AS20" s="97"/>
      <c r="AT20" s="90"/>
      <c r="AV20" s="90"/>
      <c r="AW20" s="90"/>
      <c r="BD20" s="30"/>
      <c r="BE20" s="30"/>
      <c r="BF20" s="30"/>
      <c r="BG20" s="30"/>
      <c r="BH20" s="30"/>
      <c r="BI20" s="30"/>
    </row>
    <row r="21" spans="1:61" s="6" customFormat="1" ht="32.25" customHeight="1" x14ac:dyDescent="0.2">
      <c r="B21" s="77" t="s">
        <v>29</v>
      </c>
      <c r="C21" s="85"/>
      <c r="D21" s="7"/>
      <c r="E21" s="7"/>
      <c r="F21" s="7"/>
      <c r="G21" s="7"/>
      <c r="H21" s="7"/>
      <c r="I21" s="7"/>
      <c r="J21" s="7"/>
      <c r="K21" s="7"/>
      <c r="L21" s="7"/>
      <c r="N21" s="167" t="s">
        <v>3</v>
      </c>
      <c r="O21" s="237" t="s">
        <v>30</v>
      </c>
      <c r="P21" s="237"/>
      <c r="Q21" s="237"/>
      <c r="R21" s="237"/>
      <c r="S21" s="237"/>
      <c r="T21" s="237"/>
      <c r="U21" s="237"/>
      <c r="V21" s="237"/>
      <c r="W21" s="237"/>
      <c r="X21" s="237"/>
      <c r="Y21" s="237"/>
      <c r="Z21" s="237"/>
      <c r="AA21" s="237"/>
      <c r="AB21" s="237"/>
      <c r="AC21" s="237"/>
      <c r="AD21" s="237"/>
      <c r="AE21" s="237"/>
      <c r="AF21" s="167" t="s">
        <v>3</v>
      </c>
      <c r="AG21" s="238" t="s">
        <v>31</v>
      </c>
      <c r="AH21" s="238"/>
      <c r="AI21" s="238"/>
      <c r="AJ21" s="238"/>
      <c r="AK21" s="238"/>
      <c r="AL21" s="238"/>
      <c r="AM21" s="238"/>
      <c r="AN21" s="238"/>
      <c r="AO21" s="238"/>
      <c r="AP21" s="238"/>
      <c r="AQ21" s="238"/>
      <c r="AR21" s="99"/>
      <c r="AS21" s="99"/>
      <c r="AT21" s="99"/>
      <c r="AU21" s="99"/>
      <c r="AV21" s="99"/>
      <c r="AW21" s="100"/>
    </row>
    <row r="22" spans="1:61" s="6" customFormat="1" ht="63" customHeight="1" x14ac:dyDescent="0.2">
      <c r="B22" s="85"/>
      <c r="C22" s="85"/>
      <c r="D22" s="7"/>
      <c r="E22" s="7"/>
      <c r="F22" s="7"/>
      <c r="G22" s="7"/>
      <c r="H22" s="7"/>
      <c r="I22" s="7"/>
      <c r="J22" s="7"/>
      <c r="K22" s="7"/>
      <c r="L22" s="7"/>
      <c r="N22" s="101"/>
      <c r="O22" s="239" t="s">
        <v>32</v>
      </c>
      <c r="P22" s="239"/>
      <c r="Q22" s="239"/>
      <c r="R22" s="239"/>
      <c r="S22" s="239"/>
      <c r="T22" s="239"/>
      <c r="U22" s="239"/>
      <c r="V22" s="239"/>
      <c r="X22" s="240"/>
      <c r="Y22" s="240"/>
      <c r="Z22" s="241" t="s">
        <v>33</v>
      </c>
      <c r="AA22" s="241"/>
      <c r="AF22" s="102"/>
      <c r="AG22" s="242" t="s">
        <v>176</v>
      </c>
      <c r="AH22" s="242"/>
      <c r="AI22" s="242"/>
      <c r="AJ22" s="242"/>
      <c r="AK22" s="242"/>
      <c r="AL22" s="242"/>
      <c r="AM22" s="242"/>
      <c r="AN22" s="242"/>
      <c r="AO22" s="242"/>
      <c r="AP22" s="242"/>
      <c r="AQ22" s="242"/>
      <c r="AR22" s="242"/>
      <c r="AS22" s="242"/>
      <c r="AT22" s="242"/>
      <c r="AU22" s="242"/>
      <c r="AV22" s="242"/>
      <c r="AW22" s="243"/>
      <c r="AX22" s="103"/>
      <c r="AY22" s="103"/>
      <c r="AZ22" s="103"/>
      <c r="BA22" s="103"/>
    </row>
    <row r="23" spans="1:61" s="6" customFormat="1" ht="34.5" customHeight="1" x14ac:dyDescent="0.2">
      <c r="B23" s="85"/>
      <c r="C23" s="85"/>
      <c r="D23" s="7"/>
      <c r="E23" s="7"/>
      <c r="F23" s="7"/>
      <c r="G23" s="7"/>
      <c r="H23" s="7"/>
      <c r="I23" s="7"/>
      <c r="J23" s="7"/>
      <c r="K23" s="7"/>
      <c r="L23" s="7"/>
      <c r="N23" s="101"/>
      <c r="O23" s="239" t="s">
        <v>34</v>
      </c>
      <c r="P23" s="239"/>
      <c r="Q23" s="239"/>
      <c r="R23" s="239"/>
      <c r="S23" s="239"/>
      <c r="T23" s="239"/>
      <c r="U23" s="239"/>
      <c r="V23" s="239"/>
      <c r="X23" s="244"/>
      <c r="Y23" s="244"/>
      <c r="Z23" s="244"/>
      <c r="AA23" s="244"/>
      <c r="AF23" s="104" t="s">
        <v>3</v>
      </c>
      <c r="AG23" s="245" t="s">
        <v>35</v>
      </c>
      <c r="AH23" s="245"/>
      <c r="AI23" s="245"/>
      <c r="AJ23" s="245"/>
      <c r="AK23" s="245"/>
      <c r="AL23" s="245"/>
      <c r="AM23" s="245"/>
      <c r="AN23" s="245"/>
      <c r="AO23" s="245"/>
      <c r="AP23" s="245"/>
      <c r="AQ23" s="245"/>
      <c r="AR23" s="103"/>
      <c r="AS23" s="103"/>
      <c r="AT23" s="103"/>
      <c r="AU23" s="103"/>
      <c r="AV23" s="103"/>
      <c r="AW23" s="105"/>
      <c r="AX23" s="103"/>
      <c r="AY23" s="103"/>
      <c r="AZ23" s="103"/>
      <c r="BA23" s="103"/>
    </row>
    <row r="24" spans="1:61" s="6" customFormat="1" ht="28.5" customHeight="1" x14ac:dyDescent="0.2">
      <c r="B24" s="85"/>
      <c r="C24" s="7"/>
      <c r="D24" s="7"/>
      <c r="E24" s="7"/>
      <c r="F24" s="7"/>
      <c r="G24" s="7"/>
      <c r="H24" s="7"/>
      <c r="I24" s="7"/>
      <c r="J24" s="7"/>
      <c r="K24" s="7"/>
      <c r="L24" s="7"/>
      <c r="N24" s="9"/>
      <c r="O24" s="10"/>
      <c r="P24" s="10"/>
      <c r="Q24" s="10"/>
      <c r="R24" s="10"/>
      <c r="S24" s="10"/>
      <c r="T24" s="10"/>
      <c r="U24" s="10"/>
      <c r="V24" s="10"/>
      <c r="W24" s="10"/>
      <c r="X24" s="10"/>
      <c r="Y24" s="10"/>
      <c r="Z24" s="10"/>
      <c r="AA24" s="10"/>
      <c r="AB24" s="10"/>
      <c r="AC24" s="10"/>
      <c r="AD24" s="10"/>
      <c r="AE24" s="10"/>
      <c r="AF24" s="11" t="s">
        <v>36</v>
      </c>
      <c r="AG24" s="106"/>
      <c r="AH24" s="10"/>
      <c r="AI24" s="10"/>
      <c r="AJ24" s="10"/>
      <c r="AK24" s="12"/>
      <c r="AL24" s="12"/>
      <c r="AM24" s="12"/>
      <c r="AN24" s="12"/>
      <c r="AO24" s="13"/>
      <c r="AP24" s="14"/>
      <c r="AQ24" s="11"/>
      <c r="AR24" s="106"/>
      <c r="AS24" s="106"/>
      <c r="AT24" s="106"/>
      <c r="AU24" s="106"/>
      <c r="AV24" s="106"/>
      <c r="AW24" s="107"/>
      <c r="AX24" s="103"/>
      <c r="AZ24" s="108"/>
    </row>
    <row r="25" spans="1:61" s="6" customFormat="1" ht="19.5" customHeight="1" thickBot="1" x14ac:dyDescent="0.25">
      <c r="B25" s="85"/>
      <c r="C25" s="7"/>
      <c r="D25" s="7"/>
      <c r="E25" s="7"/>
      <c r="F25" s="7"/>
      <c r="G25" s="7"/>
      <c r="H25" s="7"/>
      <c r="I25" s="7"/>
      <c r="J25" s="7"/>
      <c r="K25" s="7"/>
      <c r="L25" s="7"/>
      <c r="O25" s="80"/>
      <c r="P25" s="80"/>
      <c r="AI25" s="69"/>
      <c r="AJ25" s="69"/>
      <c r="AL25" s="69"/>
      <c r="AM25" s="69"/>
      <c r="AN25" s="69"/>
      <c r="AO25" s="69"/>
      <c r="AP25" s="69"/>
      <c r="AQ25" s="69"/>
      <c r="AR25" s="69"/>
      <c r="AS25" s="69"/>
      <c r="AT25" s="69"/>
      <c r="AU25" s="69"/>
      <c r="AV25" s="69"/>
      <c r="AW25" s="69"/>
      <c r="AX25" s="69"/>
      <c r="AY25" s="69"/>
      <c r="AZ25" s="69"/>
      <c r="BA25" s="69"/>
      <c r="BB25" s="69"/>
      <c r="BC25" s="69"/>
    </row>
    <row r="26" spans="1:61" s="6" customFormat="1" ht="18.75" customHeight="1" x14ac:dyDescent="0.2">
      <c r="A26" s="15"/>
      <c r="B26" s="109"/>
      <c r="C26" s="16"/>
      <c r="D26" s="16"/>
      <c r="E26" s="16"/>
      <c r="F26" s="16"/>
      <c r="G26" s="16"/>
      <c r="H26" s="16"/>
      <c r="I26" s="16"/>
      <c r="J26" s="16"/>
      <c r="K26" s="16"/>
      <c r="L26" s="16"/>
      <c r="M26" s="15"/>
      <c r="N26" s="15"/>
      <c r="O26" s="110"/>
      <c r="P26" s="110"/>
      <c r="Q26" s="15"/>
      <c r="R26" s="15"/>
      <c r="S26" s="15"/>
      <c r="T26" s="15"/>
      <c r="U26" s="15"/>
      <c r="V26" s="15"/>
      <c r="W26" s="15"/>
      <c r="X26" s="15"/>
      <c r="Y26" s="15"/>
      <c r="Z26" s="15"/>
      <c r="AA26" s="15"/>
      <c r="AB26" s="15"/>
      <c r="AC26" s="15"/>
      <c r="AD26" s="15"/>
      <c r="AE26" s="15"/>
      <c r="AF26" s="15"/>
      <c r="AG26" s="15"/>
      <c r="AH26" s="15"/>
      <c r="AI26" s="111"/>
      <c r="AJ26" s="111"/>
      <c r="AK26" s="15"/>
      <c r="AL26" s="111"/>
      <c r="AM26" s="111"/>
      <c r="AN26" s="111"/>
      <c r="AO26" s="111"/>
      <c r="AP26" s="111"/>
      <c r="AQ26" s="111"/>
      <c r="AR26" s="111"/>
      <c r="AS26" s="111"/>
      <c r="AT26" s="111"/>
      <c r="AU26" s="111"/>
      <c r="AV26" s="111"/>
      <c r="AW26" s="111"/>
      <c r="AX26" s="111"/>
      <c r="AY26" s="111"/>
      <c r="AZ26" s="111"/>
      <c r="BA26" s="111"/>
      <c r="BB26" s="111"/>
      <c r="BC26" s="111"/>
    </row>
    <row r="27" spans="1:61" ht="21" x14ac:dyDescent="0.2">
      <c r="B27" s="77" t="s">
        <v>37</v>
      </c>
      <c r="C27" s="77"/>
      <c r="D27" s="7"/>
      <c r="E27" s="7"/>
      <c r="F27" s="7"/>
      <c r="G27" s="7"/>
      <c r="H27" s="7"/>
      <c r="I27" s="7"/>
      <c r="J27" s="7"/>
      <c r="K27" s="7"/>
      <c r="L27" s="7"/>
      <c r="AO27" s="112"/>
      <c r="AP27" s="112"/>
      <c r="AQ27" s="112"/>
      <c r="AR27" s="112"/>
      <c r="AS27" s="112"/>
      <c r="AT27" s="112"/>
      <c r="AU27" s="112"/>
      <c r="AV27" s="112"/>
      <c r="BA27" s="20"/>
      <c r="BB27" s="20"/>
      <c r="BC27" s="20"/>
    </row>
    <row r="28" spans="1:61" ht="36.75" customHeight="1" x14ac:dyDescent="0.2">
      <c r="B28" s="133" t="s">
        <v>135</v>
      </c>
      <c r="C28" s="133"/>
      <c r="R28" s="113"/>
      <c r="S28" s="113"/>
      <c r="T28" s="113"/>
      <c r="U28" s="113"/>
      <c r="V28" s="113"/>
      <c r="W28" s="113"/>
      <c r="X28" s="113"/>
      <c r="Y28" s="113"/>
      <c r="Z28" s="113"/>
      <c r="AA28" s="113"/>
      <c r="AB28" s="113"/>
      <c r="AC28" s="113"/>
      <c r="AD28" s="113"/>
      <c r="AE28" s="113"/>
      <c r="AF28" s="113"/>
      <c r="AG28" s="113"/>
      <c r="AH28" s="113"/>
      <c r="AI28" s="113"/>
      <c r="AJ28" s="17"/>
      <c r="AL28" s="5"/>
      <c r="AM28" s="5"/>
      <c r="AN28" s="5"/>
      <c r="AO28" s="113"/>
      <c r="AP28" s="113"/>
      <c r="AQ28" s="113"/>
      <c r="AR28" s="113"/>
      <c r="AS28" s="113"/>
      <c r="AT28" s="113"/>
      <c r="AU28" s="113"/>
      <c r="AV28" s="113"/>
      <c r="AW28" s="113"/>
      <c r="AX28" s="113"/>
      <c r="AY28" s="113"/>
      <c r="AZ28" s="113"/>
      <c r="BA28" s="113"/>
      <c r="BB28" s="113"/>
      <c r="BC28" s="113"/>
    </row>
    <row r="29" spans="1:61" ht="30.75" customHeight="1" x14ac:dyDescent="0.3">
      <c r="B29" s="114" t="s">
        <v>38</v>
      </c>
      <c r="C29" s="23"/>
      <c r="AM29" s="18"/>
      <c r="AN29" s="18"/>
      <c r="AO29" s="19"/>
      <c r="AP29" s="17"/>
      <c r="AQ29" s="113"/>
      <c r="AR29" s="113"/>
      <c r="AS29" s="113"/>
      <c r="AT29" s="113"/>
      <c r="AU29" s="113"/>
      <c r="AV29" s="113"/>
      <c r="AW29" s="113"/>
      <c r="AX29" s="113"/>
      <c r="AY29" s="113"/>
      <c r="AZ29" s="113"/>
      <c r="BA29" s="113"/>
      <c r="BB29" s="113"/>
      <c r="BC29" s="113"/>
      <c r="BE29" s="20"/>
    </row>
    <row r="30" spans="1:61" ht="18" customHeight="1" x14ac:dyDescent="0.2">
      <c r="B30" s="23" t="s">
        <v>39</v>
      </c>
      <c r="C30" s="23"/>
      <c r="AM30" s="18"/>
      <c r="AN30" s="18"/>
      <c r="AO30" s="19"/>
      <c r="AP30" s="17"/>
      <c r="AQ30" s="113"/>
      <c r="AR30" s="113"/>
      <c r="AS30" s="113"/>
      <c r="AT30" s="113"/>
      <c r="AU30" s="113"/>
      <c r="AV30" s="113"/>
      <c r="AW30" s="113"/>
      <c r="AX30" s="113"/>
      <c r="AY30" s="113"/>
      <c r="AZ30" s="113"/>
      <c r="BA30" s="113"/>
      <c r="BB30" s="113"/>
      <c r="BC30" s="113"/>
      <c r="BE30" s="20"/>
    </row>
    <row r="31" spans="1:61" ht="45.75" customHeight="1" thickBot="1" x14ac:dyDescent="0.25">
      <c r="B31" s="246" t="s">
        <v>40</v>
      </c>
      <c r="C31" s="247"/>
      <c r="D31" s="247"/>
      <c r="E31" s="247"/>
      <c r="F31" s="247"/>
      <c r="G31" s="247"/>
      <c r="H31" s="247"/>
      <c r="I31" s="247"/>
      <c r="J31" s="247"/>
      <c r="K31" s="247"/>
      <c r="L31" s="247"/>
      <c r="M31" s="247"/>
      <c r="N31" s="247"/>
      <c r="O31" s="247"/>
      <c r="P31" s="247"/>
      <c r="Q31" s="247"/>
      <c r="R31" s="247"/>
      <c r="S31" s="247"/>
      <c r="T31" s="247"/>
      <c r="U31" s="247"/>
      <c r="V31" s="248"/>
      <c r="W31" s="246" t="s">
        <v>41</v>
      </c>
      <c r="X31" s="247"/>
      <c r="Y31" s="247"/>
      <c r="Z31" s="247"/>
      <c r="AA31" s="247"/>
      <c r="AB31" s="247"/>
      <c r="AC31" s="247"/>
      <c r="AD31" s="247"/>
      <c r="AE31" s="247"/>
      <c r="AF31" s="247"/>
      <c r="AG31" s="247"/>
      <c r="AH31" s="247"/>
      <c r="AI31" s="247"/>
      <c r="AJ31" s="247"/>
      <c r="AK31" s="247"/>
      <c r="AL31" s="247"/>
      <c r="AM31" s="248"/>
      <c r="AN31" s="20"/>
      <c r="AO31" s="20"/>
      <c r="AP31" s="113"/>
      <c r="AQ31" s="113"/>
      <c r="AR31" s="113"/>
      <c r="AS31" s="113"/>
      <c r="AT31" s="113"/>
      <c r="AU31" s="113"/>
      <c r="AV31" s="113"/>
      <c r="AW31" s="113"/>
      <c r="AX31" s="113"/>
      <c r="AY31" s="113"/>
      <c r="AZ31" s="113"/>
      <c r="BA31" s="113"/>
      <c r="BB31" s="113"/>
      <c r="BC31" s="113"/>
    </row>
    <row r="32" spans="1:61" ht="54.75" customHeight="1" thickTop="1" x14ac:dyDescent="0.2">
      <c r="B32" s="228" t="s">
        <v>42</v>
      </c>
      <c r="C32" s="229"/>
      <c r="D32" s="229"/>
      <c r="E32" s="229"/>
      <c r="F32" s="229"/>
      <c r="G32" s="229"/>
      <c r="H32" s="229"/>
      <c r="I32" s="229"/>
      <c r="J32" s="229"/>
      <c r="K32" s="229"/>
      <c r="L32" s="229"/>
      <c r="M32" s="229"/>
      <c r="N32" s="229"/>
      <c r="O32" s="229"/>
      <c r="P32" s="229"/>
      <c r="Q32" s="229"/>
      <c r="R32" s="229"/>
      <c r="S32" s="229"/>
      <c r="T32" s="229"/>
      <c r="U32" s="229"/>
      <c r="V32" s="230"/>
      <c r="W32" s="231" t="s">
        <v>43</v>
      </c>
      <c r="X32" s="232"/>
      <c r="Y32" s="233">
        <v>1020000</v>
      </c>
      <c r="Z32" s="234"/>
      <c r="AA32" s="234"/>
      <c r="AB32" s="234"/>
      <c r="AC32" s="234"/>
      <c r="AD32" s="234"/>
      <c r="AE32" s="234"/>
      <c r="AF32" s="234"/>
      <c r="AG32" s="234"/>
      <c r="AH32" s="234"/>
      <c r="AI32" s="234"/>
      <c r="AJ32" s="234"/>
      <c r="AK32" s="234"/>
      <c r="AL32" s="235" t="s">
        <v>44</v>
      </c>
      <c r="AM32" s="236"/>
      <c r="AN32" s="20"/>
      <c r="AO32" s="20"/>
      <c r="AP32" s="113"/>
      <c r="AQ32" s="113"/>
      <c r="AR32" s="113"/>
      <c r="AS32" s="113"/>
      <c r="AT32" s="113"/>
      <c r="AU32" s="113"/>
      <c r="AV32" s="113"/>
      <c r="AW32" s="113"/>
      <c r="AX32" s="113"/>
      <c r="AY32" s="113"/>
      <c r="AZ32" s="113"/>
      <c r="BA32" s="113"/>
      <c r="BB32" s="113"/>
      <c r="BC32" s="113"/>
    </row>
    <row r="33" spans="2:55" ht="54.75" customHeight="1" x14ac:dyDescent="0.2">
      <c r="B33" s="214" t="s">
        <v>45</v>
      </c>
      <c r="C33" s="215"/>
      <c r="D33" s="215"/>
      <c r="E33" s="215"/>
      <c r="F33" s="215"/>
      <c r="G33" s="215"/>
      <c r="H33" s="215"/>
      <c r="I33" s="215"/>
      <c r="J33" s="215"/>
      <c r="K33" s="215"/>
      <c r="L33" s="215"/>
      <c r="M33" s="215"/>
      <c r="N33" s="215"/>
      <c r="O33" s="215"/>
      <c r="P33" s="215"/>
      <c r="Q33" s="215"/>
      <c r="R33" s="215"/>
      <c r="S33" s="215"/>
      <c r="T33" s="215"/>
      <c r="U33" s="215"/>
      <c r="V33" s="216"/>
      <c r="W33" s="190" t="s">
        <v>43</v>
      </c>
      <c r="X33" s="191"/>
      <c r="Y33" s="217">
        <v>749555</v>
      </c>
      <c r="Z33" s="218"/>
      <c r="AA33" s="218"/>
      <c r="AB33" s="218"/>
      <c r="AC33" s="218"/>
      <c r="AD33" s="218"/>
      <c r="AE33" s="218"/>
      <c r="AF33" s="218"/>
      <c r="AG33" s="218"/>
      <c r="AH33" s="218"/>
      <c r="AI33" s="218"/>
      <c r="AJ33" s="218"/>
      <c r="AK33" s="218"/>
      <c r="AL33" s="194" t="s">
        <v>44</v>
      </c>
      <c r="AM33" s="195"/>
      <c r="AN33" s="20"/>
      <c r="AO33" s="20"/>
      <c r="AP33" s="113"/>
      <c r="AQ33" s="113"/>
      <c r="AR33" s="113"/>
      <c r="AS33" s="113"/>
      <c r="AT33" s="113"/>
      <c r="AU33" s="113"/>
      <c r="AV33" s="113"/>
      <c r="AW33" s="113"/>
      <c r="AX33" s="113"/>
      <c r="AY33" s="113"/>
      <c r="AZ33" s="113"/>
      <c r="BA33" s="113"/>
      <c r="BB33" s="113"/>
      <c r="BC33" s="113"/>
    </row>
    <row r="34" spans="2:55" ht="54.75" customHeight="1" x14ac:dyDescent="0.2">
      <c r="B34" s="219" t="s">
        <v>46</v>
      </c>
      <c r="C34" s="220"/>
      <c r="D34" s="220"/>
      <c r="E34" s="220"/>
      <c r="F34" s="220"/>
      <c r="G34" s="220"/>
      <c r="H34" s="220"/>
      <c r="I34" s="220"/>
      <c r="J34" s="220"/>
      <c r="K34" s="220"/>
      <c r="L34" s="220"/>
      <c r="M34" s="220"/>
      <c r="N34" s="220"/>
      <c r="O34" s="220"/>
      <c r="P34" s="220"/>
      <c r="Q34" s="220"/>
      <c r="R34" s="220"/>
      <c r="S34" s="220"/>
      <c r="T34" s="220"/>
      <c r="U34" s="220"/>
      <c r="V34" s="221"/>
      <c r="W34" s="222" t="s">
        <v>43</v>
      </c>
      <c r="X34" s="223"/>
      <c r="Y34" s="224">
        <v>215362</v>
      </c>
      <c r="Z34" s="225"/>
      <c r="AA34" s="225"/>
      <c r="AB34" s="225"/>
      <c r="AC34" s="225"/>
      <c r="AD34" s="225"/>
      <c r="AE34" s="225"/>
      <c r="AF34" s="225"/>
      <c r="AG34" s="225"/>
      <c r="AH34" s="225"/>
      <c r="AI34" s="225"/>
      <c r="AJ34" s="225"/>
      <c r="AK34" s="225"/>
      <c r="AL34" s="226" t="s">
        <v>44</v>
      </c>
      <c r="AM34" s="227"/>
      <c r="AN34" s="20"/>
      <c r="AO34" s="20"/>
      <c r="AP34" s="113"/>
      <c r="AQ34" s="113"/>
      <c r="AR34" s="113"/>
      <c r="AS34" s="113"/>
      <c r="AT34" s="113"/>
      <c r="AU34" s="113"/>
      <c r="AV34" s="113"/>
      <c r="AW34" s="113"/>
      <c r="AX34" s="113"/>
      <c r="AY34" s="113"/>
      <c r="AZ34" s="113"/>
      <c r="BA34" s="113"/>
      <c r="BB34" s="113"/>
      <c r="BC34" s="113"/>
    </row>
    <row r="35" spans="2:55" ht="54.75" customHeight="1" thickBot="1" x14ac:dyDescent="0.25">
      <c r="B35" s="196" t="s">
        <v>47</v>
      </c>
      <c r="C35" s="197"/>
      <c r="D35" s="197"/>
      <c r="E35" s="197"/>
      <c r="F35" s="197"/>
      <c r="G35" s="197"/>
      <c r="H35" s="197"/>
      <c r="I35" s="197"/>
      <c r="J35" s="197"/>
      <c r="K35" s="197"/>
      <c r="L35" s="197"/>
      <c r="M35" s="197"/>
      <c r="N35" s="197"/>
      <c r="O35" s="197"/>
      <c r="P35" s="197"/>
      <c r="Q35" s="197"/>
      <c r="R35" s="197"/>
      <c r="S35" s="197"/>
      <c r="T35" s="197"/>
      <c r="U35" s="197"/>
      <c r="V35" s="198"/>
      <c r="W35" s="199" t="s">
        <v>43</v>
      </c>
      <c r="X35" s="200"/>
      <c r="Y35" s="201">
        <f>'別添様式2｜明細書【玄関ドア】'!AO18</f>
        <v>0</v>
      </c>
      <c r="Z35" s="202"/>
      <c r="AA35" s="202"/>
      <c r="AB35" s="202"/>
      <c r="AC35" s="202"/>
      <c r="AD35" s="202"/>
      <c r="AE35" s="202"/>
      <c r="AF35" s="202"/>
      <c r="AG35" s="202"/>
      <c r="AH35" s="202"/>
      <c r="AI35" s="202"/>
      <c r="AJ35" s="202"/>
      <c r="AK35" s="202"/>
      <c r="AL35" s="203" t="s">
        <v>44</v>
      </c>
      <c r="AM35" s="204"/>
      <c r="AN35" s="20"/>
      <c r="AO35" s="20"/>
      <c r="AP35" s="113"/>
      <c r="AQ35" s="113"/>
      <c r="AR35" s="113"/>
      <c r="AS35" s="113"/>
      <c r="AT35" s="113"/>
      <c r="AU35" s="113"/>
      <c r="AV35" s="113"/>
      <c r="AW35" s="113"/>
      <c r="AX35" s="113"/>
      <c r="AY35" s="113"/>
      <c r="AZ35" s="113"/>
      <c r="BA35" s="113"/>
      <c r="BB35" s="113"/>
      <c r="BC35" s="113"/>
    </row>
    <row r="36" spans="2:55" ht="54.75" customHeight="1" thickTop="1" x14ac:dyDescent="0.2">
      <c r="B36" s="205" t="s">
        <v>48</v>
      </c>
      <c r="C36" s="206"/>
      <c r="D36" s="206"/>
      <c r="E36" s="206"/>
      <c r="F36" s="206"/>
      <c r="G36" s="206"/>
      <c r="H36" s="206"/>
      <c r="I36" s="206"/>
      <c r="J36" s="206"/>
      <c r="K36" s="206"/>
      <c r="L36" s="206"/>
      <c r="M36" s="206"/>
      <c r="N36" s="206"/>
      <c r="O36" s="206"/>
      <c r="P36" s="206"/>
      <c r="Q36" s="206"/>
      <c r="R36" s="206"/>
      <c r="S36" s="206"/>
      <c r="T36" s="206"/>
      <c r="U36" s="206"/>
      <c r="V36" s="207"/>
      <c r="W36" s="208" t="s">
        <v>43</v>
      </c>
      <c r="X36" s="209"/>
      <c r="Y36" s="210">
        <f>SUM(Y32:AK35)</f>
        <v>1984917</v>
      </c>
      <c r="Z36" s="211"/>
      <c r="AA36" s="211"/>
      <c r="AB36" s="211"/>
      <c r="AC36" s="211"/>
      <c r="AD36" s="211"/>
      <c r="AE36" s="211"/>
      <c r="AF36" s="211"/>
      <c r="AG36" s="211"/>
      <c r="AH36" s="211"/>
      <c r="AI36" s="211"/>
      <c r="AJ36" s="211"/>
      <c r="AK36" s="211"/>
      <c r="AL36" s="212" t="s">
        <v>44</v>
      </c>
      <c r="AM36" s="213"/>
      <c r="AN36" s="86" t="s">
        <v>145</v>
      </c>
      <c r="AO36" s="20"/>
      <c r="AP36" s="113"/>
      <c r="AQ36" s="113"/>
      <c r="AR36" s="113"/>
      <c r="AS36" s="113"/>
      <c r="AT36" s="113"/>
      <c r="AU36" s="113"/>
      <c r="AV36" s="113"/>
      <c r="AW36" s="113"/>
      <c r="AX36" s="113"/>
      <c r="AY36" s="113"/>
      <c r="AZ36" s="113"/>
      <c r="BA36" s="113"/>
      <c r="BB36" s="113"/>
      <c r="BC36" s="113"/>
    </row>
    <row r="37" spans="2:55" ht="54.75" customHeight="1" x14ac:dyDescent="0.2">
      <c r="B37" s="187" t="s">
        <v>49</v>
      </c>
      <c r="C37" s="188"/>
      <c r="D37" s="188"/>
      <c r="E37" s="188"/>
      <c r="F37" s="188"/>
      <c r="G37" s="188"/>
      <c r="H37" s="188"/>
      <c r="I37" s="188"/>
      <c r="J37" s="188"/>
      <c r="K37" s="188"/>
      <c r="L37" s="188"/>
      <c r="M37" s="188"/>
      <c r="N37" s="188"/>
      <c r="O37" s="188"/>
      <c r="P37" s="188"/>
      <c r="Q37" s="188"/>
      <c r="R37" s="188"/>
      <c r="S37" s="188"/>
      <c r="T37" s="188"/>
      <c r="U37" s="188"/>
      <c r="V37" s="189"/>
      <c r="W37" s="190" t="s">
        <v>43</v>
      </c>
      <c r="X37" s="191"/>
      <c r="Y37" s="192">
        <f>ROUNDDOWN(Y36/3,-3)</f>
        <v>661000</v>
      </c>
      <c r="Z37" s="193"/>
      <c r="AA37" s="193"/>
      <c r="AB37" s="193"/>
      <c r="AC37" s="193"/>
      <c r="AD37" s="193"/>
      <c r="AE37" s="193"/>
      <c r="AF37" s="193"/>
      <c r="AG37" s="193"/>
      <c r="AH37" s="193"/>
      <c r="AI37" s="193"/>
      <c r="AJ37" s="193"/>
      <c r="AK37" s="193"/>
      <c r="AL37" s="194" t="s">
        <v>44</v>
      </c>
      <c r="AM37" s="195"/>
      <c r="AN37" s="86" t="s">
        <v>146</v>
      </c>
      <c r="AO37" s="20"/>
      <c r="AP37" s="113"/>
      <c r="AQ37" s="113"/>
      <c r="AR37" s="113"/>
      <c r="AS37" s="113"/>
      <c r="AT37" s="113"/>
      <c r="AU37" s="113"/>
      <c r="AV37" s="113"/>
      <c r="AW37" s="113"/>
      <c r="AX37" s="113"/>
      <c r="AY37" s="113"/>
      <c r="AZ37" s="113"/>
      <c r="BA37" s="113"/>
      <c r="BB37" s="113"/>
      <c r="BC37" s="20"/>
    </row>
    <row r="38" spans="2:55" ht="54.75" customHeight="1" x14ac:dyDescent="0.2">
      <c r="B38" s="187" t="s">
        <v>175</v>
      </c>
      <c r="C38" s="188"/>
      <c r="D38" s="188"/>
      <c r="E38" s="188"/>
      <c r="F38" s="188"/>
      <c r="G38" s="188"/>
      <c r="H38" s="188"/>
      <c r="I38" s="188"/>
      <c r="J38" s="188"/>
      <c r="K38" s="188"/>
      <c r="L38" s="188"/>
      <c r="M38" s="188"/>
      <c r="N38" s="188"/>
      <c r="O38" s="188"/>
      <c r="P38" s="188"/>
      <c r="Q38" s="188"/>
      <c r="R38" s="188"/>
      <c r="S38" s="188"/>
      <c r="T38" s="188"/>
      <c r="U38" s="188"/>
      <c r="V38" s="189"/>
      <c r="W38" s="190" t="s">
        <v>43</v>
      </c>
      <c r="X38" s="191"/>
      <c r="Y38" s="192">
        <f>IF(Y37&lt;=400000,Y37,400000)</f>
        <v>400000</v>
      </c>
      <c r="Z38" s="193"/>
      <c r="AA38" s="193"/>
      <c r="AB38" s="193"/>
      <c r="AC38" s="193"/>
      <c r="AD38" s="193"/>
      <c r="AE38" s="193"/>
      <c r="AF38" s="193"/>
      <c r="AG38" s="193"/>
      <c r="AH38" s="193"/>
      <c r="AI38" s="193"/>
      <c r="AJ38" s="193"/>
      <c r="AK38" s="193"/>
      <c r="AL38" s="194" t="s">
        <v>44</v>
      </c>
      <c r="AM38" s="195"/>
      <c r="AN38" s="86" t="s">
        <v>147</v>
      </c>
      <c r="AO38" s="20"/>
      <c r="AP38" s="113"/>
      <c r="AQ38" s="113"/>
      <c r="AR38" s="113"/>
      <c r="AS38" s="113"/>
      <c r="AT38" s="113"/>
      <c r="AU38" s="113"/>
      <c r="AV38" s="113"/>
      <c r="AW38" s="113"/>
      <c r="AX38" s="113"/>
      <c r="AY38" s="113"/>
      <c r="AZ38" s="113"/>
      <c r="BA38" s="113"/>
      <c r="BB38" s="113"/>
      <c r="BC38" s="20"/>
    </row>
    <row r="39" spans="2:55" ht="32.25" customHeight="1" x14ac:dyDescent="0.2">
      <c r="B39" s="21"/>
      <c r="C39" s="21"/>
      <c r="D39" s="21"/>
      <c r="E39" s="21"/>
      <c r="F39" s="21"/>
      <c r="G39" s="22"/>
      <c r="H39" s="23"/>
      <c r="I39" s="22"/>
      <c r="J39" s="22"/>
      <c r="K39" s="22"/>
      <c r="L39" s="22"/>
      <c r="M39" s="22"/>
      <c r="N39" s="22"/>
      <c r="O39" s="22"/>
      <c r="P39" s="22"/>
      <c r="Q39" s="22"/>
      <c r="R39" s="22"/>
      <c r="S39" s="22"/>
      <c r="T39" s="22"/>
      <c r="U39" s="22"/>
      <c r="V39" s="22"/>
      <c r="W39" s="21"/>
      <c r="X39" s="21"/>
      <c r="Y39" s="21"/>
      <c r="Z39" s="21"/>
      <c r="AA39" s="21"/>
      <c r="AB39" s="21"/>
      <c r="AC39" s="21"/>
      <c r="AD39" s="21"/>
      <c r="AE39" s="21"/>
      <c r="AF39" s="21"/>
      <c r="AG39" s="21"/>
      <c r="AH39" s="21"/>
      <c r="AI39" s="21"/>
      <c r="AJ39" s="21"/>
      <c r="AK39" s="21"/>
      <c r="AL39" s="115"/>
      <c r="AM39" s="115"/>
      <c r="AN39" s="20"/>
      <c r="AO39" s="20"/>
      <c r="AP39" s="20"/>
      <c r="AQ39" s="20"/>
      <c r="AR39" s="20"/>
      <c r="AS39" s="20"/>
      <c r="AT39" s="20"/>
      <c r="AU39" s="20"/>
      <c r="AV39" s="20"/>
      <c r="AW39" s="20"/>
      <c r="AX39" s="20"/>
      <c r="AY39" s="28"/>
      <c r="AZ39" s="28"/>
      <c r="BA39" s="28"/>
      <c r="BB39" s="28"/>
      <c r="BC39" s="28"/>
    </row>
    <row r="40" spans="2:55" ht="15" customHeight="1" x14ac:dyDescent="0.2">
      <c r="B40" s="21"/>
      <c r="C40" s="21"/>
      <c r="D40" s="21"/>
      <c r="E40" s="21"/>
      <c r="F40" s="21"/>
      <c r="G40" s="22"/>
      <c r="H40" s="23"/>
      <c r="I40" s="22"/>
      <c r="J40" s="22"/>
      <c r="K40" s="22"/>
      <c r="L40" s="22"/>
      <c r="M40" s="22"/>
      <c r="N40" s="22"/>
      <c r="O40" s="22"/>
      <c r="P40" s="22"/>
      <c r="Q40" s="22"/>
      <c r="R40" s="22"/>
      <c r="S40" s="22"/>
      <c r="T40" s="22"/>
      <c r="U40" s="22"/>
      <c r="V40" s="22"/>
      <c r="W40" s="21"/>
      <c r="X40" s="21"/>
      <c r="Y40" s="21"/>
      <c r="Z40" s="21"/>
      <c r="AA40" s="21"/>
      <c r="AB40" s="21"/>
      <c r="AC40" s="21"/>
      <c r="AD40" s="21"/>
      <c r="AE40" s="21"/>
      <c r="AF40" s="21"/>
      <c r="AG40" s="21"/>
      <c r="AH40" s="21"/>
      <c r="AI40" s="21"/>
      <c r="AJ40" s="21"/>
      <c r="AK40" s="21"/>
      <c r="AL40" s="28"/>
      <c r="AM40" s="28"/>
      <c r="AN40" s="20"/>
      <c r="AO40" s="20"/>
      <c r="AP40" s="20"/>
      <c r="AQ40" s="20"/>
      <c r="AR40" s="20"/>
      <c r="AS40" s="20"/>
      <c r="AT40" s="20"/>
      <c r="AU40" s="20"/>
      <c r="AV40" s="20"/>
      <c r="AW40" s="20"/>
      <c r="AX40" s="20"/>
      <c r="AY40" s="28"/>
      <c r="AZ40" s="28"/>
      <c r="BA40" s="28"/>
      <c r="BB40" s="28"/>
      <c r="BC40" s="28"/>
    </row>
    <row r="41" spans="2:55" ht="24.75" customHeight="1" x14ac:dyDescent="0.2">
      <c r="B41" s="179" t="s">
        <v>50</v>
      </c>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20"/>
      <c r="AO41" s="20"/>
      <c r="AP41" s="20"/>
      <c r="AQ41" s="20"/>
      <c r="AR41" s="20"/>
      <c r="AS41" s="20"/>
      <c r="AT41" s="20"/>
      <c r="AU41" s="20"/>
      <c r="AV41" s="20"/>
      <c r="AW41" s="20"/>
      <c r="AX41" s="20"/>
      <c r="AY41" s="28"/>
      <c r="AZ41" s="28"/>
      <c r="BA41" s="28"/>
      <c r="BB41" s="28"/>
      <c r="BC41" s="28"/>
    </row>
    <row r="42" spans="2:55" ht="18.75" customHeight="1" x14ac:dyDescent="0.2">
      <c r="B42" s="180" t="s">
        <v>51</v>
      </c>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c r="AH42" s="180"/>
      <c r="AI42" s="180"/>
      <c r="AJ42" s="180"/>
      <c r="AK42" s="180"/>
      <c r="AL42" s="180"/>
      <c r="AM42" s="180"/>
      <c r="AN42" s="116"/>
      <c r="AO42" s="23"/>
      <c r="AP42" s="28"/>
      <c r="AQ42" s="117"/>
      <c r="AR42" s="117"/>
      <c r="AS42" s="5"/>
      <c r="AT42" s="5"/>
      <c r="AU42" s="5"/>
      <c r="AV42" s="5"/>
    </row>
    <row r="43" spans="2:55" ht="30" customHeight="1" x14ac:dyDescent="0.2">
      <c r="B43" s="181" t="s">
        <v>3</v>
      </c>
      <c r="C43" s="182"/>
      <c r="D43" s="183" t="s">
        <v>52</v>
      </c>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18"/>
      <c r="AN43" s="119"/>
      <c r="AO43" s="119"/>
      <c r="AP43" s="119"/>
      <c r="AQ43" s="119"/>
      <c r="AR43" s="119"/>
      <c r="AS43" s="119"/>
      <c r="AT43" s="119"/>
      <c r="AU43" s="119"/>
      <c r="AV43" s="119"/>
      <c r="AW43" s="119"/>
      <c r="AX43" s="119"/>
      <c r="AY43" s="119"/>
      <c r="AZ43" s="119"/>
      <c r="BA43" s="119"/>
      <c r="BB43" s="119"/>
      <c r="BC43" s="119"/>
    </row>
    <row r="44" spans="2:55" ht="30" customHeight="1" x14ac:dyDescent="0.2">
      <c r="B44" s="184" t="s">
        <v>3</v>
      </c>
      <c r="C44" s="185"/>
      <c r="D44" s="186" t="s">
        <v>53</v>
      </c>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86"/>
      <c r="AM44" s="134"/>
      <c r="AN44" s="119"/>
      <c r="AO44" s="119"/>
      <c r="AP44" s="119"/>
      <c r="AQ44" s="119"/>
      <c r="AR44" s="119"/>
      <c r="AS44" s="119"/>
      <c r="AT44" s="119"/>
      <c r="AU44" s="119"/>
      <c r="AV44" s="119"/>
      <c r="AW44" s="119"/>
      <c r="AX44" s="119"/>
      <c r="AY44" s="119"/>
      <c r="AZ44" s="119"/>
      <c r="BA44" s="119"/>
      <c r="BB44" s="119"/>
      <c r="BC44" s="119"/>
    </row>
    <row r="45" spans="2:55" ht="26.25" customHeight="1" x14ac:dyDescent="0.2">
      <c r="B45" s="120"/>
      <c r="C45" s="135"/>
      <c r="D45" s="175" t="s">
        <v>144</v>
      </c>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6"/>
      <c r="AN45" s="119"/>
      <c r="AO45" s="119"/>
      <c r="AP45" s="119"/>
      <c r="AQ45" s="119"/>
      <c r="AR45" s="119"/>
      <c r="AS45" s="119"/>
      <c r="AT45" s="119"/>
      <c r="AU45" s="119"/>
      <c r="AV45" s="119"/>
      <c r="AW45" s="119"/>
      <c r="AX45" s="119"/>
      <c r="AY45" s="119"/>
      <c r="AZ45" s="119"/>
      <c r="BA45" s="119"/>
      <c r="BB45" s="119"/>
      <c r="BC45" s="119"/>
    </row>
    <row r="46" spans="2:55" ht="30" customHeight="1" x14ac:dyDescent="0.2">
      <c r="B46" s="121"/>
      <c r="C46" s="122"/>
      <c r="D46" s="177" t="s">
        <v>136</v>
      </c>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8"/>
    </row>
    <row r="47" spans="2:55" ht="48" customHeight="1" thickBot="1" x14ac:dyDescent="0.35">
      <c r="B47" s="21"/>
      <c r="C47" s="21"/>
      <c r="D47" s="21"/>
      <c r="E47" s="21"/>
      <c r="F47" s="21"/>
      <c r="G47" s="21"/>
      <c r="H47" s="21"/>
      <c r="I47" s="21"/>
      <c r="J47" s="21"/>
      <c r="K47" s="21"/>
      <c r="L47" s="21"/>
      <c r="M47" s="21"/>
      <c r="N47" s="21"/>
      <c r="O47" s="21"/>
      <c r="P47" s="21"/>
      <c r="Q47" s="21"/>
      <c r="R47" s="21"/>
      <c r="S47" s="21"/>
      <c r="T47" s="21"/>
      <c r="U47" s="136"/>
      <c r="V47" s="21"/>
      <c r="W47" s="159" t="s">
        <v>149</v>
      </c>
      <c r="X47" s="21"/>
      <c r="Y47" s="21"/>
      <c r="Z47" s="21"/>
      <c r="AA47" s="21"/>
      <c r="AB47" s="21"/>
      <c r="AC47" s="21"/>
      <c r="AD47" s="21"/>
      <c r="AE47" s="21"/>
      <c r="AF47" s="21"/>
      <c r="AG47" s="21"/>
      <c r="AH47" s="21"/>
      <c r="AI47" s="21"/>
      <c r="AJ47" s="21"/>
      <c r="AK47" s="21"/>
      <c r="AL47" s="123"/>
      <c r="AM47" s="123"/>
      <c r="AN47" s="136"/>
      <c r="AO47" s="27"/>
      <c r="AP47" s="27"/>
      <c r="AQ47" s="27"/>
      <c r="AR47" s="27"/>
      <c r="AS47" s="27"/>
      <c r="AT47" s="27"/>
      <c r="AU47" s="27"/>
      <c r="AV47" s="27"/>
      <c r="AW47" s="78"/>
      <c r="AX47" s="78"/>
      <c r="AY47" s="24"/>
      <c r="AZ47" s="24"/>
      <c r="BA47" s="24"/>
      <c r="BB47" s="24"/>
      <c r="BC47" s="24"/>
    </row>
    <row r="48" spans="2:55" ht="65.25" customHeight="1" thickBot="1" x14ac:dyDescent="0.25">
      <c r="B48" s="168" t="s">
        <v>178</v>
      </c>
      <c r="C48" s="169"/>
      <c r="D48" s="169"/>
      <c r="E48" s="169"/>
      <c r="F48" s="169"/>
      <c r="G48" s="169"/>
      <c r="H48" s="169"/>
      <c r="I48" s="169"/>
      <c r="J48" s="169"/>
      <c r="K48" s="169"/>
      <c r="L48" s="169"/>
      <c r="M48" s="169"/>
      <c r="N48" s="169"/>
      <c r="O48" s="169"/>
      <c r="P48" s="169"/>
      <c r="Q48" s="169"/>
      <c r="R48" s="169"/>
      <c r="S48" s="169"/>
      <c r="T48" s="169"/>
      <c r="U48" s="169"/>
      <c r="V48" s="170"/>
      <c r="W48" s="171">
        <f>Y38</f>
        <v>400000</v>
      </c>
      <c r="X48" s="171"/>
      <c r="Y48" s="171"/>
      <c r="Z48" s="171"/>
      <c r="AA48" s="171"/>
      <c r="AB48" s="171"/>
      <c r="AC48" s="171"/>
      <c r="AD48" s="171"/>
      <c r="AE48" s="171"/>
      <c r="AF48" s="171"/>
      <c r="AG48" s="171"/>
      <c r="AH48" s="171"/>
      <c r="AI48" s="171"/>
      <c r="AJ48" s="171"/>
      <c r="AK48" s="171"/>
      <c r="AL48" s="172" t="s">
        <v>44</v>
      </c>
      <c r="AM48" s="173"/>
      <c r="AN48" s="160" t="s">
        <v>177</v>
      </c>
      <c r="AO48" s="124"/>
      <c r="AP48" s="124"/>
      <c r="AQ48" s="124"/>
      <c r="AR48" s="124"/>
      <c r="AS48" s="124"/>
      <c r="AT48" s="124"/>
      <c r="AU48" s="124"/>
      <c r="AV48" s="124"/>
      <c r="AW48" s="174"/>
      <c r="AX48" s="174"/>
      <c r="AY48" s="25"/>
      <c r="AZ48" s="25"/>
      <c r="BA48" s="25"/>
      <c r="BB48" s="25"/>
      <c r="BC48" s="25"/>
    </row>
    <row r="49" spans="2:48" ht="29.5" customHeight="1" x14ac:dyDescent="0.2">
      <c r="B49" s="26"/>
      <c r="C49" s="26"/>
      <c r="D49" s="26"/>
      <c r="E49" s="26"/>
      <c r="F49" s="26"/>
      <c r="G49" s="26"/>
      <c r="H49" s="26"/>
      <c r="I49" s="26"/>
      <c r="J49" s="26"/>
      <c r="K49" s="26"/>
      <c r="L49" s="26"/>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3"/>
      <c r="AP49" s="28"/>
      <c r="AQ49" s="29"/>
      <c r="AR49" s="29"/>
      <c r="AS49" s="5"/>
      <c r="AT49" s="5"/>
      <c r="AU49" s="5"/>
      <c r="AV49" s="5"/>
    </row>
    <row r="50" spans="2:48" ht="20.149999999999999" customHeight="1" x14ac:dyDescent="0.2">
      <c r="AL50" s="5"/>
      <c r="AM50" s="5"/>
      <c r="AO50" s="112"/>
      <c r="AP50" s="112"/>
      <c r="AQ50" s="112"/>
      <c r="AR50" s="112"/>
      <c r="AS50" s="112"/>
      <c r="AT50" s="112"/>
      <c r="AU50" s="112"/>
      <c r="AV50" s="112"/>
    </row>
    <row r="51" spans="2:48" ht="18.75" customHeight="1" x14ac:dyDescent="0.2">
      <c r="AL51" s="5"/>
      <c r="AM51" s="5"/>
    </row>
    <row r="52" spans="2:48" ht="18" customHeight="1" x14ac:dyDescent="0.2">
      <c r="B52" s="28"/>
      <c r="C52" s="28"/>
      <c r="D52" s="28"/>
      <c r="E52" s="28"/>
      <c r="F52" s="28"/>
      <c r="G52" s="28"/>
      <c r="H52" s="28"/>
      <c r="I52" s="28"/>
    </row>
    <row r="53" spans="2:48" ht="18" customHeight="1" x14ac:dyDescent="0.2">
      <c r="B53" s="28"/>
      <c r="C53" s="28"/>
      <c r="D53" s="28"/>
      <c r="E53" s="28"/>
      <c r="F53" s="28"/>
      <c r="G53" s="28"/>
      <c r="H53" s="28"/>
      <c r="I53" s="28"/>
    </row>
    <row r="54" spans="2:48" ht="18" customHeight="1" x14ac:dyDescent="0.2">
      <c r="B54" s="28"/>
      <c r="C54" s="28"/>
      <c r="D54" s="28"/>
      <c r="E54" s="28"/>
      <c r="F54" s="28"/>
      <c r="G54" s="28"/>
      <c r="H54" s="28"/>
      <c r="I54" s="28"/>
    </row>
    <row r="55" spans="2:48" ht="18" customHeight="1" x14ac:dyDescent="0.2">
      <c r="B55" s="28"/>
      <c r="C55" s="28"/>
      <c r="D55" s="28"/>
      <c r="E55" s="28"/>
      <c r="F55" s="28"/>
      <c r="G55" s="28"/>
      <c r="H55" s="28"/>
      <c r="I55" s="28"/>
    </row>
  </sheetData>
  <protectedRanges>
    <protectedRange sqref="N7:N8 W7 AF7 AL7 AR7 N10:V10 P12:T12 Y12:AC12 AH12:AL12 AQ12:AU12 N14:V14 N18:Q18 N21 AF21 X22:Y22 X23:AA23 B43:C44" name="範囲1"/>
  </protectedRanges>
  <mergeCells count="75">
    <mergeCell ref="W12:X12"/>
    <mergeCell ref="Y12:AC12"/>
    <mergeCell ref="AF12:AG12"/>
    <mergeCell ref="BD19:BI19"/>
    <mergeCell ref="AH12:AL12"/>
    <mergeCell ref="AO12:AP12"/>
    <mergeCell ref="AQ12:AU12"/>
    <mergeCell ref="AV12:AW12"/>
    <mergeCell ref="B16:L16"/>
    <mergeCell ref="N16:V16"/>
    <mergeCell ref="B18:L18"/>
    <mergeCell ref="N18:Q18"/>
    <mergeCell ref="AW1:BB1"/>
    <mergeCell ref="AW2:BB2"/>
    <mergeCell ref="A3:BC3"/>
    <mergeCell ref="B7:L7"/>
    <mergeCell ref="S8:AC8"/>
    <mergeCell ref="B10:L10"/>
    <mergeCell ref="N10:V10"/>
    <mergeCell ref="B14:L14"/>
    <mergeCell ref="N14:V14"/>
    <mergeCell ref="B12:L12"/>
    <mergeCell ref="N12:O12"/>
    <mergeCell ref="P12:T12"/>
    <mergeCell ref="B32:V32"/>
    <mergeCell ref="W32:X32"/>
    <mergeCell ref="Y32:AK32"/>
    <mergeCell ref="AL32:AM32"/>
    <mergeCell ref="O21:AE21"/>
    <mergeCell ref="AG21:AQ21"/>
    <mergeCell ref="O22:V22"/>
    <mergeCell ref="X22:Y22"/>
    <mergeCell ref="Z22:AA22"/>
    <mergeCell ref="AG22:AW22"/>
    <mergeCell ref="O23:V23"/>
    <mergeCell ref="X23:AA23"/>
    <mergeCell ref="AG23:AQ23"/>
    <mergeCell ref="B31:V31"/>
    <mergeCell ref="W31:AM31"/>
    <mergeCell ref="B33:V33"/>
    <mergeCell ref="W33:X33"/>
    <mergeCell ref="Y33:AK33"/>
    <mergeCell ref="AL33:AM33"/>
    <mergeCell ref="B34:V34"/>
    <mergeCell ref="W34:X34"/>
    <mergeCell ref="Y34:AK34"/>
    <mergeCell ref="AL34:AM34"/>
    <mergeCell ref="B35:V35"/>
    <mergeCell ref="W35:X35"/>
    <mergeCell ref="Y35:AK35"/>
    <mergeCell ref="AL35:AM35"/>
    <mergeCell ref="B36:V36"/>
    <mergeCell ref="W36:X36"/>
    <mergeCell ref="Y36:AK36"/>
    <mergeCell ref="AL36:AM36"/>
    <mergeCell ref="B37:V37"/>
    <mergeCell ref="W37:X37"/>
    <mergeCell ref="Y37:AK37"/>
    <mergeCell ref="AL37:AM37"/>
    <mergeCell ref="B38:V38"/>
    <mergeCell ref="W38:X38"/>
    <mergeCell ref="Y38:AK38"/>
    <mergeCell ref="AL38:AM38"/>
    <mergeCell ref="B41:AM41"/>
    <mergeCell ref="B42:AM42"/>
    <mergeCell ref="B43:C43"/>
    <mergeCell ref="D43:AL43"/>
    <mergeCell ref="B44:C44"/>
    <mergeCell ref="D44:AL44"/>
    <mergeCell ref="B48:V48"/>
    <mergeCell ref="W48:AK48"/>
    <mergeCell ref="AL48:AM48"/>
    <mergeCell ref="AW48:AX48"/>
    <mergeCell ref="D45:AM45"/>
    <mergeCell ref="D46:AM46"/>
  </mergeCells>
  <phoneticPr fontId="2"/>
  <conditionalFormatting sqref="W7 AF7 AL7 AR7 N7:N8">
    <cfRule type="expression" dxfId="89" priority="24">
      <formula>AND($N$7="□",$W$7="□",$AF$7="□",$AL$7="□",$AR$7="□",$N$8="□")</formula>
    </cfRule>
  </conditionalFormatting>
  <conditionalFormatting sqref="S8:AC8">
    <cfRule type="expression" dxfId="88" priority="23">
      <formula>AND($N$8="■",$S$8="")</formula>
    </cfRule>
  </conditionalFormatting>
  <conditionalFormatting sqref="N10:V10">
    <cfRule type="expression" dxfId="87" priority="22">
      <formula>$N$10=""</formula>
    </cfRule>
  </conditionalFormatting>
  <conditionalFormatting sqref="P12:T12 Y12:AC12 AH12:AL12 AQ12:AU12">
    <cfRule type="expression" dxfId="86" priority="21">
      <formula>AND($P$12="",$Y$12="",$AH$12="",$AQ$12="")</formula>
    </cfRule>
  </conditionalFormatting>
  <conditionalFormatting sqref="N18:Q18">
    <cfRule type="expression" dxfId="85" priority="20">
      <formula>$N$18=""</formula>
    </cfRule>
  </conditionalFormatting>
  <conditionalFormatting sqref="N21 AF21">
    <cfRule type="expression" dxfId="84" priority="15">
      <formula>AND($N$21="□",$AF$21="□")</formula>
    </cfRule>
  </conditionalFormatting>
  <conditionalFormatting sqref="N21:AE24">
    <cfRule type="expression" dxfId="83" priority="14">
      <formula>OR($N$18=8,$AF$21="■")</formula>
    </cfRule>
  </conditionalFormatting>
  <conditionalFormatting sqref="AF21:AW24">
    <cfRule type="expression" dxfId="82" priority="13">
      <formula>$N$21="■"</formula>
    </cfRule>
  </conditionalFormatting>
  <conditionalFormatting sqref="X22:Y22">
    <cfRule type="expression" dxfId="81" priority="12">
      <formula>AND($N$21="■",$X$22="")</formula>
    </cfRule>
  </conditionalFormatting>
  <conditionalFormatting sqref="X23:AA23">
    <cfRule type="expression" dxfId="80" priority="11">
      <formula>AND($N$21="■",$X$23="")</formula>
    </cfRule>
  </conditionalFormatting>
  <conditionalFormatting sqref="N14:V14">
    <cfRule type="expression" dxfId="79" priority="8">
      <formula>$N$14=""</formula>
    </cfRule>
  </conditionalFormatting>
  <conditionalFormatting sqref="B43:C44">
    <cfRule type="expression" dxfId="78" priority="6" stopIfTrue="1">
      <formula>AND($B$43="□",$B$44="□")</formula>
    </cfRule>
  </conditionalFormatting>
  <conditionalFormatting sqref="B44:AM45">
    <cfRule type="expression" dxfId="77" priority="5" stopIfTrue="1">
      <formula>$B$43="■"</formula>
    </cfRule>
  </conditionalFormatting>
  <conditionalFormatting sqref="B43:AM43">
    <cfRule type="expression" dxfId="76" priority="4" stopIfTrue="1">
      <formula>$B$44="■"</formula>
    </cfRule>
  </conditionalFormatting>
  <conditionalFormatting sqref="B46:AM46">
    <cfRule type="expression" dxfId="75" priority="2" stopIfTrue="1">
      <formula>$B$43="■"</formula>
    </cfRule>
  </conditionalFormatting>
  <conditionalFormatting sqref="Y32:AK32">
    <cfRule type="expression" dxfId="74" priority="1" stopIfTrue="1">
      <formula>$AQ$26="☑"</formula>
    </cfRule>
  </conditionalFormatting>
  <dataValidations count="6">
    <dataValidation imeMode="disabled" allowBlank="1" showInputMessage="1" showErrorMessage="1" sqref="AK24:AN24 Y32:AK35" xr:uid="{00000000-0002-0000-0000-000000000000}"/>
    <dataValidation type="list" imeMode="disabled" allowBlank="1" showInputMessage="1" showErrorMessage="1" sqref="X22:Y22" xr:uid="{00000000-0002-0000-0000-000001000000}">
      <formula1>"1,2,3,4"</formula1>
    </dataValidation>
    <dataValidation type="list" imeMode="disabled" allowBlank="1" showInputMessage="1" showErrorMessage="1" sqref="X23:AA23" xr:uid="{00000000-0002-0000-0000-000002000000}">
      <formula1>"1,2,3,4,5,6,7,8,9,10,11,12,13,14,なし"</formula1>
    </dataValidation>
    <dataValidation type="list" allowBlank="1" showInputMessage="1" showErrorMessage="1" sqref="AF7 AL7 N7:N8 AR7 W7 N21 AF21 AF23 B43:B44" xr:uid="{00000000-0002-0000-0000-000003000000}">
      <formula1>"□,■"</formula1>
    </dataValidation>
    <dataValidation type="list" imeMode="disabled" allowBlank="1" showInputMessage="1" showErrorMessage="1" sqref="N18:Q18" xr:uid="{00000000-0002-0000-0000-000004000000}">
      <formula1>"1,2,3,4,5,6,7,8"</formula1>
    </dataValidation>
    <dataValidation type="custom" imeMode="disabled" allowBlank="1" showInputMessage="1" showErrorMessage="1" errorTitle="入力エラー" error="小数点は第二位まで、三位以下切り捨てで入力して下さい。" sqref="N14:V14 P12:T12 Y12:AC12 AH12:AL12 AQ12:AU12 N10:V10" xr:uid="{00000000-0002-0000-0000-000005000000}">
      <formula1>N10-ROUNDDOWN(N10,2)=0</formula1>
    </dataValidation>
  </dataValidations>
  <printOptions horizontalCentered="1"/>
  <pageMargins left="0.31496062992125984" right="0.31496062992125984" top="0.55118110236220474" bottom="0.35433070866141736" header="0.31496062992125984" footer="0.31496062992125984"/>
  <pageSetup paperSize="9" scale="52" orientation="portrait" blackAndWhite="1"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R144"/>
  <sheetViews>
    <sheetView view="pageBreakPreview" zoomScale="70" zoomScaleNormal="55" zoomScaleSheetLayoutView="70" workbookViewId="0">
      <selection activeCell="AM9" sqref="AM9:AN9"/>
    </sheetView>
  </sheetViews>
  <sheetFormatPr defaultColWidth="9" defaultRowHeight="13" x14ac:dyDescent="0.2"/>
  <cols>
    <col min="1" max="2" width="3.6328125" style="5" customWidth="1"/>
    <col min="3" max="5" width="3.453125" style="5" customWidth="1"/>
    <col min="6" max="38" width="3.6328125" style="5" customWidth="1"/>
    <col min="39" max="40" width="4.08984375" style="5" customWidth="1"/>
    <col min="41" max="43" width="3.453125" style="5" customWidth="1"/>
    <col min="44" max="45" width="3.6328125" style="5" customWidth="1"/>
    <col min="46" max="51" width="3.453125" style="5" customWidth="1"/>
    <col min="52" max="65" width="3.6328125" style="5" customWidth="1"/>
    <col min="66" max="72" width="3.6328125" style="5" hidden="1" customWidth="1"/>
    <col min="73" max="85" width="3.6328125" style="5" customWidth="1"/>
    <col min="86" max="93" width="9" style="5"/>
    <col min="94" max="96" width="15.90625" style="5" customWidth="1"/>
    <col min="97" max="16384" width="9" style="5"/>
  </cols>
  <sheetData>
    <row r="1" spans="1:96" ht="19" x14ac:dyDescent="0.2">
      <c r="A1" s="81" t="s">
        <v>134</v>
      </c>
      <c r="AD1" s="82"/>
      <c r="AE1" s="82"/>
      <c r="AF1" s="82"/>
      <c r="AG1" s="125"/>
      <c r="AH1" s="125"/>
      <c r="AK1" s="1"/>
      <c r="AL1" s="125"/>
      <c r="AM1" s="125"/>
      <c r="AN1" s="125"/>
      <c r="AR1" s="125"/>
      <c r="AV1" s="84"/>
      <c r="AW1" s="252"/>
      <c r="AX1" s="252"/>
      <c r="AY1" s="252"/>
      <c r="AZ1" s="252"/>
      <c r="BA1" s="252"/>
      <c r="BB1" s="252"/>
      <c r="BC1" s="30"/>
    </row>
    <row r="2" spans="1:96" s="2" customFormat="1" ht="18.75" customHeight="1" x14ac:dyDescent="0.2">
      <c r="A2" s="3"/>
      <c r="B2" s="3"/>
      <c r="AN2" s="31"/>
      <c r="AV2" s="84"/>
      <c r="AW2" s="252"/>
      <c r="AX2" s="252"/>
      <c r="AY2" s="252"/>
      <c r="AZ2" s="252"/>
      <c r="BA2" s="252"/>
      <c r="BB2" s="252"/>
      <c r="BC2" s="4"/>
    </row>
    <row r="3" spans="1:96" ht="30" customHeight="1" x14ac:dyDescent="0.2">
      <c r="A3" s="514" t="s">
        <v>138</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514"/>
      <c r="AJ3" s="514"/>
      <c r="AK3" s="514"/>
      <c r="AL3" s="514"/>
      <c r="AM3" s="514"/>
      <c r="AN3" s="514"/>
      <c r="AO3" s="514"/>
      <c r="AP3" s="514"/>
      <c r="AQ3" s="514"/>
      <c r="AR3" s="514"/>
      <c r="AS3" s="514"/>
      <c r="AT3" s="514"/>
      <c r="AU3" s="514"/>
      <c r="AV3" s="514"/>
      <c r="AW3" s="514"/>
      <c r="AX3" s="514"/>
      <c r="AY3" s="514"/>
      <c r="AZ3" s="514"/>
      <c r="BA3" s="514"/>
      <c r="BB3" s="514"/>
      <c r="BC3" s="514"/>
    </row>
    <row r="4" spans="1:96" ht="21" customHeight="1" x14ac:dyDescent="0.3">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row>
    <row r="5" spans="1:96" ht="21" customHeight="1" x14ac:dyDescent="0.2">
      <c r="A5" s="6" t="s">
        <v>150</v>
      </c>
      <c r="AN5" s="73"/>
      <c r="BC5" s="30" t="s">
        <v>54</v>
      </c>
    </row>
    <row r="6" spans="1:96" ht="21" customHeight="1" x14ac:dyDescent="0.2">
      <c r="A6" s="32"/>
      <c r="B6" s="32"/>
      <c r="C6" s="32"/>
      <c r="D6" s="32"/>
      <c r="E6" s="32"/>
      <c r="F6" s="32"/>
      <c r="G6" s="32"/>
      <c r="H6" s="32"/>
      <c r="I6" s="32"/>
      <c r="J6" s="32"/>
      <c r="K6" s="32"/>
      <c r="L6" s="32"/>
      <c r="M6" s="32"/>
      <c r="AC6" s="32"/>
      <c r="AD6" s="32"/>
      <c r="AE6" s="32"/>
      <c r="AF6" s="32"/>
      <c r="AG6" s="32"/>
      <c r="AH6" s="32"/>
      <c r="AI6" s="32"/>
      <c r="AJ6" s="32"/>
      <c r="AU6" s="63" t="s">
        <v>55</v>
      </c>
      <c r="AV6" s="515"/>
      <c r="AW6" s="515"/>
      <c r="AX6" s="28" t="s">
        <v>168</v>
      </c>
      <c r="AY6" s="515"/>
      <c r="AZ6" s="515"/>
      <c r="BA6" s="174" t="s">
        <v>57</v>
      </c>
      <c r="BB6" s="174"/>
      <c r="BC6" s="174"/>
    </row>
    <row r="7" spans="1:96" ht="23.25" customHeight="1" thickBot="1" x14ac:dyDescent="0.3">
      <c r="A7" s="126"/>
      <c r="B7" s="127"/>
      <c r="C7" s="127"/>
      <c r="D7" s="127"/>
      <c r="E7" s="127"/>
      <c r="M7" s="156" t="s">
        <v>25</v>
      </c>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5"/>
      <c r="AU7" s="155"/>
      <c r="AV7" s="155"/>
      <c r="AW7" s="155"/>
      <c r="AX7" s="155"/>
      <c r="AY7" s="155"/>
      <c r="AZ7" s="155"/>
      <c r="BA7" s="155"/>
      <c r="BB7" s="155"/>
      <c r="BC7" s="155"/>
      <c r="BP7" s="485" t="s">
        <v>58</v>
      </c>
      <c r="BQ7" s="485"/>
      <c r="BR7" s="485" t="s">
        <v>59</v>
      </c>
      <c r="BS7" s="485" t="s">
        <v>60</v>
      </c>
    </row>
    <row r="8" spans="1:96" ht="46.5" customHeight="1" thickBot="1" x14ac:dyDescent="0.25">
      <c r="A8" s="369" t="s">
        <v>33</v>
      </c>
      <c r="B8" s="370"/>
      <c r="C8" s="486" t="s">
        <v>61</v>
      </c>
      <c r="D8" s="487"/>
      <c r="E8" s="488"/>
      <c r="F8" s="486" t="s">
        <v>62</v>
      </c>
      <c r="G8" s="487"/>
      <c r="H8" s="489"/>
      <c r="I8" s="490" t="s">
        <v>63</v>
      </c>
      <c r="J8" s="487"/>
      <c r="K8" s="487"/>
      <c r="L8" s="489"/>
      <c r="M8" s="490" t="s">
        <v>64</v>
      </c>
      <c r="N8" s="487"/>
      <c r="O8" s="487"/>
      <c r="P8" s="487"/>
      <c r="Q8" s="487"/>
      <c r="R8" s="489"/>
      <c r="S8" s="490" t="s">
        <v>65</v>
      </c>
      <c r="T8" s="487"/>
      <c r="U8" s="487"/>
      <c r="V8" s="487"/>
      <c r="W8" s="487"/>
      <c r="X8" s="487"/>
      <c r="Y8" s="487"/>
      <c r="Z8" s="489"/>
      <c r="AA8" s="490" t="s">
        <v>66</v>
      </c>
      <c r="AB8" s="487"/>
      <c r="AC8" s="487"/>
      <c r="AD8" s="487"/>
      <c r="AE8" s="487"/>
      <c r="AF8" s="487"/>
      <c r="AG8" s="487"/>
      <c r="AH8" s="487"/>
      <c r="AI8" s="487"/>
      <c r="AJ8" s="487"/>
      <c r="AK8" s="487"/>
      <c r="AL8" s="489"/>
      <c r="AM8" s="501" t="s">
        <v>67</v>
      </c>
      <c r="AN8" s="502"/>
      <c r="AO8" s="496" t="s">
        <v>68</v>
      </c>
      <c r="AP8" s="497"/>
      <c r="AQ8" s="498"/>
      <c r="AR8" s="499" t="s">
        <v>69</v>
      </c>
      <c r="AS8" s="500"/>
      <c r="AT8" s="491" t="s">
        <v>70</v>
      </c>
      <c r="AU8" s="492"/>
      <c r="AV8" s="493"/>
      <c r="AW8" s="491" t="s">
        <v>71</v>
      </c>
      <c r="AX8" s="492"/>
      <c r="AY8" s="493"/>
      <c r="AZ8" s="490" t="s">
        <v>72</v>
      </c>
      <c r="BA8" s="494"/>
      <c r="BB8" s="494"/>
      <c r="BC8" s="495"/>
      <c r="BO8" s="33" t="s">
        <v>73</v>
      </c>
      <c r="BP8" s="34" t="s">
        <v>74</v>
      </c>
      <c r="BQ8" s="34" t="s">
        <v>75</v>
      </c>
      <c r="BR8" s="485"/>
      <c r="BS8" s="485"/>
    </row>
    <row r="9" spans="1:96" s="36" customFormat="1" ht="34.5" customHeight="1" thickTop="1" x14ac:dyDescent="0.2">
      <c r="A9" s="503" t="s">
        <v>58</v>
      </c>
      <c r="B9" s="504"/>
      <c r="C9" s="509"/>
      <c r="D9" s="510"/>
      <c r="E9" s="510"/>
      <c r="F9" s="511" t="s">
        <v>76</v>
      </c>
      <c r="G9" s="512"/>
      <c r="H9" s="513"/>
      <c r="I9" s="477"/>
      <c r="J9" s="478"/>
      <c r="K9" s="478"/>
      <c r="L9" s="479"/>
      <c r="M9" s="477"/>
      <c r="N9" s="478"/>
      <c r="O9" s="478"/>
      <c r="P9" s="478"/>
      <c r="Q9" s="478"/>
      <c r="R9" s="479"/>
      <c r="S9" s="480"/>
      <c r="T9" s="481"/>
      <c r="U9" s="481"/>
      <c r="V9" s="481"/>
      <c r="W9" s="481"/>
      <c r="X9" s="481"/>
      <c r="Y9" s="481"/>
      <c r="Z9" s="482"/>
      <c r="AA9" s="480"/>
      <c r="AB9" s="481"/>
      <c r="AC9" s="481"/>
      <c r="AD9" s="481"/>
      <c r="AE9" s="481"/>
      <c r="AF9" s="481"/>
      <c r="AG9" s="481"/>
      <c r="AH9" s="481"/>
      <c r="AI9" s="481"/>
      <c r="AJ9" s="481"/>
      <c r="AK9" s="481"/>
      <c r="AL9" s="482"/>
      <c r="AM9" s="483"/>
      <c r="AN9" s="484"/>
      <c r="AO9" s="464"/>
      <c r="AP9" s="465"/>
      <c r="AQ9" s="466"/>
      <c r="AR9" s="467"/>
      <c r="AS9" s="468"/>
      <c r="AT9" s="469">
        <f>IF(AR9="",0,ROUNDDOWN(AR9/1000/AO9,1))</f>
        <v>0</v>
      </c>
      <c r="AU9" s="470"/>
      <c r="AV9" s="471"/>
      <c r="AW9" s="472">
        <f>AT9+AT10</f>
        <v>0</v>
      </c>
      <c r="AX9" s="473"/>
      <c r="AY9" s="474"/>
      <c r="AZ9" s="475"/>
      <c r="BA9" s="476"/>
      <c r="BB9" s="476"/>
      <c r="BC9" s="35" t="s">
        <v>77</v>
      </c>
      <c r="BO9" s="37" t="s">
        <v>78</v>
      </c>
      <c r="BP9" s="38">
        <v>6000</v>
      </c>
      <c r="BQ9" s="38">
        <v>5000</v>
      </c>
      <c r="BR9" s="38">
        <v>7000</v>
      </c>
      <c r="BS9" s="38">
        <v>7500</v>
      </c>
    </row>
    <row r="10" spans="1:96" s="36" customFormat="1" ht="35.15" customHeight="1" x14ac:dyDescent="0.2">
      <c r="A10" s="505"/>
      <c r="B10" s="506"/>
      <c r="C10" s="429"/>
      <c r="D10" s="430"/>
      <c r="E10" s="430"/>
      <c r="F10" s="440" t="s">
        <v>79</v>
      </c>
      <c r="G10" s="441"/>
      <c r="H10" s="442"/>
      <c r="I10" s="443"/>
      <c r="J10" s="444"/>
      <c r="K10" s="444"/>
      <c r="L10" s="445"/>
      <c r="M10" s="443"/>
      <c r="N10" s="444"/>
      <c r="O10" s="444"/>
      <c r="P10" s="444"/>
      <c r="Q10" s="444"/>
      <c r="R10" s="445"/>
      <c r="S10" s="446"/>
      <c r="T10" s="447"/>
      <c r="U10" s="447"/>
      <c r="V10" s="447"/>
      <c r="W10" s="447"/>
      <c r="X10" s="447"/>
      <c r="Y10" s="447"/>
      <c r="Z10" s="448"/>
      <c r="AA10" s="446"/>
      <c r="AB10" s="447"/>
      <c r="AC10" s="447"/>
      <c r="AD10" s="447"/>
      <c r="AE10" s="447"/>
      <c r="AF10" s="447"/>
      <c r="AG10" s="447"/>
      <c r="AH10" s="447"/>
      <c r="AI10" s="447"/>
      <c r="AJ10" s="447"/>
      <c r="AK10" s="447"/>
      <c r="AL10" s="448"/>
      <c r="AM10" s="449"/>
      <c r="AN10" s="450"/>
      <c r="AO10" s="451"/>
      <c r="AP10" s="452"/>
      <c r="AQ10" s="453"/>
      <c r="AR10" s="454"/>
      <c r="AS10" s="455"/>
      <c r="AT10" s="456">
        <f t="shared" ref="AT10:AT26" si="0">IF(AR10="",0,ROUNDDOWN(AR10/1000/AO10,1))</f>
        <v>0</v>
      </c>
      <c r="AU10" s="457"/>
      <c r="AV10" s="458"/>
      <c r="AW10" s="437"/>
      <c r="AX10" s="438"/>
      <c r="AY10" s="439"/>
      <c r="AZ10" s="459"/>
      <c r="BA10" s="460"/>
      <c r="BB10" s="460"/>
      <c r="BC10" s="39" t="s">
        <v>77</v>
      </c>
      <c r="BO10" s="37" t="s">
        <v>80</v>
      </c>
      <c r="BP10" s="38">
        <v>5000</v>
      </c>
      <c r="BQ10" s="38">
        <v>4000</v>
      </c>
      <c r="BR10" s="38">
        <v>6000</v>
      </c>
      <c r="BS10" s="38">
        <v>6500</v>
      </c>
    </row>
    <row r="11" spans="1:96" s="36" customFormat="1" ht="35.15" customHeight="1" x14ac:dyDescent="0.2">
      <c r="A11" s="505"/>
      <c r="B11" s="506"/>
      <c r="C11" s="409"/>
      <c r="D11" s="410"/>
      <c r="E11" s="410"/>
      <c r="F11" s="413" t="s">
        <v>76</v>
      </c>
      <c r="G11" s="414"/>
      <c r="H11" s="415"/>
      <c r="I11" s="416"/>
      <c r="J11" s="417"/>
      <c r="K11" s="417"/>
      <c r="L11" s="418"/>
      <c r="M11" s="416"/>
      <c r="N11" s="417"/>
      <c r="O11" s="417"/>
      <c r="P11" s="417"/>
      <c r="Q11" s="417"/>
      <c r="R11" s="418"/>
      <c r="S11" s="419"/>
      <c r="T11" s="420"/>
      <c r="U11" s="420"/>
      <c r="V11" s="420"/>
      <c r="W11" s="420"/>
      <c r="X11" s="420"/>
      <c r="Y11" s="420"/>
      <c r="Z11" s="421"/>
      <c r="AA11" s="419"/>
      <c r="AB11" s="420"/>
      <c r="AC11" s="420"/>
      <c r="AD11" s="420"/>
      <c r="AE11" s="420"/>
      <c r="AF11" s="420"/>
      <c r="AG11" s="420"/>
      <c r="AH11" s="420"/>
      <c r="AI11" s="420"/>
      <c r="AJ11" s="420"/>
      <c r="AK11" s="420"/>
      <c r="AL11" s="421"/>
      <c r="AM11" s="422"/>
      <c r="AN11" s="423"/>
      <c r="AO11" s="424"/>
      <c r="AP11" s="425"/>
      <c r="AQ11" s="426"/>
      <c r="AR11" s="427"/>
      <c r="AS11" s="428"/>
      <c r="AT11" s="431">
        <f t="shared" si="0"/>
        <v>0</v>
      </c>
      <c r="AU11" s="432"/>
      <c r="AV11" s="433"/>
      <c r="AW11" s="434">
        <f>AT11+AT12</f>
        <v>0</v>
      </c>
      <c r="AX11" s="435"/>
      <c r="AY11" s="436"/>
      <c r="AZ11" s="379"/>
      <c r="BA11" s="380"/>
      <c r="BB11" s="380"/>
      <c r="BC11" s="40" t="s">
        <v>77</v>
      </c>
      <c r="BO11" s="37" t="s">
        <v>81</v>
      </c>
      <c r="BP11" s="38">
        <v>4000</v>
      </c>
      <c r="BQ11" s="38">
        <v>3000</v>
      </c>
      <c r="BR11" s="38">
        <v>5000</v>
      </c>
      <c r="BS11" s="38">
        <v>5500</v>
      </c>
    </row>
    <row r="12" spans="1:96" s="36" customFormat="1" ht="35.15" customHeight="1" x14ac:dyDescent="0.2">
      <c r="A12" s="505"/>
      <c r="B12" s="506"/>
      <c r="C12" s="429"/>
      <c r="D12" s="430"/>
      <c r="E12" s="430"/>
      <c r="F12" s="440" t="s">
        <v>79</v>
      </c>
      <c r="G12" s="441"/>
      <c r="H12" s="442"/>
      <c r="I12" s="443"/>
      <c r="J12" s="444"/>
      <c r="K12" s="444"/>
      <c r="L12" s="445"/>
      <c r="M12" s="443"/>
      <c r="N12" s="444"/>
      <c r="O12" s="444"/>
      <c r="P12" s="444"/>
      <c r="Q12" s="444"/>
      <c r="R12" s="445"/>
      <c r="S12" s="446"/>
      <c r="T12" s="447"/>
      <c r="U12" s="447"/>
      <c r="V12" s="447"/>
      <c r="W12" s="447"/>
      <c r="X12" s="447"/>
      <c r="Y12" s="447"/>
      <c r="Z12" s="448"/>
      <c r="AA12" s="446"/>
      <c r="AB12" s="447"/>
      <c r="AC12" s="447"/>
      <c r="AD12" s="447"/>
      <c r="AE12" s="447"/>
      <c r="AF12" s="447"/>
      <c r="AG12" s="447"/>
      <c r="AH12" s="447"/>
      <c r="AI12" s="447"/>
      <c r="AJ12" s="447"/>
      <c r="AK12" s="447"/>
      <c r="AL12" s="448"/>
      <c r="AM12" s="449"/>
      <c r="AN12" s="450"/>
      <c r="AO12" s="451"/>
      <c r="AP12" s="452"/>
      <c r="AQ12" s="453"/>
      <c r="AR12" s="454"/>
      <c r="AS12" s="455"/>
      <c r="AT12" s="456">
        <f t="shared" si="0"/>
        <v>0</v>
      </c>
      <c r="AU12" s="457"/>
      <c r="AV12" s="458"/>
      <c r="AW12" s="437"/>
      <c r="AX12" s="438"/>
      <c r="AY12" s="439"/>
      <c r="AZ12" s="459"/>
      <c r="BA12" s="460"/>
      <c r="BB12" s="460"/>
      <c r="BC12" s="39" t="s">
        <v>77</v>
      </c>
      <c r="BO12" s="37" t="s">
        <v>82</v>
      </c>
      <c r="BP12" s="38">
        <v>3000</v>
      </c>
      <c r="BQ12" s="38">
        <v>2000</v>
      </c>
      <c r="BR12" s="38"/>
      <c r="BS12" s="38"/>
    </row>
    <row r="13" spans="1:96" s="36" customFormat="1" ht="35.15" customHeight="1" x14ac:dyDescent="0.2">
      <c r="A13" s="505"/>
      <c r="B13" s="506"/>
      <c r="C13" s="409"/>
      <c r="D13" s="410"/>
      <c r="E13" s="410"/>
      <c r="F13" s="413" t="s">
        <v>76</v>
      </c>
      <c r="G13" s="414"/>
      <c r="H13" s="415"/>
      <c r="I13" s="416"/>
      <c r="J13" s="417"/>
      <c r="K13" s="417"/>
      <c r="L13" s="418"/>
      <c r="M13" s="416"/>
      <c r="N13" s="417"/>
      <c r="O13" s="417"/>
      <c r="P13" s="417"/>
      <c r="Q13" s="417"/>
      <c r="R13" s="418"/>
      <c r="S13" s="419"/>
      <c r="T13" s="420"/>
      <c r="U13" s="420"/>
      <c r="V13" s="420"/>
      <c r="W13" s="420"/>
      <c r="X13" s="420"/>
      <c r="Y13" s="420"/>
      <c r="Z13" s="421"/>
      <c r="AA13" s="419"/>
      <c r="AB13" s="420"/>
      <c r="AC13" s="420"/>
      <c r="AD13" s="420"/>
      <c r="AE13" s="420"/>
      <c r="AF13" s="420"/>
      <c r="AG13" s="420"/>
      <c r="AH13" s="420"/>
      <c r="AI13" s="420"/>
      <c r="AJ13" s="420"/>
      <c r="AK13" s="420"/>
      <c r="AL13" s="421"/>
      <c r="AM13" s="422"/>
      <c r="AN13" s="423"/>
      <c r="AO13" s="424"/>
      <c r="AP13" s="425"/>
      <c r="AQ13" s="426"/>
      <c r="AR13" s="427"/>
      <c r="AS13" s="428"/>
      <c r="AT13" s="431">
        <f t="shared" si="0"/>
        <v>0</v>
      </c>
      <c r="AU13" s="432"/>
      <c r="AV13" s="433"/>
      <c r="AW13" s="434">
        <f t="shared" ref="AW13" si="1">AT13+AT14</f>
        <v>0</v>
      </c>
      <c r="AX13" s="435"/>
      <c r="AY13" s="436"/>
      <c r="AZ13" s="379"/>
      <c r="BA13" s="380"/>
      <c r="BB13" s="380"/>
      <c r="BC13" s="41" t="s">
        <v>77</v>
      </c>
    </row>
    <row r="14" spans="1:96" s="36" customFormat="1" ht="35.15" customHeight="1" x14ac:dyDescent="0.2">
      <c r="A14" s="507"/>
      <c r="B14" s="508"/>
      <c r="C14" s="429"/>
      <c r="D14" s="430"/>
      <c r="E14" s="430"/>
      <c r="F14" s="440" t="s">
        <v>79</v>
      </c>
      <c r="G14" s="441"/>
      <c r="H14" s="442"/>
      <c r="I14" s="443"/>
      <c r="J14" s="444"/>
      <c r="K14" s="444"/>
      <c r="L14" s="445"/>
      <c r="M14" s="443"/>
      <c r="N14" s="444"/>
      <c r="O14" s="444"/>
      <c r="P14" s="444"/>
      <c r="Q14" s="444"/>
      <c r="R14" s="445"/>
      <c r="S14" s="446"/>
      <c r="T14" s="447"/>
      <c r="U14" s="447"/>
      <c r="V14" s="447"/>
      <c r="W14" s="447"/>
      <c r="X14" s="447"/>
      <c r="Y14" s="447"/>
      <c r="Z14" s="448"/>
      <c r="AA14" s="446"/>
      <c r="AB14" s="447"/>
      <c r="AC14" s="447"/>
      <c r="AD14" s="447"/>
      <c r="AE14" s="447"/>
      <c r="AF14" s="447"/>
      <c r="AG14" s="447"/>
      <c r="AH14" s="447"/>
      <c r="AI14" s="447"/>
      <c r="AJ14" s="447"/>
      <c r="AK14" s="447"/>
      <c r="AL14" s="448"/>
      <c r="AM14" s="449"/>
      <c r="AN14" s="450"/>
      <c r="AO14" s="451"/>
      <c r="AP14" s="452"/>
      <c r="AQ14" s="453"/>
      <c r="AR14" s="454"/>
      <c r="AS14" s="455"/>
      <c r="AT14" s="456">
        <f t="shared" si="0"/>
        <v>0</v>
      </c>
      <c r="AU14" s="457"/>
      <c r="AV14" s="458"/>
      <c r="AW14" s="437"/>
      <c r="AX14" s="438"/>
      <c r="AY14" s="439"/>
      <c r="AZ14" s="459"/>
      <c r="BA14" s="460"/>
      <c r="BB14" s="460"/>
      <c r="BC14" s="42" t="s">
        <v>77</v>
      </c>
    </row>
    <row r="15" spans="1:96" s="36" customFormat="1" ht="35.15" customHeight="1" x14ac:dyDescent="0.2">
      <c r="A15" s="403" t="s">
        <v>59</v>
      </c>
      <c r="B15" s="404"/>
      <c r="C15" s="409"/>
      <c r="D15" s="410"/>
      <c r="E15" s="410"/>
      <c r="F15" s="413" t="s">
        <v>76</v>
      </c>
      <c r="G15" s="414"/>
      <c r="H15" s="415"/>
      <c r="I15" s="416"/>
      <c r="J15" s="417"/>
      <c r="K15" s="417"/>
      <c r="L15" s="418"/>
      <c r="M15" s="416"/>
      <c r="N15" s="417"/>
      <c r="O15" s="417"/>
      <c r="P15" s="417"/>
      <c r="Q15" s="417"/>
      <c r="R15" s="418"/>
      <c r="S15" s="419"/>
      <c r="T15" s="420"/>
      <c r="U15" s="420"/>
      <c r="V15" s="420"/>
      <c r="W15" s="420"/>
      <c r="X15" s="420"/>
      <c r="Y15" s="420"/>
      <c r="Z15" s="421"/>
      <c r="AA15" s="419"/>
      <c r="AB15" s="420"/>
      <c r="AC15" s="420"/>
      <c r="AD15" s="420"/>
      <c r="AE15" s="420"/>
      <c r="AF15" s="420"/>
      <c r="AG15" s="420"/>
      <c r="AH15" s="420"/>
      <c r="AI15" s="420"/>
      <c r="AJ15" s="420"/>
      <c r="AK15" s="420"/>
      <c r="AL15" s="421"/>
      <c r="AM15" s="422"/>
      <c r="AN15" s="423"/>
      <c r="AO15" s="424"/>
      <c r="AP15" s="425"/>
      <c r="AQ15" s="426"/>
      <c r="AR15" s="427"/>
      <c r="AS15" s="428"/>
      <c r="AT15" s="431">
        <f t="shared" si="0"/>
        <v>0</v>
      </c>
      <c r="AU15" s="432"/>
      <c r="AV15" s="433"/>
      <c r="AW15" s="434">
        <f t="shared" ref="AW15" si="2">AT15+AT16</f>
        <v>0</v>
      </c>
      <c r="AX15" s="435"/>
      <c r="AY15" s="436"/>
      <c r="AZ15" s="379"/>
      <c r="BA15" s="380"/>
      <c r="BB15" s="380"/>
      <c r="BC15" s="40" t="s">
        <v>77</v>
      </c>
      <c r="CP15" s="463" t="s">
        <v>156</v>
      </c>
      <c r="CQ15" s="463"/>
      <c r="CR15" s="463"/>
    </row>
    <row r="16" spans="1:96" s="36" customFormat="1" ht="34.5" customHeight="1" x14ac:dyDescent="0.2">
      <c r="A16" s="405"/>
      <c r="B16" s="406"/>
      <c r="C16" s="429"/>
      <c r="D16" s="430"/>
      <c r="E16" s="430"/>
      <c r="F16" s="440" t="s">
        <v>79</v>
      </c>
      <c r="G16" s="441"/>
      <c r="H16" s="442"/>
      <c r="I16" s="443"/>
      <c r="J16" s="444"/>
      <c r="K16" s="444"/>
      <c r="L16" s="445"/>
      <c r="M16" s="443"/>
      <c r="N16" s="444"/>
      <c r="O16" s="444"/>
      <c r="P16" s="444"/>
      <c r="Q16" s="444"/>
      <c r="R16" s="445"/>
      <c r="S16" s="446"/>
      <c r="T16" s="447"/>
      <c r="U16" s="447"/>
      <c r="V16" s="447"/>
      <c r="W16" s="447"/>
      <c r="X16" s="447"/>
      <c r="Y16" s="447"/>
      <c r="Z16" s="448"/>
      <c r="AA16" s="446"/>
      <c r="AB16" s="447"/>
      <c r="AC16" s="447"/>
      <c r="AD16" s="447"/>
      <c r="AE16" s="447"/>
      <c r="AF16" s="447"/>
      <c r="AG16" s="447"/>
      <c r="AH16" s="447"/>
      <c r="AI16" s="447"/>
      <c r="AJ16" s="447"/>
      <c r="AK16" s="447"/>
      <c r="AL16" s="448"/>
      <c r="AM16" s="449"/>
      <c r="AN16" s="450"/>
      <c r="AO16" s="451"/>
      <c r="AP16" s="452"/>
      <c r="AQ16" s="453"/>
      <c r="AR16" s="454"/>
      <c r="AS16" s="455"/>
      <c r="AT16" s="456">
        <f t="shared" si="0"/>
        <v>0</v>
      </c>
      <c r="AU16" s="457"/>
      <c r="AV16" s="458"/>
      <c r="AW16" s="437"/>
      <c r="AX16" s="438"/>
      <c r="AY16" s="439"/>
      <c r="AZ16" s="459"/>
      <c r="BA16" s="460"/>
      <c r="BB16" s="460"/>
      <c r="BC16" s="39" t="s">
        <v>77</v>
      </c>
      <c r="CP16" s="161" t="s">
        <v>151</v>
      </c>
      <c r="CQ16" s="161" t="s">
        <v>152</v>
      </c>
      <c r="CR16" s="161" t="s">
        <v>153</v>
      </c>
    </row>
    <row r="17" spans="1:96" s="36" customFormat="1" ht="35.15" customHeight="1" x14ac:dyDescent="0.2">
      <c r="A17" s="405"/>
      <c r="B17" s="406"/>
      <c r="C17" s="409"/>
      <c r="D17" s="410"/>
      <c r="E17" s="410"/>
      <c r="F17" s="413" t="s">
        <v>76</v>
      </c>
      <c r="G17" s="414"/>
      <c r="H17" s="415"/>
      <c r="I17" s="416"/>
      <c r="J17" s="417"/>
      <c r="K17" s="417"/>
      <c r="L17" s="418"/>
      <c r="M17" s="416"/>
      <c r="N17" s="417"/>
      <c r="O17" s="417"/>
      <c r="P17" s="417"/>
      <c r="Q17" s="417"/>
      <c r="R17" s="418"/>
      <c r="S17" s="419"/>
      <c r="T17" s="420"/>
      <c r="U17" s="420"/>
      <c r="V17" s="420"/>
      <c r="W17" s="420"/>
      <c r="X17" s="420"/>
      <c r="Y17" s="420"/>
      <c r="Z17" s="421"/>
      <c r="AA17" s="419"/>
      <c r="AB17" s="420"/>
      <c r="AC17" s="420"/>
      <c r="AD17" s="420"/>
      <c r="AE17" s="420"/>
      <c r="AF17" s="420"/>
      <c r="AG17" s="420"/>
      <c r="AH17" s="420"/>
      <c r="AI17" s="420"/>
      <c r="AJ17" s="420"/>
      <c r="AK17" s="420"/>
      <c r="AL17" s="421"/>
      <c r="AM17" s="422"/>
      <c r="AN17" s="423"/>
      <c r="AO17" s="424"/>
      <c r="AP17" s="425"/>
      <c r="AQ17" s="426"/>
      <c r="AR17" s="427"/>
      <c r="AS17" s="428"/>
      <c r="AT17" s="431">
        <f t="shared" si="0"/>
        <v>0</v>
      </c>
      <c r="AU17" s="432"/>
      <c r="AV17" s="433"/>
      <c r="AW17" s="434">
        <f t="shared" ref="AW17" si="3">AT17+AT18</f>
        <v>0</v>
      </c>
      <c r="AX17" s="435"/>
      <c r="AY17" s="436"/>
      <c r="AZ17" s="379"/>
      <c r="BA17" s="380"/>
      <c r="BB17" s="380"/>
      <c r="BC17" s="40" t="s">
        <v>77</v>
      </c>
      <c r="CP17" s="161" t="s">
        <v>154</v>
      </c>
      <c r="CQ17" s="161" t="s">
        <v>154</v>
      </c>
      <c r="CR17" s="161" t="s">
        <v>155</v>
      </c>
    </row>
    <row r="18" spans="1:96" s="36" customFormat="1" ht="35.15" customHeight="1" x14ac:dyDescent="0.2">
      <c r="A18" s="405"/>
      <c r="B18" s="406"/>
      <c r="C18" s="429"/>
      <c r="D18" s="430"/>
      <c r="E18" s="430"/>
      <c r="F18" s="440" t="s">
        <v>79</v>
      </c>
      <c r="G18" s="441"/>
      <c r="H18" s="442"/>
      <c r="I18" s="443"/>
      <c r="J18" s="444"/>
      <c r="K18" s="444"/>
      <c r="L18" s="445"/>
      <c r="M18" s="443"/>
      <c r="N18" s="444"/>
      <c r="O18" s="444"/>
      <c r="P18" s="444"/>
      <c r="Q18" s="444"/>
      <c r="R18" s="445"/>
      <c r="S18" s="446"/>
      <c r="T18" s="447"/>
      <c r="U18" s="447"/>
      <c r="V18" s="447"/>
      <c r="W18" s="447"/>
      <c r="X18" s="447"/>
      <c r="Y18" s="447"/>
      <c r="Z18" s="448"/>
      <c r="AA18" s="446"/>
      <c r="AB18" s="447"/>
      <c r="AC18" s="447"/>
      <c r="AD18" s="447"/>
      <c r="AE18" s="447"/>
      <c r="AF18" s="447"/>
      <c r="AG18" s="447"/>
      <c r="AH18" s="447"/>
      <c r="AI18" s="447"/>
      <c r="AJ18" s="447"/>
      <c r="AK18" s="447"/>
      <c r="AL18" s="448"/>
      <c r="AM18" s="449"/>
      <c r="AN18" s="450"/>
      <c r="AO18" s="451"/>
      <c r="AP18" s="452"/>
      <c r="AQ18" s="453"/>
      <c r="AR18" s="454"/>
      <c r="AS18" s="455"/>
      <c r="AT18" s="456">
        <f t="shared" si="0"/>
        <v>0</v>
      </c>
      <c r="AU18" s="457"/>
      <c r="AV18" s="458"/>
      <c r="AW18" s="437"/>
      <c r="AX18" s="438"/>
      <c r="AY18" s="439"/>
      <c r="AZ18" s="459"/>
      <c r="BA18" s="460"/>
      <c r="BB18" s="460"/>
      <c r="BC18" s="39" t="s">
        <v>77</v>
      </c>
    </row>
    <row r="19" spans="1:96" s="36" customFormat="1" ht="35.15" customHeight="1" x14ac:dyDescent="0.2">
      <c r="A19" s="405"/>
      <c r="B19" s="406"/>
      <c r="C19" s="409"/>
      <c r="D19" s="410"/>
      <c r="E19" s="410"/>
      <c r="F19" s="413" t="s">
        <v>76</v>
      </c>
      <c r="G19" s="414"/>
      <c r="H19" s="415"/>
      <c r="I19" s="416"/>
      <c r="J19" s="417"/>
      <c r="K19" s="417"/>
      <c r="L19" s="418"/>
      <c r="M19" s="416"/>
      <c r="N19" s="417"/>
      <c r="O19" s="417"/>
      <c r="P19" s="417"/>
      <c r="Q19" s="417"/>
      <c r="R19" s="418"/>
      <c r="S19" s="419"/>
      <c r="T19" s="420"/>
      <c r="U19" s="420"/>
      <c r="V19" s="420"/>
      <c r="W19" s="420"/>
      <c r="X19" s="420"/>
      <c r="Y19" s="420"/>
      <c r="Z19" s="421"/>
      <c r="AA19" s="419"/>
      <c r="AB19" s="420"/>
      <c r="AC19" s="420"/>
      <c r="AD19" s="420"/>
      <c r="AE19" s="420"/>
      <c r="AF19" s="420"/>
      <c r="AG19" s="420"/>
      <c r="AH19" s="420"/>
      <c r="AI19" s="420"/>
      <c r="AJ19" s="420"/>
      <c r="AK19" s="420"/>
      <c r="AL19" s="421"/>
      <c r="AM19" s="422"/>
      <c r="AN19" s="423"/>
      <c r="AO19" s="424"/>
      <c r="AP19" s="425"/>
      <c r="AQ19" s="426"/>
      <c r="AR19" s="427"/>
      <c r="AS19" s="428"/>
      <c r="AT19" s="431">
        <f t="shared" si="0"/>
        <v>0</v>
      </c>
      <c r="AU19" s="432"/>
      <c r="AV19" s="433"/>
      <c r="AW19" s="434">
        <f t="shared" ref="AW19" si="4">AT19+AT20</f>
        <v>0</v>
      </c>
      <c r="AX19" s="435"/>
      <c r="AY19" s="436"/>
      <c r="AZ19" s="379"/>
      <c r="BA19" s="380"/>
      <c r="BB19" s="380"/>
      <c r="BC19" s="41" t="s">
        <v>77</v>
      </c>
    </row>
    <row r="20" spans="1:96" s="36" customFormat="1" ht="35.15" customHeight="1" x14ac:dyDescent="0.2">
      <c r="A20" s="461"/>
      <c r="B20" s="462"/>
      <c r="C20" s="429"/>
      <c r="D20" s="430"/>
      <c r="E20" s="430"/>
      <c r="F20" s="440" t="s">
        <v>79</v>
      </c>
      <c r="G20" s="441"/>
      <c r="H20" s="442"/>
      <c r="I20" s="443"/>
      <c r="J20" s="444"/>
      <c r="K20" s="444"/>
      <c r="L20" s="445"/>
      <c r="M20" s="443"/>
      <c r="N20" s="444"/>
      <c r="O20" s="444"/>
      <c r="P20" s="444"/>
      <c r="Q20" s="444"/>
      <c r="R20" s="445"/>
      <c r="S20" s="446"/>
      <c r="T20" s="447"/>
      <c r="U20" s="447"/>
      <c r="V20" s="447"/>
      <c r="W20" s="447"/>
      <c r="X20" s="447"/>
      <c r="Y20" s="447"/>
      <c r="Z20" s="448"/>
      <c r="AA20" s="446"/>
      <c r="AB20" s="447"/>
      <c r="AC20" s="447"/>
      <c r="AD20" s="447"/>
      <c r="AE20" s="447"/>
      <c r="AF20" s="447"/>
      <c r="AG20" s="447"/>
      <c r="AH20" s="447"/>
      <c r="AI20" s="447"/>
      <c r="AJ20" s="447"/>
      <c r="AK20" s="447"/>
      <c r="AL20" s="448"/>
      <c r="AM20" s="449"/>
      <c r="AN20" s="450"/>
      <c r="AO20" s="451"/>
      <c r="AP20" s="452"/>
      <c r="AQ20" s="453"/>
      <c r="AR20" s="454"/>
      <c r="AS20" s="455"/>
      <c r="AT20" s="456">
        <f t="shared" si="0"/>
        <v>0</v>
      </c>
      <c r="AU20" s="457"/>
      <c r="AV20" s="458"/>
      <c r="AW20" s="437"/>
      <c r="AX20" s="438"/>
      <c r="AY20" s="439"/>
      <c r="AZ20" s="459"/>
      <c r="BA20" s="460"/>
      <c r="BB20" s="460"/>
      <c r="BC20" s="39" t="s">
        <v>77</v>
      </c>
    </row>
    <row r="21" spans="1:96" s="36" customFormat="1" ht="35.15" customHeight="1" x14ac:dyDescent="0.2">
      <c r="A21" s="403" t="s">
        <v>60</v>
      </c>
      <c r="B21" s="404"/>
      <c r="C21" s="409"/>
      <c r="D21" s="410"/>
      <c r="E21" s="410"/>
      <c r="F21" s="413" t="s">
        <v>76</v>
      </c>
      <c r="G21" s="414"/>
      <c r="H21" s="415"/>
      <c r="I21" s="416"/>
      <c r="J21" s="417"/>
      <c r="K21" s="417"/>
      <c r="L21" s="418"/>
      <c r="M21" s="416"/>
      <c r="N21" s="417"/>
      <c r="O21" s="417"/>
      <c r="P21" s="417"/>
      <c r="Q21" s="417"/>
      <c r="R21" s="418"/>
      <c r="S21" s="419"/>
      <c r="T21" s="420"/>
      <c r="U21" s="420"/>
      <c r="V21" s="420"/>
      <c r="W21" s="420"/>
      <c r="X21" s="420"/>
      <c r="Y21" s="420"/>
      <c r="Z21" s="421"/>
      <c r="AA21" s="419"/>
      <c r="AB21" s="420"/>
      <c r="AC21" s="420"/>
      <c r="AD21" s="420"/>
      <c r="AE21" s="420"/>
      <c r="AF21" s="420"/>
      <c r="AG21" s="420"/>
      <c r="AH21" s="420"/>
      <c r="AI21" s="420"/>
      <c r="AJ21" s="420"/>
      <c r="AK21" s="420"/>
      <c r="AL21" s="421"/>
      <c r="AM21" s="422"/>
      <c r="AN21" s="423"/>
      <c r="AO21" s="424"/>
      <c r="AP21" s="425"/>
      <c r="AQ21" s="426"/>
      <c r="AR21" s="427"/>
      <c r="AS21" s="428"/>
      <c r="AT21" s="431">
        <f t="shared" si="0"/>
        <v>0</v>
      </c>
      <c r="AU21" s="432"/>
      <c r="AV21" s="433"/>
      <c r="AW21" s="434">
        <f t="shared" ref="AW21" si="5">AT21+AT22</f>
        <v>0</v>
      </c>
      <c r="AX21" s="435"/>
      <c r="AY21" s="436"/>
      <c r="AZ21" s="379"/>
      <c r="BA21" s="380"/>
      <c r="BB21" s="380"/>
      <c r="BC21" s="41" t="s">
        <v>77</v>
      </c>
    </row>
    <row r="22" spans="1:96" s="36" customFormat="1" ht="35.15" customHeight="1" x14ac:dyDescent="0.2">
      <c r="A22" s="405"/>
      <c r="B22" s="406"/>
      <c r="C22" s="429"/>
      <c r="D22" s="430"/>
      <c r="E22" s="430"/>
      <c r="F22" s="440" t="s">
        <v>79</v>
      </c>
      <c r="G22" s="441"/>
      <c r="H22" s="442"/>
      <c r="I22" s="443"/>
      <c r="J22" s="444"/>
      <c r="K22" s="444"/>
      <c r="L22" s="445"/>
      <c r="M22" s="443"/>
      <c r="N22" s="444"/>
      <c r="O22" s="444"/>
      <c r="P22" s="444"/>
      <c r="Q22" s="444"/>
      <c r="R22" s="445"/>
      <c r="S22" s="446"/>
      <c r="T22" s="447"/>
      <c r="U22" s="447"/>
      <c r="V22" s="447"/>
      <c r="W22" s="447"/>
      <c r="X22" s="447"/>
      <c r="Y22" s="447"/>
      <c r="Z22" s="448"/>
      <c r="AA22" s="446"/>
      <c r="AB22" s="447"/>
      <c r="AC22" s="447"/>
      <c r="AD22" s="447"/>
      <c r="AE22" s="447"/>
      <c r="AF22" s="447"/>
      <c r="AG22" s="447"/>
      <c r="AH22" s="447"/>
      <c r="AI22" s="447"/>
      <c r="AJ22" s="447"/>
      <c r="AK22" s="447"/>
      <c r="AL22" s="448"/>
      <c r="AM22" s="449"/>
      <c r="AN22" s="450"/>
      <c r="AO22" s="451"/>
      <c r="AP22" s="452"/>
      <c r="AQ22" s="453"/>
      <c r="AR22" s="454"/>
      <c r="AS22" s="455"/>
      <c r="AT22" s="456">
        <f t="shared" si="0"/>
        <v>0</v>
      </c>
      <c r="AU22" s="457"/>
      <c r="AV22" s="458"/>
      <c r="AW22" s="437"/>
      <c r="AX22" s="438"/>
      <c r="AY22" s="439"/>
      <c r="AZ22" s="459"/>
      <c r="BA22" s="460"/>
      <c r="BB22" s="460"/>
      <c r="BC22" s="39" t="s">
        <v>77</v>
      </c>
    </row>
    <row r="23" spans="1:96" s="36" customFormat="1" ht="34.5" customHeight="1" x14ac:dyDescent="0.2">
      <c r="A23" s="405"/>
      <c r="B23" s="406"/>
      <c r="C23" s="409"/>
      <c r="D23" s="410"/>
      <c r="E23" s="410"/>
      <c r="F23" s="413" t="s">
        <v>76</v>
      </c>
      <c r="G23" s="414"/>
      <c r="H23" s="415"/>
      <c r="I23" s="416"/>
      <c r="J23" s="417"/>
      <c r="K23" s="417"/>
      <c r="L23" s="418"/>
      <c r="M23" s="416"/>
      <c r="N23" s="417"/>
      <c r="O23" s="417"/>
      <c r="P23" s="417"/>
      <c r="Q23" s="417"/>
      <c r="R23" s="418"/>
      <c r="S23" s="419"/>
      <c r="T23" s="420"/>
      <c r="U23" s="420"/>
      <c r="V23" s="420"/>
      <c r="W23" s="420"/>
      <c r="X23" s="420"/>
      <c r="Y23" s="420"/>
      <c r="Z23" s="421"/>
      <c r="AA23" s="419"/>
      <c r="AB23" s="420"/>
      <c r="AC23" s="420"/>
      <c r="AD23" s="420"/>
      <c r="AE23" s="420"/>
      <c r="AF23" s="420"/>
      <c r="AG23" s="420"/>
      <c r="AH23" s="420"/>
      <c r="AI23" s="420"/>
      <c r="AJ23" s="420"/>
      <c r="AK23" s="420"/>
      <c r="AL23" s="421"/>
      <c r="AM23" s="422"/>
      <c r="AN23" s="423"/>
      <c r="AO23" s="424"/>
      <c r="AP23" s="425"/>
      <c r="AQ23" s="426"/>
      <c r="AR23" s="427"/>
      <c r="AS23" s="428"/>
      <c r="AT23" s="431">
        <f t="shared" si="0"/>
        <v>0</v>
      </c>
      <c r="AU23" s="432"/>
      <c r="AV23" s="433"/>
      <c r="AW23" s="434">
        <f t="shared" ref="AW23" si="6">AT23+AT24</f>
        <v>0</v>
      </c>
      <c r="AX23" s="435"/>
      <c r="AY23" s="436"/>
      <c r="AZ23" s="379"/>
      <c r="BA23" s="380"/>
      <c r="BB23" s="380"/>
      <c r="BC23" s="40" t="s">
        <v>77</v>
      </c>
    </row>
    <row r="24" spans="1:96" s="36" customFormat="1" ht="35.15" customHeight="1" x14ac:dyDescent="0.2">
      <c r="A24" s="405"/>
      <c r="B24" s="406"/>
      <c r="C24" s="429"/>
      <c r="D24" s="430"/>
      <c r="E24" s="430"/>
      <c r="F24" s="440" t="s">
        <v>79</v>
      </c>
      <c r="G24" s="441"/>
      <c r="H24" s="442"/>
      <c r="I24" s="443"/>
      <c r="J24" s="444"/>
      <c r="K24" s="444"/>
      <c r="L24" s="445"/>
      <c r="M24" s="443"/>
      <c r="N24" s="444"/>
      <c r="O24" s="444"/>
      <c r="P24" s="444"/>
      <c r="Q24" s="444"/>
      <c r="R24" s="445"/>
      <c r="S24" s="446"/>
      <c r="T24" s="447"/>
      <c r="U24" s="447"/>
      <c r="V24" s="447"/>
      <c r="W24" s="447"/>
      <c r="X24" s="447"/>
      <c r="Y24" s="447"/>
      <c r="Z24" s="448"/>
      <c r="AA24" s="446"/>
      <c r="AB24" s="447"/>
      <c r="AC24" s="447"/>
      <c r="AD24" s="447"/>
      <c r="AE24" s="447"/>
      <c r="AF24" s="447"/>
      <c r="AG24" s="447"/>
      <c r="AH24" s="447"/>
      <c r="AI24" s="447"/>
      <c r="AJ24" s="447"/>
      <c r="AK24" s="447"/>
      <c r="AL24" s="448"/>
      <c r="AM24" s="449"/>
      <c r="AN24" s="450"/>
      <c r="AO24" s="451"/>
      <c r="AP24" s="452"/>
      <c r="AQ24" s="453"/>
      <c r="AR24" s="454"/>
      <c r="AS24" s="455"/>
      <c r="AT24" s="456">
        <f t="shared" si="0"/>
        <v>0</v>
      </c>
      <c r="AU24" s="457"/>
      <c r="AV24" s="458"/>
      <c r="AW24" s="437"/>
      <c r="AX24" s="438"/>
      <c r="AY24" s="439"/>
      <c r="AZ24" s="459"/>
      <c r="BA24" s="460"/>
      <c r="BB24" s="460"/>
      <c r="BC24" s="39" t="s">
        <v>77</v>
      </c>
    </row>
    <row r="25" spans="1:96" s="36" customFormat="1" ht="35.15" customHeight="1" x14ac:dyDescent="0.2">
      <c r="A25" s="405"/>
      <c r="B25" s="406"/>
      <c r="C25" s="409"/>
      <c r="D25" s="410"/>
      <c r="E25" s="410"/>
      <c r="F25" s="413" t="s">
        <v>76</v>
      </c>
      <c r="G25" s="414"/>
      <c r="H25" s="415"/>
      <c r="I25" s="416"/>
      <c r="J25" s="417"/>
      <c r="K25" s="417"/>
      <c r="L25" s="418"/>
      <c r="M25" s="416"/>
      <c r="N25" s="417"/>
      <c r="O25" s="417"/>
      <c r="P25" s="417"/>
      <c r="Q25" s="417"/>
      <c r="R25" s="418"/>
      <c r="S25" s="419"/>
      <c r="T25" s="420"/>
      <c r="U25" s="420"/>
      <c r="V25" s="420"/>
      <c r="W25" s="420"/>
      <c r="X25" s="420"/>
      <c r="Y25" s="420"/>
      <c r="Z25" s="421"/>
      <c r="AA25" s="419"/>
      <c r="AB25" s="420"/>
      <c r="AC25" s="420"/>
      <c r="AD25" s="420"/>
      <c r="AE25" s="420"/>
      <c r="AF25" s="420"/>
      <c r="AG25" s="420"/>
      <c r="AH25" s="420"/>
      <c r="AI25" s="420"/>
      <c r="AJ25" s="420"/>
      <c r="AK25" s="420"/>
      <c r="AL25" s="421"/>
      <c r="AM25" s="422"/>
      <c r="AN25" s="423"/>
      <c r="AO25" s="424"/>
      <c r="AP25" s="425"/>
      <c r="AQ25" s="426"/>
      <c r="AR25" s="427"/>
      <c r="AS25" s="428"/>
      <c r="AT25" s="431">
        <f t="shared" si="0"/>
        <v>0</v>
      </c>
      <c r="AU25" s="432"/>
      <c r="AV25" s="433"/>
      <c r="AW25" s="434">
        <f t="shared" ref="AW25" si="7">AT25+AT26</f>
        <v>0</v>
      </c>
      <c r="AX25" s="435"/>
      <c r="AY25" s="436"/>
      <c r="AZ25" s="379"/>
      <c r="BA25" s="380"/>
      <c r="BB25" s="380"/>
      <c r="BC25" s="41" t="s">
        <v>77</v>
      </c>
    </row>
    <row r="26" spans="1:96" s="36" customFormat="1" ht="35.15" customHeight="1" thickBot="1" x14ac:dyDescent="0.25">
      <c r="A26" s="407"/>
      <c r="B26" s="408"/>
      <c r="C26" s="411"/>
      <c r="D26" s="412"/>
      <c r="E26" s="412"/>
      <c r="F26" s="381" t="s">
        <v>79</v>
      </c>
      <c r="G26" s="382"/>
      <c r="H26" s="383"/>
      <c r="I26" s="384"/>
      <c r="J26" s="385"/>
      <c r="K26" s="385"/>
      <c r="L26" s="386"/>
      <c r="M26" s="384"/>
      <c r="N26" s="385"/>
      <c r="O26" s="385"/>
      <c r="P26" s="385"/>
      <c r="Q26" s="385"/>
      <c r="R26" s="386"/>
      <c r="S26" s="387"/>
      <c r="T26" s="388"/>
      <c r="U26" s="388"/>
      <c r="V26" s="388"/>
      <c r="W26" s="388"/>
      <c r="X26" s="388"/>
      <c r="Y26" s="388"/>
      <c r="Z26" s="389"/>
      <c r="AA26" s="387"/>
      <c r="AB26" s="388"/>
      <c r="AC26" s="388"/>
      <c r="AD26" s="388"/>
      <c r="AE26" s="388"/>
      <c r="AF26" s="388"/>
      <c r="AG26" s="388"/>
      <c r="AH26" s="388"/>
      <c r="AI26" s="388"/>
      <c r="AJ26" s="388"/>
      <c r="AK26" s="388"/>
      <c r="AL26" s="389"/>
      <c r="AM26" s="390"/>
      <c r="AN26" s="391"/>
      <c r="AO26" s="392"/>
      <c r="AP26" s="393"/>
      <c r="AQ26" s="394"/>
      <c r="AR26" s="395"/>
      <c r="AS26" s="396"/>
      <c r="AT26" s="397">
        <f t="shared" si="0"/>
        <v>0</v>
      </c>
      <c r="AU26" s="398"/>
      <c r="AV26" s="399"/>
      <c r="AW26" s="437"/>
      <c r="AX26" s="438"/>
      <c r="AY26" s="439"/>
      <c r="AZ26" s="400"/>
      <c r="BA26" s="401"/>
      <c r="BB26" s="401"/>
      <c r="BC26" s="43" t="s">
        <v>77</v>
      </c>
    </row>
    <row r="27" spans="1:96" ht="16.5" customHeight="1" x14ac:dyDescent="0.2">
      <c r="A27" s="402"/>
      <c r="B27" s="402"/>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c r="AB27" s="402"/>
      <c r="AC27" s="402"/>
      <c r="AD27" s="402"/>
      <c r="AE27" s="402"/>
      <c r="AF27" s="402"/>
      <c r="AG27" s="402"/>
      <c r="AH27" s="402"/>
      <c r="AI27" s="402"/>
      <c r="AJ27" s="402"/>
      <c r="AK27" s="402"/>
      <c r="AL27" s="402"/>
      <c r="AM27" s="402"/>
      <c r="AN27" s="402"/>
      <c r="AO27" s="402"/>
      <c r="AP27" s="402"/>
      <c r="AQ27" s="402"/>
      <c r="AR27" s="402"/>
      <c r="AS27" s="402"/>
      <c r="AT27" s="402"/>
      <c r="AU27" s="402"/>
      <c r="AV27" s="402"/>
      <c r="AW27" s="402"/>
      <c r="AX27" s="402"/>
      <c r="AY27" s="402"/>
      <c r="AZ27" s="402"/>
      <c r="BA27" s="402"/>
      <c r="BB27" s="402"/>
      <c r="BC27" s="402"/>
    </row>
    <row r="28" spans="1:96" ht="34.5" customHeight="1" x14ac:dyDescent="0.2">
      <c r="A28" s="44"/>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row>
    <row r="29" spans="1:96" ht="36" customHeight="1" x14ac:dyDescent="0.2">
      <c r="A29" s="44"/>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row>
    <row r="30" spans="1:96" ht="31.5" customHeight="1" thickBot="1" x14ac:dyDescent="0.25">
      <c r="A30" s="126" t="s">
        <v>83</v>
      </c>
      <c r="B30" s="44"/>
      <c r="C30" s="44"/>
      <c r="D30" s="44"/>
      <c r="E30" s="44"/>
      <c r="F30" s="44"/>
      <c r="G30" s="44"/>
      <c r="H30" s="44"/>
      <c r="I30" s="44"/>
      <c r="J30" s="44"/>
      <c r="K30" s="44"/>
      <c r="L30" s="44"/>
      <c r="M30" s="44"/>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44"/>
      <c r="AS30" s="44"/>
      <c r="AT30" s="44"/>
      <c r="AU30" s="44"/>
      <c r="AV30" s="44"/>
      <c r="AW30" s="44"/>
      <c r="AX30" s="44"/>
      <c r="AY30" s="44"/>
      <c r="AZ30" s="44"/>
      <c r="BA30" s="44"/>
      <c r="BB30" s="44"/>
      <c r="BC30" s="44"/>
    </row>
    <row r="31" spans="1:96" ht="57.75" customHeight="1" thickBot="1" x14ac:dyDescent="0.25">
      <c r="A31" s="369" t="s">
        <v>33</v>
      </c>
      <c r="B31" s="370"/>
      <c r="C31" s="371" t="s">
        <v>61</v>
      </c>
      <c r="D31" s="372"/>
      <c r="E31" s="372"/>
      <c r="F31" s="373"/>
      <c r="G31" s="349" t="s">
        <v>84</v>
      </c>
      <c r="H31" s="350"/>
      <c r="I31" s="350"/>
      <c r="J31" s="350"/>
      <c r="K31" s="374" t="s">
        <v>85</v>
      </c>
      <c r="L31" s="350"/>
      <c r="M31" s="350"/>
      <c r="N31" s="350"/>
      <c r="O31" s="350"/>
      <c r="P31" s="350"/>
      <c r="Q31" s="375"/>
      <c r="R31" s="376" t="s">
        <v>86</v>
      </c>
      <c r="S31" s="377"/>
      <c r="T31" s="350" t="s">
        <v>87</v>
      </c>
      <c r="U31" s="350"/>
      <c r="V31" s="350"/>
      <c r="W31" s="350"/>
      <c r="X31" s="350"/>
      <c r="Y31" s="350"/>
      <c r="Z31" s="351"/>
      <c r="AA31" s="349" t="s">
        <v>88</v>
      </c>
      <c r="AB31" s="350"/>
      <c r="AC31" s="350"/>
      <c r="AD31" s="350"/>
      <c r="AE31" s="350"/>
      <c r="AF31" s="350"/>
      <c r="AG31" s="350"/>
      <c r="AH31" s="350"/>
      <c r="AI31" s="350"/>
      <c r="AJ31" s="350"/>
      <c r="AK31" s="350"/>
      <c r="AL31" s="350"/>
      <c r="AM31" s="350"/>
      <c r="AN31" s="351"/>
      <c r="AO31" s="349" t="s">
        <v>89</v>
      </c>
      <c r="AP31" s="350"/>
      <c r="AQ31" s="350"/>
      <c r="AR31" s="350"/>
      <c r="AS31" s="350"/>
      <c r="AT31" s="350"/>
      <c r="AU31" s="350"/>
      <c r="AV31" s="350"/>
      <c r="AW31" s="350"/>
      <c r="AX31" s="350"/>
      <c r="AY31" s="350"/>
      <c r="AZ31" s="350"/>
      <c r="BA31" s="350"/>
      <c r="BB31" s="350"/>
      <c r="BC31" s="352"/>
    </row>
    <row r="32" spans="1:96" ht="33.75" customHeight="1" thickTop="1" x14ac:dyDescent="0.2">
      <c r="A32" s="353" t="s">
        <v>58</v>
      </c>
      <c r="B32" s="354"/>
      <c r="C32" s="355" t="str">
        <f>IF(C9="","",C9)</f>
        <v/>
      </c>
      <c r="D32" s="356"/>
      <c r="E32" s="356"/>
      <c r="F32" s="357"/>
      <c r="G32" s="358" t="str">
        <f>IF(OR(AM9="D1",AM10="D1"),"D1",IF(OR(AM9="D2",AM10="D2"),"D2",IF(OR(AM9="D3",AM10="D3"),"D3",IF(OR(AM9="D4",AM10="D4"),"D4",IF(OR(AM9="",AM10=""),"",0)))))</f>
        <v/>
      </c>
      <c r="H32" s="359"/>
      <c r="I32" s="359"/>
      <c r="J32" s="359"/>
      <c r="K32" s="360" t="str">
        <f>IF(AND(AZ9="",AZ10=""),"",IF(AZ9=AZ10,AZ9,IF(AZ9&gt;=AZ10,IF(AM9="D1",AZ9,IF(AM10="D1",AZ10,IF(AM9="D2",AZ9,IF(AM10="D2",AZ10,IF(AM9="D3",AZ9,IF(AM10="D3",AZ10,IF(AM9="D4",AZ9,AZ10))))))),IF(AM10="D1",AZ10,IF(AM9="D1",AZ9,IF(AM10="D2",AZ10,IF(AM9="D2",AZ9,IF(AM10="D3",AZ10,IF(AM9="D3",AZ9,IF(AM10="D4",AZ10,AZ9))))))))))</f>
        <v/>
      </c>
      <c r="L32" s="361"/>
      <c r="M32" s="361"/>
      <c r="N32" s="361"/>
      <c r="O32" s="361"/>
      <c r="P32" s="361"/>
      <c r="Q32" s="162" t="s">
        <v>13</v>
      </c>
      <c r="R32" s="362" t="s">
        <v>164</v>
      </c>
      <c r="S32" s="363"/>
      <c r="T32" s="364" t="str">
        <f>IF(G32="D1",5000,IF(G32="D2",4000,IF(G32="D3",3000,IF(G32="D4",2000,IF(G32="","")))))</f>
        <v/>
      </c>
      <c r="U32" s="364"/>
      <c r="V32" s="364"/>
      <c r="W32" s="364"/>
      <c r="X32" s="364"/>
      <c r="Y32" s="364"/>
      <c r="Z32" s="46" t="s">
        <v>44</v>
      </c>
      <c r="AA32" s="365" t="str">
        <f>IF(T32="","",K32*T32)</f>
        <v/>
      </c>
      <c r="AB32" s="366"/>
      <c r="AC32" s="366"/>
      <c r="AD32" s="366"/>
      <c r="AE32" s="366"/>
      <c r="AF32" s="366"/>
      <c r="AG32" s="366"/>
      <c r="AH32" s="366"/>
      <c r="AI32" s="366"/>
      <c r="AJ32" s="366"/>
      <c r="AK32" s="366"/>
      <c r="AL32" s="366"/>
      <c r="AM32" s="366"/>
      <c r="AN32" s="47" t="s">
        <v>44</v>
      </c>
      <c r="AO32" s="367" t="str">
        <f>IF(AND(AA32="",AA33="",AA34=""),"",IF(AND(AA33="",AA34=""),AA32,IF(AND(AA32="",AA34=""),AA33,IF(AND(AA33="",AA34=""),AA34,IF(AA32="",AA33+AA34,IF(AA33="",AA32+AA34,IF(AA34="",AA32+AA33,AA32+AA33+AA34)))))))</f>
        <v/>
      </c>
      <c r="AP32" s="368"/>
      <c r="AQ32" s="368"/>
      <c r="AR32" s="368"/>
      <c r="AS32" s="368"/>
      <c r="AT32" s="368"/>
      <c r="AU32" s="368"/>
      <c r="AV32" s="368"/>
      <c r="AW32" s="368"/>
      <c r="AX32" s="368"/>
      <c r="AY32" s="368"/>
      <c r="AZ32" s="368"/>
      <c r="BA32" s="368"/>
      <c r="BB32" s="368"/>
      <c r="BC32" s="378" t="s">
        <v>44</v>
      </c>
    </row>
    <row r="33" spans="1:55" ht="33.75" customHeight="1" x14ac:dyDescent="0.2">
      <c r="A33" s="286"/>
      <c r="B33" s="287"/>
      <c r="C33" s="310" t="str">
        <f>IF(C11="","",C11)</f>
        <v/>
      </c>
      <c r="D33" s="311"/>
      <c r="E33" s="311"/>
      <c r="F33" s="312"/>
      <c r="G33" s="293" t="str">
        <f>IF(OR(AM11="D1",AM12="D1"),"D1",IF(OR(AM11="D2",AM12="D2"),"D2",IF(OR(AM11="D3",AM12="D3"),"D3",IF(OR(AM11="D4",AM12="D4"),"D4",IF(OR(AM11="",AM12=""),"",0)))))</f>
        <v/>
      </c>
      <c r="H33" s="294"/>
      <c r="I33" s="294"/>
      <c r="J33" s="295"/>
      <c r="K33" s="313" t="str">
        <f>IF(AND(AZ11="",AZ12=""),"",IF(AZ11=AZ12,AZ11,IF(AZ11&gt;=AZ12,IF(AM11="D1",AZ11,IF(AM12="D1",AZ12,IF(AM11="D2",AZ11,IF(AM12="D2",AZ12,IF(AM11="D3",AZ11,IF(AM12="D3",AZ12,IF(AM11="D4",AZ11,AZ12))))))),IF(AM12="D1",AZ12,IF(AM11="D1",AZ11,IF(AM12="D2",AZ12,IF(AM11="D2",AZ11,IF(AM12="D3",AZ12,IF(AM11="D3",AZ11,IF(AM12="D4",AZ12,AZ11))))))))))</f>
        <v/>
      </c>
      <c r="L33" s="314"/>
      <c r="M33" s="314"/>
      <c r="N33" s="314"/>
      <c r="O33" s="314"/>
      <c r="P33" s="314"/>
      <c r="Q33" s="48" t="s">
        <v>13</v>
      </c>
      <c r="R33" s="315" t="s">
        <v>166</v>
      </c>
      <c r="S33" s="316"/>
      <c r="T33" s="317" t="str">
        <f t="shared" ref="T33:T34" si="8">IF(G33="D1",5000,IF(G33="D2",4000,IF(G33="D3",3000,IF(G33="D4",2000,IF(G33="","")))))</f>
        <v/>
      </c>
      <c r="U33" s="318"/>
      <c r="V33" s="318"/>
      <c r="W33" s="318"/>
      <c r="X33" s="318"/>
      <c r="Y33" s="318"/>
      <c r="Z33" s="49" t="s">
        <v>44</v>
      </c>
      <c r="AA33" s="319" t="str">
        <f t="shared" ref="AA33:AA40" si="9">IF(T33="","",K33*T33)</f>
        <v/>
      </c>
      <c r="AB33" s="320"/>
      <c r="AC33" s="320"/>
      <c r="AD33" s="320"/>
      <c r="AE33" s="320"/>
      <c r="AF33" s="320"/>
      <c r="AG33" s="320"/>
      <c r="AH33" s="320"/>
      <c r="AI33" s="320"/>
      <c r="AJ33" s="320"/>
      <c r="AK33" s="320"/>
      <c r="AL33" s="320"/>
      <c r="AM33" s="320"/>
      <c r="AN33" s="49" t="s">
        <v>44</v>
      </c>
      <c r="AO33" s="304"/>
      <c r="AP33" s="305"/>
      <c r="AQ33" s="305"/>
      <c r="AR33" s="305"/>
      <c r="AS33" s="305"/>
      <c r="AT33" s="305"/>
      <c r="AU33" s="305"/>
      <c r="AV33" s="305"/>
      <c r="AW33" s="305"/>
      <c r="AX33" s="305"/>
      <c r="AY33" s="305"/>
      <c r="AZ33" s="305"/>
      <c r="BA33" s="305"/>
      <c r="BB33" s="305"/>
      <c r="BC33" s="308"/>
    </row>
    <row r="34" spans="1:55" ht="33.75" customHeight="1" x14ac:dyDescent="0.2">
      <c r="A34" s="344"/>
      <c r="B34" s="345"/>
      <c r="C34" s="328" t="str">
        <f>IF(C13="","",C13)</f>
        <v/>
      </c>
      <c r="D34" s="329"/>
      <c r="E34" s="329"/>
      <c r="F34" s="330"/>
      <c r="G34" s="342" t="str">
        <f>IF(OR(AM13="D1",AM14="D1"),"D1",IF(OR(AM13="D2",AM14="D2"),"D2",IF(OR(AM13="D3",AM14="D3"),"D3",IF(OR(AM13="D4",AM14="D4"),"D4",IF(OR(AM13="",AM14=""),"",0)))))</f>
        <v/>
      </c>
      <c r="H34" s="343"/>
      <c r="I34" s="343"/>
      <c r="J34" s="343"/>
      <c r="K34" s="334" t="str">
        <f>IF(AND(AZ13="",AZ14=""),"",IF(AZ13=AZ14,AZ13,IF(AZ13&gt;=AZ14,IF(AM13="D1",AZ13,IF(AM14="D1",AZ14,IF(AM13="D2",AZ13,IF(AM14="D2",AZ14,IF(AM13="D3",AZ13,IF(AM14="D3",AZ14,IF(AM13="D4",AZ13,AZ14))))))),IF(AM14="D1",AZ14,IF(AM13="D1",AZ13,IF(AM14="D2",AZ14,IF(AM13="D2",AZ13,IF(AM14="D3",AZ14,IF(AM13="D3",AZ13,IF(AM14="D4",AZ14,AZ13))))))))))</f>
        <v/>
      </c>
      <c r="L34" s="335"/>
      <c r="M34" s="335"/>
      <c r="N34" s="335"/>
      <c r="O34" s="335"/>
      <c r="P34" s="335"/>
      <c r="Q34" s="45" t="s">
        <v>165</v>
      </c>
      <c r="R34" s="336" t="s">
        <v>166</v>
      </c>
      <c r="S34" s="337"/>
      <c r="T34" s="338" t="str">
        <f t="shared" si="8"/>
        <v/>
      </c>
      <c r="U34" s="339"/>
      <c r="V34" s="339"/>
      <c r="W34" s="339"/>
      <c r="X34" s="339"/>
      <c r="Y34" s="339"/>
      <c r="Z34" s="46" t="s">
        <v>44</v>
      </c>
      <c r="AA34" s="340" t="str">
        <f t="shared" si="9"/>
        <v/>
      </c>
      <c r="AB34" s="341"/>
      <c r="AC34" s="341"/>
      <c r="AD34" s="341"/>
      <c r="AE34" s="341"/>
      <c r="AF34" s="341"/>
      <c r="AG34" s="341"/>
      <c r="AH34" s="341"/>
      <c r="AI34" s="341"/>
      <c r="AJ34" s="341"/>
      <c r="AK34" s="341"/>
      <c r="AL34" s="341"/>
      <c r="AM34" s="341"/>
      <c r="AN34" s="50" t="s">
        <v>44</v>
      </c>
      <c r="AO34" s="304"/>
      <c r="AP34" s="305"/>
      <c r="AQ34" s="305"/>
      <c r="AR34" s="305"/>
      <c r="AS34" s="305"/>
      <c r="AT34" s="305"/>
      <c r="AU34" s="305"/>
      <c r="AV34" s="305"/>
      <c r="AW34" s="305"/>
      <c r="AX34" s="305"/>
      <c r="AY34" s="305"/>
      <c r="AZ34" s="305"/>
      <c r="BA34" s="305"/>
      <c r="BB34" s="305"/>
      <c r="BC34" s="308"/>
    </row>
    <row r="35" spans="1:55" ht="33.75" customHeight="1" x14ac:dyDescent="0.2">
      <c r="A35" s="284" t="s">
        <v>59</v>
      </c>
      <c r="B35" s="285"/>
      <c r="C35" s="290" t="str">
        <f>IF(C15="","",C15)</f>
        <v/>
      </c>
      <c r="D35" s="291"/>
      <c r="E35" s="291"/>
      <c r="F35" s="292"/>
      <c r="G35" s="346" t="str">
        <f>IF(OR(AM15="D1",AM16="D1"),"D1",IF(OR(AM15="D2",AM16="D2"),"D2",IF(OR(AM15="D3",AM16="D3"),"D3",IF(OR(AM15="D4",AM16="D4"),"D4",IF(OR(AM15="",AM16=""),"",0)))))</f>
        <v/>
      </c>
      <c r="H35" s="347"/>
      <c r="I35" s="347"/>
      <c r="J35" s="348"/>
      <c r="K35" s="296" t="str">
        <f>IF(AND(AZ15="",AZ16=""),"",IF(AZ15=AZ16,AZ15,IF(AZ15&gt;=AZ16,IF(AM15="D1",AZ15,IF(AM16="D1",AZ16,IF(AM15="D2",AZ15,IF(AM16="D2",AZ16,IF(AM15="D3",AZ15,IF(AM16="D3",AZ16,IF(AM15="D4",AZ15,AZ16))))))),IF(AM16="D1",AZ16,IF(AM15="D1",AZ15,IF(AM16="D2",AZ16,IF(AM15="D2",AZ15,IF(AM16="D3",AZ16,IF(AM15="D3",AZ15,IF(AM16="D4",AZ16,AZ15))))))))))</f>
        <v/>
      </c>
      <c r="L35" s="297"/>
      <c r="M35" s="297"/>
      <c r="N35" s="297"/>
      <c r="O35" s="297"/>
      <c r="P35" s="297"/>
      <c r="Q35" s="51" t="s">
        <v>165</v>
      </c>
      <c r="R35" s="298" t="s">
        <v>166</v>
      </c>
      <c r="S35" s="299"/>
      <c r="T35" s="300" t="str">
        <f>IF(G35="D1",7000,IF(G35="D2",6000,IF(G35="D3",5000,IF(G35="",""))))</f>
        <v/>
      </c>
      <c r="U35" s="301"/>
      <c r="V35" s="301"/>
      <c r="W35" s="301"/>
      <c r="X35" s="301"/>
      <c r="Y35" s="301"/>
      <c r="Z35" s="52" t="s">
        <v>44</v>
      </c>
      <c r="AA35" s="302" t="str">
        <f t="shared" si="9"/>
        <v/>
      </c>
      <c r="AB35" s="303"/>
      <c r="AC35" s="303"/>
      <c r="AD35" s="303"/>
      <c r="AE35" s="303"/>
      <c r="AF35" s="303"/>
      <c r="AG35" s="303"/>
      <c r="AH35" s="303"/>
      <c r="AI35" s="303"/>
      <c r="AJ35" s="303"/>
      <c r="AK35" s="303"/>
      <c r="AL35" s="303"/>
      <c r="AM35" s="303"/>
      <c r="AN35" s="53" t="s">
        <v>44</v>
      </c>
      <c r="AO35" s="324" t="str">
        <f t="shared" ref="AO35" si="10">IF(AND(AA35="",AA36="",AA37=""),"",IF(AND(AA36="",AA37=""),AA35,IF(AND(AA35="",AA37=""),AA36,IF(AND(AA36="",AA37=""),AA37,IF(AA35="",AA36+AA37,IF(AA36="",AA35+AA37,IF(AA37="",AA35+AA36,AA35+AA36+AA37)))))))</f>
        <v/>
      </c>
      <c r="AP35" s="325"/>
      <c r="AQ35" s="325"/>
      <c r="AR35" s="325"/>
      <c r="AS35" s="325"/>
      <c r="AT35" s="325"/>
      <c r="AU35" s="325"/>
      <c r="AV35" s="325"/>
      <c r="AW35" s="325"/>
      <c r="AX35" s="325"/>
      <c r="AY35" s="325"/>
      <c r="AZ35" s="325"/>
      <c r="BA35" s="325"/>
      <c r="BB35" s="325"/>
      <c r="BC35" s="326" t="s">
        <v>44</v>
      </c>
    </row>
    <row r="36" spans="1:55" ht="33.75" customHeight="1" x14ac:dyDescent="0.2">
      <c r="A36" s="286"/>
      <c r="B36" s="287"/>
      <c r="C36" s="310" t="str">
        <f>IF(C17="","",C17)</f>
        <v/>
      </c>
      <c r="D36" s="311"/>
      <c r="E36" s="311"/>
      <c r="F36" s="312"/>
      <c r="G36" s="293" t="str">
        <f>IF(OR(AM17="D1",AM18="D1"),"D1",IF(OR(AM17="D2",AM18="D2"),"D2",IF(OR(AM17="D3",AM18="D3"),"D3",IF(OR(AM17="D4",AM18="D4"),"D4",IF(OR(AM17="",AM18=""),"",0)))))</f>
        <v/>
      </c>
      <c r="H36" s="294"/>
      <c r="I36" s="294"/>
      <c r="J36" s="295"/>
      <c r="K36" s="313" t="str">
        <f>IF(AND(AZ17="",AZ18=""),"",IF(AZ17=AZ18,AZ17,IF(AZ17&gt;=AZ18,IF(AM17="D1",AZ17,IF(AM18="D1",AZ18,IF(AM17="D2",AZ17,IF(AM18="D2",AZ18,IF(AM17="D3",AZ17,IF(AM18="D3",AZ18,IF(AM17="D4",AZ17,AZ18))))))),IF(AM18="D1",AZ18,IF(AM17="D1",AZ17,IF(AM18="D2",AZ18,IF(AM17="D2",AZ17,IF(AM18="D3",AZ18,IF(AM17="D3",AZ17,IF(AM18="D4",AZ18,AZ17))))))))))</f>
        <v/>
      </c>
      <c r="L36" s="327"/>
      <c r="M36" s="327"/>
      <c r="N36" s="327"/>
      <c r="O36" s="327"/>
      <c r="P36" s="327"/>
      <c r="Q36" s="48" t="s">
        <v>165</v>
      </c>
      <c r="R36" s="315" t="s">
        <v>166</v>
      </c>
      <c r="S36" s="316"/>
      <c r="T36" s="317" t="str">
        <f t="shared" ref="T36:T37" si="11">IF(G36="D1",7000,IF(G36="D2",6000,IF(G36="D3",5000,IF(G36="",""))))</f>
        <v/>
      </c>
      <c r="U36" s="318"/>
      <c r="V36" s="318"/>
      <c r="W36" s="318"/>
      <c r="X36" s="318"/>
      <c r="Y36" s="318"/>
      <c r="Z36" s="49" t="s">
        <v>44</v>
      </c>
      <c r="AA36" s="319" t="str">
        <f t="shared" si="9"/>
        <v/>
      </c>
      <c r="AB36" s="320"/>
      <c r="AC36" s="320"/>
      <c r="AD36" s="320"/>
      <c r="AE36" s="320"/>
      <c r="AF36" s="320"/>
      <c r="AG36" s="320"/>
      <c r="AH36" s="320"/>
      <c r="AI36" s="320"/>
      <c r="AJ36" s="320"/>
      <c r="AK36" s="320"/>
      <c r="AL36" s="320"/>
      <c r="AM36" s="320"/>
      <c r="AN36" s="49" t="s">
        <v>44</v>
      </c>
      <c r="AO36" s="304"/>
      <c r="AP36" s="305"/>
      <c r="AQ36" s="305"/>
      <c r="AR36" s="305"/>
      <c r="AS36" s="305"/>
      <c r="AT36" s="305"/>
      <c r="AU36" s="305"/>
      <c r="AV36" s="305"/>
      <c r="AW36" s="305"/>
      <c r="AX36" s="305"/>
      <c r="AY36" s="305"/>
      <c r="AZ36" s="305"/>
      <c r="BA36" s="305"/>
      <c r="BB36" s="305"/>
      <c r="BC36" s="308"/>
    </row>
    <row r="37" spans="1:55" ht="33.75" customHeight="1" x14ac:dyDescent="0.2">
      <c r="A37" s="344"/>
      <c r="B37" s="345"/>
      <c r="C37" s="328" t="str">
        <f>IF(C19="","",C19)</f>
        <v/>
      </c>
      <c r="D37" s="329"/>
      <c r="E37" s="329"/>
      <c r="F37" s="330"/>
      <c r="G37" s="331" t="str">
        <f>IF(OR(AM19="D1",AM20="D1"),"D1",IF(OR(AM19="D2",AM20="D2"),"D2",IF(OR(AM19="D3",AM20="D3"),"D3",IF(OR(AM19="D4",AM20="D4"),"D4",IF(OR(AM19="",AM20=""),"",0)))))</f>
        <v/>
      </c>
      <c r="H37" s="332"/>
      <c r="I37" s="332"/>
      <c r="J37" s="333"/>
      <c r="K37" s="334" t="str">
        <f>IF(AND(AZ19="",AZ20=""),"",IF(AZ19=AZ20,AZ19,IF(AZ19&gt;=AZ20,IF(AM20="D1",AZ19,IF(AM20="D1",AZ20,IF(AM19="D2",AZ19,IF(AM20="D2",AZ20,IF(AM19="D3",AZ19,IF(AM20="D3",AZ20,IF(AM19="D4",AZ19,AZ20))))))),IF(AM20="D1",AZ20,IF(AM19="D1",AZ19,IF(AM20="D2",AZ20,IF(AM19="D2",AZ19,IF(AM20="D3",AZ20,IF(AM19="D3",AZ19,IF(AM20="D4",AZ20,AZ19))))))))))</f>
        <v/>
      </c>
      <c r="L37" s="335"/>
      <c r="M37" s="335"/>
      <c r="N37" s="335"/>
      <c r="O37" s="335"/>
      <c r="P37" s="335"/>
      <c r="Q37" s="54" t="s">
        <v>165</v>
      </c>
      <c r="R37" s="336" t="s">
        <v>166</v>
      </c>
      <c r="S37" s="337"/>
      <c r="T37" s="338" t="str">
        <f t="shared" si="11"/>
        <v/>
      </c>
      <c r="U37" s="339"/>
      <c r="V37" s="339"/>
      <c r="W37" s="339"/>
      <c r="X37" s="339"/>
      <c r="Y37" s="339"/>
      <c r="Z37" s="55" t="s">
        <v>44</v>
      </c>
      <c r="AA37" s="340" t="str">
        <f t="shared" si="9"/>
        <v/>
      </c>
      <c r="AB37" s="341"/>
      <c r="AC37" s="341"/>
      <c r="AD37" s="341"/>
      <c r="AE37" s="341"/>
      <c r="AF37" s="341"/>
      <c r="AG37" s="341"/>
      <c r="AH37" s="341"/>
      <c r="AI37" s="341"/>
      <c r="AJ37" s="341"/>
      <c r="AK37" s="341"/>
      <c r="AL37" s="341"/>
      <c r="AM37" s="341"/>
      <c r="AN37" s="56" t="s">
        <v>44</v>
      </c>
      <c r="AO37" s="306"/>
      <c r="AP37" s="307"/>
      <c r="AQ37" s="307"/>
      <c r="AR37" s="307"/>
      <c r="AS37" s="307"/>
      <c r="AT37" s="307"/>
      <c r="AU37" s="307"/>
      <c r="AV37" s="307"/>
      <c r="AW37" s="307"/>
      <c r="AX37" s="307"/>
      <c r="AY37" s="307"/>
      <c r="AZ37" s="307"/>
      <c r="BA37" s="307"/>
      <c r="BB37" s="307"/>
      <c r="BC37" s="309"/>
    </row>
    <row r="38" spans="1:55" ht="33.75" customHeight="1" x14ac:dyDescent="0.2">
      <c r="A38" s="284" t="s">
        <v>60</v>
      </c>
      <c r="B38" s="285"/>
      <c r="C38" s="290" t="str">
        <f>IF(C21="","",C21)</f>
        <v/>
      </c>
      <c r="D38" s="291"/>
      <c r="E38" s="291"/>
      <c r="F38" s="292"/>
      <c r="G38" s="293" t="str">
        <f>IF(OR(AM21="D1",AM22="D1"),"D1",IF(OR(AM21="D2",AM22="D2"),"D2",IF(OR(AM21="D3",AM22="D3"),"D3",IF(OR(AM21="D4",AM22="D4"),"D4",IF(OR(AM21="",AM22=""),"",0)))))</f>
        <v/>
      </c>
      <c r="H38" s="294"/>
      <c r="I38" s="294"/>
      <c r="J38" s="295"/>
      <c r="K38" s="296" t="str">
        <f>IF(AND(AZ21="",AZ22=""),"",IF(AZ21=AZ22,AZ21,IF(AZ21&gt;=AZ22,IF(AM21="D1",AZ21,IF(AM22="D1",AZ22,IF(AM21="D2",AZ21,IF(AM22="D2",AZ22,IF(AM21="D3",AZ21,IF(AM22="D3",AZ22,IF(AM21="D4",AZ21,AZ22))))))),IF(AM22="D1",AZ22,IF(AM21="D1",AZ21,IF(AM22="D2",AZ22,IF(AM21="D2",AZ21,IF(AM22="D3",AZ22,IF(AM21="D3",AZ21,IF(AM22="D4",AZ22,AZ21))))))))))</f>
        <v/>
      </c>
      <c r="L38" s="297"/>
      <c r="M38" s="297"/>
      <c r="N38" s="297"/>
      <c r="O38" s="297"/>
      <c r="P38" s="297"/>
      <c r="Q38" s="163" t="s">
        <v>169</v>
      </c>
      <c r="R38" s="298" t="s">
        <v>166</v>
      </c>
      <c r="S38" s="299"/>
      <c r="T38" s="300" t="str">
        <f>IF(G38="D1",7500,IF(G38="D2",6500,IF(G38="D3",5500,IF(G38="",""))))</f>
        <v/>
      </c>
      <c r="U38" s="301"/>
      <c r="V38" s="301"/>
      <c r="W38" s="301"/>
      <c r="X38" s="301"/>
      <c r="Y38" s="301"/>
      <c r="Z38" s="57" t="s">
        <v>44</v>
      </c>
      <c r="AA38" s="302" t="str">
        <f t="shared" si="9"/>
        <v/>
      </c>
      <c r="AB38" s="303"/>
      <c r="AC38" s="303"/>
      <c r="AD38" s="303"/>
      <c r="AE38" s="303"/>
      <c r="AF38" s="303"/>
      <c r="AG38" s="303"/>
      <c r="AH38" s="303"/>
      <c r="AI38" s="303"/>
      <c r="AJ38" s="303"/>
      <c r="AK38" s="303"/>
      <c r="AL38" s="303"/>
      <c r="AM38" s="303"/>
      <c r="AN38" s="57" t="s">
        <v>44</v>
      </c>
      <c r="AO38" s="304" t="str">
        <f t="shared" ref="AO38" si="12">IF(AND(AA38="",AA39="",AA40=""),"",IF(AND(AA39="",AA40=""),AA38,IF(AND(AA38="",AA40=""),AA39,IF(AND(AA39="",AA40=""),AA40,IF(AA38="",AA39+AA40,IF(AA39="",AA38+AA40,IF(AA40="",AA38+AA39,AA38+AA39+AA40)))))))</f>
        <v/>
      </c>
      <c r="AP38" s="305"/>
      <c r="AQ38" s="305"/>
      <c r="AR38" s="305"/>
      <c r="AS38" s="305"/>
      <c r="AT38" s="305"/>
      <c r="AU38" s="305"/>
      <c r="AV38" s="305"/>
      <c r="AW38" s="305"/>
      <c r="AX38" s="305"/>
      <c r="AY38" s="305"/>
      <c r="AZ38" s="305"/>
      <c r="BA38" s="305"/>
      <c r="BB38" s="305"/>
      <c r="BC38" s="308" t="s">
        <v>44</v>
      </c>
    </row>
    <row r="39" spans="1:55" ht="33.75" customHeight="1" x14ac:dyDescent="0.2">
      <c r="A39" s="286"/>
      <c r="B39" s="287"/>
      <c r="C39" s="310" t="str">
        <f>IF(C23="","",C23)</f>
        <v/>
      </c>
      <c r="D39" s="311"/>
      <c r="E39" s="311"/>
      <c r="F39" s="312"/>
      <c r="G39" s="293" t="str">
        <f>IF(OR(AM23="D1",AM24="D1"),"D1",IF(OR(AM23="D2",AM24="D2"),"D2",IF(OR(AM23="D3",AM24="D3"),"D3",IF(OR(AM23="D4",AM24="D4"),"D4",IF(OR(AM23="",AM24=""),"",0)))))</f>
        <v/>
      </c>
      <c r="H39" s="294"/>
      <c r="I39" s="294"/>
      <c r="J39" s="295"/>
      <c r="K39" s="313" t="str">
        <f>IF(AND(AZ23="",AZ24=""),"",IF(AZ23=AZ24,AZ23,IF(AZ23&gt;=AZ24,IF(AM23="D1",AZ23,IF(AM24="D1",AZ24,IF(AM23="D2",AZ23,IF(AM24="D2",AZ24,IF(AM23="D3",AZ23,IF(AM24="D3",AZ24,IF(AM23="D4",AZ23,AZ24))))))),IF(AM24="D1",AZ24,IF(AM23="D1",AZ23,IF(AM24="D2",AZ24,IF(AM23="D2",AZ23,IF(AM24="D3",AZ24,IF(AM23="D3",AZ23,IF(AM24="D4",AZ24,AZ23))))))))))</f>
        <v/>
      </c>
      <c r="L39" s="314"/>
      <c r="M39" s="314"/>
      <c r="N39" s="314"/>
      <c r="O39" s="314"/>
      <c r="P39" s="314"/>
      <c r="Q39" s="48" t="s">
        <v>165</v>
      </c>
      <c r="R39" s="315" t="s">
        <v>166</v>
      </c>
      <c r="S39" s="316"/>
      <c r="T39" s="317" t="str">
        <f t="shared" ref="T39:T40" si="13">IF(G39="D1",7500,IF(G39="D2",6500,IF(G39="D3",5500,IF(G39="",""))))</f>
        <v/>
      </c>
      <c r="U39" s="318"/>
      <c r="V39" s="318"/>
      <c r="W39" s="318"/>
      <c r="X39" s="318"/>
      <c r="Y39" s="318"/>
      <c r="Z39" s="49" t="s">
        <v>44</v>
      </c>
      <c r="AA39" s="319" t="str">
        <f>IF(T39="","",K39*T39)</f>
        <v/>
      </c>
      <c r="AB39" s="320"/>
      <c r="AC39" s="320"/>
      <c r="AD39" s="320"/>
      <c r="AE39" s="320"/>
      <c r="AF39" s="320"/>
      <c r="AG39" s="320"/>
      <c r="AH39" s="320"/>
      <c r="AI39" s="320"/>
      <c r="AJ39" s="320"/>
      <c r="AK39" s="320"/>
      <c r="AL39" s="320"/>
      <c r="AM39" s="320"/>
      <c r="AN39" s="49" t="s">
        <v>44</v>
      </c>
      <c r="AO39" s="304"/>
      <c r="AP39" s="305"/>
      <c r="AQ39" s="305"/>
      <c r="AR39" s="305"/>
      <c r="AS39" s="305"/>
      <c r="AT39" s="305"/>
      <c r="AU39" s="305"/>
      <c r="AV39" s="305"/>
      <c r="AW39" s="305"/>
      <c r="AX39" s="305"/>
      <c r="AY39" s="305"/>
      <c r="AZ39" s="305"/>
      <c r="BA39" s="305"/>
      <c r="BB39" s="305"/>
      <c r="BC39" s="308"/>
    </row>
    <row r="40" spans="1:55" ht="33.75" customHeight="1" thickBot="1" x14ac:dyDescent="0.25">
      <c r="A40" s="288"/>
      <c r="B40" s="289"/>
      <c r="C40" s="321" t="str">
        <f>IF(C25="","",C25)</f>
        <v/>
      </c>
      <c r="D40" s="322"/>
      <c r="E40" s="322"/>
      <c r="F40" s="323"/>
      <c r="G40" s="270" t="str">
        <f>IF(OR(AM25="D1",AM26="D1"),"D1",IF(OR(AM25="D2",AM26="D2"),"D2",IF(OR(AM25="D3",AM26="D3"),"D3",IF(OR(AM25="D4",AM26="D4"),"D4",IF(OR(AM25="",AM26=""),"",0)))))</f>
        <v/>
      </c>
      <c r="H40" s="271"/>
      <c r="I40" s="271"/>
      <c r="J40" s="272"/>
      <c r="K40" s="273" t="str">
        <f>IF(AND(AZ25="",AZ26=""),"",IF(AZ25=AZ26,AZ25,IF(AZ25&gt;=AZ26,IF(AM25="D1",AZ25,IF(AM26="D1",AZ26,IF(AM25="D2",AZ25,IF(AM26="D2",AZ26,IF(AM25="D3",AZ25,IF(AM26="D3",AZ26,IF(AM25="D4",AZ25,AZ26))))))),IF(AM26="D1",AZ26,IF(AM25="D1",AZ25,IF(AM26="D2",AZ26,IF(AM25="D2",AZ25,IF(AM26="D3",AZ26,IF(AM25="D3",AZ25,IF(AM26="D4",AZ26,AZ25))))))))))</f>
        <v/>
      </c>
      <c r="L40" s="274"/>
      <c r="M40" s="274"/>
      <c r="N40" s="274"/>
      <c r="O40" s="274"/>
      <c r="P40" s="274"/>
      <c r="Q40" s="164" t="s">
        <v>165</v>
      </c>
      <c r="R40" s="275" t="s">
        <v>166</v>
      </c>
      <c r="S40" s="276"/>
      <c r="T40" s="277" t="str">
        <f t="shared" si="13"/>
        <v/>
      </c>
      <c r="U40" s="278"/>
      <c r="V40" s="278"/>
      <c r="W40" s="278"/>
      <c r="X40" s="278"/>
      <c r="Y40" s="278"/>
      <c r="Z40" s="165" t="s">
        <v>44</v>
      </c>
      <c r="AA40" s="279" t="str">
        <f t="shared" si="9"/>
        <v/>
      </c>
      <c r="AB40" s="280"/>
      <c r="AC40" s="280"/>
      <c r="AD40" s="280"/>
      <c r="AE40" s="280"/>
      <c r="AF40" s="280"/>
      <c r="AG40" s="280"/>
      <c r="AH40" s="280"/>
      <c r="AI40" s="280"/>
      <c r="AJ40" s="280"/>
      <c r="AK40" s="280"/>
      <c r="AL40" s="280"/>
      <c r="AM40" s="280"/>
      <c r="AN40" s="165" t="s">
        <v>44</v>
      </c>
      <c r="AO40" s="306"/>
      <c r="AP40" s="307"/>
      <c r="AQ40" s="307"/>
      <c r="AR40" s="307"/>
      <c r="AS40" s="307"/>
      <c r="AT40" s="307"/>
      <c r="AU40" s="307"/>
      <c r="AV40" s="307"/>
      <c r="AW40" s="307"/>
      <c r="AX40" s="307"/>
      <c r="AY40" s="307"/>
      <c r="AZ40" s="307"/>
      <c r="BA40" s="307"/>
      <c r="BB40" s="307"/>
      <c r="BC40" s="309"/>
    </row>
    <row r="41" spans="1:55" ht="33.75" customHeight="1" thickTop="1" thickBot="1" x14ac:dyDescent="0.25">
      <c r="A41" s="281" t="s">
        <v>91</v>
      </c>
      <c r="B41" s="282"/>
      <c r="C41" s="282"/>
      <c r="D41" s="282"/>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3"/>
      <c r="AO41" s="263">
        <f>SUM(AO32:BB40)</f>
        <v>0</v>
      </c>
      <c r="AP41" s="264"/>
      <c r="AQ41" s="264"/>
      <c r="AR41" s="264"/>
      <c r="AS41" s="264"/>
      <c r="AT41" s="264"/>
      <c r="AU41" s="264"/>
      <c r="AV41" s="264"/>
      <c r="AW41" s="264"/>
      <c r="AX41" s="264"/>
      <c r="AY41" s="264"/>
      <c r="AZ41" s="264"/>
      <c r="BA41" s="264"/>
      <c r="BB41" s="264"/>
      <c r="BC41" s="58" t="s">
        <v>44</v>
      </c>
    </row>
    <row r="42" spans="1:55" ht="34.5" customHeight="1" thickBot="1" x14ac:dyDescent="0.25">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59"/>
      <c r="BA42" s="59"/>
      <c r="BB42" s="60"/>
      <c r="BC42" s="60"/>
    </row>
    <row r="43" spans="1:55" ht="35.25" customHeight="1" thickBot="1" x14ac:dyDescent="0.25">
      <c r="A43" s="265" t="s">
        <v>28</v>
      </c>
      <c r="B43" s="266"/>
      <c r="C43" s="266"/>
      <c r="D43" s="266"/>
      <c r="E43" s="266"/>
      <c r="F43" s="266"/>
      <c r="G43" s="267" t="str">
        <f>IF('別添様式1｜総括表'!N18="","",'別添様式1｜総括表'!N18)</f>
        <v/>
      </c>
      <c r="H43" s="268"/>
      <c r="I43" s="268"/>
      <c r="J43" s="269"/>
      <c r="K43" s="23"/>
      <c r="L43" s="23"/>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59"/>
      <c r="BA43" s="59"/>
      <c r="BB43" s="60"/>
      <c r="BC43" s="60"/>
    </row>
    <row r="44" spans="1:55" ht="14" x14ac:dyDescent="0.2">
      <c r="A44" s="128"/>
    </row>
    <row r="94" spans="1:1" x14ac:dyDescent="0.2">
      <c r="A94" s="129"/>
    </row>
    <row r="144" spans="1:1" x14ac:dyDescent="0.2">
      <c r="A144" s="130">
        <v>0</v>
      </c>
    </row>
  </sheetData>
  <protectedRanges>
    <protectedRange sqref="AV6:AW6 AY6:AZ6 C9:E26 I9:AS26 AZ9:BB26" name="範囲1"/>
  </protectedRanges>
  <mergeCells count="300">
    <mergeCell ref="A9:B14"/>
    <mergeCell ref="C9:E10"/>
    <mergeCell ref="F9:H9"/>
    <mergeCell ref="I9:L9"/>
    <mergeCell ref="AW1:BB1"/>
    <mergeCell ref="AW2:BB2"/>
    <mergeCell ref="A3:BC3"/>
    <mergeCell ref="AV6:AW6"/>
    <mergeCell ref="AY6:AZ6"/>
    <mergeCell ref="BA6:BC6"/>
    <mergeCell ref="C11:E12"/>
    <mergeCell ref="F11:H11"/>
    <mergeCell ref="I11:L11"/>
    <mergeCell ref="M11:R11"/>
    <mergeCell ref="S11:Z11"/>
    <mergeCell ref="S12:Z12"/>
    <mergeCell ref="AA12:AL12"/>
    <mergeCell ref="AM12:AN12"/>
    <mergeCell ref="AO12:AQ12"/>
    <mergeCell ref="AR12:AS12"/>
    <mergeCell ref="AT12:AV12"/>
    <mergeCell ref="AA11:AL11"/>
    <mergeCell ref="AM11:AN11"/>
    <mergeCell ref="AO11:AQ11"/>
    <mergeCell ref="BP7:BQ7"/>
    <mergeCell ref="BR7:BR8"/>
    <mergeCell ref="BS7:BS8"/>
    <mergeCell ref="A8:B8"/>
    <mergeCell ref="C8:E8"/>
    <mergeCell ref="F8:H8"/>
    <mergeCell ref="I8:L8"/>
    <mergeCell ref="M8:R8"/>
    <mergeCell ref="AW8:AY8"/>
    <mergeCell ref="AZ8:BC8"/>
    <mergeCell ref="AO8:AQ8"/>
    <mergeCell ref="AR8:AS8"/>
    <mergeCell ref="AT8:AV8"/>
    <mergeCell ref="S8:Z8"/>
    <mergeCell ref="AA8:AL8"/>
    <mergeCell ref="AM8:AN8"/>
    <mergeCell ref="CP15:CR15"/>
    <mergeCell ref="AO9:AQ9"/>
    <mergeCell ref="AR9:AS9"/>
    <mergeCell ref="AT9:AV9"/>
    <mergeCell ref="AW9:AY10"/>
    <mergeCell ref="AZ9:BB9"/>
    <mergeCell ref="F10:H10"/>
    <mergeCell ref="I10:L10"/>
    <mergeCell ref="M10:R10"/>
    <mergeCell ref="S10:Z10"/>
    <mergeCell ref="AA10:AL10"/>
    <mergeCell ref="AM10:AN10"/>
    <mergeCell ref="AO10:AQ10"/>
    <mergeCell ref="AR10:AS10"/>
    <mergeCell ref="AT10:AV10"/>
    <mergeCell ref="AZ10:BB10"/>
    <mergeCell ref="M9:R9"/>
    <mergeCell ref="S9:Z9"/>
    <mergeCell ref="AA9:AL9"/>
    <mergeCell ref="AM9:AN9"/>
    <mergeCell ref="AZ11:BB11"/>
    <mergeCell ref="F12:H12"/>
    <mergeCell ref="I12:L12"/>
    <mergeCell ref="M12:R12"/>
    <mergeCell ref="AR11:AS11"/>
    <mergeCell ref="AT11:AV11"/>
    <mergeCell ref="AW11:AY12"/>
    <mergeCell ref="AZ13:BB13"/>
    <mergeCell ref="F14:H14"/>
    <mergeCell ref="I14:L14"/>
    <mergeCell ref="M14:R14"/>
    <mergeCell ref="S14:Z14"/>
    <mergeCell ref="AA14:AL14"/>
    <mergeCell ref="AM14:AN14"/>
    <mergeCell ref="AO14:AQ14"/>
    <mergeCell ref="AZ12:BB12"/>
    <mergeCell ref="F13:H13"/>
    <mergeCell ref="I13:L13"/>
    <mergeCell ref="M13:R13"/>
    <mergeCell ref="S13:Z13"/>
    <mergeCell ref="AA13:AL13"/>
    <mergeCell ref="AM13:AN13"/>
    <mergeCell ref="AO13:AQ13"/>
    <mergeCell ref="AR13:AS13"/>
    <mergeCell ref="A15:B20"/>
    <mergeCell ref="C15:E16"/>
    <mergeCell ref="F15:H15"/>
    <mergeCell ref="I15:L15"/>
    <mergeCell ref="M15:R15"/>
    <mergeCell ref="S15:Z15"/>
    <mergeCell ref="AA15:AL15"/>
    <mergeCell ref="AT13:AV13"/>
    <mergeCell ref="AW13:AY14"/>
    <mergeCell ref="C13:E14"/>
    <mergeCell ref="AT15:AV15"/>
    <mergeCell ref="AW15:AY16"/>
    <mergeCell ref="C17:E18"/>
    <mergeCell ref="F17:H17"/>
    <mergeCell ref="I17:L17"/>
    <mergeCell ref="M17:R17"/>
    <mergeCell ref="S17:Z17"/>
    <mergeCell ref="AA17:AL17"/>
    <mergeCell ref="F18:H18"/>
    <mergeCell ref="I18:L18"/>
    <mergeCell ref="M18:R18"/>
    <mergeCell ref="S18:Z18"/>
    <mergeCell ref="AA18:AL18"/>
    <mergeCell ref="AM18:AN18"/>
    <mergeCell ref="AZ15:BB15"/>
    <mergeCell ref="AO16:AQ16"/>
    <mergeCell ref="AR16:AS16"/>
    <mergeCell ref="AT16:AV16"/>
    <mergeCell ref="AZ16:BB16"/>
    <mergeCell ref="AR14:AS14"/>
    <mergeCell ref="AT14:AV14"/>
    <mergeCell ref="AZ14:BB14"/>
    <mergeCell ref="F16:H16"/>
    <mergeCell ref="I16:L16"/>
    <mergeCell ref="M16:R16"/>
    <mergeCell ref="S16:Z16"/>
    <mergeCell ref="AA16:AL16"/>
    <mergeCell ref="AM16:AN16"/>
    <mergeCell ref="AM15:AN15"/>
    <mergeCell ref="AO15:AQ15"/>
    <mergeCell ref="AR15:AS15"/>
    <mergeCell ref="AO18:AQ18"/>
    <mergeCell ref="AR18:AS18"/>
    <mergeCell ref="AT18:AV18"/>
    <mergeCell ref="AZ18:BB18"/>
    <mergeCell ref="AM17:AN17"/>
    <mergeCell ref="AO17:AQ17"/>
    <mergeCell ref="AR17:AS17"/>
    <mergeCell ref="AT17:AV17"/>
    <mergeCell ref="AW17:AY18"/>
    <mergeCell ref="AZ17:BB17"/>
    <mergeCell ref="C19:E20"/>
    <mergeCell ref="F19:H19"/>
    <mergeCell ref="I19:L19"/>
    <mergeCell ref="M19:R19"/>
    <mergeCell ref="S19:Z19"/>
    <mergeCell ref="AA19:AL19"/>
    <mergeCell ref="F20:H20"/>
    <mergeCell ref="I20:L20"/>
    <mergeCell ref="M20:R20"/>
    <mergeCell ref="S20:Z20"/>
    <mergeCell ref="AA20:AL20"/>
    <mergeCell ref="AM20:AN20"/>
    <mergeCell ref="AO20:AQ20"/>
    <mergeCell ref="AR20:AS20"/>
    <mergeCell ref="AT20:AV20"/>
    <mergeCell ref="AZ20:BB20"/>
    <mergeCell ref="AM19:AN19"/>
    <mergeCell ref="AO19:AQ19"/>
    <mergeCell ref="AR19:AS19"/>
    <mergeCell ref="AT19:AV19"/>
    <mergeCell ref="AW19:AY20"/>
    <mergeCell ref="AZ19:BB19"/>
    <mergeCell ref="AZ21:BB21"/>
    <mergeCell ref="F22:H22"/>
    <mergeCell ref="I22:L22"/>
    <mergeCell ref="M22:R22"/>
    <mergeCell ref="S22:Z22"/>
    <mergeCell ref="AA22:AL22"/>
    <mergeCell ref="AM22:AN22"/>
    <mergeCell ref="AO22:AQ22"/>
    <mergeCell ref="AR22:AS22"/>
    <mergeCell ref="AT22:AV22"/>
    <mergeCell ref="AA21:AL21"/>
    <mergeCell ref="AM21:AN21"/>
    <mergeCell ref="AO21:AQ21"/>
    <mergeCell ref="AR21:AS21"/>
    <mergeCell ref="AT21:AV21"/>
    <mergeCell ref="AW21:AY22"/>
    <mergeCell ref="F21:H21"/>
    <mergeCell ref="I21:L21"/>
    <mergeCell ref="M21:R21"/>
    <mergeCell ref="S21:Z21"/>
    <mergeCell ref="AZ22:BB22"/>
    <mergeCell ref="AO24:AQ24"/>
    <mergeCell ref="AR24:AS24"/>
    <mergeCell ref="AT24:AV24"/>
    <mergeCell ref="AZ24:BB24"/>
    <mergeCell ref="F23:H23"/>
    <mergeCell ref="I23:L23"/>
    <mergeCell ref="M23:R23"/>
    <mergeCell ref="S23:Z23"/>
    <mergeCell ref="AA23:AL23"/>
    <mergeCell ref="AM23:AN23"/>
    <mergeCell ref="AO23:AQ23"/>
    <mergeCell ref="AR23:AS23"/>
    <mergeCell ref="A27:BC27"/>
    <mergeCell ref="A21:B26"/>
    <mergeCell ref="C25:E26"/>
    <mergeCell ref="F25:H25"/>
    <mergeCell ref="I25:L25"/>
    <mergeCell ref="M25:R25"/>
    <mergeCell ref="S25:Z25"/>
    <mergeCell ref="AA25:AL25"/>
    <mergeCell ref="AM25:AN25"/>
    <mergeCell ref="AO25:AQ25"/>
    <mergeCell ref="AR25:AS25"/>
    <mergeCell ref="C21:E22"/>
    <mergeCell ref="AT23:AV23"/>
    <mergeCell ref="AW23:AY24"/>
    <mergeCell ref="C23:E24"/>
    <mergeCell ref="AT25:AV25"/>
    <mergeCell ref="AW25:AY26"/>
    <mergeCell ref="AZ23:BB23"/>
    <mergeCell ref="F24:H24"/>
    <mergeCell ref="I24:L24"/>
    <mergeCell ref="M24:R24"/>
    <mergeCell ref="S24:Z24"/>
    <mergeCell ref="AA24:AL24"/>
    <mergeCell ref="AM24:AN24"/>
    <mergeCell ref="AZ25:BB25"/>
    <mergeCell ref="F26:H26"/>
    <mergeCell ref="I26:L26"/>
    <mergeCell ref="M26:R26"/>
    <mergeCell ref="S26:Z26"/>
    <mergeCell ref="AA26:AL26"/>
    <mergeCell ref="AM26:AN26"/>
    <mergeCell ref="AO26:AQ26"/>
    <mergeCell ref="AR26:AS26"/>
    <mergeCell ref="AT26:AV26"/>
    <mergeCell ref="AZ26:BB26"/>
    <mergeCell ref="AA31:AN31"/>
    <mergeCell ref="AO31:BC31"/>
    <mergeCell ref="A32:B34"/>
    <mergeCell ref="C32:F32"/>
    <mergeCell ref="G32:J32"/>
    <mergeCell ref="K32:P32"/>
    <mergeCell ref="R32:S32"/>
    <mergeCell ref="T32:Y32"/>
    <mergeCell ref="AA32:AM32"/>
    <mergeCell ref="AO32:BB34"/>
    <mergeCell ref="A31:B31"/>
    <mergeCell ref="C31:F31"/>
    <mergeCell ref="G31:J31"/>
    <mergeCell ref="K31:Q31"/>
    <mergeCell ref="R31:S31"/>
    <mergeCell ref="T31:Z31"/>
    <mergeCell ref="BC32:BC34"/>
    <mergeCell ref="C33:F33"/>
    <mergeCell ref="G33:J33"/>
    <mergeCell ref="K33:P33"/>
    <mergeCell ref="R33:S33"/>
    <mergeCell ref="T33:Y33"/>
    <mergeCell ref="AA33:AM33"/>
    <mergeCell ref="C34:F34"/>
    <mergeCell ref="G34:J34"/>
    <mergeCell ref="K34:P34"/>
    <mergeCell ref="R34:S34"/>
    <mergeCell ref="T34:Y34"/>
    <mergeCell ref="AA34:AM34"/>
    <mergeCell ref="A35:B37"/>
    <mergeCell ref="C35:F35"/>
    <mergeCell ref="G35:J35"/>
    <mergeCell ref="K35:P35"/>
    <mergeCell ref="R35:S35"/>
    <mergeCell ref="T35:Y35"/>
    <mergeCell ref="AA35:AM35"/>
    <mergeCell ref="BC38:BC40"/>
    <mergeCell ref="C39:F39"/>
    <mergeCell ref="G39:J39"/>
    <mergeCell ref="K39:P39"/>
    <mergeCell ref="R39:S39"/>
    <mergeCell ref="T39:Y39"/>
    <mergeCell ref="AA39:AM39"/>
    <mergeCell ref="C40:F40"/>
    <mergeCell ref="AO35:BB37"/>
    <mergeCell ref="BC35:BC37"/>
    <mergeCell ref="C36:F36"/>
    <mergeCell ref="G36:J36"/>
    <mergeCell ref="K36:P36"/>
    <mergeCell ref="R36:S36"/>
    <mergeCell ref="T36:Y36"/>
    <mergeCell ref="AA36:AM36"/>
    <mergeCell ref="C37:F37"/>
    <mergeCell ref="G37:J37"/>
    <mergeCell ref="K37:P37"/>
    <mergeCell ref="R37:S37"/>
    <mergeCell ref="T37:Y37"/>
    <mergeCell ref="AA37:AM37"/>
    <mergeCell ref="AO41:BB41"/>
    <mergeCell ref="A43:F43"/>
    <mergeCell ref="G43:J43"/>
    <mergeCell ref="G40:J40"/>
    <mergeCell ref="K40:P40"/>
    <mergeCell ref="R40:S40"/>
    <mergeCell ref="T40:Y40"/>
    <mergeCell ref="AA40:AM40"/>
    <mergeCell ref="A41:AN41"/>
    <mergeCell ref="A38:B40"/>
    <mergeCell ref="C38:F38"/>
    <mergeCell ref="G38:J38"/>
    <mergeCell ref="K38:P38"/>
    <mergeCell ref="R38:S38"/>
    <mergeCell ref="T38:Y38"/>
    <mergeCell ref="AA38:AM38"/>
    <mergeCell ref="AO38:BB40"/>
  </mergeCells>
  <phoneticPr fontId="2"/>
  <conditionalFormatting sqref="M10:R10">
    <cfRule type="expression" dxfId="73" priority="15">
      <formula>AND($M10&lt;&gt;"",$AM10&lt;&gt;"D1",$AM10&lt;&gt;"D2",$AM10&lt;&gt;"",$AM10&lt;&gt;"D3",$AM10&lt;&gt;"D4")</formula>
    </cfRule>
  </conditionalFormatting>
  <conditionalFormatting sqref="M11:R11">
    <cfRule type="expression" dxfId="72" priority="14">
      <formula>AND($M11&lt;&gt;"",$AM11&lt;&gt;"D1",$AM11&lt;&gt;"D2",$AM11&lt;&gt;"",$AM11&lt;&gt;"D3",$AM11&lt;&gt;"D4")</formula>
    </cfRule>
  </conditionalFormatting>
  <conditionalFormatting sqref="M12:R12">
    <cfRule type="expression" dxfId="71" priority="13">
      <formula>AND($M12&lt;&gt;"",$AM12&lt;&gt;"D1",$AM12&lt;&gt;"D2",$AM12&lt;&gt;"",$AM12&lt;&gt;"D3",$AM12&lt;&gt;"D4")</formula>
    </cfRule>
  </conditionalFormatting>
  <conditionalFormatting sqref="M13:R13">
    <cfRule type="expression" dxfId="70" priority="12">
      <formula>AND($M13&lt;&gt;"",$AM13&lt;&gt;"D1",$AM13&lt;&gt;"D2",$AM13&lt;&gt;"",$AM13&lt;&gt;"D3",$AM13&lt;&gt;"D4")</formula>
    </cfRule>
  </conditionalFormatting>
  <conditionalFormatting sqref="M14:R14">
    <cfRule type="expression" dxfId="69" priority="11">
      <formula>AND($M14&lt;&gt;"",$AM14&lt;&gt;"D1",$AM14&lt;&gt;"D2",$AM14&lt;&gt;"",$AM14&lt;&gt;"D3",$AM14&lt;&gt;"D4")</formula>
    </cfRule>
  </conditionalFormatting>
  <conditionalFormatting sqref="M16:R16">
    <cfRule type="expression" dxfId="68" priority="10">
      <formula>AND($M16&lt;&gt;"",$AM16&lt;&gt;"D1",$AM16&lt;&gt;"D2",$AM16&lt;&gt;"D3")</formula>
    </cfRule>
  </conditionalFormatting>
  <conditionalFormatting sqref="M17:R17">
    <cfRule type="expression" dxfId="67" priority="9">
      <formula>AND($M17&lt;&gt;"",$AM17&lt;&gt;"D1",$AM17&lt;&gt;"D2",$AM17&lt;&gt;"D3")</formula>
    </cfRule>
  </conditionalFormatting>
  <conditionalFormatting sqref="M18:R18">
    <cfRule type="expression" dxfId="66" priority="8">
      <formula>AND($M18&lt;&gt;"",$AM18&lt;&gt;"D1",$AM18&lt;&gt;"D2",$AM18&lt;&gt;"D3")</formula>
    </cfRule>
  </conditionalFormatting>
  <conditionalFormatting sqref="M19:R19">
    <cfRule type="expression" dxfId="65" priority="7">
      <formula>AND($M19&lt;&gt;"",$AM19&lt;&gt;"D1",$AM19&lt;&gt;"D2",$AM19&lt;&gt;"D3")</formula>
    </cfRule>
  </conditionalFormatting>
  <conditionalFormatting sqref="M20:R20">
    <cfRule type="expression" dxfId="64" priority="6">
      <formula>AND($M20&lt;&gt;"",$AM20&lt;&gt;"D1",$AM20&lt;&gt;"D2",$AM20&lt;&gt;"D3")</formula>
    </cfRule>
  </conditionalFormatting>
  <conditionalFormatting sqref="M22:R22">
    <cfRule type="expression" dxfId="63" priority="5">
      <formula>AND($M22&lt;&gt;"",$AM22&lt;&gt;"D1",$AM22&lt;&gt;"D2",$AM22&lt;&gt;"D3")</formula>
    </cfRule>
  </conditionalFormatting>
  <conditionalFormatting sqref="M23:R23">
    <cfRule type="expression" dxfId="62" priority="4">
      <formula>AND($M23&lt;&gt;"",$AM23&lt;&gt;"D1",$AM23&lt;&gt;"D2",$AM23&lt;&gt;"D3")</formula>
    </cfRule>
  </conditionalFormatting>
  <conditionalFormatting sqref="M24:R24">
    <cfRule type="expression" dxfId="61" priority="3">
      <formula>AND($M24&lt;&gt;"",$AM24&lt;&gt;"D1",$AM24&lt;&gt;"D2",$AM24&lt;&gt;"D3")</formula>
    </cfRule>
  </conditionalFormatting>
  <conditionalFormatting sqref="M25:R25">
    <cfRule type="expression" dxfId="60" priority="2">
      <formula>AND($M25&lt;&gt;"",$AM25&lt;&gt;"D1",$AM25&lt;&gt;"D2",$AM25&lt;&gt;"D3")</formula>
    </cfRule>
  </conditionalFormatting>
  <conditionalFormatting sqref="M26:R26">
    <cfRule type="expression" dxfId="59" priority="1">
      <formula>AND($M26&lt;&gt;"",$AM26&lt;&gt;"D1",$AM26&lt;&gt;"D2",$AM26&lt;&gt;"D3")</formula>
    </cfRule>
  </conditionalFormatting>
  <conditionalFormatting sqref="M9:R9">
    <cfRule type="expression" dxfId="58" priority="18" stopIfTrue="1">
      <formula>AND($M9&lt;&gt;"",$AM9&lt;&gt;"D1",$AM9&lt;&gt;"D2",$AM9&lt;&gt;"",$AM9&lt;&gt;"D3",$AM9&lt;&gt;"D4")</formula>
    </cfRule>
  </conditionalFormatting>
  <conditionalFormatting sqref="M15:R15">
    <cfRule type="expression" dxfId="57" priority="17" stopIfTrue="1">
      <formula>AND($M15&lt;&gt;"",$AM15&lt;&gt;"D1",$AM15&lt;&gt;"D2",$AM15&lt;&gt;"D3")</formula>
    </cfRule>
  </conditionalFormatting>
  <conditionalFormatting sqref="M21:R21">
    <cfRule type="expression" dxfId="56" priority="16" stopIfTrue="1">
      <formula>AND($M21&lt;&gt;"",$AM21&lt;&gt;"D1",$AM21&lt;&gt;"D2",$AM21&lt;&gt;"D3")</formula>
    </cfRule>
  </conditionalFormatting>
  <dataValidations count="10">
    <dataValidation type="custom" imeMode="disabled" allowBlank="1" showInputMessage="1" showErrorMessage="1" errorTitle="入力エラー" error="小数点以下第一位を切り捨てで入力して下さい。" sqref="AR9:AS26" xr:uid="{00000000-0002-0000-0100-000000000000}">
      <formula1>AR9-ROUNDDOWN(AR9,0)=0</formula1>
    </dataValidation>
    <dataValidation type="custom" imeMode="disabled" allowBlank="1" showInputMessage="1" showErrorMessage="1" errorTitle="入力エラー" error="小数点は第二位まで、三位以下切り捨てで入力して下さい。" sqref="AZ9:BB26" xr:uid="{00000000-0002-0000-0100-000001000000}">
      <formula1>AZ9-ROUNDDOWN(AZ9,2)=0</formula1>
    </dataValidation>
    <dataValidation imeMode="disabled" allowBlank="1" showInputMessage="1" showErrorMessage="1" sqref="AV6:AW6 AY6:AZ6" xr:uid="{00000000-0002-0000-0100-000002000000}"/>
    <dataValidation type="list" imeMode="disabled" operator="equal" allowBlank="1" showInputMessage="1" showErrorMessage="1" errorTitle="入力エラー" error="プルダウンより選択してください。" sqref="I9:L26" xr:uid="{00000000-0002-0000-0100-000003000000}">
      <formula1>"吹込・吹付,吹込・吹付以外,真空断熱材"</formula1>
    </dataValidation>
    <dataValidation type="custom" imeMode="disabled" allowBlank="1" showInputMessage="1" showErrorMessage="1" errorTitle="入力エラー" error="小数点は第一位まで、二位以下切り捨てで入力して下さい。" sqref="AW9:AY26" xr:uid="{00000000-0002-0000-0100-000004000000}">
      <formula1>AW9-ROUNDDOWN(AW9,1)=0</formula1>
    </dataValidation>
    <dataValidation type="custom" imeMode="disabled" allowBlank="1" showInputMessage="1" showErrorMessage="1" errorTitle="入力エラー" error="小数点は第三位まで、四位以下四捨五入で入力して下さい。" sqref="AO9:AQ26" xr:uid="{00000000-0002-0000-0100-000005000000}">
      <formula1>AO9-ROUND(AO9,3)=0</formula1>
    </dataValidation>
    <dataValidation type="textLength" imeMode="disabled" operator="equal" allowBlank="1" showInputMessage="1" showErrorMessage="1" errorTitle="文字数エラー" error="財団掲載型番の10文字で登録してください。" sqref="M9:R26" xr:uid="{00000000-0002-0000-0100-000006000000}">
      <formula1>10</formula1>
    </dataValidation>
    <dataValidation type="custom" imeMode="disabled" allowBlank="1" showInputMessage="1" showErrorMessage="1" errorTitle="入力エラー" error="小数点は第一位まで、二位以下切り捨てで入力して下さい。" sqref="AT9:AV26" xr:uid="{00000000-0002-0000-0100-000007000000}">
      <formula1>OR(AT9-ROUNDDOWN(AT9,1)=0,AT9="")</formula1>
    </dataValidation>
    <dataValidation type="list" imeMode="halfAlpha" operator="equal" allowBlank="1" showInputMessage="1" showErrorMessage="1" errorTitle="文字数エラー" error="2桁の英数字で入力してください。" sqref="AM15:AN26" xr:uid="{00000000-0002-0000-0100-000008000000}">
      <formula1>"D1,D2,D3"</formula1>
    </dataValidation>
    <dataValidation type="list" imeMode="halfAlpha" operator="equal" allowBlank="1" showInputMessage="1" showErrorMessage="1" errorTitle="文字数エラー" error="2桁の英数字で入力してください。" sqref="AM9:AN14" xr:uid="{00000000-0002-0000-0100-000009000000}">
      <formula1>"D1,D2,D3,D4"</formula1>
    </dataValidation>
  </dataValidations>
  <printOptions horizontalCentered="1"/>
  <pageMargins left="0.31496062992125984" right="0.31496062992125984" top="0.55118110236220474" bottom="0.35433070866141736" header="0.31496062992125984" footer="0.31496062992125984"/>
  <pageSetup paperSize="9" scale="49" orientation="portrait" blackAndWhite="1"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C147"/>
  <sheetViews>
    <sheetView view="pageBreakPreview" topLeftCell="A10" zoomScaleNormal="100" zoomScaleSheetLayoutView="100" workbookViewId="0">
      <selection activeCell="AW12" sqref="AW12:AY12"/>
    </sheetView>
  </sheetViews>
  <sheetFormatPr defaultColWidth="9" defaultRowHeight="13" x14ac:dyDescent="0.2"/>
  <cols>
    <col min="1" max="36" width="3.6328125" style="5" customWidth="1"/>
    <col min="37" max="38" width="4.08984375" style="5" customWidth="1"/>
    <col min="39" max="85" width="3.6328125" style="5" customWidth="1"/>
    <col min="86" max="16384" width="9" style="5"/>
  </cols>
  <sheetData>
    <row r="1" spans="1:55" ht="18.75" customHeight="1" x14ac:dyDescent="0.2">
      <c r="A1" s="81" t="s">
        <v>134</v>
      </c>
      <c r="AM1" s="22"/>
      <c r="AN1" s="22"/>
      <c r="AO1" s="22"/>
      <c r="AV1" s="84"/>
      <c r="AW1" s="252"/>
      <c r="AX1" s="252"/>
      <c r="AY1" s="252"/>
      <c r="AZ1" s="252"/>
      <c r="BA1" s="252"/>
      <c r="BB1" s="252"/>
      <c r="BC1" s="30"/>
    </row>
    <row r="2" spans="1:55" ht="18.75" customHeight="1" x14ac:dyDescent="0.2">
      <c r="AR2" s="61"/>
      <c r="AV2" s="84"/>
      <c r="AW2" s="252"/>
      <c r="AX2" s="252"/>
      <c r="AY2" s="252"/>
      <c r="AZ2" s="252"/>
      <c r="BA2" s="252"/>
      <c r="BB2" s="252"/>
      <c r="BC2" s="4"/>
    </row>
    <row r="3" spans="1:55" ht="30" customHeight="1" x14ac:dyDescent="0.2">
      <c r="A3" s="514" t="s">
        <v>139</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514"/>
      <c r="AJ3" s="514"/>
      <c r="AK3" s="514"/>
      <c r="AL3" s="514"/>
      <c r="AM3" s="514"/>
      <c r="AN3" s="514"/>
      <c r="AO3" s="514"/>
      <c r="AP3" s="514"/>
      <c r="AQ3" s="514"/>
      <c r="AR3" s="514"/>
      <c r="AS3" s="514"/>
      <c r="AT3" s="514"/>
      <c r="AU3" s="514"/>
      <c r="AV3" s="514"/>
      <c r="AW3" s="514"/>
      <c r="AX3" s="514"/>
      <c r="AY3" s="514"/>
      <c r="AZ3" s="514"/>
      <c r="BA3" s="514"/>
      <c r="BB3" s="514"/>
      <c r="BC3" s="514"/>
    </row>
    <row r="4" spans="1:55" ht="20.25" customHeight="1" x14ac:dyDescent="0.3">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row>
    <row r="5" spans="1:55" ht="31.4" customHeight="1" thickBot="1" x14ac:dyDescent="0.35">
      <c r="A5" s="137" t="s">
        <v>140</v>
      </c>
      <c r="B5" s="6"/>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U5" s="62"/>
      <c r="AV5" s="62"/>
      <c r="BC5" s="30" t="s">
        <v>54</v>
      </c>
    </row>
    <row r="6" spans="1:55" ht="24.75" customHeight="1" x14ac:dyDescent="0.2">
      <c r="A6" s="676" t="s">
        <v>92</v>
      </c>
      <c r="B6" s="677"/>
      <c r="C6" s="677"/>
      <c r="D6" s="678"/>
      <c r="E6" s="682" t="s">
        <v>93</v>
      </c>
      <c r="F6" s="683"/>
      <c r="G6" s="683"/>
      <c r="H6" s="683"/>
      <c r="I6" s="683"/>
      <c r="J6" s="683"/>
      <c r="K6" s="683"/>
      <c r="L6" s="683"/>
      <c r="M6" s="683"/>
      <c r="N6" s="684"/>
      <c r="O6" s="138"/>
      <c r="P6" s="139"/>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63" t="s">
        <v>10</v>
      </c>
      <c r="AV6" s="515"/>
      <c r="AW6" s="515"/>
      <c r="AX6" s="28" t="s">
        <v>167</v>
      </c>
      <c r="AY6" s="515"/>
      <c r="AZ6" s="515"/>
      <c r="BA6" s="174" t="s">
        <v>57</v>
      </c>
      <c r="BB6" s="174"/>
      <c r="BC6" s="174"/>
    </row>
    <row r="7" spans="1:55" ht="24.75" customHeight="1" thickBot="1" x14ac:dyDescent="0.25">
      <c r="A7" s="679"/>
      <c r="B7" s="680"/>
      <c r="C7" s="680"/>
      <c r="D7" s="681"/>
      <c r="E7" s="685"/>
      <c r="F7" s="686"/>
      <c r="G7" s="686"/>
      <c r="H7" s="686"/>
      <c r="I7" s="686"/>
      <c r="J7" s="686"/>
      <c r="K7" s="686"/>
      <c r="L7" s="686"/>
      <c r="M7" s="686"/>
      <c r="N7" s="687"/>
      <c r="O7" s="138"/>
      <c r="P7" s="139"/>
      <c r="Q7" s="179" t="s">
        <v>25</v>
      </c>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79"/>
      <c r="AY7" s="179"/>
      <c r="AZ7" s="179"/>
      <c r="BA7" s="179"/>
      <c r="BB7" s="179"/>
      <c r="BC7" s="77"/>
    </row>
    <row r="8" spans="1:55" ht="9" customHeight="1" x14ac:dyDescent="0.2">
      <c r="A8" s="140"/>
      <c r="B8" s="140"/>
      <c r="C8" s="141"/>
      <c r="D8" s="141"/>
      <c r="E8" s="141"/>
      <c r="F8" s="141"/>
      <c r="G8" s="141"/>
      <c r="H8" s="141"/>
      <c r="I8" s="141"/>
      <c r="J8" s="141"/>
      <c r="K8" s="141"/>
      <c r="L8" s="141"/>
      <c r="M8" s="141"/>
      <c r="N8" s="141"/>
      <c r="O8" s="141"/>
      <c r="P8" s="141"/>
      <c r="AA8" s="141"/>
      <c r="AB8" s="141"/>
      <c r="AC8" s="141"/>
    </row>
    <row r="9" spans="1:55" ht="9" customHeight="1" thickBot="1" x14ac:dyDescent="0.25">
      <c r="A9" s="140"/>
      <c r="B9" s="140"/>
      <c r="C9" s="141"/>
      <c r="D9" s="141"/>
      <c r="E9" s="141"/>
      <c r="F9" s="141"/>
      <c r="G9" s="141"/>
      <c r="H9" s="141"/>
      <c r="I9" s="141"/>
      <c r="J9" s="141"/>
      <c r="K9" s="141"/>
      <c r="L9" s="141"/>
      <c r="M9" s="141"/>
      <c r="N9" s="141"/>
      <c r="O9" s="141"/>
      <c r="P9" s="141"/>
      <c r="AA9" s="141"/>
      <c r="AB9" s="141"/>
      <c r="AC9" s="141"/>
    </row>
    <row r="10" spans="1:55" ht="18.75" customHeight="1" x14ac:dyDescent="0.2">
      <c r="A10" s="663" t="s">
        <v>94</v>
      </c>
      <c r="B10" s="664"/>
      <c r="C10" s="664"/>
      <c r="D10" s="665"/>
      <c r="E10" s="642" t="s">
        <v>95</v>
      </c>
      <c r="F10" s="643"/>
      <c r="G10" s="643"/>
      <c r="H10" s="643"/>
      <c r="I10" s="644"/>
      <c r="J10" s="642" t="s">
        <v>65</v>
      </c>
      <c r="K10" s="643"/>
      <c r="L10" s="643"/>
      <c r="M10" s="643"/>
      <c r="N10" s="643"/>
      <c r="O10" s="643"/>
      <c r="P10" s="643"/>
      <c r="Q10" s="643"/>
      <c r="R10" s="644"/>
      <c r="S10" s="642" t="s">
        <v>96</v>
      </c>
      <c r="T10" s="643"/>
      <c r="U10" s="643"/>
      <c r="V10" s="643"/>
      <c r="W10" s="643"/>
      <c r="X10" s="643"/>
      <c r="Y10" s="643"/>
      <c r="Z10" s="643"/>
      <c r="AA10" s="643"/>
      <c r="AB10" s="643"/>
      <c r="AC10" s="643"/>
      <c r="AD10" s="643"/>
      <c r="AE10" s="643"/>
      <c r="AF10" s="643"/>
      <c r="AG10" s="643"/>
      <c r="AH10" s="643"/>
      <c r="AI10" s="643"/>
      <c r="AJ10" s="644"/>
      <c r="AK10" s="669" t="s">
        <v>67</v>
      </c>
      <c r="AL10" s="670"/>
      <c r="AM10" s="633" t="s">
        <v>97</v>
      </c>
      <c r="AN10" s="634"/>
      <c r="AO10" s="634"/>
      <c r="AP10" s="634"/>
      <c r="AQ10" s="634"/>
      <c r="AR10" s="634"/>
      <c r="AS10" s="635"/>
      <c r="AT10" s="636" t="s">
        <v>98</v>
      </c>
      <c r="AU10" s="637"/>
      <c r="AV10" s="638"/>
      <c r="AW10" s="642" t="s">
        <v>99</v>
      </c>
      <c r="AX10" s="643"/>
      <c r="AY10" s="644"/>
      <c r="AZ10" s="648" t="s">
        <v>100</v>
      </c>
      <c r="BA10" s="649"/>
      <c r="BB10" s="649"/>
      <c r="BC10" s="650"/>
    </row>
    <row r="11" spans="1:55" ht="28.5" customHeight="1" thickBot="1" x14ac:dyDescent="0.25">
      <c r="A11" s="666"/>
      <c r="B11" s="667"/>
      <c r="C11" s="667"/>
      <c r="D11" s="668"/>
      <c r="E11" s="645"/>
      <c r="F11" s="646"/>
      <c r="G11" s="646"/>
      <c r="H11" s="646"/>
      <c r="I11" s="647"/>
      <c r="J11" s="645"/>
      <c r="K11" s="646"/>
      <c r="L11" s="646"/>
      <c r="M11" s="646"/>
      <c r="N11" s="646"/>
      <c r="O11" s="646"/>
      <c r="P11" s="646"/>
      <c r="Q11" s="646"/>
      <c r="R11" s="647"/>
      <c r="S11" s="645"/>
      <c r="T11" s="646"/>
      <c r="U11" s="646"/>
      <c r="V11" s="646"/>
      <c r="W11" s="646"/>
      <c r="X11" s="646"/>
      <c r="Y11" s="646"/>
      <c r="Z11" s="646"/>
      <c r="AA11" s="646"/>
      <c r="AB11" s="646"/>
      <c r="AC11" s="646"/>
      <c r="AD11" s="646"/>
      <c r="AE11" s="646"/>
      <c r="AF11" s="646"/>
      <c r="AG11" s="646"/>
      <c r="AH11" s="646"/>
      <c r="AI11" s="646"/>
      <c r="AJ11" s="647"/>
      <c r="AK11" s="671"/>
      <c r="AL11" s="672"/>
      <c r="AM11" s="654" t="s">
        <v>101</v>
      </c>
      <c r="AN11" s="655"/>
      <c r="AO11" s="655"/>
      <c r="AP11" s="142" t="s">
        <v>102</v>
      </c>
      <c r="AQ11" s="655" t="s">
        <v>103</v>
      </c>
      <c r="AR11" s="655"/>
      <c r="AS11" s="656"/>
      <c r="AT11" s="639"/>
      <c r="AU11" s="640"/>
      <c r="AV11" s="641"/>
      <c r="AW11" s="645"/>
      <c r="AX11" s="646"/>
      <c r="AY11" s="647"/>
      <c r="AZ11" s="651"/>
      <c r="BA11" s="652"/>
      <c r="BB11" s="652"/>
      <c r="BC11" s="653"/>
    </row>
    <row r="12" spans="1:55" s="36" customFormat="1" ht="30" customHeight="1" thickTop="1" x14ac:dyDescent="0.2">
      <c r="A12" s="625"/>
      <c r="B12" s="626"/>
      <c r="C12" s="626"/>
      <c r="D12" s="627"/>
      <c r="E12" s="477"/>
      <c r="F12" s="478"/>
      <c r="G12" s="478"/>
      <c r="H12" s="478"/>
      <c r="I12" s="479"/>
      <c r="J12" s="628"/>
      <c r="K12" s="629"/>
      <c r="L12" s="629"/>
      <c r="M12" s="629"/>
      <c r="N12" s="629"/>
      <c r="O12" s="629"/>
      <c r="P12" s="629"/>
      <c r="Q12" s="629"/>
      <c r="R12" s="630"/>
      <c r="S12" s="628"/>
      <c r="T12" s="629"/>
      <c r="U12" s="629"/>
      <c r="V12" s="629"/>
      <c r="W12" s="629"/>
      <c r="X12" s="629"/>
      <c r="Y12" s="629"/>
      <c r="Z12" s="629"/>
      <c r="AA12" s="629"/>
      <c r="AB12" s="629"/>
      <c r="AC12" s="629"/>
      <c r="AD12" s="629"/>
      <c r="AE12" s="629"/>
      <c r="AF12" s="629"/>
      <c r="AG12" s="629"/>
      <c r="AH12" s="629"/>
      <c r="AI12" s="629"/>
      <c r="AJ12" s="630"/>
      <c r="AK12" s="631"/>
      <c r="AL12" s="632"/>
      <c r="AM12" s="621"/>
      <c r="AN12" s="616"/>
      <c r="AO12" s="616"/>
      <c r="AP12" s="143" t="s">
        <v>171</v>
      </c>
      <c r="AQ12" s="616"/>
      <c r="AR12" s="616"/>
      <c r="AS12" s="617"/>
      <c r="AT12" s="618">
        <f>IF(OR(AM12="",AQ12=""),0,ROUNDDOWN(AM12*AQ12/1000000,2))</f>
        <v>0</v>
      </c>
      <c r="AU12" s="619"/>
      <c r="AV12" s="620"/>
      <c r="AW12" s="621"/>
      <c r="AX12" s="616"/>
      <c r="AY12" s="617"/>
      <c r="AZ12" s="622">
        <f>AT12*AW12</f>
        <v>0</v>
      </c>
      <c r="BA12" s="623"/>
      <c r="BB12" s="623"/>
      <c r="BC12" s="624"/>
    </row>
    <row r="13" spans="1:55" s="36" customFormat="1" ht="30" customHeight="1" x14ac:dyDescent="0.2">
      <c r="A13" s="588"/>
      <c r="B13" s="589"/>
      <c r="C13" s="589"/>
      <c r="D13" s="590"/>
      <c r="E13" s="591"/>
      <c r="F13" s="592"/>
      <c r="G13" s="592"/>
      <c r="H13" s="592"/>
      <c r="I13" s="593"/>
      <c r="J13" s="594"/>
      <c r="K13" s="595"/>
      <c r="L13" s="595"/>
      <c r="M13" s="595"/>
      <c r="N13" s="595"/>
      <c r="O13" s="595"/>
      <c r="P13" s="595"/>
      <c r="Q13" s="595"/>
      <c r="R13" s="596"/>
      <c r="S13" s="594"/>
      <c r="T13" s="595"/>
      <c r="U13" s="595"/>
      <c r="V13" s="595"/>
      <c r="W13" s="595"/>
      <c r="X13" s="595"/>
      <c r="Y13" s="595"/>
      <c r="Z13" s="595"/>
      <c r="AA13" s="595"/>
      <c r="AB13" s="595"/>
      <c r="AC13" s="595"/>
      <c r="AD13" s="595"/>
      <c r="AE13" s="595"/>
      <c r="AF13" s="595"/>
      <c r="AG13" s="595"/>
      <c r="AH13" s="595"/>
      <c r="AI13" s="595"/>
      <c r="AJ13" s="596"/>
      <c r="AK13" s="597"/>
      <c r="AL13" s="598"/>
      <c r="AM13" s="584"/>
      <c r="AN13" s="579"/>
      <c r="AO13" s="579"/>
      <c r="AP13" s="144" t="s">
        <v>172</v>
      </c>
      <c r="AQ13" s="579"/>
      <c r="AR13" s="579"/>
      <c r="AS13" s="580"/>
      <c r="AT13" s="581">
        <f t="shared" ref="AT13:AT19" si="0">IF(OR(AM13="",AQ13=""),0,ROUNDDOWN(AM13*AQ13/1000000,2))</f>
        <v>0</v>
      </c>
      <c r="AU13" s="582"/>
      <c r="AV13" s="583"/>
      <c r="AW13" s="584"/>
      <c r="AX13" s="579"/>
      <c r="AY13" s="580"/>
      <c r="AZ13" s="585">
        <f t="shared" ref="AZ13:AZ19" si="1">AT13*AW13</f>
        <v>0</v>
      </c>
      <c r="BA13" s="586"/>
      <c r="BB13" s="586"/>
      <c r="BC13" s="587"/>
    </row>
    <row r="14" spans="1:55" s="36" customFormat="1" ht="30" customHeight="1" x14ac:dyDescent="0.2">
      <c r="A14" s="588"/>
      <c r="B14" s="589"/>
      <c r="C14" s="589"/>
      <c r="D14" s="590"/>
      <c r="E14" s="591"/>
      <c r="F14" s="592"/>
      <c r="G14" s="592"/>
      <c r="H14" s="592"/>
      <c r="I14" s="593"/>
      <c r="J14" s="594"/>
      <c r="K14" s="595"/>
      <c r="L14" s="595"/>
      <c r="M14" s="595"/>
      <c r="N14" s="595"/>
      <c r="O14" s="595"/>
      <c r="P14" s="595"/>
      <c r="Q14" s="595"/>
      <c r="R14" s="596"/>
      <c r="S14" s="594"/>
      <c r="T14" s="595"/>
      <c r="U14" s="595"/>
      <c r="V14" s="595"/>
      <c r="W14" s="595"/>
      <c r="X14" s="595"/>
      <c r="Y14" s="595"/>
      <c r="Z14" s="595"/>
      <c r="AA14" s="595"/>
      <c r="AB14" s="595"/>
      <c r="AC14" s="595"/>
      <c r="AD14" s="595"/>
      <c r="AE14" s="595"/>
      <c r="AF14" s="595"/>
      <c r="AG14" s="595"/>
      <c r="AH14" s="595"/>
      <c r="AI14" s="595"/>
      <c r="AJ14" s="596"/>
      <c r="AK14" s="597"/>
      <c r="AL14" s="598"/>
      <c r="AM14" s="584"/>
      <c r="AN14" s="579"/>
      <c r="AO14" s="579"/>
      <c r="AP14" s="144" t="s">
        <v>173</v>
      </c>
      <c r="AQ14" s="579"/>
      <c r="AR14" s="579"/>
      <c r="AS14" s="580"/>
      <c r="AT14" s="581">
        <f t="shared" si="0"/>
        <v>0</v>
      </c>
      <c r="AU14" s="582"/>
      <c r="AV14" s="583"/>
      <c r="AW14" s="584"/>
      <c r="AX14" s="579"/>
      <c r="AY14" s="580"/>
      <c r="AZ14" s="585">
        <f t="shared" si="1"/>
        <v>0</v>
      </c>
      <c r="BA14" s="586"/>
      <c r="BB14" s="586"/>
      <c r="BC14" s="587"/>
    </row>
    <row r="15" spans="1:55" s="36" customFormat="1" ht="30" customHeight="1" x14ac:dyDescent="0.2">
      <c r="A15" s="588"/>
      <c r="B15" s="589"/>
      <c r="C15" s="589"/>
      <c r="D15" s="590"/>
      <c r="E15" s="591"/>
      <c r="F15" s="592"/>
      <c r="G15" s="592"/>
      <c r="H15" s="592"/>
      <c r="I15" s="593"/>
      <c r="J15" s="594"/>
      <c r="K15" s="595"/>
      <c r="L15" s="595"/>
      <c r="M15" s="595"/>
      <c r="N15" s="595"/>
      <c r="O15" s="595"/>
      <c r="P15" s="595"/>
      <c r="Q15" s="595"/>
      <c r="R15" s="596"/>
      <c r="S15" s="594"/>
      <c r="T15" s="595"/>
      <c r="U15" s="595"/>
      <c r="V15" s="595"/>
      <c r="W15" s="595"/>
      <c r="X15" s="595"/>
      <c r="Y15" s="595"/>
      <c r="Z15" s="595"/>
      <c r="AA15" s="595"/>
      <c r="AB15" s="595"/>
      <c r="AC15" s="595"/>
      <c r="AD15" s="595"/>
      <c r="AE15" s="595"/>
      <c r="AF15" s="595"/>
      <c r="AG15" s="595"/>
      <c r="AH15" s="595"/>
      <c r="AI15" s="595"/>
      <c r="AJ15" s="596"/>
      <c r="AK15" s="597"/>
      <c r="AL15" s="598"/>
      <c r="AM15" s="584"/>
      <c r="AN15" s="579"/>
      <c r="AO15" s="579"/>
      <c r="AP15" s="144" t="s">
        <v>171</v>
      </c>
      <c r="AQ15" s="579"/>
      <c r="AR15" s="579"/>
      <c r="AS15" s="580"/>
      <c r="AT15" s="581">
        <f t="shared" si="0"/>
        <v>0</v>
      </c>
      <c r="AU15" s="582"/>
      <c r="AV15" s="583"/>
      <c r="AW15" s="584"/>
      <c r="AX15" s="579"/>
      <c r="AY15" s="580"/>
      <c r="AZ15" s="585">
        <f>AT15*AW15</f>
        <v>0</v>
      </c>
      <c r="BA15" s="586"/>
      <c r="BB15" s="586"/>
      <c r="BC15" s="587"/>
    </row>
    <row r="16" spans="1:55" s="36" customFormat="1" ht="30" customHeight="1" x14ac:dyDescent="0.2">
      <c r="A16" s="588"/>
      <c r="B16" s="589"/>
      <c r="C16" s="589"/>
      <c r="D16" s="590"/>
      <c r="E16" s="591"/>
      <c r="F16" s="592"/>
      <c r="G16" s="592"/>
      <c r="H16" s="592"/>
      <c r="I16" s="593"/>
      <c r="J16" s="594"/>
      <c r="K16" s="595"/>
      <c r="L16" s="595"/>
      <c r="M16" s="595"/>
      <c r="N16" s="595"/>
      <c r="O16" s="595"/>
      <c r="P16" s="595"/>
      <c r="Q16" s="595"/>
      <c r="R16" s="596"/>
      <c r="S16" s="594"/>
      <c r="T16" s="595"/>
      <c r="U16" s="595"/>
      <c r="V16" s="595"/>
      <c r="W16" s="595"/>
      <c r="X16" s="595"/>
      <c r="Y16" s="595"/>
      <c r="Z16" s="595"/>
      <c r="AA16" s="595"/>
      <c r="AB16" s="595"/>
      <c r="AC16" s="595"/>
      <c r="AD16" s="595"/>
      <c r="AE16" s="595"/>
      <c r="AF16" s="595"/>
      <c r="AG16" s="595"/>
      <c r="AH16" s="595"/>
      <c r="AI16" s="595"/>
      <c r="AJ16" s="596"/>
      <c r="AK16" s="597"/>
      <c r="AL16" s="598"/>
      <c r="AM16" s="584"/>
      <c r="AN16" s="579"/>
      <c r="AO16" s="579"/>
      <c r="AP16" s="144" t="s">
        <v>172</v>
      </c>
      <c r="AQ16" s="579"/>
      <c r="AR16" s="579"/>
      <c r="AS16" s="580"/>
      <c r="AT16" s="581">
        <f t="shared" si="0"/>
        <v>0</v>
      </c>
      <c r="AU16" s="582"/>
      <c r="AV16" s="583"/>
      <c r="AW16" s="584"/>
      <c r="AX16" s="579"/>
      <c r="AY16" s="580"/>
      <c r="AZ16" s="585">
        <f t="shared" si="1"/>
        <v>0</v>
      </c>
      <c r="BA16" s="586"/>
      <c r="BB16" s="586"/>
      <c r="BC16" s="587"/>
    </row>
    <row r="17" spans="1:55" s="36" customFormat="1" ht="30" customHeight="1" x14ac:dyDescent="0.2">
      <c r="A17" s="588"/>
      <c r="B17" s="589"/>
      <c r="C17" s="589"/>
      <c r="D17" s="590"/>
      <c r="E17" s="591"/>
      <c r="F17" s="592"/>
      <c r="G17" s="592"/>
      <c r="H17" s="592"/>
      <c r="I17" s="593"/>
      <c r="J17" s="594"/>
      <c r="K17" s="595"/>
      <c r="L17" s="595"/>
      <c r="M17" s="595"/>
      <c r="N17" s="595"/>
      <c r="O17" s="595"/>
      <c r="P17" s="595"/>
      <c r="Q17" s="595"/>
      <c r="R17" s="596"/>
      <c r="S17" s="594"/>
      <c r="T17" s="595"/>
      <c r="U17" s="595"/>
      <c r="V17" s="595"/>
      <c r="W17" s="595"/>
      <c r="X17" s="595"/>
      <c r="Y17" s="595"/>
      <c r="Z17" s="595"/>
      <c r="AA17" s="595"/>
      <c r="AB17" s="595"/>
      <c r="AC17" s="595"/>
      <c r="AD17" s="595"/>
      <c r="AE17" s="595"/>
      <c r="AF17" s="595"/>
      <c r="AG17" s="595"/>
      <c r="AH17" s="595"/>
      <c r="AI17" s="595"/>
      <c r="AJ17" s="596"/>
      <c r="AK17" s="597"/>
      <c r="AL17" s="598"/>
      <c r="AM17" s="584"/>
      <c r="AN17" s="579"/>
      <c r="AO17" s="579"/>
      <c r="AP17" s="144" t="s">
        <v>173</v>
      </c>
      <c r="AQ17" s="579"/>
      <c r="AR17" s="579"/>
      <c r="AS17" s="580"/>
      <c r="AT17" s="581">
        <f t="shared" si="0"/>
        <v>0</v>
      </c>
      <c r="AU17" s="582"/>
      <c r="AV17" s="583"/>
      <c r="AW17" s="584"/>
      <c r="AX17" s="579"/>
      <c r="AY17" s="580"/>
      <c r="AZ17" s="585">
        <f t="shared" si="1"/>
        <v>0</v>
      </c>
      <c r="BA17" s="586"/>
      <c r="BB17" s="586"/>
      <c r="BC17" s="587"/>
    </row>
    <row r="18" spans="1:55" s="36" customFormat="1" ht="30" customHeight="1" x14ac:dyDescent="0.2">
      <c r="A18" s="588"/>
      <c r="B18" s="589"/>
      <c r="C18" s="589"/>
      <c r="D18" s="590"/>
      <c r="E18" s="591"/>
      <c r="F18" s="592"/>
      <c r="G18" s="592"/>
      <c r="H18" s="592"/>
      <c r="I18" s="593"/>
      <c r="J18" s="594"/>
      <c r="K18" s="595"/>
      <c r="L18" s="595"/>
      <c r="M18" s="595"/>
      <c r="N18" s="595"/>
      <c r="O18" s="595"/>
      <c r="P18" s="595"/>
      <c r="Q18" s="595"/>
      <c r="R18" s="596"/>
      <c r="S18" s="594"/>
      <c r="T18" s="595"/>
      <c r="U18" s="595"/>
      <c r="V18" s="595"/>
      <c r="W18" s="595"/>
      <c r="X18" s="595"/>
      <c r="Y18" s="595"/>
      <c r="Z18" s="595"/>
      <c r="AA18" s="595"/>
      <c r="AB18" s="595"/>
      <c r="AC18" s="595"/>
      <c r="AD18" s="595"/>
      <c r="AE18" s="595"/>
      <c r="AF18" s="595"/>
      <c r="AG18" s="595"/>
      <c r="AH18" s="595"/>
      <c r="AI18" s="595"/>
      <c r="AJ18" s="596"/>
      <c r="AK18" s="597"/>
      <c r="AL18" s="598"/>
      <c r="AM18" s="584"/>
      <c r="AN18" s="579"/>
      <c r="AO18" s="579"/>
      <c r="AP18" s="144" t="s">
        <v>171</v>
      </c>
      <c r="AQ18" s="579"/>
      <c r="AR18" s="579"/>
      <c r="AS18" s="580"/>
      <c r="AT18" s="581">
        <f t="shared" si="0"/>
        <v>0</v>
      </c>
      <c r="AU18" s="582"/>
      <c r="AV18" s="583"/>
      <c r="AW18" s="584"/>
      <c r="AX18" s="579"/>
      <c r="AY18" s="580"/>
      <c r="AZ18" s="585">
        <f t="shared" si="1"/>
        <v>0</v>
      </c>
      <c r="BA18" s="586"/>
      <c r="BB18" s="586"/>
      <c r="BC18" s="587"/>
    </row>
    <row r="19" spans="1:55" s="36" customFormat="1" ht="30" customHeight="1" x14ac:dyDescent="0.2">
      <c r="A19" s="588"/>
      <c r="B19" s="589"/>
      <c r="C19" s="589"/>
      <c r="D19" s="590"/>
      <c r="E19" s="591"/>
      <c r="F19" s="592"/>
      <c r="G19" s="592"/>
      <c r="H19" s="592"/>
      <c r="I19" s="593"/>
      <c r="J19" s="594"/>
      <c r="K19" s="595"/>
      <c r="L19" s="595"/>
      <c r="M19" s="595"/>
      <c r="N19" s="595"/>
      <c r="O19" s="595"/>
      <c r="P19" s="595"/>
      <c r="Q19" s="595"/>
      <c r="R19" s="596"/>
      <c r="S19" s="594"/>
      <c r="T19" s="595"/>
      <c r="U19" s="595"/>
      <c r="V19" s="595"/>
      <c r="W19" s="595"/>
      <c r="X19" s="595"/>
      <c r="Y19" s="595"/>
      <c r="Z19" s="595"/>
      <c r="AA19" s="595"/>
      <c r="AB19" s="595"/>
      <c r="AC19" s="595"/>
      <c r="AD19" s="595"/>
      <c r="AE19" s="595"/>
      <c r="AF19" s="595"/>
      <c r="AG19" s="595"/>
      <c r="AH19" s="595"/>
      <c r="AI19" s="595"/>
      <c r="AJ19" s="596"/>
      <c r="AK19" s="597"/>
      <c r="AL19" s="598"/>
      <c r="AM19" s="584"/>
      <c r="AN19" s="579"/>
      <c r="AO19" s="579"/>
      <c r="AP19" s="144" t="s">
        <v>171</v>
      </c>
      <c r="AQ19" s="579"/>
      <c r="AR19" s="579"/>
      <c r="AS19" s="580"/>
      <c r="AT19" s="581">
        <f t="shared" si="0"/>
        <v>0</v>
      </c>
      <c r="AU19" s="582"/>
      <c r="AV19" s="583"/>
      <c r="AW19" s="584"/>
      <c r="AX19" s="579"/>
      <c r="AY19" s="580"/>
      <c r="AZ19" s="585">
        <f t="shared" si="1"/>
        <v>0</v>
      </c>
      <c r="BA19" s="586"/>
      <c r="BB19" s="586"/>
      <c r="BC19" s="587"/>
    </row>
    <row r="20" spans="1:55" s="36" customFormat="1" ht="30" customHeight="1" x14ac:dyDescent="0.2">
      <c r="A20" s="588"/>
      <c r="B20" s="589"/>
      <c r="C20" s="589"/>
      <c r="D20" s="590"/>
      <c r="E20" s="591"/>
      <c r="F20" s="592"/>
      <c r="G20" s="592"/>
      <c r="H20" s="592"/>
      <c r="I20" s="593"/>
      <c r="J20" s="594"/>
      <c r="K20" s="595"/>
      <c r="L20" s="595"/>
      <c r="M20" s="595"/>
      <c r="N20" s="595"/>
      <c r="O20" s="595"/>
      <c r="P20" s="595"/>
      <c r="Q20" s="595"/>
      <c r="R20" s="596"/>
      <c r="S20" s="594"/>
      <c r="T20" s="595"/>
      <c r="U20" s="595"/>
      <c r="V20" s="595"/>
      <c r="W20" s="595"/>
      <c r="X20" s="595"/>
      <c r="Y20" s="595"/>
      <c r="Z20" s="595"/>
      <c r="AA20" s="595"/>
      <c r="AB20" s="595"/>
      <c r="AC20" s="595"/>
      <c r="AD20" s="595"/>
      <c r="AE20" s="595"/>
      <c r="AF20" s="595"/>
      <c r="AG20" s="595"/>
      <c r="AH20" s="595"/>
      <c r="AI20" s="595"/>
      <c r="AJ20" s="596"/>
      <c r="AK20" s="597"/>
      <c r="AL20" s="598"/>
      <c r="AM20" s="584"/>
      <c r="AN20" s="579"/>
      <c r="AO20" s="579"/>
      <c r="AP20" s="144" t="s">
        <v>159</v>
      </c>
      <c r="AQ20" s="579"/>
      <c r="AR20" s="579"/>
      <c r="AS20" s="580"/>
      <c r="AT20" s="581">
        <f t="shared" ref="AT20:AT36" si="2">IF(OR(AM20="",AQ20=""),0,ROUNDDOWN(AM20*AQ20/1000000,2))</f>
        <v>0</v>
      </c>
      <c r="AU20" s="582"/>
      <c r="AV20" s="583"/>
      <c r="AW20" s="584"/>
      <c r="AX20" s="579"/>
      <c r="AY20" s="580"/>
      <c r="AZ20" s="585">
        <f t="shared" ref="AZ20:AZ36" si="3">AT20*AW20</f>
        <v>0</v>
      </c>
      <c r="BA20" s="586"/>
      <c r="BB20" s="586"/>
      <c r="BC20" s="587"/>
    </row>
    <row r="21" spans="1:55" s="36" customFormat="1" ht="30" customHeight="1" x14ac:dyDescent="0.2">
      <c r="A21" s="588"/>
      <c r="B21" s="589"/>
      <c r="C21" s="589"/>
      <c r="D21" s="590"/>
      <c r="E21" s="591"/>
      <c r="F21" s="592"/>
      <c r="G21" s="592"/>
      <c r="H21" s="592"/>
      <c r="I21" s="593"/>
      <c r="J21" s="594"/>
      <c r="K21" s="595"/>
      <c r="L21" s="595"/>
      <c r="M21" s="595"/>
      <c r="N21" s="595"/>
      <c r="O21" s="595"/>
      <c r="P21" s="595"/>
      <c r="Q21" s="595"/>
      <c r="R21" s="596"/>
      <c r="S21" s="594"/>
      <c r="T21" s="595"/>
      <c r="U21" s="595"/>
      <c r="V21" s="595"/>
      <c r="W21" s="595"/>
      <c r="X21" s="595"/>
      <c r="Y21" s="595"/>
      <c r="Z21" s="595"/>
      <c r="AA21" s="595"/>
      <c r="AB21" s="595"/>
      <c r="AC21" s="595"/>
      <c r="AD21" s="595"/>
      <c r="AE21" s="595"/>
      <c r="AF21" s="595"/>
      <c r="AG21" s="595"/>
      <c r="AH21" s="595"/>
      <c r="AI21" s="595"/>
      <c r="AJ21" s="596"/>
      <c r="AK21" s="597"/>
      <c r="AL21" s="598"/>
      <c r="AM21" s="584"/>
      <c r="AN21" s="579"/>
      <c r="AO21" s="579"/>
      <c r="AP21" s="144" t="s">
        <v>159</v>
      </c>
      <c r="AQ21" s="579"/>
      <c r="AR21" s="579"/>
      <c r="AS21" s="580"/>
      <c r="AT21" s="581">
        <f t="shared" si="2"/>
        <v>0</v>
      </c>
      <c r="AU21" s="582"/>
      <c r="AV21" s="583"/>
      <c r="AW21" s="584"/>
      <c r="AX21" s="579"/>
      <c r="AY21" s="580"/>
      <c r="AZ21" s="585">
        <f t="shared" si="3"/>
        <v>0</v>
      </c>
      <c r="BA21" s="586"/>
      <c r="BB21" s="586"/>
      <c r="BC21" s="587"/>
    </row>
    <row r="22" spans="1:55" s="36" customFormat="1" ht="30" customHeight="1" x14ac:dyDescent="0.2">
      <c r="A22" s="588"/>
      <c r="B22" s="589"/>
      <c r="C22" s="589"/>
      <c r="D22" s="590"/>
      <c r="E22" s="591"/>
      <c r="F22" s="592"/>
      <c r="G22" s="592"/>
      <c r="H22" s="592"/>
      <c r="I22" s="593"/>
      <c r="J22" s="594"/>
      <c r="K22" s="595"/>
      <c r="L22" s="595"/>
      <c r="M22" s="595"/>
      <c r="N22" s="595"/>
      <c r="O22" s="595"/>
      <c r="P22" s="595"/>
      <c r="Q22" s="595"/>
      <c r="R22" s="596"/>
      <c r="S22" s="594"/>
      <c r="T22" s="595"/>
      <c r="U22" s="595"/>
      <c r="V22" s="595"/>
      <c r="W22" s="595"/>
      <c r="X22" s="595"/>
      <c r="Y22" s="595"/>
      <c r="Z22" s="595"/>
      <c r="AA22" s="595"/>
      <c r="AB22" s="595"/>
      <c r="AC22" s="595"/>
      <c r="AD22" s="595"/>
      <c r="AE22" s="595"/>
      <c r="AF22" s="595"/>
      <c r="AG22" s="595"/>
      <c r="AH22" s="595"/>
      <c r="AI22" s="595"/>
      <c r="AJ22" s="596"/>
      <c r="AK22" s="597"/>
      <c r="AL22" s="598"/>
      <c r="AM22" s="584"/>
      <c r="AN22" s="579"/>
      <c r="AO22" s="579"/>
      <c r="AP22" s="144" t="s">
        <v>159</v>
      </c>
      <c r="AQ22" s="579"/>
      <c r="AR22" s="579"/>
      <c r="AS22" s="580"/>
      <c r="AT22" s="581">
        <f t="shared" si="2"/>
        <v>0</v>
      </c>
      <c r="AU22" s="582"/>
      <c r="AV22" s="583"/>
      <c r="AW22" s="584"/>
      <c r="AX22" s="579"/>
      <c r="AY22" s="580"/>
      <c r="AZ22" s="585">
        <f t="shared" si="3"/>
        <v>0</v>
      </c>
      <c r="BA22" s="586"/>
      <c r="BB22" s="586"/>
      <c r="BC22" s="587"/>
    </row>
    <row r="23" spans="1:55" s="36" customFormat="1" ht="30" customHeight="1" x14ac:dyDescent="0.2">
      <c r="A23" s="588"/>
      <c r="B23" s="589"/>
      <c r="C23" s="589"/>
      <c r="D23" s="590"/>
      <c r="E23" s="591"/>
      <c r="F23" s="592"/>
      <c r="G23" s="592"/>
      <c r="H23" s="592"/>
      <c r="I23" s="593"/>
      <c r="J23" s="594"/>
      <c r="K23" s="595"/>
      <c r="L23" s="595"/>
      <c r="M23" s="595"/>
      <c r="N23" s="595"/>
      <c r="O23" s="595"/>
      <c r="P23" s="595"/>
      <c r="Q23" s="595"/>
      <c r="R23" s="596"/>
      <c r="S23" s="594"/>
      <c r="T23" s="595"/>
      <c r="U23" s="595"/>
      <c r="V23" s="595"/>
      <c r="W23" s="595"/>
      <c r="X23" s="595"/>
      <c r="Y23" s="595"/>
      <c r="Z23" s="595"/>
      <c r="AA23" s="595"/>
      <c r="AB23" s="595"/>
      <c r="AC23" s="595"/>
      <c r="AD23" s="595"/>
      <c r="AE23" s="595"/>
      <c r="AF23" s="595"/>
      <c r="AG23" s="595"/>
      <c r="AH23" s="595"/>
      <c r="AI23" s="595"/>
      <c r="AJ23" s="596"/>
      <c r="AK23" s="597"/>
      <c r="AL23" s="598"/>
      <c r="AM23" s="584"/>
      <c r="AN23" s="579"/>
      <c r="AO23" s="579"/>
      <c r="AP23" s="144" t="s">
        <v>159</v>
      </c>
      <c r="AQ23" s="579"/>
      <c r="AR23" s="579"/>
      <c r="AS23" s="580"/>
      <c r="AT23" s="581">
        <f t="shared" si="2"/>
        <v>0</v>
      </c>
      <c r="AU23" s="582"/>
      <c r="AV23" s="583"/>
      <c r="AW23" s="584"/>
      <c r="AX23" s="579"/>
      <c r="AY23" s="580"/>
      <c r="AZ23" s="585">
        <f t="shared" si="3"/>
        <v>0</v>
      </c>
      <c r="BA23" s="586"/>
      <c r="BB23" s="586"/>
      <c r="BC23" s="587"/>
    </row>
    <row r="24" spans="1:55" s="36" customFormat="1" ht="30" customHeight="1" x14ac:dyDescent="0.2">
      <c r="A24" s="588"/>
      <c r="B24" s="589"/>
      <c r="C24" s="589"/>
      <c r="D24" s="590"/>
      <c r="E24" s="591"/>
      <c r="F24" s="592"/>
      <c r="G24" s="592"/>
      <c r="H24" s="592"/>
      <c r="I24" s="593"/>
      <c r="J24" s="594"/>
      <c r="K24" s="595"/>
      <c r="L24" s="595"/>
      <c r="M24" s="595"/>
      <c r="N24" s="595"/>
      <c r="O24" s="595"/>
      <c r="P24" s="595"/>
      <c r="Q24" s="595"/>
      <c r="R24" s="596"/>
      <c r="S24" s="594"/>
      <c r="T24" s="595"/>
      <c r="U24" s="595"/>
      <c r="V24" s="595"/>
      <c r="W24" s="595"/>
      <c r="X24" s="595"/>
      <c r="Y24" s="595"/>
      <c r="Z24" s="595"/>
      <c r="AA24" s="595"/>
      <c r="AB24" s="595"/>
      <c r="AC24" s="595"/>
      <c r="AD24" s="595"/>
      <c r="AE24" s="595"/>
      <c r="AF24" s="595"/>
      <c r="AG24" s="595"/>
      <c r="AH24" s="595"/>
      <c r="AI24" s="595"/>
      <c r="AJ24" s="596"/>
      <c r="AK24" s="597"/>
      <c r="AL24" s="598"/>
      <c r="AM24" s="584"/>
      <c r="AN24" s="579"/>
      <c r="AO24" s="579"/>
      <c r="AP24" s="144" t="s">
        <v>159</v>
      </c>
      <c r="AQ24" s="579"/>
      <c r="AR24" s="579"/>
      <c r="AS24" s="580"/>
      <c r="AT24" s="581">
        <f t="shared" si="2"/>
        <v>0</v>
      </c>
      <c r="AU24" s="582"/>
      <c r="AV24" s="583"/>
      <c r="AW24" s="584"/>
      <c r="AX24" s="579"/>
      <c r="AY24" s="580"/>
      <c r="AZ24" s="585">
        <f t="shared" si="3"/>
        <v>0</v>
      </c>
      <c r="BA24" s="586"/>
      <c r="BB24" s="586"/>
      <c r="BC24" s="587"/>
    </row>
    <row r="25" spans="1:55" s="36" customFormat="1" ht="30" customHeight="1" x14ac:dyDescent="0.2">
      <c r="A25" s="588"/>
      <c r="B25" s="589"/>
      <c r="C25" s="589"/>
      <c r="D25" s="590"/>
      <c r="E25" s="591"/>
      <c r="F25" s="592"/>
      <c r="G25" s="592"/>
      <c r="H25" s="592"/>
      <c r="I25" s="593"/>
      <c r="J25" s="594"/>
      <c r="K25" s="595"/>
      <c r="L25" s="595"/>
      <c r="M25" s="595"/>
      <c r="N25" s="595"/>
      <c r="O25" s="595"/>
      <c r="P25" s="595"/>
      <c r="Q25" s="595"/>
      <c r="R25" s="596"/>
      <c r="S25" s="594"/>
      <c r="T25" s="595"/>
      <c r="U25" s="595"/>
      <c r="V25" s="595"/>
      <c r="W25" s="595"/>
      <c r="X25" s="595"/>
      <c r="Y25" s="595"/>
      <c r="Z25" s="595"/>
      <c r="AA25" s="595"/>
      <c r="AB25" s="595"/>
      <c r="AC25" s="595"/>
      <c r="AD25" s="595"/>
      <c r="AE25" s="595"/>
      <c r="AF25" s="595"/>
      <c r="AG25" s="595"/>
      <c r="AH25" s="595"/>
      <c r="AI25" s="595"/>
      <c r="AJ25" s="596"/>
      <c r="AK25" s="597"/>
      <c r="AL25" s="598"/>
      <c r="AM25" s="584"/>
      <c r="AN25" s="579"/>
      <c r="AO25" s="579"/>
      <c r="AP25" s="144" t="s">
        <v>159</v>
      </c>
      <c r="AQ25" s="579"/>
      <c r="AR25" s="579"/>
      <c r="AS25" s="580"/>
      <c r="AT25" s="581">
        <f t="shared" si="2"/>
        <v>0</v>
      </c>
      <c r="AU25" s="582"/>
      <c r="AV25" s="583"/>
      <c r="AW25" s="584"/>
      <c r="AX25" s="579"/>
      <c r="AY25" s="580"/>
      <c r="AZ25" s="585">
        <f t="shared" si="3"/>
        <v>0</v>
      </c>
      <c r="BA25" s="586"/>
      <c r="BB25" s="586"/>
      <c r="BC25" s="587"/>
    </row>
    <row r="26" spans="1:55" s="36" customFormat="1" ht="30" customHeight="1" x14ac:dyDescent="0.2">
      <c r="A26" s="588"/>
      <c r="B26" s="589"/>
      <c r="C26" s="589"/>
      <c r="D26" s="590"/>
      <c r="E26" s="591"/>
      <c r="F26" s="592"/>
      <c r="G26" s="592"/>
      <c r="H26" s="592"/>
      <c r="I26" s="593"/>
      <c r="J26" s="594"/>
      <c r="K26" s="595"/>
      <c r="L26" s="595"/>
      <c r="M26" s="595"/>
      <c r="N26" s="595"/>
      <c r="O26" s="595"/>
      <c r="P26" s="595"/>
      <c r="Q26" s="595"/>
      <c r="R26" s="596"/>
      <c r="S26" s="594"/>
      <c r="T26" s="595"/>
      <c r="U26" s="595"/>
      <c r="V26" s="595"/>
      <c r="W26" s="595"/>
      <c r="X26" s="595"/>
      <c r="Y26" s="595"/>
      <c r="Z26" s="595"/>
      <c r="AA26" s="595"/>
      <c r="AB26" s="595"/>
      <c r="AC26" s="595"/>
      <c r="AD26" s="595"/>
      <c r="AE26" s="595"/>
      <c r="AF26" s="595"/>
      <c r="AG26" s="595"/>
      <c r="AH26" s="595"/>
      <c r="AI26" s="595"/>
      <c r="AJ26" s="596"/>
      <c r="AK26" s="597"/>
      <c r="AL26" s="598"/>
      <c r="AM26" s="584"/>
      <c r="AN26" s="579"/>
      <c r="AO26" s="579"/>
      <c r="AP26" s="144" t="s">
        <v>159</v>
      </c>
      <c r="AQ26" s="579"/>
      <c r="AR26" s="579"/>
      <c r="AS26" s="580"/>
      <c r="AT26" s="581">
        <f t="shared" si="2"/>
        <v>0</v>
      </c>
      <c r="AU26" s="582"/>
      <c r="AV26" s="583"/>
      <c r="AW26" s="584"/>
      <c r="AX26" s="579"/>
      <c r="AY26" s="580"/>
      <c r="AZ26" s="585">
        <f t="shared" si="3"/>
        <v>0</v>
      </c>
      <c r="BA26" s="586"/>
      <c r="BB26" s="586"/>
      <c r="BC26" s="587"/>
    </row>
    <row r="27" spans="1:55" s="36" customFormat="1" ht="30" customHeight="1" x14ac:dyDescent="0.2">
      <c r="A27" s="588"/>
      <c r="B27" s="589"/>
      <c r="C27" s="589"/>
      <c r="D27" s="590"/>
      <c r="E27" s="591"/>
      <c r="F27" s="592"/>
      <c r="G27" s="592"/>
      <c r="H27" s="592"/>
      <c r="I27" s="593"/>
      <c r="J27" s="594"/>
      <c r="K27" s="595"/>
      <c r="L27" s="595"/>
      <c r="M27" s="595"/>
      <c r="N27" s="595"/>
      <c r="O27" s="595"/>
      <c r="P27" s="595"/>
      <c r="Q27" s="595"/>
      <c r="R27" s="596"/>
      <c r="S27" s="594"/>
      <c r="T27" s="595"/>
      <c r="U27" s="595"/>
      <c r="V27" s="595"/>
      <c r="W27" s="595"/>
      <c r="X27" s="595"/>
      <c r="Y27" s="595"/>
      <c r="Z27" s="595"/>
      <c r="AA27" s="595"/>
      <c r="AB27" s="595"/>
      <c r="AC27" s="595"/>
      <c r="AD27" s="595"/>
      <c r="AE27" s="595"/>
      <c r="AF27" s="595"/>
      <c r="AG27" s="595"/>
      <c r="AH27" s="595"/>
      <c r="AI27" s="595"/>
      <c r="AJ27" s="596"/>
      <c r="AK27" s="597"/>
      <c r="AL27" s="598"/>
      <c r="AM27" s="584"/>
      <c r="AN27" s="579"/>
      <c r="AO27" s="579"/>
      <c r="AP27" s="144" t="s">
        <v>159</v>
      </c>
      <c r="AQ27" s="579"/>
      <c r="AR27" s="579"/>
      <c r="AS27" s="580"/>
      <c r="AT27" s="581">
        <f t="shared" si="2"/>
        <v>0</v>
      </c>
      <c r="AU27" s="582"/>
      <c r="AV27" s="583"/>
      <c r="AW27" s="584"/>
      <c r="AX27" s="579"/>
      <c r="AY27" s="580"/>
      <c r="AZ27" s="585">
        <f t="shared" si="3"/>
        <v>0</v>
      </c>
      <c r="BA27" s="586"/>
      <c r="BB27" s="586"/>
      <c r="BC27" s="587"/>
    </row>
    <row r="28" spans="1:55" s="36" customFormat="1" ht="30" customHeight="1" x14ac:dyDescent="0.2">
      <c r="A28" s="588"/>
      <c r="B28" s="589"/>
      <c r="C28" s="589"/>
      <c r="D28" s="590"/>
      <c r="E28" s="591"/>
      <c r="F28" s="592"/>
      <c r="G28" s="592"/>
      <c r="H28" s="592"/>
      <c r="I28" s="593"/>
      <c r="J28" s="594"/>
      <c r="K28" s="595"/>
      <c r="L28" s="595"/>
      <c r="M28" s="595"/>
      <c r="N28" s="595"/>
      <c r="O28" s="595"/>
      <c r="P28" s="595"/>
      <c r="Q28" s="595"/>
      <c r="R28" s="596"/>
      <c r="S28" s="594"/>
      <c r="T28" s="595"/>
      <c r="U28" s="595"/>
      <c r="V28" s="595"/>
      <c r="W28" s="595"/>
      <c r="X28" s="595"/>
      <c r="Y28" s="595"/>
      <c r="Z28" s="595"/>
      <c r="AA28" s="595"/>
      <c r="AB28" s="595"/>
      <c r="AC28" s="595"/>
      <c r="AD28" s="595"/>
      <c r="AE28" s="595"/>
      <c r="AF28" s="595"/>
      <c r="AG28" s="595"/>
      <c r="AH28" s="595"/>
      <c r="AI28" s="595"/>
      <c r="AJ28" s="596"/>
      <c r="AK28" s="597"/>
      <c r="AL28" s="598"/>
      <c r="AM28" s="584"/>
      <c r="AN28" s="579"/>
      <c r="AO28" s="579"/>
      <c r="AP28" s="144" t="s">
        <v>159</v>
      </c>
      <c r="AQ28" s="579"/>
      <c r="AR28" s="579"/>
      <c r="AS28" s="580"/>
      <c r="AT28" s="581">
        <f t="shared" si="2"/>
        <v>0</v>
      </c>
      <c r="AU28" s="582"/>
      <c r="AV28" s="583"/>
      <c r="AW28" s="584"/>
      <c r="AX28" s="579"/>
      <c r="AY28" s="580"/>
      <c r="AZ28" s="585">
        <f t="shared" si="3"/>
        <v>0</v>
      </c>
      <c r="BA28" s="586"/>
      <c r="BB28" s="586"/>
      <c r="BC28" s="587"/>
    </row>
    <row r="29" spans="1:55" s="36" customFormat="1" ht="30" customHeight="1" x14ac:dyDescent="0.2">
      <c r="A29" s="588"/>
      <c r="B29" s="589"/>
      <c r="C29" s="589"/>
      <c r="D29" s="590"/>
      <c r="E29" s="591"/>
      <c r="F29" s="592"/>
      <c r="G29" s="592"/>
      <c r="H29" s="592"/>
      <c r="I29" s="593"/>
      <c r="J29" s="594"/>
      <c r="K29" s="595"/>
      <c r="L29" s="595"/>
      <c r="M29" s="595"/>
      <c r="N29" s="595"/>
      <c r="O29" s="595"/>
      <c r="P29" s="595"/>
      <c r="Q29" s="595"/>
      <c r="R29" s="596"/>
      <c r="S29" s="594"/>
      <c r="T29" s="595"/>
      <c r="U29" s="595"/>
      <c r="V29" s="595"/>
      <c r="W29" s="595"/>
      <c r="X29" s="595"/>
      <c r="Y29" s="595"/>
      <c r="Z29" s="595"/>
      <c r="AA29" s="595"/>
      <c r="AB29" s="595"/>
      <c r="AC29" s="595"/>
      <c r="AD29" s="595"/>
      <c r="AE29" s="595"/>
      <c r="AF29" s="595"/>
      <c r="AG29" s="595"/>
      <c r="AH29" s="595"/>
      <c r="AI29" s="595"/>
      <c r="AJ29" s="596"/>
      <c r="AK29" s="597"/>
      <c r="AL29" s="598"/>
      <c r="AM29" s="584"/>
      <c r="AN29" s="579"/>
      <c r="AO29" s="579"/>
      <c r="AP29" s="144" t="s">
        <v>159</v>
      </c>
      <c r="AQ29" s="579"/>
      <c r="AR29" s="579"/>
      <c r="AS29" s="580"/>
      <c r="AT29" s="581">
        <f t="shared" si="2"/>
        <v>0</v>
      </c>
      <c r="AU29" s="582"/>
      <c r="AV29" s="583"/>
      <c r="AW29" s="584"/>
      <c r="AX29" s="579"/>
      <c r="AY29" s="580"/>
      <c r="AZ29" s="585">
        <f t="shared" si="3"/>
        <v>0</v>
      </c>
      <c r="BA29" s="586"/>
      <c r="BB29" s="586"/>
      <c r="BC29" s="587"/>
    </row>
    <row r="30" spans="1:55" s="36" customFormat="1" ht="30" customHeight="1" x14ac:dyDescent="0.2">
      <c r="A30" s="588"/>
      <c r="B30" s="589"/>
      <c r="C30" s="589"/>
      <c r="D30" s="590"/>
      <c r="E30" s="591"/>
      <c r="F30" s="592"/>
      <c r="G30" s="592"/>
      <c r="H30" s="592"/>
      <c r="I30" s="593"/>
      <c r="J30" s="594"/>
      <c r="K30" s="595"/>
      <c r="L30" s="595"/>
      <c r="M30" s="595"/>
      <c r="N30" s="595"/>
      <c r="O30" s="595"/>
      <c r="P30" s="595"/>
      <c r="Q30" s="595"/>
      <c r="R30" s="596"/>
      <c r="S30" s="594"/>
      <c r="T30" s="595"/>
      <c r="U30" s="595"/>
      <c r="V30" s="595"/>
      <c r="W30" s="595"/>
      <c r="X30" s="595"/>
      <c r="Y30" s="595"/>
      <c r="Z30" s="595"/>
      <c r="AA30" s="595"/>
      <c r="AB30" s="595"/>
      <c r="AC30" s="595"/>
      <c r="AD30" s="595"/>
      <c r="AE30" s="595"/>
      <c r="AF30" s="595"/>
      <c r="AG30" s="595"/>
      <c r="AH30" s="595"/>
      <c r="AI30" s="595"/>
      <c r="AJ30" s="596"/>
      <c r="AK30" s="597"/>
      <c r="AL30" s="598"/>
      <c r="AM30" s="584"/>
      <c r="AN30" s="579"/>
      <c r="AO30" s="579"/>
      <c r="AP30" s="144" t="s">
        <v>159</v>
      </c>
      <c r="AQ30" s="579"/>
      <c r="AR30" s="579"/>
      <c r="AS30" s="580"/>
      <c r="AT30" s="581">
        <f t="shared" si="2"/>
        <v>0</v>
      </c>
      <c r="AU30" s="582"/>
      <c r="AV30" s="583"/>
      <c r="AW30" s="584"/>
      <c r="AX30" s="579"/>
      <c r="AY30" s="580"/>
      <c r="AZ30" s="585">
        <f t="shared" si="3"/>
        <v>0</v>
      </c>
      <c r="BA30" s="586"/>
      <c r="BB30" s="586"/>
      <c r="BC30" s="587"/>
    </row>
    <row r="31" spans="1:55" s="36" customFormat="1" ht="30" customHeight="1" x14ac:dyDescent="0.2">
      <c r="A31" s="588"/>
      <c r="B31" s="589"/>
      <c r="C31" s="589"/>
      <c r="D31" s="590"/>
      <c r="E31" s="591"/>
      <c r="F31" s="592"/>
      <c r="G31" s="592"/>
      <c r="H31" s="592"/>
      <c r="I31" s="593"/>
      <c r="J31" s="594"/>
      <c r="K31" s="595"/>
      <c r="L31" s="595"/>
      <c r="M31" s="595"/>
      <c r="N31" s="595"/>
      <c r="O31" s="595"/>
      <c r="P31" s="595"/>
      <c r="Q31" s="595"/>
      <c r="R31" s="596"/>
      <c r="S31" s="594"/>
      <c r="T31" s="595"/>
      <c r="U31" s="595"/>
      <c r="V31" s="595"/>
      <c r="W31" s="595"/>
      <c r="X31" s="595"/>
      <c r="Y31" s="595"/>
      <c r="Z31" s="595"/>
      <c r="AA31" s="595"/>
      <c r="AB31" s="595"/>
      <c r="AC31" s="595"/>
      <c r="AD31" s="595"/>
      <c r="AE31" s="595"/>
      <c r="AF31" s="595"/>
      <c r="AG31" s="595"/>
      <c r="AH31" s="595"/>
      <c r="AI31" s="595"/>
      <c r="AJ31" s="596"/>
      <c r="AK31" s="597"/>
      <c r="AL31" s="598"/>
      <c r="AM31" s="584"/>
      <c r="AN31" s="579"/>
      <c r="AO31" s="579"/>
      <c r="AP31" s="144" t="s">
        <v>159</v>
      </c>
      <c r="AQ31" s="579"/>
      <c r="AR31" s="579"/>
      <c r="AS31" s="580"/>
      <c r="AT31" s="581">
        <f t="shared" si="2"/>
        <v>0</v>
      </c>
      <c r="AU31" s="582"/>
      <c r="AV31" s="583"/>
      <c r="AW31" s="584"/>
      <c r="AX31" s="579"/>
      <c r="AY31" s="580"/>
      <c r="AZ31" s="585">
        <f t="shared" si="3"/>
        <v>0</v>
      </c>
      <c r="BA31" s="586"/>
      <c r="BB31" s="586"/>
      <c r="BC31" s="587"/>
    </row>
    <row r="32" spans="1:55" s="36" customFormat="1" ht="30" customHeight="1" x14ac:dyDescent="0.2">
      <c r="A32" s="588"/>
      <c r="B32" s="589"/>
      <c r="C32" s="589"/>
      <c r="D32" s="590"/>
      <c r="E32" s="591"/>
      <c r="F32" s="592"/>
      <c r="G32" s="592"/>
      <c r="H32" s="592"/>
      <c r="I32" s="593"/>
      <c r="J32" s="594"/>
      <c r="K32" s="595"/>
      <c r="L32" s="595"/>
      <c r="M32" s="595"/>
      <c r="N32" s="595"/>
      <c r="O32" s="595"/>
      <c r="P32" s="595"/>
      <c r="Q32" s="595"/>
      <c r="R32" s="596"/>
      <c r="S32" s="594"/>
      <c r="T32" s="595"/>
      <c r="U32" s="595"/>
      <c r="V32" s="595"/>
      <c r="W32" s="595"/>
      <c r="X32" s="595"/>
      <c r="Y32" s="595"/>
      <c r="Z32" s="595"/>
      <c r="AA32" s="595"/>
      <c r="AB32" s="595"/>
      <c r="AC32" s="595"/>
      <c r="AD32" s="595"/>
      <c r="AE32" s="595"/>
      <c r="AF32" s="595"/>
      <c r="AG32" s="595"/>
      <c r="AH32" s="595"/>
      <c r="AI32" s="595"/>
      <c r="AJ32" s="596"/>
      <c r="AK32" s="597"/>
      <c r="AL32" s="598"/>
      <c r="AM32" s="584"/>
      <c r="AN32" s="579"/>
      <c r="AO32" s="579"/>
      <c r="AP32" s="144" t="s">
        <v>159</v>
      </c>
      <c r="AQ32" s="579"/>
      <c r="AR32" s="579"/>
      <c r="AS32" s="580"/>
      <c r="AT32" s="581">
        <f t="shared" si="2"/>
        <v>0</v>
      </c>
      <c r="AU32" s="582"/>
      <c r="AV32" s="583"/>
      <c r="AW32" s="584"/>
      <c r="AX32" s="579"/>
      <c r="AY32" s="580"/>
      <c r="AZ32" s="585">
        <f t="shared" si="3"/>
        <v>0</v>
      </c>
      <c r="BA32" s="586"/>
      <c r="BB32" s="586"/>
      <c r="BC32" s="587"/>
    </row>
    <row r="33" spans="1:55" s="36" customFormat="1" ht="30" customHeight="1" x14ac:dyDescent="0.2">
      <c r="A33" s="588"/>
      <c r="B33" s="589"/>
      <c r="C33" s="589"/>
      <c r="D33" s="590"/>
      <c r="E33" s="591"/>
      <c r="F33" s="592"/>
      <c r="G33" s="592"/>
      <c r="H33" s="592"/>
      <c r="I33" s="593"/>
      <c r="J33" s="594"/>
      <c r="K33" s="595"/>
      <c r="L33" s="595"/>
      <c r="M33" s="595"/>
      <c r="N33" s="595"/>
      <c r="O33" s="595"/>
      <c r="P33" s="595"/>
      <c r="Q33" s="595"/>
      <c r="R33" s="596"/>
      <c r="S33" s="594"/>
      <c r="T33" s="595"/>
      <c r="U33" s="595"/>
      <c r="V33" s="595"/>
      <c r="W33" s="595"/>
      <c r="X33" s="595"/>
      <c r="Y33" s="595"/>
      <c r="Z33" s="595"/>
      <c r="AA33" s="595"/>
      <c r="AB33" s="595"/>
      <c r="AC33" s="595"/>
      <c r="AD33" s="595"/>
      <c r="AE33" s="595"/>
      <c r="AF33" s="595"/>
      <c r="AG33" s="595"/>
      <c r="AH33" s="595"/>
      <c r="AI33" s="595"/>
      <c r="AJ33" s="596"/>
      <c r="AK33" s="597"/>
      <c r="AL33" s="598"/>
      <c r="AM33" s="584"/>
      <c r="AN33" s="579"/>
      <c r="AO33" s="579"/>
      <c r="AP33" s="144" t="s">
        <v>159</v>
      </c>
      <c r="AQ33" s="579"/>
      <c r="AR33" s="579"/>
      <c r="AS33" s="580"/>
      <c r="AT33" s="581">
        <f t="shared" si="2"/>
        <v>0</v>
      </c>
      <c r="AU33" s="582"/>
      <c r="AV33" s="583"/>
      <c r="AW33" s="584"/>
      <c r="AX33" s="579"/>
      <c r="AY33" s="580"/>
      <c r="AZ33" s="585">
        <f t="shared" si="3"/>
        <v>0</v>
      </c>
      <c r="BA33" s="586"/>
      <c r="BB33" s="586"/>
      <c r="BC33" s="587"/>
    </row>
    <row r="34" spans="1:55" s="36" customFormat="1" ht="30" customHeight="1" x14ac:dyDescent="0.2">
      <c r="A34" s="588"/>
      <c r="B34" s="589"/>
      <c r="C34" s="589"/>
      <c r="D34" s="590"/>
      <c r="E34" s="591"/>
      <c r="F34" s="592"/>
      <c r="G34" s="592"/>
      <c r="H34" s="592"/>
      <c r="I34" s="593"/>
      <c r="J34" s="594"/>
      <c r="K34" s="595"/>
      <c r="L34" s="595"/>
      <c r="M34" s="595"/>
      <c r="N34" s="595"/>
      <c r="O34" s="595"/>
      <c r="P34" s="595"/>
      <c r="Q34" s="595"/>
      <c r="R34" s="596"/>
      <c r="S34" s="594"/>
      <c r="T34" s="595"/>
      <c r="U34" s="595"/>
      <c r="V34" s="595"/>
      <c r="W34" s="595"/>
      <c r="X34" s="595"/>
      <c r="Y34" s="595"/>
      <c r="Z34" s="595"/>
      <c r="AA34" s="595"/>
      <c r="AB34" s="595"/>
      <c r="AC34" s="595"/>
      <c r="AD34" s="595"/>
      <c r="AE34" s="595"/>
      <c r="AF34" s="595"/>
      <c r="AG34" s="595"/>
      <c r="AH34" s="595"/>
      <c r="AI34" s="595"/>
      <c r="AJ34" s="596"/>
      <c r="AK34" s="597"/>
      <c r="AL34" s="598"/>
      <c r="AM34" s="584"/>
      <c r="AN34" s="579"/>
      <c r="AO34" s="579"/>
      <c r="AP34" s="144" t="s">
        <v>159</v>
      </c>
      <c r="AQ34" s="579"/>
      <c r="AR34" s="579"/>
      <c r="AS34" s="580"/>
      <c r="AT34" s="581">
        <f t="shared" si="2"/>
        <v>0</v>
      </c>
      <c r="AU34" s="582"/>
      <c r="AV34" s="583"/>
      <c r="AW34" s="584"/>
      <c r="AX34" s="579"/>
      <c r="AY34" s="580"/>
      <c r="AZ34" s="585">
        <f t="shared" si="3"/>
        <v>0</v>
      </c>
      <c r="BA34" s="586"/>
      <c r="BB34" s="586"/>
      <c r="BC34" s="587"/>
    </row>
    <row r="35" spans="1:55" s="36" customFormat="1" ht="30" customHeight="1" x14ac:dyDescent="0.2">
      <c r="A35" s="588"/>
      <c r="B35" s="589"/>
      <c r="C35" s="589"/>
      <c r="D35" s="590"/>
      <c r="E35" s="591"/>
      <c r="F35" s="592"/>
      <c r="G35" s="592"/>
      <c r="H35" s="592"/>
      <c r="I35" s="593"/>
      <c r="J35" s="594"/>
      <c r="K35" s="595"/>
      <c r="L35" s="595"/>
      <c r="M35" s="595"/>
      <c r="N35" s="595"/>
      <c r="O35" s="595"/>
      <c r="P35" s="595"/>
      <c r="Q35" s="595"/>
      <c r="R35" s="596"/>
      <c r="S35" s="594"/>
      <c r="T35" s="595"/>
      <c r="U35" s="595"/>
      <c r="V35" s="595"/>
      <c r="W35" s="595"/>
      <c r="X35" s="595"/>
      <c r="Y35" s="595"/>
      <c r="Z35" s="595"/>
      <c r="AA35" s="595"/>
      <c r="AB35" s="595"/>
      <c r="AC35" s="595"/>
      <c r="AD35" s="595"/>
      <c r="AE35" s="595"/>
      <c r="AF35" s="595"/>
      <c r="AG35" s="595"/>
      <c r="AH35" s="595"/>
      <c r="AI35" s="595"/>
      <c r="AJ35" s="596"/>
      <c r="AK35" s="597"/>
      <c r="AL35" s="598"/>
      <c r="AM35" s="584"/>
      <c r="AN35" s="579"/>
      <c r="AO35" s="579"/>
      <c r="AP35" s="144" t="s">
        <v>159</v>
      </c>
      <c r="AQ35" s="579"/>
      <c r="AR35" s="579"/>
      <c r="AS35" s="580"/>
      <c r="AT35" s="581">
        <f t="shared" si="2"/>
        <v>0</v>
      </c>
      <c r="AU35" s="582"/>
      <c r="AV35" s="583"/>
      <c r="AW35" s="584"/>
      <c r="AX35" s="579"/>
      <c r="AY35" s="580"/>
      <c r="AZ35" s="585">
        <f t="shared" si="3"/>
        <v>0</v>
      </c>
      <c r="BA35" s="586"/>
      <c r="BB35" s="586"/>
      <c r="BC35" s="587"/>
    </row>
    <row r="36" spans="1:55" s="36" customFormat="1" ht="30" customHeight="1" thickBot="1" x14ac:dyDescent="0.25">
      <c r="A36" s="588"/>
      <c r="B36" s="589"/>
      <c r="C36" s="589"/>
      <c r="D36" s="590"/>
      <c r="E36" s="673"/>
      <c r="F36" s="674"/>
      <c r="G36" s="674"/>
      <c r="H36" s="674"/>
      <c r="I36" s="675"/>
      <c r="J36" s="594"/>
      <c r="K36" s="595"/>
      <c r="L36" s="595"/>
      <c r="M36" s="595"/>
      <c r="N36" s="595"/>
      <c r="O36" s="595"/>
      <c r="P36" s="595"/>
      <c r="Q36" s="595"/>
      <c r="R36" s="596"/>
      <c r="S36" s="594"/>
      <c r="T36" s="595"/>
      <c r="U36" s="595"/>
      <c r="V36" s="595"/>
      <c r="W36" s="595"/>
      <c r="X36" s="595"/>
      <c r="Y36" s="595"/>
      <c r="Z36" s="595"/>
      <c r="AA36" s="595"/>
      <c r="AB36" s="595"/>
      <c r="AC36" s="595"/>
      <c r="AD36" s="595"/>
      <c r="AE36" s="595"/>
      <c r="AF36" s="595"/>
      <c r="AG36" s="595"/>
      <c r="AH36" s="595"/>
      <c r="AI36" s="595"/>
      <c r="AJ36" s="596"/>
      <c r="AK36" s="597"/>
      <c r="AL36" s="598"/>
      <c r="AM36" s="584"/>
      <c r="AN36" s="579"/>
      <c r="AO36" s="579"/>
      <c r="AP36" s="144" t="s">
        <v>159</v>
      </c>
      <c r="AQ36" s="579"/>
      <c r="AR36" s="579"/>
      <c r="AS36" s="580"/>
      <c r="AT36" s="599">
        <f t="shared" si="2"/>
        <v>0</v>
      </c>
      <c r="AU36" s="600"/>
      <c r="AV36" s="601"/>
      <c r="AW36" s="584"/>
      <c r="AX36" s="579"/>
      <c r="AY36" s="580"/>
      <c r="AZ36" s="602">
        <f t="shared" si="3"/>
        <v>0</v>
      </c>
      <c r="BA36" s="603"/>
      <c r="BB36" s="603"/>
      <c r="BC36" s="604"/>
    </row>
    <row r="37" spans="1:55" ht="30" customHeight="1" thickTop="1" thickBot="1" x14ac:dyDescent="0.25">
      <c r="A37" s="570" t="s">
        <v>43</v>
      </c>
      <c r="B37" s="571"/>
      <c r="C37" s="571"/>
      <c r="D37" s="571"/>
      <c r="E37" s="571"/>
      <c r="F37" s="571"/>
      <c r="G37" s="571"/>
      <c r="H37" s="571"/>
      <c r="I37" s="571"/>
      <c r="J37" s="571"/>
      <c r="K37" s="571"/>
      <c r="L37" s="571"/>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1"/>
      <c r="AL37" s="571"/>
      <c r="AM37" s="571"/>
      <c r="AN37" s="571"/>
      <c r="AO37" s="571"/>
      <c r="AP37" s="571"/>
      <c r="AQ37" s="571"/>
      <c r="AR37" s="571"/>
      <c r="AS37" s="571"/>
      <c r="AT37" s="571"/>
      <c r="AU37" s="571"/>
      <c r="AV37" s="572"/>
      <c r="AW37" s="573">
        <f>SUM(AW12:AY36)</f>
        <v>0</v>
      </c>
      <c r="AX37" s="574"/>
      <c r="AY37" s="575"/>
      <c r="AZ37" s="576">
        <f>SUM(AZ12:BC36)</f>
        <v>0</v>
      </c>
      <c r="BA37" s="577"/>
      <c r="BB37" s="577"/>
      <c r="BC37" s="578"/>
    </row>
    <row r="38" spans="1:55" ht="15.75" customHeight="1" thickBot="1" x14ac:dyDescent="0.25">
      <c r="A38" s="44"/>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145"/>
      <c r="BA38" s="145"/>
      <c r="BB38" s="145"/>
      <c r="BC38" s="145"/>
    </row>
    <row r="39" spans="1:55" ht="28.5" customHeight="1" thickBot="1" x14ac:dyDescent="0.25">
      <c r="A39" s="657" t="s">
        <v>92</v>
      </c>
      <c r="B39" s="658"/>
      <c r="C39" s="658"/>
      <c r="D39" s="659"/>
      <c r="E39" s="660" t="s">
        <v>104</v>
      </c>
      <c r="F39" s="661"/>
      <c r="G39" s="661"/>
      <c r="H39" s="661"/>
      <c r="I39" s="661"/>
      <c r="J39" s="661"/>
      <c r="K39" s="661"/>
      <c r="L39" s="661"/>
      <c r="M39" s="661"/>
      <c r="N39" s="662"/>
      <c r="O39" s="138"/>
      <c r="P39" s="139"/>
      <c r="Q39" s="179" t="s">
        <v>25</v>
      </c>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77"/>
    </row>
    <row r="40" spans="1:55" ht="9" customHeight="1" x14ac:dyDescent="0.2">
      <c r="A40" s="140"/>
      <c r="B40" s="140"/>
      <c r="C40" s="141"/>
      <c r="D40" s="141"/>
      <c r="E40" s="141"/>
      <c r="F40" s="141"/>
      <c r="G40" s="141"/>
      <c r="H40" s="141"/>
      <c r="I40" s="141"/>
      <c r="J40" s="141"/>
      <c r="K40" s="141"/>
      <c r="L40" s="141"/>
      <c r="M40" s="141"/>
      <c r="N40" s="141"/>
      <c r="O40" s="141"/>
      <c r="P40" s="141"/>
      <c r="AA40" s="141"/>
      <c r="AB40" s="141"/>
      <c r="AC40" s="141"/>
    </row>
    <row r="41" spans="1:55" ht="9" customHeight="1" thickBot="1" x14ac:dyDescent="0.25">
      <c r="A41" s="140"/>
      <c r="B41" s="140"/>
      <c r="C41" s="141"/>
      <c r="D41" s="141"/>
      <c r="E41" s="141"/>
      <c r="F41" s="141"/>
      <c r="G41" s="141"/>
      <c r="H41" s="141"/>
      <c r="I41" s="141"/>
      <c r="J41" s="141"/>
      <c r="K41" s="141"/>
      <c r="L41" s="141"/>
      <c r="M41" s="141"/>
      <c r="N41" s="141"/>
      <c r="O41" s="141"/>
      <c r="P41" s="141"/>
      <c r="AA41" s="141"/>
      <c r="AB41" s="141"/>
      <c r="AC41" s="141"/>
    </row>
    <row r="42" spans="1:55" ht="18.75" customHeight="1" x14ac:dyDescent="0.2">
      <c r="A42" s="663" t="s">
        <v>94</v>
      </c>
      <c r="B42" s="664"/>
      <c r="C42" s="664"/>
      <c r="D42" s="665"/>
      <c r="E42" s="642" t="s">
        <v>105</v>
      </c>
      <c r="F42" s="643"/>
      <c r="G42" s="643"/>
      <c r="H42" s="643"/>
      <c r="I42" s="644"/>
      <c r="J42" s="642" t="s">
        <v>65</v>
      </c>
      <c r="K42" s="643"/>
      <c r="L42" s="643"/>
      <c r="M42" s="643"/>
      <c r="N42" s="643"/>
      <c r="O42" s="643"/>
      <c r="P42" s="643"/>
      <c r="Q42" s="643"/>
      <c r="R42" s="644"/>
      <c r="S42" s="642" t="s">
        <v>96</v>
      </c>
      <c r="T42" s="643"/>
      <c r="U42" s="643"/>
      <c r="V42" s="643"/>
      <c r="W42" s="643"/>
      <c r="X42" s="643"/>
      <c r="Y42" s="643"/>
      <c r="Z42" s="643"/>
      <c r="AA42" s="643"/>
      <c r="AB42" s="643"/>
      <c r="AC42" s="643"/>
      <c r="AD42" s="643"/>
      <c r="AE42" s="643"/>
      <c r="AF42" s="643"/>
      <c r="AG42" s="643"/>
      <c r="AH42" s="643"/>
      <c r="AI42" s="643"/>
      <c r="AJ42" s="644"/>
      <c r="AK42" s="669" t="s">
        <v>67</v>
      </c>
      <c r="AL42" s="670"/>
      <c r="AM42" s="633" t="s">
        <v>97</v>
      </c>
      <c r="AN42" s="634"/>
      <c r="AO42" s="634"/>
      <c r="AP42" s="634"/>
      <c r="AQ42" s="634"/>
      <c r="AR42" s="634"/>
      <c r="AS42" s="635"/>
      <c r="AT42" s="636" t="s">
        <v>98</v>
      </c>
      <c r="AU42" s="637"/>
      <c r="AV42" s="638"/>
      <c r="AW42" s="642" t="s">
        <v>99</v>
      </c>
      <c r="AX42" s="643"/>
      <c r="AY42" s="644"/>
      <c r="AZ42" s="648" t="s">
        <v>100</v>
      </c>
      <c r="BA42" s="649"/>
      <c r="BB42" s="649"/>
      <c r="BC42" s="650"/>
    </row>
    <row r="43" spans="1:55" ht="28.5" customHeight="1" thickBot="1" x14ac:dyDescent="0.25">
      <c r="A43" s="666"/>
      <c r="B43" s="667"/>
      <c r="C43" s="667"/>
      <c r="D43" s="668"/>
      <c r="E43" s="645"/>
      <c r="F43" s="646"/>
      <c r="G43" s="646"/>
      <c r="H43" s="646"/>
      <c r="I43" s="647"/>
      <c r="J43" s="645"/>
      <c r="K43" s="646"/>
      <c r="L43" s="646"/>
      <c r="M43" s="646"/>
      <c r="N43" s="646"/>
      <c r="O43" s="646"/>
      <c r="P43" s="646"/>
      <c r="Q43" s="646"/>
      <c r="R43" s="647"/>
      <c r="S43" s="645"/>
      <c r="T43" s="646"/>
      <c r="U43" s="646"/>
      <c r="V43" s="646"/>
      <c r="W43" s="646"/>
      <c r="X43" s="646"/>
      <c r="Y43" s="646"/>
      <c r="Z43" s="646"/>
      <c r="AA43" s="646"/>
      <c r="AB43" s="646"/>
      <c r="AC43" s="646"/>
      <c r="AD43" s="646"/>
      <c r="AE43" s="646"/>
      <c r="AF43" s="646"/>
      <c r="AG43" s="646"/>
      <c r="AH43" s="646"/>
      <c r="AI43" s="646"/>
      <c r="AJ43" s="647"/>
      <c r="AK43" s="671"/>
      <c r="AL43" s="672"/>
      <c r="AM43" s="654" t="s">
        <v>101</v>
      </c>
      <c r="AN43" s="655"/>
      <c r="AO43" s="655"/>
      <c r="AP43" s="142" t="s">
        <v>102</v>
      </c>
      <c r="AQ43" s="655" t="s">
        <v>103</v>
      </c>
      <c r="AR43" s="655"/>
      <c r="AS43" s="656"/>
      <c r="AT43" s="639"/>
      <c r="AU43" s="640"/>
      <c r="AV43" s="641"/>
      <c r="AW43" s="645"/>
      <c r="AX43" s="646"/>
      <c r="AY43" s="647"/>
      <c r="AZ43" s="651"/>
      <c r="BA43" s="652"/>
      <c r="BB43" s="652"/>
      <c r="BC43" s="653"/>
    </row>
    <row r="44" spans="1:55" s="36" customFormat="1" ht="30" customHeight="1" thickTop="1" x14ac:dyDescent="0.2">
      <c r="A44" s="625"/>
      <c r="B44" s="626"/>
      <c r="C44" s="626"/>
      <c r="D44" s="627"/>
      <c r="E44" s="477"/>
      <c r="F44" s="478"/>
      <c r="G44" s="478"/>
      <c r="H44" s="478"/>
      <c r="I44" s="479"/>
      <c r="J44" s="628"/>
      <c r="K44" s="629"/>
      <c r="L44" s="629"/>
      <c r="M44" s="629"/>
      <c r="N44" s="629"/>
      <c r="O44" s="629"/>
      <c r="P44" s="629"/>
      <c r="Q44" s="629"/>
      <c r="R44" s="630"/>
      <c r="S44" s="628"/>
      <c r="T44" s="629"/>
      <c r="U44" s="629"/>
      <c r="V44" s="629"/>
      <c r="W44" s="629"/>
      <c r="X44" s="629"/>
      <c r="Y44" s="629"/>
      <c r="Z44" s="629"/>
      <c r="AA44" s="629"/>
      <c r="AB44" s="629"/>
      <c r="AC44" s="629"/>
      <c r="AD44" s="629"/>
      <c r="AE44" s="629"/>
      <c r="AF44" s="629"/>
      <c r="AG44" s="629"/>
      <c r="AH44" s="629"/>
      <c r="AI44" s="629"/>
      <c r="AJ44" s="630"/>
      <c r="AK44" s="631"/>
      <c r="AL44" s="632"/>
      <c r="AM44" s="621"/>
      <c r="AN44" s="616"/>
      <c r="AO44" s="616"/>
      <c r="AP44" s="143" t="s">
        <v>171</v>
      </c>
      <c r="AQ44" s="616"/>
      <c r="AR44" s="616"/>
      <c r="AS44" s="617"/>
      <c r="AT44" s="618">
        <f>IF(OR(AM44="",AQ44=""),0,ROUNDDOWN(AM44*AQ44/1000000,2))</f>
        <v>0</v>
      </c>
      <c r="AU44" s="619"/>
      <c r="AV44" s="620"/>
      <c r="AW44" s="621"/>
      <c r="AX44" s="616"/>
      <c r="AY44" s="617"/>
      <c r="AZ44" s="622">
        <f>AT44*AW44</f>
        <v>0</v>
      </c>
      <c r="BA44" s="623"/>
      <c r="BB44" s="623"/>
      <c r="BC44" s="624"/>
    </row>
    <row r="45" spans="1:55" s="36" customFormat="1" ht="30" customHeight="1" x14ac:dyDescent="0.2">
      <c r="A45" s="588"/>
      <c r="B45" s="589"/>
      <c r="C45" s="589"/>
      <c r="D45" s="590"/>
      <c r="E45" s="591"/>
      <c r="F45" s="592"/>
      <c r="G45" s="592"/>
      <c r="H45" s="592"/>
      <c r="I45" s="593"/>
      <c r="J45" s="594"/>
      <c r="K45" s="595"/>
      <c r="L45" s="595"/>
      <c r="M45" s="595"/>
      <c r="N45" s="595"/>
      <c r="O45" s="595"/>
      <c r="P45" s="595"/>
      <c r="Q45" s="595"/>
      <c r="R45" s="596"/>
      <c r="S45" s="594"/>
      <c r="T45" s="595"/>
      <c r="U45" s="595"/>
      <c r="V45" s="595"/>
      <c r="W45" s="595"/>
      <c r="X45" s="595"/>
      <c r="Y45" s="595"/>
      <c r="Z45" s="595"/>
      <c r="AA45" s="595"/>
      <c r="AB45" s="595"/>
      <c r="AC45" s="595"/>
      <c r="AD45" s="595"/>
      <c r="AE45" s="595"/>
      <c r="AF45" s="595"/>
      <c r="AG45" s="595"/>
      <c r="AH45" s="595"/>
      <c r="AI45" s="595"/>
      <c r="AJ45" s="596"/>
      <c r="AK45" s="597"/>
      <c r="AL45" s="598"/>
      <c r="AM45" s="584"/>
      <c r="AN45" s="579"/>
      <c r="AO45" s="579"/>
      <c r="AP45" s="144" t="s">
        <v>170</v>
      </c>
      <c r="AQ45" s="579"/>
      <c r="AR45" s="579"/>
      <c r="AS45" s="580"/>
      <c r="AT45" s="581">
        <f t="shared" ref="AT45" si="4">IF(OR(AM45="",AQ45=""),0,ROUNDDOWN(AM45*AQ45/1000000,2))</f>
        <v>0</v>
      </c>
      <c r="AU45" s="582"/>
      <c r="AV45" s="583"/>
      <c r="AW45" s="584"/>
      <c r="AX45" s="579"/>
      <c r="AY45" s="580"/>
      <c r="AZ45" s="585">
        <f t="shared" ref="AZ45" si="5">AT45*AW45</f>
        <v>0</v>
      </c>
      <c r="BA45" s="586"/>
      <c r="BB45" s="586"/>
      <c r="BC45" s="587"/>
    </row>
    <row r="46" spans="1:55" s="36" customFormat="1" ht="30" customHeight="1" x14ac:dyDescent="0.2">
      <c r="A46" s="588"/>
      <c r="B46" s="589"/>
      <c r="C46" s="589"/>
      <c r="D46" s="590"/>
      <c r="E46" s="591"/>
      <c r="F46" s="592"/>
      <c r="G46" s="592"/>
      <c r="H46" s="592"/>
      <c r="I46" s="593"/>
      <c r="J46" s="594"/>
      <c r="K46" s="595"/>
      <c r="L46" s="595"/>
      <c r="M46" s="595"/>
      <c r="N46" s="595"/>
      <c r="O46" s="595"/>
      <c r="P46" s="595"/>
      <c r="Q46" s="595"/>
      <c r="R46" s="596"/>
      <c r="S46" s="594"/>
      <c r="T46" s="595"/>
      <c r="U46" s="595"/>
      <c r="V46" s="595"/>
      <c r="W46" s="595"/>
      <c r="X46" s="595"/>
      <c r="Y46" s="595"/>
      <c r="Z46" s="595"/>
      <c r="AA46" s="595"/>
      <c r="AB46" s="595"/>
      <c r="AC46" s="595"/>
      <c r="AD46" s="595"/>
      <c r="AE46" s="595"/>
      <c r="AF46" s="595"/>
      <c r="AG46" s="595"/>
      <c r="AH46" s="595"/>
      <c r="AI46" s="595"/>
      <c r="AJ46" s="596"/>
      <c r="AK46" s="597"/>
      <c r="AL46" s="598"/>
      <c r="AM46" s="584"/>
      <c r="AN46" s="579"/>
      <c r="AO46" s="579"/>
      <c r="AP46" s="144" t="s">
        <v>159</v>
      </c>
      <c r="AQ46" s="579"/>
      <c r="AR46" s="579"/>
      <c r="AS46" s="580"/>
      <c r="AT46" s="581">
        <f t="shared" ref="AT46:AT58" si="6">IF(OR(AM46="",AQ46=""),0,ROUNDDOWN(AM46*AQ46/1000000,2))</f>
        <v>0</v>
      </c>
      <c r="AU46" s="582"/>
      <c r="AV46" s="583"/>
      <c r="AW46" s="584"/>
      <c r="AX46" s="579"/>
      <c r="AY46" s="580"/>
      <c r="AZ46" s="585">
        <f t="shared" ref="AZ46:AZ58" si="7">AT46*AW46</f>
        <v>0</v>
      </c>
      <c r="BA46" s="586"/>
      <c r="BB46" s="586"/>
      <c r="BC46" s="587"/>
    </row>
    <row r="47" spans="1:55" s="36" customFormat="1" ht="30" customHeight="1" x14ac:dyDescent="0.2">
      <c r="A47" s="588"/>
      <c r="B47" s="589"/>
      <c r="C47" s="589"/>
      <c r="D47" s="590"/>
      <c r="E47" s="591"/>
      <c r="F47" s="592"/>
      <c r="G47" s="592"/>
      <c r="H47" s="592"/>
      <c r="I47" s="593"/>
      <c r="J47" s="594"/>
      <c r="K47" s="595"/>
      <c r="L47" s="595"/>
      <c r="M47" s="595"/>
      <c r="N47" s="595"/>
      <c r="O47" s="595"/>
      <c r="P47" s="595"/>
      <c r="Q47" s="595"/>
      <c r="R47" s="596"/>
      <c r="S47" s="594"/>
      <c r="T47" s="595"/>
      <c r="U47" s="595"/>
      <c r="V47" s="595"/>
      <c r="W47" s="595"/>
      <c r="X47" s="595"/>
      <c r="Y47" s="595"/>
      <c r="Z47" s="595"/>
      <c r="AA47" s="595"/>
      <c r="AB47" s="595"/>
      <c r="AC47" s="595"/>
      <c r="AD47" s="595"/>
      <c r="AE47" s="595"/>
      <c r="AF47" s="595"/>
      <c r="AG47" s="595"/>
      <c r="AH47" s="595"/>
      <c r="AI47" s="595"/>
      <c r="AJ47" s="596"/>
      <c r="AK47" s="597"/>
      <c r="AL47" s="598"/>
      <c r="AM47" s="584"/>
      <c r="AN47" s="579"/>
      <c r="AO47" s="579"/>
      <c r="AP47" s="144" t="s">
        <v>159</v>
      </c>
      <c r="AQ47" s="579"/>
      <c r="AR47" s="579"/>
      <c r="AS47" s="580"/>
      <c r="AT47" s="581">
        <f t="shared" si="6"/>
        <v>0</v>
      </c>
      <c r="AU47" s="582"/>
      <c r="AV47" s="583"/>
      <c r="AW47" s="584"/>
      <c r="AX47" s="579"/>
      <c r="AY47" s="580"/>
      <c r="AZ47" s="585">
        <f t="shared" si="7"/>
        <v>0</v>
      </c>
      <c r="BA47" s="586"/>
      <c r="BB47" s="586"/>
      <c r="BC47" s="587"/>
    </row>
    <row r="48" spans="1:55" s="36" customFormat="1" ht="30" customHeight="1" x14ac:dyDescent="0.2">
      <c r="A48" s="588"/>
      <c r="B48" s="589"/>
      <c r="C48" s="589"/>
      <c r="D48" s="590"/>
      <c r="E48" s="591"/>
      <c r="F48" s="592"/>
      <c r="G48" s="592"/>
      <c r="H48" s="592"/>
      <c r="I48" s="593"/>
      <c r="J48" s="594"/>
      <c r="K48" s="595"/>
      <c r="L48" s="595"/>
      <c r="M48" s="595"/>
      <c r="N48" s="595"/>
      <c r="O48" s="595"/>
      <c r="P48" s="595"/>
      <c r="Q48" s="595"/>
      <c r="R48" s="596"/>
      <c r="S48" s="594"/>
      <c r="T48" s="595"/>
      <c r="U48" s="595"/>
      <c r="V48" s="595"/>
      <c r="W48" s="595"/>
      <c r="X48" s="595"/>
      <c r="Y48" s="595"/>
      <c r="Z48" s="595"/>
      <c r="AA48" s="595"/>
      <c r="AB48" s="595"/>
      <c r="AC48" s="595"/>
      <c r="AD48" s="595"/>
      <c r="AE48" s="595"/>
      <c r="AF48" s="595"/>
      <c r="AG48" s="595"/>
      <c r="AH48" s="595"/>
      <c r="AI48" s="595"/>
      <c r="AJ48" s="596"/>
      <c r="AK48" s="597"/>
      <c r="AL48" s="598"/>
      <c r="AM48" s="584"/>
      <c r="AN48" s="579"/>
      <c r="AO48" s="579"/>
      <c r="AP48" s="144" t="s">
        <v>159</v>
      </c>
      <c r="AQ48" s="579"/>
      <c r="AR48" s="579"/>
      <c r="AS48" s="580"/>
      <c r="AT48" s="581">
        <f t="shared" si="6"/>
        <v>0</v>
      </c>
      <c r="AU48" s="582"/>
      <c r="AV48" s="583"/>
      <c r="AW48" s="584"/>
      <c r="AX48" s="579"/>
      <c r="AY48" s="580"/>
      <c r="AZ48" s="585">
        <f t="shared" si="7"/>
        <v>0</v>
      </c>
      <c r="BA48" s="586"/>
      <c r="BB48" s="586"/>
      <c r="BC48" s="587"/>
    </row>
    <row r="49" spans="1:55" s="36" customFormat="1" ht="30" customHeight="1" x14ac:dyDescent="0.2">
      <c r="A49" s="588"/>
      <c r="B49" s="589"/>
      <c r="C49" s="589"/>
      <c r="D49" s="590"/>
      <c r="E49" s="591"/>
      <c r="F49" s="592"/>
      <c r="G49" s="592"/>
      <c r="H49" s="592"/>
      <c r="I49" s="593"/>
      <c r="J49" s="594"/>
      <c r="K49" s="595"/>
      <c r="L49" s="595"/>
      <c r="M49" s="595"/>
      <c r="N49" s="595"/>
      <c r="O49" s="595"/>
      <c r="P49" s="595"/>
      <c r="Q49" s="595"/>
      <c r="R49" s="596"/>
      <c r="S49" s="594"/>
      <c r="T49" s="595"/>
      <c r="U49" s="595"/>
      <c r="V49" s="595"/>
      <c r="W49" s="595"/>
      <c r="X49" s="595"/>
      <c r="Y49" s="595"/>
      <c r="Z49" s="595"/>
      <c r="AA49" s="595"/>
      <c r="AB49" s="595"/>
      <c r="AC49" s="595"/>
      <c r="AD49" s="595"/>
      <c r="AE49" s="595"/>
      <c r="AF49" s="595"/>
      <c r="AG49" s="595"/>
      <c r="AH49" s="595"/>
      <c r="AI49" s="595"/>
      <c r="AJ49" s="596"/>
      <c r="AK49" s="597"/>
      <c r="AL49" s="598"/>
      <c r="AM49" s="584"/>
      <c r="AN49" s="579"/>
      <c r="AO49" s="579"/>
      <c r="AP49" s="144" t="s">
        <v>159</v>
      </c>
      <c r="AQ49" s="579"/>
      <c r="AR49" s="579"/>
      <c r="AS49" s="580"/>
      <c r="AT49" s="581">
        <f t="shared" si="6"/>
        <v>0</v>
      </c>
      <c r="AU49" s="582"/>
      <c r="AV49" s="583"/>
      <c r="AW49" s="584"/>
      <c r="AX49" s="579"/>
      <c r="AY49" s="580"/>
      <c r="AZ49" s="585">
        <f t="shared" si="7"/>
        <v>0</v>
      </c>
      <c r="BA49" s="586"/>
      <c r="BB49" s="586"/>
      <c r="BC49" s="587"/>
    </row>
    <row r="50" spans="1:55" s="36" customFormat="1" ht="30" customHeight="1" x14ac:dyDescent="0.2">
      <c r="A50" s="588"/>
      <c r="B50" s="589"/>
      <c r="C50" s="589"/>
      <c r="D50" s="590"/>
      <c r="E50" s="591"/>
      <c r="F50" s="592"/>
      <c r="G50" s="592"/>
      <c r="H50" s="592"/>
      <c r="I50" s="593"/>
      <c r="J50" s="594"/>
      <c r="K50" s="595"/>
      <c r="L50" s="595"/>
      <c r="M50" s="595"/>
      <c r="N50" s="595"/>
      <c r="O50" s="595"/>
      <c r="P50" s="595"/>
      <c r="Q50" s="595"/>
      <c r="R50" s="596"/>
      <c r="S50" s="594"/>
      <c r="T50" s="595"/>
      <c r="U50" s="595"/>
      <c r="V50" s="595"/>
      <c r="W50" s="595"/>
      <c r="X50" s="595"/>
      <c r="Y50" s="595"/>
      <c r="Z50" s="595"/>
      <c r="AA50" s="595"/>
      <c r="AB50" s="595"/>
      <c r="AC50" s="595"/>
      <c r="AD50" s="595"/>
      <c r="AE50" s="595"/>
      <c r="AF50" s="595"/>
      <c r="AG50" s="595"/>
      <c r="AH50" s="595"/>
      <c r="AI50" s="595"/>
      <c r="AJ50" s="596"/>
      <c r="AK50" s="597"/>
      <c r="AL50" s="598"/>
      <c r="AM50" s="584"/>
      <c r="AN50" s="579"/>
      <c r="AO50" s="579"/>
      <c r="AP50" s="144" t="s">
        <v>159</v>
      </c>
      <c r="AQ50" s="579"/>
      <c r="AR50" s="579"/>
      <c r="AS50" s="580"/>
      <c r="AT50" s="581">
        <f t="shared" si="6"/>
        <v>0</v>
      </c>
      <c r="AU50" s="582"/>
      <c r="AV50" s="583"/>
      <c r="AW50" s="584"/>
      <c r="AX50" s="579"/>
      <c r="AY50" s="580"/>
      <c r="AZ50" s="585">
        <f t="shared" si="7"/>
        <v>0</v>
      </c>
      <c r="BA50" s="586"/>
      <c r="BB50" s="586"/>
      <c r="BC50" s="587"/>
    </row>
    <row r="51" spans="1:55" s="36" customFormat="1" ht="30" customHeight="1" x14ac:dyDescent="0.2">
      <c r="A51" s="588"/>
      <c r="B51" s="589"/>
      <c r="C51" s="589"/>
      <c r="D51" s="590"/>
      <c r="E51" s="591"/>
      <c r="F51" s="592"/>
      <c r="G51" s="592"/>
      <c r="H51" s="592"/>
      <c r="I51" s="593"/>
      <c r="J51" s="594"/>
      <c r="K51" s="595"/>
      <c r="L51" s="595"/>
      <c r="M51" s="595"/>
      <c r="N51" s="595"/>
      <c r="O51" s="595"/>
      <c r="P51" s="595"/>
      <c r="Q51" s="595"/>
      <c r="R51" s="596"/>
      <c r="S51" s="594"/>
      <c r="T51" s="595"/>
      <c r="U51" s="595"/>
      <c r="V51" s="595"/>
      <c r="W51" s="595"/>
      <c r="X51" s="595"/>
      <c r="Y51" s="595"/>
      <c r="Z51" s="595"/>
      <c r="AA51" s="595"/>
      <c r="AB51" s="595"/>
      <c r="AC51" s="595"/>
      <c r="AD51" s="595"/>
      <c r="AE51" s="595"/>
      <c r="AF51" s="595"/>
      <c r="AG51" s="595"/>
      <c r="AH51" s="595"/>
      <c r="AI51" s="595"/>
      <c r="AJ51" s="596"/>
      <c r="AK51" s="597"/>
      <c r="AL51" s="598"/>
      <c r="AM51" s="584"/>
      <c r="AN51" s="579"/>
      <c r="AO51" s="579"/>
      <c r="AP51" s="144" t="s">
        <v>159</v>
      </c>
      <c r="AQ51" s="579"/>
      <c r="AR51" s="579"/>
      <c r="AS51" s="580"/>
      <c r="AT51" s="581">
        <f t="shared" si="6"/>
        <v>0</v>
      </c>
      <c r="AU51" s="582"/>
      <c r="AV51" s="583"/>
      <c r="AW51" s="584"/>
      <c r="AX51" s="579"/>
      <c r="AY51" s="580"/>
      <c r="AZ51" s="585">
        <f t="shared" si="7"/>
        <v>0</v>
      </c>
      <c r="BA51" s="586"/>
      <c r="BB51" s="586"/>
      <c r="BC51" s="587"/>
    </row>
    <row r="52" spans="1:55" s="36" customFormat="1" ht="30" customHeight="1" x14ac:dyDescent="0.2">
      <c r="A52" s="588"/>
      <c r="B52" s="589"/>
      <c r="C52" s="589"/>
      <c r="D52" s="590"/>
      <c r="E52" s="591"/>
      <c r="F52" s="592"/>
      <c r="G52" s="592"/>
      <c r="H52" s="592"/>
      <c r="I52" s="593"/>
      <c r="J52" s="594"/>
      <c r="K52" s="595"/>
      <c r="L52" s="595"/>
      <c r="M52" s="595"/>
      <c r="N52" s="595"/>
      <c r="O52" s="595"/>
      <c r="P52" s="595"/>
      <c r="Q52" s="595"/>
      <c r="R52" s="596"/>
      <c r="S52" s="594"/>
      <c r="T52" s="595"/>
      <c r="U52" s="595"/>
      <c r="V52" s="595"/>
      <c r="W52" s="595"/>
      <c r="X52" s="595"/>
      <c r="Y52" s="595"/>
      <c r="Z52" s="595"/>
      <c r="AA52" s="595"/>
      <c r="AB52" s="595"/>
      <c r="AC52" s="595"/>
      <c r="AD52" s="595"/>
      <c r="AE52" s="595"/>
      <c r="AF52" s="595"/>
      <c r="AG52" s="595"/>
      <c r="AH52" s="595"/>
      <c r="AI52" s="595"/>
      <c r="AJ52" s="596"/>
      <c r="AK52" s="597"/>
      <c r="AL52" s="598"/>
      <c r="AM52" s="584"/>
      <c r="AN52" s="579"/>
      <c r="AO52" s="579"/>
      <c r="AP52" s="144" t="s">
        <v>159</v>
      </c>
      <c r="AQ52" s="579"/>
      <c r="AR52" s="579"/>
      <c r="AS52" s="580"/>
      <c r="AT52" s="581">
        <f t="shared" si="6"/>
        <v>0</v>
      </c>
      <c r="AU52" s="582"/>
      <c r="AV52" s="583"/>
      <c r="AW52" s="584"/>
      <c r="AX52" s="579"/>
      <c r="AY52" s="580"/>
      <c r="AZ52" s="585">
        <f t="shared" si="7"/>
        <v>0</v>
      </c>
      <c r="BA52" s="586"/>
      <c r="BB52" s="586"/>
      <c r="BC52" s="587"/>
    </row>
    <row r="53" spans="1:55" s="36" customFormat="1" ht="30" customHeight="1" x14ac:dyDescent="0.2">
      <c r="A53" s="605"/>
      <c r="B53" s="606"/>
      <c r="C53" s="606"/>
      <c r="D53" s="607"/>
      <c r="E53" s="591"/>
      <c r="F53" s="592"/>
      <c r="G53" s="592"/>
      <c r="H53" s="592"/>
      <c r="I53" s="593"/>
      <c r="J53" s="608"/>
      <c r="K53" s="609"/>
      <c r="L53" s="609"/>
      <c r="M53" s="609"/>
      <c r="N53" s="609"/>
      <c r="O53" s="609"/>
      <c r="P53" s="609"/>
      <c r="Q53" s="609"/>
      <c r="R53" s="610"/>
      <c r="S53" s="608"/>
      <c r="T53" s="609"/>
      <c r="U53" s="609"/>
      <c r="V53" s="609"/>
      <c r="W53" s="609"/>
      <c r="X53" s="609"/>
      <c r="Y53" s="609"/>
      <c r="Z53" s="609"/>
      <c r="AA53" s="609"/>
      <c r="AB53" s="609"/>
      <c r="AC53" s="609"/>
      <c r="AD53" s="609"/>
      <c r="AE53" s="609"/>
      <c r="AF53" s="609"/>
      <c r="AG53" s="609"/>
      <c r="AH53" s="609"/>
      <c r="AI53" s="609"/>
      <c r="AJ53" s="610"/>
      <c r="AK53" s="611"/>
      <c r="AL53" s="612"/>
      <c r="AM53" s="613"/>
      <c r="AN53" s="614"/>
      <c r="AO53" s="614"/>
      <c r="AP53" s="146" t="s">
        <v>159</v>
      </c>
      <c r="AQ53" s="614"/>
      <c r="AR53" s="614"/>
      <c r="AS53" s="615"/>
      <c r="AT53" s="581">
        <f t="shared" si="6"/>
        <v>0</v>
      </c>
      <c r="AU53" s="582"/>
      <c r="AV53" s="583"/>
      <c r="AW53" s="613"/>
      <c r="AX53" s="614"/>
      <c r="AY53" s="615"/>
      <c r="AZ53" s="585">
        <f t="shared" si="7"/>
        <v>0</v>
      </c>
      <c r="BA53" s="586"/>
      <c r="BB53" s="586"/>
      <c r="BC53" s="587"/>
    </row>
    <row r="54" spans="1:55" s="36" customFormat="1" ht="30" customHeight="1" x14ac:dyDescent="0.2">
      <c r="A54" s="588"/>
      <c r="B54" s="589"/>
      <c r="C54" s="589"/>
      <c r="D54" s="590"/>
      <c r="E54" s="591"/>
      <c r="F54" s="592"/>
      <c r="G54" s="592"/>
      <c r="H54" s="592"/>
      <c r="I54" s="593"/>
      <c r="J54" s="594"/>
      <c r="K54" s="595"/>
      <c r="L54" s="595"/>
      <c r="M54" s="595"/>
      <c r="N54" s="595"/>
      <c r="O54" s="595"/>
      <c r="P54" s="595"/>
      <c r="Q54" s="595"/>
      <c r="R54" s="596"/>
      <c r="S54" s="594"/>
      <c r="T54" s="595"/>
      <c r="U54" s="595"/>
      <c r="V54" s="595"/>
      <c r="W54" s="595"/>
      <c r="X54" s="595"/>
      <c r="Y54" s="595"/>
      <c r="Z54" s="595"/>
      <c r="AA54" s="595"/>
      <c r="AB54" s="595"/>
      <c r="AC54" s="595"/>
      <c r="AD54" s="595"/>
      <c r="AE54" s="595"/>
      <c r="AF54" s="595"/>
      <c r="AG54" s="595"/>
      <c r="AH54" s="595"/>
      <c r="AI54" s="595"/>
      <c r="AJ54" s="596"/>
      <c r="AK54" s="597"/>
      <c r="AL54" s="598"/>
      <c r="AM54" s="584"/>
      <c r="AN54" s="579"/>
      <c r="AO54" s="579"/>
      <c r="AP54" s="144" t="s">
        <v>159</v>
      </c>
      <c r="AQ54" s="579"/>
      <c r="AR54" s="579"/>
      <c r="AS54" s="580"/>
      <c r="AT54" s="581">
        <f t="shared" si="6"/>
        <v>0</v>
      </c>
      <c r="AU54" s="582"/>
      <c r="AV54" s="583"/>
      <c r="AW54" s="584"/>
      <c r="AX54" s="579"/>
      <c r="AY54" s="580"/>
      <c r="AZ54" s="585">
        <f t="shared" si="7"/>
        <v>0</v>
      </c>
      <c r="BA54" s="586"/>
      <c r="BB54" s="586"/>
      <c r="BC54" s="587"/>
    </row>
    <row r="55" spans="1:55" s="36" customFormat="1" ht="30" customHeight="1" x14ac:dyDescent="0.2">
      <c r="A55" s="588"/>
      <c r="B55" s="589"/>
      <c r="C55" s="589"/>
      <c r="D55" s="590"/>
      <c r="E55" s="591"/>
      <c r="F55" s="592"/>
      <c r="G55" s="592"/>
      <c r="H55" s="592"/>
      <c r="I55" s="593"/>
      <c r="J55" s="594"/>
      <c r="K55" s="595"/>
      <c r="L55" s="595"/>
      <c r="M55" s="595"/>
      <c r="N55" s="595"/>
      <c r="O55" s="595"/>
      <c r="P55" s="595"/>
      <c r="Q55" s="595"/>
      <c r="R55" s="596"/>
      <c r="S55" s="594"/>
      <c r="T55" s="595"/>
      <c r="U55" s="595"/>
      <c r="V55" s="595"/>
      <c r="W55" s="595"/>
      <c r="X55" s="595"/>
      <c r="Y55" s="595"/>
      <c r="Z55" s="595"/>
      <c r="AA55" s="595"/>
      <c r="AB55" s="595"/>
      <c r="AC55" s="595"/>
      <c r="AD55" s="595"/>
      <c r="AE55" s="595"/>
      <c r="AF55" s="595"/>
      <c r="AG55" s="595"/>
      <c r="AH55" s="595"/>
      <c r="AI55" s="595"/>
      <c r="AJ55" s="596"/>
      <c r="AK55" s="597"/>
      <c r="AL55" s="598"/>
      <c r="AM55" s="584"/>
      <c r="AN55" s="579"/>
      <c r="AO55" s="579"/>
      <c r="AP55" s="144" t="s">
        <v>159</v>
      </c>
      <c r="AQ55" s="579"/>
      <c r="AR55" s="579"/>
      <c r="AS55" s="580"/>
      <c r="AT55" s="581">
        <f t="shared" si="6"/>
        <v>0</v>
      </c>
      <c r="AU55" s="582"/>
      <c r="AV55" s="583"/>
      <c r="AW55" s="584"/>
      <c r="AX55" s="579"/>
      <c r="AY55" s="580"/>
      <c r="AZ55" s="585">
        <f t="shared" si="7"/>
        <v>0</v>
      </c>
      <c r="BA55" s="586"/>
      <c r="BB55" s="586"/>
      <c r="BC55" s="587"/>
    </row>
    <row r="56" spans="1:55" s="36" customFormat="1" ht="30" customHeight="1" x14ac:dyDescent="0.2">
      <c r="A56" s="588"/>
      <c r="B56" s="589"/>
      <c r="C56" s="589"/>
      <c r="D56" s="590"/>
      <c r="E56" s="591"/>
      <c r="F56" s="592"/>
      <c r="G56" s="592"/>
      <c r="H56" s="592"/>
      <c r="I56" s="593"/>
      <c r="J56" s="594"/>
      <c r="K56" s="595"/>
      <c r="L56" s="595"/>
      <c r="M56" s="595"/>
      <c r="N56" s="595"/>
      <c r="O56" s="595"/>
      <c r="P56" s="595"/>
      <c r="Q56" s="595"/>
      <c r="R56" s="596"/>
      <c r="S56" s="594"/>
      <c r="T56" s="595"/>
      <c r="U56" s="595"/>
      <c r="V56" s="595"/>
      <c r="W56" s="595"/>
      <c r="X56" s="595"/>
      <c r="Y56" s="595"/>
      <c r="Z56" s="595"/>
      <c r="AA56" s="595"/>
      <c r="AB56" s="595"/>
      <c r="AC56" s="595"/>
      <c r="AD56" s="595"/>
      <c r="AE56" s="595"/>
      <c r="AF56" s="595"/>
      <c r="AG56" s="595"/>
      <c r="AH56" s="595"/>
      <c r="AI56" s="595"/>
      <c r="AJ56" s="596"/>
      <c r="AK56" s="597"/>
      <c r="AL56" s="598"/>
      <c r="AM56" s="584"/>
      <c r="AN56" s="579"/>
      <c r="AO56" s="579"/>
      <c r="AP56" s="144" t="s">
        <v>159</v>
      </c>
      <c r="AQ56" s="579"/>
      <c r="AR56" s="579"/>
      <c r="AS56" s="580"/>
      <c r="AT56" s="581">
        <f t="shared" si="6"/>
        <v>0</v>
      </c>
      <c r="AU56" s="582"/>
      <c r="AV56" s="583"/>
      <c r="AW56" s="584"/>
      <c r="AX56" s="579"/>
      <c r="AY56" s="580"/>
      <c r="AZ56" s="585">
        <f t="shared" si="7"/>
        <v>0</v>
      </c>
      <c r="BA56" s="586"/>
      <c r="BB56" s="586"/>
      <c r="BC56" s="587"/>
    </row>
    <row r="57" spans="1:55" s="36" customFormat="1" ht="30" customHeight="1" x14ac:dyDescent="0.2">
      <c r="A57" s="588"/>
      <c r="B57" s="589"/>
      <c r="C57" s="589"/>
      <c r="D57" s="590"/>
      <c r="E57" s="591"/>
      <c r="F57" s="592"/>
      <c r="G57" s="592"/>
      <c r="H57" s="592"/>
      <c r="I57" s="593"/>
      <c r="J57" s="594"/>
      <c r="K57" s="595"/>
      <c r="L57" s="595"/>
      <c r="M57" s="595"/>
      <c r="N57" s="595"/>
      <c r="O57" s="595"/>
      <c r="P57" s="595"/>
      <c r="Q57" s="595"/>
      <c r="R57" s="596"/>
      <c r="S57" s="594"/>
      <c r="T57" s="595"/>
      <c r="U57" s="595"/>
      <c r="V57" s="595"/>
      <c r="W57" s="595"/>
      <c r="X57" s="595"/>
      <c r="Y57" s="595"/>
      <c r="Z57" s="595"/>
      <c r="AA57" s="595"/>
      <c r="AB57" s="595"/>
      <c r="AC57" s="595"/>
      <c r="AD57" s="595"/>
      <c r="AE57" s="595"/>
      <c r="AF57" s="595"/>
      <c r="AG57" s="595"/>
      <c r="AH57" s="595"/>
      <c r="AI57" s="595"/>
      <c r="AJ57" s="596"/>
      <c r="AK57" s="597"/>
      <c r="AL57" s="598"/>
      <c r="AM57" s="584"/>
      <c r="AN57" s="579"/>
      <c r="AO57" s="579"/>
      <c r="AP57" s="144" t="s">
        <v>159</v>
      </c>
      <c r="AQ57" s="579"/>
      <c r="AR57" s="579"/>
      <c r="AS57" s="580"/>
      <c r="AT57" s="581">
        <f t="shared" si="6"/>
        <v>0</v>
      </c>
      <c r="AU57" s="582"/>
      <c r="AV57" s="583"/>
      <c r="AW57" s="584"/>
      <c r="AX57" s="579"/>
      <c r="AY57" s="580"/>
      <c r="AZ57" s="585">
        <f t="shared" si="7"/>
        <v>0</v>
      </c>
      <c r="BA57" s="586"/>
      <c r="BB57" s="586"/>
      <c r="BC57" s="587"/>
    </row>
    <row r="58" spans="1:55" s="36" customFormat="1" ht="30" customHeight="1" thickBot="1" x14ac:dyDescent="0.25">
      <c r="A58" s="588"/>
      <c r="B58" s="589"/>
      <c r="C58" s="589"/>
      <c r="D58" s="590"/>
      <c r="E58" s="591"/>
      <c r="F58" s="592"/>
      <c r="G58" s="592"/>
      <c r="H58" s="592"/>
      <c r="I58" s="593"/>
      <c r="J58" s="594"/>
      <c r="K58" s="595"/>
      <c r="L58" s="595"/>
      <c r="M58" s="595"/>
      <c r="N58" s="595"/>
      <c r="O58" s="595"/>
      <c r="P58" s="595"/>
      <c r="Q58" s="595"/>
      <c r="R58" s="596"/>
      <c r="S58" s="594"/>
      <c r="T58" s="595"/>
      <c r="U58" s="595"/>
      <c r="V58" s="595"/>
      <c r="W58" s="595"/>
      <c r="X58" s="595"/>
      <c r="Y58" s="595"/>
      <c r="Z58" s="595"/>
      <c r="AA58" s="595"/>
      <c r="AB58" s="595"/>
      <c r="AC58" s="595"/>
      <c r="AD58" s="595"/>
      <c r="AE58" s="595"/>
      <c r="AF58" s="595"/>
      <c r="AG58" s="595"/>
      <c r="AH58" s="595"/>
      <c r="AI58" s="595"/>
      <c r="AJ58" s="596"/>
      <c r="AK58" s="597"/>
      <c r="AL58" s="598"/>
      <c r="AM58" s="584"/>
      <c r="AN58" s="579"/>
      <c r="AO58" s="579"/>
      <c r="AP58" s="144" t="s">
        <v>159</v>
      </c>
      <c r="AQ58" s="579"/>
      <c r="AR58" s="579"/>
      <c r="AS58" s="580"/>
      <c r="AT58" s="599">
        <f t="shared" si="6"/>
        <v>0</v>
      </c>
      <c r="AU58" s="600"/>
      <c r="AV58" s="601"/>
      <c r="AW58" s="584"/>
      <c r="AX58" s="579"/>
      <c r="AY58" s="580"/>
      <c r="AZ58" s="602">
        <f t="shared" si="7"/>
        <v>0</v>
      </c>
      <c r="BA58" s="603"/>
      <c r="BB58" s="603"/>
      <c r="BC58" s="604"/>
    </row>
    <row r="59" spans="1:55" ht="30" customHeight="1" thickTop="1" thickBot="1" x14ac:dyDescent="0.25">
      <c r="A59" s="570" t="s">
        <v>43</v>
      </c>
      <c r="B59" s="571"/>
      <c r="C59" s="571"/>
      <c r="D59" s="571"/>
      <c r="E59" s="571"/>
      <c r="F59" s="571"/>
      <c r="G59" s="571"/>
      <c r="H59" s="571"/>
      <c r="I59" s="571"/>
      <c r="J59" s="571"/>
      <c r="K59" s="571"/>
      <c r="L59" s="571"/>
      <c r="M59" s="571"/>
      <c r="N59" s="571"/>
      <c r="O59" s="571"/>
      <c r="P59" s="571"/>
      <c r="Q59" s="571"/>
      <c r="R59" s="571"/>
      <c r="S59" s="571"/>
      <c r="T59" s="571"/>
      <c r="U59" s="571"/>
      <c r="V59" s="571"/>
      <c r="W59" s="571"/>
      <c r="X59" s="571"/>
      <c r="Y59" s="571"/>
      <c r="Z59" s="571"/>
      <c r="AA59" s="571"/>
      <c r="AB59" s="571"/>
      <c r="AC59" s="571"/>
      <c r="AD59" s="571"/>
      <c r="AE59" s="571"/>
      <c r="AF59" s="571"/>
      <c r="AG59" s="571"/>
      <c r="AH59" s="571"/>
      <c r="AI59" s="571"/>
      <c r="AJ59" s="571"/>
      <c r="AK59" s="571"/>
      <c r="AL59" s="571"/>
      <c r="AM59" s="571"/>
      <c r="AN59" s="571"/>
      <c r="AO59" s="571"/>
      <c r="AP59" s="571"/>
      <c r="AQ59" s="571"/>
      <c r="AR59" s="571"/>
      <c r="AS59" s="571"/>
      <c r="AT59" s="571"/>
      <c r="AU59" s="571"/>
      <c r="AV59" s="572"/>
      <c r="AW59" s="573">
        <f>SUM(AW44:AY58)</f>
        <v>0</v>
      </c>
      <c r="AX59" s="574"/>
      <c r="AY59" s="575"/>
      <c r="AZ59" s="576">
        <f>SUM(AZ44:BC58)</f>
        <v>0</v>
      </c>
      <c r="BA59" s="577"/>
      <c r="BB59" s="577"/>
      <c r="BC59" s="578"/>
    </row>
    <row r="60" spans="1:55" ht="15.75" customHeight="1" x14ac:dyDescent="0.2">
      <c r="A60" s="44"/>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145"/>
      <c r="BA60" s="145"/>
      <c r="BB60" s="145"/>
      <c r="BC60" s="145"/>
    </row>
    <row r="61" spans="1:55" ht="16.5" customHeight="1" x14ac:dyDescent="0.2">
      <c r="A61" s="147"/>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row>
    <row r="62" spans="1:55" ht="31.5" customHeight="1" thickBot="1" x14ac:dyDescent="0.25">
      <c r="A62" s="126" t="s">
        <v>83</v>
      </c>
      <c r="B62" s="126"/>
      <c r="C62" s="44"/>
      <c r="D62" s="44"/>
      <c r="E62" s="44"/>
      <c r="F62" s="44"/>
      <c r="G62" s="44"/>
      <c r="H62" s="44"/>
      <c r="I62" s="44"/>
      <c r="J62" s="44"/>
      <c r="K62" s="44"/>
      <c r="L62" s="44"/>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44"/>
      <c r="AQ62" s="44"/>
      <c r="AR62" s="44"/>
      <c r="AS62" s="44"/>
      <c r="AT62" s="44"/>
      <c r="AU62" s="44"/>
      <c r="AV62" s="59"/>
      <c r="AW62" s="60"/>
      <c r="AX62" s="60"/>
    </row>
    <row r="63" spans="1:55" ht="57.75" customHeight="1" thickBot="1" x14ac:dyDescent="0.25">
      <c r="A63" s="560" t="s">
        <v>92</v>
      </c>
      <c r="B63" s="561"/>
      <c r="C63" s="561"/>
      <c r="D63" s="562"/>
      <c r="E63" s="563" t="s">
        <v>67</v>
      </c>
      <c r="F63" s="561"/>
      <c r="G63" s="561"/>
      <c r="H63" s="562"/>
      <c r="I63" s="349" t="s">
        <v>85</v>
      </c>
      <c r="J63" s="350"/>
      <c r="K63" s="350"/>
      <c r="L63" s="350"/>
      <c r="M63" s="350"/>
      <c r="N63" s="350"/>
      <c r="O63" s="350"/>
      <c r="P63" s="375"/>
      <c r="Q63" s="564" t="s">
        <v>90</v>
      </c>
      <c r="R63" s="565"/>
      <c r="S63" s="564" t="s">
        <v>87</v>
      </c>
      <c r="T63" s="566"/>
      <c r="U63" s="566"/>
      <c r="V63" s="566"/>
      <c r="W63" s="566"/>
      <c r="X63" s="566"/>
      <c r="Y63" s="567"/>
      <c r="Z63" s="349" t="s">
        <v>106</v>
      </c>
      <c r="AA63" s="350"/>
      <c r="AB63" s="350"/>
      <c r="AC63" s="350"/>
      <c r="AD63" s="350"/>
      <c r="AE63" s="350"/>
      <c r="AF63" s="350"/>
      <c r="AG63" s="350"/>
      <c r="AH63" s="350"/>
      <c r="AI63" s="350"/>
      <c r="AJ63" s="350"/>
      <c r="AK63" s="350"/>
      <c r="AL63" s="350"/>
      <c r="AM63" s="350"/>
      <c r="AN63" s="351"/>
      <c r="AO63" s="349" t="s">
        <v>107</v>
      </c>
      <c r="AP63" s="350"/>
      <c r="AQ63" s="350"/>
      <c r="AR63" s="350"/>
      <c r="AS63" s="350"/>
      <c r="AT63" s="350"/>
      <c r="AU63" s="350"/>
      <c r="AV63" s="350"/>
      <c r="AW63" s="350"/>
      <c r="AX63" s="350"/>
      <c r="AY63" s="350"/>
      <c r="AZ63" s="350"/>
      <c r="BA63" s="350"/>
      <c r="BB63" s="350"/>
      <c r="BC63" s="352"/>
    </row>
    <row r="64" spans="1:55" ht="33.75" customHeight="1" thickTop="1" x14ac:dyDescent="0.2">
      <c r="A64" s="538" t="s">
        <v>108</v>
      </c>
      <c r="B64" s="539"/>
      <c r="C64" s="539"/>
      <c r="D64" s="540"/>
      <c r="E64" s="358" t="s">
        <v>109</v>
      </c>
      <c r="F64" s="359"/>
      <c r="G64" s="359"/>
      <c r="H64" s="547"/>
      <c r="I64" s="548">
        <f ca="1">SUMIF($AK$12:$BC$36,E64,$AZ$12:$BC$36)</f>
        <v>0</v>
      </c>
      <c r="J64" s="549"/>
      <c r="K64" s="549"/>
      <c r="L64" s="549"/>
      <c r="M64" s="549"/>
      <c r="N64" s="549"/>
      <c r="O64" s="549"/>
      <c r="P64" s="45" t="s">
        <v>77</v>
      </c>
      <c r="Q64" s="362" t="s">
        <v>160</v>
      </c>
      <c r="R64" s="363"/>
      <c r="S64" s="550">
        <v>60000</v>
      </c>
      <c r="T64" s="364"/>
      <c r="U64" s="364"/>
      <c r="V64" s="364"/>
      <c r="W64" s="364"/>
      <c r="X64" s="364"/>
      <c r="Y64" s="46" t="s">
        <v>44</v>
      </c>
      <c r="Z64" s="365">
        <f ca="1">IF(I64="","",I64*S64)</f>
        <v>0</v>
      </c>
      <c r="AA64" s="366"/>
      <c r="AB64" s="366"/>
      <c r="AC64" s="366"/>
      <c r="AD64" s="366"/>
      <c r="AE64" s="366"/>
      <c r="AF64" s="366"/>
      <c r="AG64" s="366"/>
      <c r="AH64" s="366"/>
      <c r="AI64" s="366"/>
      <c r="AJ64" s="366"/>
      <c r="AK64" s="366"/>
      <c r="AL64" s="366"/>
      <c r="AM64" s="366"/>
      <c r="AN64" s="47" t="s">
        <v>44</v>
      </c>
      <c r="AO64" s="551">
        <f ca="1">SUM(Z64:AM67)</f>
        <v>0</v>
      </c>
      <c r="AP64" s="552"/>
      <c r="AQ64" s="552"/>
      <c r="AR64" s="552"/>
      <c r="AS64" s="552"/>
      <c r="AT64" s="552"/>
      <c r="AU64" s="552"/>
      <c r="AV64" s="552"/>
      <c r="AW64" s="552"/>
      <c r="AX64" s="552"/>
      <c r="AY64" s="552"/>
      <c r="AZ64" s="552"/>
      <c r="BA64" s="552"/>
      <c r="BB64" s="552"/>
      <c r="BC64" s="557" t="s">
        <v>44</v>
      </c>
    </row>
    <row r="65" spans="1:55" ht="33.75" customHeight="1" x14ac:dyDescent="0.2">
      <c r="A65" s="541"/>
      <c r="B65" s="542"/>
      <c r="C65" s="542"/>
      <c r="D65" s="543"/>
      <c r="E65" s="293" t="s">
        <v>110</v>
      </c>
      <c r="F65" s="294"/>
      <c r="G65" s="294"/>
      <c r="H65" s="295"/>
      <c r="I65" s="568">
        <f t="shared" ref="I65:I67" ca="1" si="8">SUMIF($AK$12:$BC$36,E65,$AZ$12:$BC$36)</f>
        <v>0</v>
      </c>
      <c r="J65" s="569"/>
      <c r="K65" s="569"/>
      <c r="L65" s="569"/>
      <c r="M65" s="569"/>
      <c r="N65" s="569"/>
      <c r="O65" s="569"/>
      <c r="P65" s="48" t="s">
        <v>77</v>
      </c>
      <c r="Q65" s="315" t="s">
        <v>158</v>
      </c>
      <c r="R65" s="316"/>
      <c r="S65" s="317">
        <v>55000</v>
      </c>
      <c r="T65" s="318"/>
      <c r="U65" s="318"/>
      <c r="V65" s="318"/>
      <c r="W65" s="318"/>
      <c r="X65" s="318"/>
      <c r="Y65" s="49" t="s">
        <v>44</v>
      </c>
      <c r="Z65" s="319">
        <f t="shared" ref="Z65:Z68" ca="1" si="9">IF(I65="","",I65*S65)</f>
        <v>0</v>
      </c>
      <c r="AA65" s="320"/>
      <c r="AB65" s="320"/>
      <c r="AC65" s="320"/>
      <c r="AD65" s="320"/>
      <c r="AE65" s="320"/>
      <c r="AF65" s="320"/>
      <c r="AG65" s="320"/>
      <c r="AH65" s="320"/>
      <c r="AI65" s="320"/>
      <c r="AJ65" s="320"/>
      <c r="AK65" s="320"/>
      <c r="AL65" s="320"/>
      <c r="AM65" s="320"/>
      <c r="AN65" s="49" t="s">
        <v>44</v>
      </c>
      <c r="AO65" s="553"/>
      <c r="AP65" s="554"/>
      <c r="AQ65" s="554"/>
      <c r="AR65" s="554"/>
      <c r="AS65" s="554"/>
      <c r="AT65" s="554"/>
      <c r="AU65" s="554"/>
      <c r="AV65" s="554"/>
      <c r="AW65" s="554"/>
      <c r="AX65" s="554"/>
      <c r="AY65" s="554"/>
      <c r="AZ65" s="554"/>
      <c r="BA65" s="554"/>
      <c r="BB65" s="554"/>
      <c r="BC65" s="558"/>
    </row>
    <row r="66" spans="1:55" ht="33.75" customHeight="1" x14ac:dyDescent="0.2">
      <c r="A66" s="541"/>
      <c r="B66" s="542"/>
      <c r="C66" s="542"/>
      <c r="D66" s="543"/>
      <c r="E66" s="293" t="s">
        <v>111</v>
      </c>
      <c r="F66" s="294"/>
      <c r="G66" s="294"/>
      <c r="H66" s="295"/>
      <c r="I66" s="568">
        <f t="shared" ca="1" si="8"/>
        <v>0</v>
      </c>
      <c r="J66" s="569"/>
      <c r="K66" s="569"/>
      <c r="L66" s="569"/>
      <c r="M66" s="569"/>
      <c r="N66" s="569"/>
      <c r="O66" s="569"/>
      <c r="P66" s="45" t="s">
        <v>161</v>
      </c>
      <c r="Q66" s="315" t="s">
        <v>162</v>
      </c>
      <c r="R66" s="316"/>
      <c r="S66" s="317">
        <v>50000</v>
      </c>
      <c r="T66" s="318"/>
      <c r="U66" s="318"/>
      <c r="V66" s="318"/>
      <c r="W66" s="318"/>
      <c r="X66" s="318"/>
      <c r="Y66" s="46" t="s">
        <v>44</v>
      </c>
      <c r="Z66" s="319">
        <f t="shared" ca="1" si="9"/>
        <v>0</v>
      </c>
      <c r="AA66" s="320"/>
      <c r="AB66" s="320"/>
      <c r="AC66" s="320"/>
      <c r="AD66" s="320"/>
      <c r="AE66" s="320"/>
      <c r="AF66" s="320"/>
      <c r="AG66" s="320"/>
      <c r="AH66" s="320"/>
      <c r="AI66" s="320"/>
      <c r="AJ66" s="320"/>
      <c r="AK66" s="320"/>
      <c r="AL66" s="320"/>
      <c r="AM66" s="320"/>
      <c r="AN66" s="50" t="s">
        <v>44</v>
      </c>
      <c r="AO66" s="553"/>
      <c r="AP66" s="554"/>
      <c r="AQ66" s="554"/>
      <c r="AR66" s="554"/>
      <c r="AS66" s="554"/>
      <c r="AT66" s="554"/>
      <c r="AU66" s="554"/>
      <c r="AV66" s="554"/>
      <c r="AW66" s="554"/>
      <c r="AX66" s="554"/>
      <c r="AY66" s="554"/>
      <c r="AZ66" s="554"/>
      <c r="BA66" s="554"/>
      <c r="BB66" s="554"/>
      <c r="BC66" s="558"/>
    </row>
    <row r="67" spans="1:55" ht="33.75" customHeight="1" x14ac:dyDescent="0.2">
      <c r="A67" s="544"/>
      <c r="B67" s="545"/>
      <c r="C67" s="545"/>
      <c r="D67" s="546"/>
      <c r="E67" s="331" t="s">
        <v>112</v>
      </c>
      <c r="F67" s="332"/>
      <c r="G67" s="332"/>
      <c r="H67" s="333"/>
      <c r="I67" s="524">
        <f t="shared" ca="1" si="8"/>
        <v>0</v>
      </c>
      <c r="J67" s="525"/>
      <c r="K67" s="525"/>
      <c r="L67" s="525"/>
      <c r="M67" s="525"/>
      <c r="N67" s="525"/>
      <c r="O67" s="525"/>
      <c r="P67" s="64" t="s">
        <v>77</v>
      </c>
      <c r="Q67" s="336" t="s">
        <v>158</v>
      </c>
      <c r="R67" s="337"/>
      <c r="S67" s="338">
        <v>40000</v>
      </c>
      <c r="T67" s="339"/>
      <c r="U67" s="339"/>
      <c r="V67" s="339"/>
      <c r="W67" s="339"/>
      <c r="X67" s="339"/>
      <c r="Y67" s="56" t="s">
        <v>44</v>
      </c>
      <c r="Z67" s="340">
        <f t="shared" ca="1" si="9"/>
        <v>0</v>
      </c>
      <c r="AA67" s="341"/>
      <c r="AB67" s="341"/>
      <c r="AC67" s="341"/>
      <c r="AD67" s="341"/>
      <c r="AE67" s="341"/>
      <c r="AF67" s="341"/>
      <c r="AG67" s="341"/>
      <c r="AH67" s="341"/>
      <c r="AI67" s="341"/>
      <c r="AJ67" s="341"/>
      <c r="AK67" s="341"/>
      <c r="AL67" s="341"/>
      <c r="AM67" s="341"/>
      <c r="AN67" s="56" t="s">
        <v>44</v>
      </c>
      <c r="AO67" s="555"/>
      <c r="AP67" s="556"/>
      <c r="AQ67" s="556"/>
      <c r="AR67" s="556"/>
      <c r="AS67" s="556"/>
      <c r="AT67" s="556"/>
      <c r="AU67" s="556"/>
      <c r="AV67" s="556"/>
      <c r="AW67" s="556"/>
      <c r="AX67" s="556"/>
      <c r="AY67" s="556"/>
      <c r="AZ67" s="556"/>
      <c r="BA67" s="556"/>
      <c r="BB67" s="556"/>
      <c r="BC67" s="559"/>
    </row>
    <row r="68" spans="1:55" ht="33.75" customHeight="1" thickBot="1" x14ac:dyDescent="0.25">
      <c r="A68" s="526" t="s">
        <v>104</v>
      </c>
      <c r="B68" s="527"/>
      <c r="C68" s="527"/>
      <c r="D68" s="528"/>
      <c r="E68" s="529" t="s">
        <v>113</v>
      </c>
      <c r="F68" s="530"/>
      <c r="G68" s="530"/>
      <c r="H68" s="531"/>
      <c r="I68" s="532">
        <f ca="1">SUMIF($AK$44:$BC$58,E68,$AZ$44:$BC$58)</f>
        <v>0</v>
      </c>
      <c r="J68" s="533"/>
      <c r="K68" s="533"/>
      <c r="L68" s="533"/>
      <c r="M68" s="533"/>
      <c r="N68" s="533"/>
      <c r="O68" s="533"/>
      <c r="P68" s="65" t="s">
        <v>157</v>
      </c>
      <c r="Q68" s="534" t="s">
        <v>158</v>
      </c>
      <c r="R68" s="535"/>
      <c r="S68" s="536">
        <v>30000</v>
      </c>
      <c r="T68" s="537"/>
      <c r="U68" s="537"/>
      <c r="V68" s="537"/>
      <c r="W68" s="537"/>
      <c r="X68" s="537"/>
      <c r="Y68" s="66" t="s">
        <v>44</v>
      </c>
      <c r="Z68" s="516">
        <f t="shared" ca="1" si="9"/>
        <v>0</v>
      </c>
      <c r="AA68" s="517"/>
      <c r="AB68" s="517"/>
      <c r="AC68" s="517"/>
      <c r="AD68" s="517"/>
      <c r="AE68" s="517"/>
      <c r="AF68" s="517"/>
      <c r="AG68" s="517"/>
      <c r="AH68" s="517"/>
      <c r="AI68" s="517"/>
      <c r="AJ68" s="517"/>
      <c r="AK68" s="517"/>
      <c r="AL68" s="517"/>
      <c r="AM68" s="517"/>
      <c r="AN68" s="66" t="s">
        <v>44</v>
      </c>
      <c r="AO68" s="518">
        <f ca="1">SUM(Z68:AN68)</f>
        <v>0</v>
      </c>
      <c r="AP68" s="519"/>
      <c r="AQ68" s="519"/>
      <c r="AR68" s="519"/>
      <c r="AS68" s="519"/>
      <c r="AT68" s="519"/>
      <c r="AU68" s="519"/>
      <c r="AV68" s="519"/>
      <c r="AW68" s="519"/>
      <c r="AX68" s="519"/>
      <c r="AY68" s="519"/>
      <c r="AZ68" s="519"/>
      <c r="BA68" s="519"/>
      <c r="BB68" s="519"/>
      <c r="BC68" s="67" t="s">
        <v>44</v>
      </c>
    </row>
    <row r="69" spans="1:55" ht="33.75" customHeight="1" thickTop="1" thickBot="1" x14ac:dyDescent="0.25">
      <c r="A69" s="520" t="s">
        <v>114</v>
      </c>
      <c r="B69" s="521"/>
      <c r="C69" s="521"/>
      <c r="D69" s="521"/>
      <c r="E69" s="521"/>
      <c r="F69" s="521"/>
      <c r="G69" s="521"/>
      <c r="H69" s="521"/>
      <c r="I69" s="521"/>
      <c r="J69" s="521"/>
      <c r="K69" s="521"/>
      <c r="L69" s="521"/>
      <c r="M69" s="521"/>
      <c r="N69" s="521"/>
      <c r="O69" s="521"/>
      <c r="P69" s="521"/>
      <c r="Q69" s="521"/>
      <c r="R69" s="521"/>
      <c r="S69" s="521"/>
      <c r="T69" s="521"/>
      <c r="U69" s="521"/>
      <c r="V69" s="521"/>
      <c r="W69" s="521"/>
      <c r="X69" s="521"/>
      <c r="Y69" s="521"/>
      <c r="Z69" s="521"/>
      <c r="AA69" s="521"/>
      <c r="AB69" s="521"/>
      <c r="AC69" s="521"/>
      <c r="AD69" s="521"/>
      <c r="AE69" s="521"/>
      <c r="AF69" s="521"/>
      <c r="AG69" s="521"/>
      <c r="AH69" s="521"/>
      <c r="AI69" s="521"/>
      <c r="AJ69" s="521"/>
      <c r="AK69" s="521"/>
      <c r="AL69" s="521"/>
      <c r="AM69" s="521"/>
      <c r="AN69" s="521"/>
      <c r="AO69" s="522">
        <f ca="1">SUM(AO64:BB68)</f>
        <v>0</v>
      </c>
      <c r="AP69" s="523"/>
      <c r="AQ69" s="523"/>
      <c r="AR69" s="523"/>
      <c r="AS69" s="523"/>
      <c r="AT69" s="523"/>
      <c r="AU69" s="523"/>
      <c r="AV69" s="523"/>
      <c r="AW69" s="523"/>
      <c r="AX69" s="523"/>
      <c r="AY69" s="523"/>
      <c r="AZ69" s="523"/>
      <c r="BA69" s="523"/>
      <c r="BB69" s="523"/>
      <c r="BC69" s="68" t="s">
        <v>44</v>
      </c>
    </row>
    <row r="70" spans="1:55" ht="15.75" customHeight="1" x14ac:dyDescent="0.2">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70"/>
      <c r="BA70" s="70"/>
      <c r="BB70" s="70"/>
      <c r="BC70" s="70"/>
    </row>
    <row r="71" spans="1:55" ht="16.5" customHeight="1" x14ac:dyDescent="0.2">
      <c r="A71" s="148"/>
      <c r="B71" s="148"/>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row>
    <row r="97" spans="1:1" x14ac:dyDescent="0.2">
      <c r="A97" s="129"/>
    </row>
    <row r="147" spans="1:1" x14ac:dyDescent="0.2">
      <c r="A147" s="130">
        <v>0</v>
      </c>
    </row>
  </sheetData>
  <protectedRanges>
    <protectedRange sqref="AV6:AW6 AY6:AZ6 A12:AO36 AQ12:AS36 AW12:AY36 A44:AO58 AQ44:AS58 AW44:AY58" name="範囲1"/>
  </protectedRanges>
  <mergeCells count="479">
    <mergeCell ref="AW1:BB1"/>
    <mergeCell ref="AW2:BB2"/>
    <mergeCell ref="A3:BC3"/>
    <mergeCell ref="AM10:AS10"/>
    <mergeCell ref="AT10:AV11"/>
    <mergeCell ref="AW10:AY11"/>
    <mergeCell ref="AZ10:BC11"/>
    <mergeCell ref="AM11:AO11"/>
    <mergeCell ref="AQ11:AS11"/>
    <mergeCell ref="A6:D7"/>
    <mergeCell ref="E6:N7"/>
    <mergeCell ref="Q7:BB7"/>
    <mergeCell ref="A10:D11"/>
    <mergeCell ref="E10:I11"/>
    <mergeCell ref="J10:R11"/>
    <mergeCell ref="S10:AJ11"/>
    <mergeCell ref="AK10:AL11"/>
    <mergeCell ref="AV6:AW6"/>
    <mergeCell ref="AY6:AZ6"/>
    <mergeCell ref="BA6:BC6"/>
    <mergeCell ref="AQ12:AS12"/>
    <mergeCell ref="AT12:AV12"/>
    <mergeCell ref="AW12:AY12"/>
    <mergeCell ref="AZ12:BC12"/>
    <mergeCell ref="A13:D13"/>
    <mergeCell ref="E13:I13"/>
    <mergeCell ref="J13:R13"/>
    <mergeCell ref="S13:AJ13"/>
    <mergeCell ref="AK13:AL13"/>
    <mergeCell ref="AM13:AO13"/>
    <mergeCell ref="A12:D12"/>
    <mergeCell ref="E12:I12"/>
    <mergeCell ref="J12:R12"/>
    <mergeCell ref="S12:AJ12"/>
    <mergeCell ref="AK12:AL12"/>
    <mergeCell ref="AM12:AO12"/>
    <mergeCell ref="AQ13:AS13"/>
    <mergeCell ref="AT13:AV13"/>
    <mergeCell ref="AW13:AY13"/>
    <mergeCell ref="AZ13:BC13"/>
    <mergeCell ref="AZ14:BC14"/>
    <mergeCell ref="A15:D15"/>
    <mergeCell ref="E15:I15"/>
    <mergeCell ref="J15:R15"/>
    <mergeCell ref="S15:AJ15"/>
    <mergeCell ref="AK15:AL15"/>
    <mergeCell ref="AM15:AO15"/>
    <mergeCell ref="AQ15:AS15"/>
    <mergeCell ref="AT15:AV15"/>
    <mergeCell ref="AW15:AY15"/>
    <mergeCell ref="AZ15:BC15"/>
    <mergeCell ref="A14:D14"/>
    <mergeCell ref="E14:I14"/>
    <mergeCell ref="J14:R14"/>
    <mergeCell ref="S14:AJ14"/>
    <mergeCell ref="AK14:AL14"/>
    <mergeCell ref="AM14:AO14"/>
    <mergeCell ref="AQ14:AS14"/>
    <mergeCell ref="AT14:AV14"/>
    <mergeCell ref="AW14:AY14"/>
    <mergeCell ref="AZ16:BC16"/>
    <mergeCell ref="A17:D17"/>
    <mergeCell ref="E17:I17"/>
    <mergeCell ref="J17:R17"/>
    <mergeCell ref="S17:AJ17"/>
    <mergeCell ref="AK17:AL17"/>
    <mergeCell ref="AM17:AO17"/>
    <mergeCell ref="AQ17:AS17"/>
    <mergeCell ref="AT17:AV17"/>
    <mergeCell ref="AW17:AY17"/>
    <mergeCell ref="AZ17:BC17"/>
    <mergeCell ref="A16:D16"/>
    <mergeCell ref="E16:I16"/>
    <mergeCell ref="J16:R16"/>
    <mergeCell ref="S16:AJ16"/>
    <mergeCell ref="AK16:AL16"/>
    <mergeCell ref="AM16:AO16"/>
    <mergeCell ref="AQ16:AS16"/>
    <mergeCell ref="AT16:AV16"/>
    <mergeCell ref="AW16:AY16"/>
    <mergeCell ref="AZ18:BC18"/>
    <mergeCell ref="A19:D19"/>
    <mergeCell ref="E19:I19"/>
    <mergeCell ref="J19:R19"/>
    <mergeCell ref="S19:AJ19"/>
    <mergeCell ref="AK19:AL19"/>
    <mergeCell ref="AM19:AO19"/>
    <mergeCell ref="AQ19:AS19"/>
    <mergeCell ref="AT19:AV19"/>
    <mergeCell ref="AW19:AY19"/>
    <mergeCell ref="AZ19:BC19"/>
    <mergeCell ref="A18:D18"/>
    <mergeCell ref="E18:I18"/>
    <mergeCell ref="J18:R18"/>
    <mergeCell ref="S18:AJ18"/>
    <mergeCell ref="AK18:AL18"/>
    <mergeCell ref="AM18:AO18"/>
    <mergeCell ref="AQ18:AS18"/>
    <mergeCell ref="AT18:AV18"/>
    <mergeCell ref="AW18:AY18"/>
    <mergeCell ref="AZ20:BC20"/>
    <mergeCell ref="A21:D21"/>
    <mergeCell ref="E21:I21"/>
    <mergeCell ref="J21:R21"/>
    <mergeCell ref="S21:AJ21"/>
    <mergeCell ref="AK21:AL21"/>
    <mergeCell ref="AM21:AO21"/>
    <mergeCell ref="AQ21:AS21"/>
    <mergeCell ref="AT21:AV21"/>
    <mergeCell ref="AW21:AY21"/>
    <mergeCell ref="AZ21:BC21"/>
    <mergeCell ref="A20:D20"/>
    <mergeCell ref="E20:I20"/>
    <mergeCell ref="J20:R20"/>
    <mergeCell ref="S20:AJ20"/>
    <mergeCell ref="AK20:AL20"/>
    <mergeCell ref="AM20:AO20"/>
    <mergeCell ref="AQ20:AS20"/>
    <mergeCell ref="AT20:AV20"/>
    <mergeCell ref="AW20:AY20"/>
    <mergeCell ref="AZ22:BC22"/>
    <mergeCell ref="A23:D23"/>
    <mergeCell ref="E23:I23"/>
    <mergeCell ref="J23:R23"/>
    <mergeCell ref="S23:AJ23"/>
    <mergeCell ref="AK23:AL23"/>
    <mergeCell ref="AM23:AO23"/>
    <mergeCell ref="AQ23:AS23"/>
    <mergeCell ref="AT23:AV23"/>
    <mergeCell ref="AW23:AY23"/>
    <mergeCell ref="AZ23:BC23"/>
    <mergeCell ref="A22:D22"/>
    <mergeCell ref="E22:I22"/>
    <mergeCell ref="J22:R22"/>
    <mergeCell ref="S22:AJ22"/>
    <mergeCell ref="AK22:AL22"/>
    <mergeCell ref="AM22:AO22"/>
    <mergeCell ref="AQ22:AS22"/>
    <mergeCell ref="AT22:AV22"/>
    <mergeCell ref="AW22:AY22"/>
    <mergeCell ref="AZ24:BC24"/>
    <mergeCell ref="A25:D25"/>
    <mergeCell ref="E25:I25"/>
    <mergeCell ref="J25:R25"/>
    <mergeCell ref="S25:AJ25"/>
    <mergeCell ref="AK25:AL25"/>
    <mergeCell ref="AM25:AO25"/>
    <mergeCell ref="AQ25:AS25"/>
    <mergeCell ref="AT25:AV25"/>
    <mergeCell ref="AW25:AY25"/>
    <mergeCell ref="AZ25:BC25"/>
    <mergeCell ref="A24:D24"/>
    <mergeCell ref="E24:I24"/>
    <mergeCell ref="J24:R24"/>
    <mergeCell ref="S24:AJ24"/>
    <mergeCell ref="AK24:AL24"/>
    <mergeCell ref="AM24:AO24"/>
    <mergeCell ref="AQ24:AS24"/>
    <mergeCell ref="AT24:AV24"/>
    <mergeCell ref="AW24:AY24"/>
    <mergeCell ref="AZ26:BC26"/>
    <mergeCell ref="A27:D27"/>
    <mergeCell ref="E27:I27"/>
    <mergeCell ref="J27:R27"/>
    <mergeCell ref="S27:AJ27"/>
    <mergeCell ref="AK27:AL27"/>
    <mergeCell ref="AM27:AO27"/>
    <mergeCell ref="AQ27:AS27"/>
    <mergeCell ref="AT27:AV27"/>
    <mergeCell ref="AW27:AY27"/>
    <mergeCell ref="AZ27:BC27"/>
    <mergeCell ref="A26:D26"/>
    <mergeCell ref="E26:I26"/>
    <mergeCell ref="J26:R26"/>
    <mergeCell ref="S26:AJ26"/>
    <mergeCell ref="AK26:AL26"/>
    <mergeCell ref="AM26:AO26"/>
    <mergeCell ref="AQ26:AS26"/>
    <mergeCell ref="AT26:AV26"/>
    <mergeCell ref="AW26:AY26"/>
    <mergeCell ref="AZ28:BC28"/>
    <mergeCell ref="A29:D29"/>
    <mergeCell ref="E29:I29"/>
    <mergeCell ref="J29:R29"/>
    <mergeCell ref="S29:AJ29"/>
    <mergeCell ref="AK29:AL29"/>
    <mergeCell ref="AM29:AO29"/>
    <mergeCell ref="AQ29:AS29"/>
    <mergeCell ref="AT29:AV29"/>
    <mergeCell ref="AW29:AY29"/>
    <mergeCell ref="AZ29:BC29"/>
    <mergeCell ref="A28:D28"/>
    <mergeCell ref="E28:I28"/>
    <mergeCell ref="J28:R28"/>
    <mergeCell ref="S28:AJ28"/>
    <mergeCell ref="AK28:AL28"/>
    <mergeCell ref="AM28:AO28"/>
    <mergeCell ref="AQ28:AS28"/>
    <mergeCell ref="AT28:AV28"/>
    <mergeCell ref="AW28:AY28"/>
    <mergeCell ref="AZ30:BC30"/>
    <mergeCell ref="A31:D31"/>
    <mergeCell ref="E31:I31"/>
    <mergeCell ref="J31:R31"/>
    <mergeCell ref="S31:AJ31"/>
    <mergeCell ref="AK31:AL31"/>
    <mergeCell ref="AM31:AO31"/>
    <mergeCell ref="AQ31:AS31"/>
    <mergeCell ref="AT31:AV31"/>
    <mergeCell ref="AW31:AY31"/>
    <mergeCell ref="AZ31:BC31"/>
    <mergeCell ref="A30:D30"/>
    <mergeCell ref="E30:I30"/>
    <mergeCell ref="J30:R30"/>
    <mergeCell ref="S30:AJ30"/>
    <mergeCell ref="AK30:AL30"/>
    <mergeCell ref="AM30:AO30"/>
    <mergeCell ref="AQ30:AS30"/>
    <mergeCell ref="AT30:AV30"/>
    <mergeCell ref="AW30:AY30"/>
    <mergeCell ref="AZ32:BC32"/>
    <mergeCell ref="A33:D33"/>
    <mergeCell ref="E33:I33"/>
    <mergeCell ref="J33:R33"/>
    <mergeCell ref="S33:AJ33"/>
    <mergeCell ref="AK33:AL33"/>
    <mergeCell ref="AM33:AO33"/>
    <mergeCell ref="AQ33:AS33"/>
    <mergeCell ref="AT33:AV33"/>
    <mergeCell ref="AW33:AY33"/>
    <mergeCell ref="AZ33:BC33"/>
    <mergeCell ref="A32:D32"/>
    <mergeCell ref="E32:I32"/>
    <mergeCell ref="J32:R32"/>
    <mergeCell ref="S32:AJ32"/>
    <mergeCell ref="AK32:AL32"/>
    <mergeCell ref="AM32:AO32"/>
    <mergeCell ref="AQ32:AS32"/>
    <mergeCell ref="AT32:AV32"/>
    <mergeCell ref="AW32:AY32"/>
    <mergeCell ref="AZ34:BC34"/>
    <mergeCell ref="A35:D35"/>
    <mergeCell ref="E35:I35"/>
    <mergeCell ref="J35:R35"/>
    <mergeCell ref="S35:AJ35"/>
    <mergeCell ref="AK35:AL35"/>
    <mergeCell ref="AM35:AO35"/>
    <mergeCell ref="AQ36:AS36"/>
    <mergeCell ref="AT36:AV36"/>
    <mergeCell ref="AW36:AY36"/>
    <mergeCell ref="AZ36:BC36"/>
    <mergeCell ref="A34:D34"/>
    <mergeCell ref="E34:I34"/>
    <mergeCell ref="J34:R34"/>
    <mergeCell ref="S34:AJ34"/>
    <mergeCell ref="AK34:AL34"/>
    <mergeCell ref="AM34:AO34"/>
    <mergeCell ref="AQ34:AS34"/>
    <mergeCell ref="AT34:AV34"/>
    <mergeCell ref="AW34:AY34"/>
    <mergeCell ref="A37:AV37"/>
    <mergeCell ref="AW37:AY37"/>
    <mergeCell ref="AZ37:BC37"/>
    <mergeCell ref="AQ35:AS35"/>
    <mergeCell ref="AT35:AV35"/>
    <mergeCell ref="AW35:AY35"/>
    <mergeCell ref="AZ35:BC35"/>
    <mergeCell ref="A36:D36"/>
    <mergeCell ref="E36:I36"/>
    <mergeCell ref="J36:R36"/>
    <mergeCell ref="S36:AJ36"/>
    <mergeCell ref="AK36:AL36"/>
    <mergeCell ref="AM36:AO36"/>
    <mergeCell ref="AM42:AS42"/>
    <mergeCell ref="AT42:AV43"/>
    <mergeCell ref="AW42:AY43"/>
    <mergeCell ref="AZ42:BC43"/>
    <mergeCell ref="AM43:AO43"/>
    <mergeCell ref="AQ43:AS43"/>
    <mergeCell ref="A39:D39"/>
    <mergeCell ref="E39:N39"/>
    <mergeCell ref="Q39:BB39"/>
    <mergeCell ref="A42:D43"/>
    <mergeCell ref="E42:I43"/>
    <mergeCell ref="J42:R43"/>
    <mergeCell ref="S42:AJ43"/>
    <mergeCell ref="AK42:AL43"/>
    <mergeCell ref="AQ44:AS44"/>
    <mergeCell ref="AT44:AV44"/>
    <mergeCell ref="AW44:AY44"/>
    <mergeCell ref="AZ44:BC44"/>
    <mergeCell ref="A45:D45"/>
    <mergeCell ref="E45:I45"/>
    <mergeCell ref="J45:R45"/>
    <mergeCell ref="S45:AJ45"/>
    <mergeCell ref="AK45:AL45"/>
    <mergeCell ref="AM45:AO45"/>
    <mergeCell ref="A44:D44"/>
    <mergeCell ref="E44:I44"/>
    <mergeCell ref="J44:R44"/>
    <mergeCell ref="S44:AJ44"/>
    <mergeCell ref="AK44:AL44"/>
    <mergeCell ref="AM44:AO44"/>
    <mergeCell ref="AQ45:AS45"/>
    <mergeCell ref="AT45:AV45"/>
    <mergeCell ref="AW45:AY45"/>
    <mergeCell ref="AZ45:BC45"/>
    <mergeCell ref="AZ46:BC46"/>
    <mergeCell ref="A47:D47"/>
    <mergeCell ref="E47:I47"/>
    <mergeCell ref="J47:R47"/>
    <mergeCell ref="S47:AJ47"/>
    <mergeCell ref="AK47:AL47"/>
    <mergeCell ref="AM47:AO47"/>
    <mergeCell ref="AQ47:AS47"/>
    <mergeCell ref="AT47:AV47"/>
    <mergeCell ref="AW47:AY47"/>
    <mergeCell ref="AZ47:BC47"/>
    <mergeCell ref="A46:D46"/>
    <mergeCell ref="E46:I46"/>
    <mergeCell ref="J46:R46"/>
    <mergeCell ref="S46:AJ46"/>
    <mergeCell ref="AK46:AL46"/>
    <mergeCell ref="AM46:AO46"/>
    <mergeCell ref="AQ46:AS46"/>
    <mergeCell ref="AT46:AV46"/>
    <mergeCell ref="AW46:AY46"/>
    <mergeCell ref="AZ48:BC48"/>
    <mergeCell ref="A49:D49"/>
    <mergeCell ref="E49:I49"/>
    <mergeCell ref="J49:R49"/>
    <mergeCell ref="S49:AJ49"/>
    <mergeCell ref="AK49:AL49"/>
    <mergeCell ref="AM49:AO49"/>
    <mergeCell ref="AQ49:AS49"/>
    <mergeCell ref="AT49:AV49"/>
    <mergeCell ref="AW49:AY49"/>
    <mergeCell ref="AZ49:BC49"/>
    <mergeCell ref="A48:D48"/>
    <mergeCell ref="E48:I48"/>
    <mergeCell ref="J48:R48"/>
    <mergeCell ref="S48:AJ48"/>
    <mergeCell ref="AK48:AL48"/>
    <mergeCell ref="AM48:AO48"/>
    <mergeCell ref="AQ48:AS48"/>
    <mergeCell ref="AT48:AV48"/>
    <mergeCell ref="AW48:AY48"/>
    <mergeCell ref="AZ50:BC50"/>
    <mergeCell ref="A51:D51"/>
    <mergeCell ref="E51:I51"/>
    <mergeCell ref="J51:R51"/>
    <mergeCell ref="S51:AJ51"/>
    <mergeCell ref="AK51:AL51"/>
    <mergeCell ref="AM51:AO51"/>
    <mergeCell ref="AQ51:AS51"/>
    <mergeCell ref="AT51:AV51"/>
    <mergeCell ref="AW51:AY51"/>
    <mergeCell ref="AZ51:BC51"/>
    <mergeCell ref="A50:D50"/>
    <mergeCell ref="E50:I50"/>
    <mergeCell ref="J50:R50"/>
    <mergeCell ref="S50:AJ50"/>
    <mergeCell ref="AK50:AL50"/>
    <mergeCell ref="AM50:AO50"/>
    <mergeCell ref="AQ50:AS50"/>
    <mergeCell ref="AT50:AV50"/>
    <mergeCell ref="AW50:AY50"/>
    <mergeCell ref="AZ52:BC52"/>
    <mergeCell ref="A53:D53"/>
    <mergeCell ref="E53:I53"/>
    <mergeCell ref="J53:R53"/>
    <mergeCell ref="S53:AJ53"/>
    <mergeCell ref="AK53:AL53"/>
    <mergeCell ref="AM53:AO53"/>
    <mergeCell ref="AQ53:AS53"/>
    <mergeCell ref="AT53:AV53"/>
    <mergeCell ref="AW53:AY53"/>
    <mergeCell ref="AZ53:BC53"/>
    <mergeCell ref="A52:D52"/>
    <mergeCell ref="E52:I52"/>
    <mergeCell ref="J52:R52"/>
    <mergeCell ref="S52:AJ52"/>
    <mergeCell ref="AK52:AL52"/>
    <mergeCell ref="AM52:AO52"/>
    <mergeCell ref="AQ52:AS52"/>
    <mergeCell ref="AT52:AV52"/>
    <mergeCell ref="AW52:AY52"/>
    <mergeCell ref="AZ54:BC54"/>
    <mergeCell ref="A55:D55"/>
    <mergeCell ref="E55:I55"/>
    <mergeCell ref="J55:R55"/>
    <mergeCell ref="S55:AJ55"/>
    <mergeCell ref="AK55:AL55"/>
    <mergeCell ref="AM55:AO55"/>
    <mergeCell ref="AQ55:AS55"/>
    <mergeCell ref="AT55:AV55"/>
    <mergeCell ref="AW55:AY55"/>
    <mergeCell ref="AZ55:BC55"/>
    <mergeCell ref="A54:D54"/>
    <mergeCell ref="E54:I54"/>
    <mergeCell ref="J54:R54"/>
    <mergeCell ref="S54:AJ54"/>
    <mergeCell ref="AK54:AL54"/>
    <mergeCell ref="AM54:AO54"/>
    <mergeCell ref="AQ54:AS54"/>
    <mergeCell ref="AT54:AV54"/>
    <mergeCell ref="AW54:AY54"/>
    <mergeCell ref="AZ56:BC56"/>
    <mergeCell ref="A57:D57"/>
    <mergeCell ref="E57:I57"/>
    <mergeCell ref="J57:R57"/>
    <mergeCell ref="S57:AJ57"/>
    <mergeCell ref="AK57:AL57"/>
    <mergeCell ref="AM57:AO57"/>
    <mergeCell ref="AQ58:AS58"/>
    <mergeCell ref="AT58:AV58"/>
    <mergeCell ref="AW58:AY58"/>
    <mergeCell ref="AZ58:BC58"/>
    <mergeCell ref="A56:D56"/>
    <mergeCell ref="E56:I56"/>
    <mergeCell ref="J56:R56"/>
    <mergeCell ref="S56:AJ56"/>
    <mergeCell ref="AK56:AL56"/>
    <mergeCell ref="AM56:AO56"/>
    <mergeCell ref="AQ56:AS56"/>
    <mergeCell ref="AT56:AV56"/>
    <mergeCell ref="AW56:AY56"/>
    <mergeCell ref="A59:AV59"/>
    <mergeCell ref="AW59:AY59"/>
    <mergeCell ref="AZ59:BC59"/>
    <mergeCell ref="AQ57:AS57"/>
    <mergeCell ref="AT57:AV57"/>
    <mergeCell ref="AW57:AY57"/>
    <mergeCell ref="AZ57:BC57"/>
    <mergeCell ref="A58:D58"/>
    <mergeCell ref="E58:I58"/>
    <mergeCell ref="J58:R58"/>
    <mergeCell ref="S58:AJ58"/>
    <mergeCell ref="AK58:AL58"/>
    <mergeCell ref="AM58:AO58"/>
    <mergeCell ref="AO63:BC63"/>
    <mergeCell ref="A64:D67"/>
    <mergeCell ref="E64:H64"/>
    <mergeCell ref="I64:O64"/>
    <mergeCell ref="Q64:R64"/>
    <mergeCell ref="S64:X64"/>
    <mergeCell ref="Z64:AM64"/>
    <mergeCell ref="AO64:BB67"/>
    <mergeCell ref="BC64:BC67"/>
    <mergeCell ref="E65:H65"/>
    <mergeCell ref="A63:D63"/>
    <mergeCell ref="E63:H63"/>
    <mergeCell ref="I63:P63"/>
    <mergeCell ref="Q63:R63"/>
    <mergeCell ref="S63:Y63"/>
    <mergeCell ref="Z63:AN63"/>
    <mergeCell ref="I65:O65"/>
    <mergeCell ref="Q65:R65"/>
    <mergeCell ref="S65:X65"/>
    <mergeCell ref="Z65:AM65"/>
    <mergeCell ref="E66:H66"/>
    <mergeCell ref="I66:O66"/>
    <mergeCell ref="Q66:R66"/>
    <mergeCell ref="S66:X66"/>
    <mergeCell ref="Z66:AM66"/>
    <mergeCell ref="Z68:AM68"/>
    <mergeCell ref="AO68:BB68"/>
    <mergeCell ref="A69:AN69"/>
    <mergeCell ref="AO69:BB69"/>
    <mergeCell ref="E67:H67"/>
    <mergeCell ref="I67:O67"/>
    <mergeCell ref="Q67:R67"/>
    <mergeCell ref="S67:X67"/>
    <mergeCell ref="Z67:AM67"/>
    <mergeCell ref="A68:D68"/>
    <mergeCell ref="E68:H68"/>
    <mergeCell ref="I68:O68"/>
    <mergeCell ref="Q68:R68"/>
    <mergeCell ref="S68:X68"/>
  </mergeCells>
  <phoneticPr fontId="2"/>
  <conditionalFormatting sqref="E20:I20">
    <cfRule type="expression" dxfId="55" priority="42">
      <formula>AND($AK20&lt;&gt;"",$AK20&lt;&gt;"W1",$AK20&lt;&gt;"W2",$AK20&lt;&gt;"W3",$AK20&lt;&gt;"W4")</formula>
    </cfRule>
  </conditionalFormatting>
  <conditionalFormatting sqref="E21:I21">
    <cfRule type="expression" dxfId="54" priority="41">
      <formula>AND($AK21&lt;&gt;"",$AK21&lt;&gt;"W1",$AK21&lt;&gt;"W2",$AK21&lt;&gt;"W3",$AK21&lt;&gt;"W4")</formula>
    </cfRule>
  </conditionalFormatting>
  <conditionalFormatting sqref="E22:I22">
    <cfRule type="expression" dxfId="53" priority="40">
      <formula>AND($AK22&lt;&gt;"",$AK22&lt;&gt;"W1",$AK22&lt;&gt;"W2",$AK22&lt;&gt;"W3",$AK22&lt;&gt;"W4")</formula>
    </cfRule>
  </conditionalFormatting>
  <conditionalFormatting sqref="E23:I23">
    <cfRule type="expression" dxfId="52" priority="39">
      <formula>AND($AK23&lt;&gt;"",$AK23&lt;&gt;"W1",$AK23&lt;&gt;"W2",$AK23&lt;&gt;"W3",$AK23&lt;&gt;"W4")</formula>
    </cfRule>
  </conditionalFormatting>
  <conditionalFormatting sqref="E24:I24">
    <cfRule type="expression" dxfId="51" priority="38">
      <formula>AND($AK24&lt;&gt;"",$AK24&lt;&gt;"W1",$AK24&lt;&gt;"W2",$AK24&lt;&gt;"W3",$AK24&lt;&gt;"W4")</formula>
    </cfRule>
  </conditionalFormatting>
  <conditionalFormatting sqref="E25:I25">
    <cfRule type="expression" dxfId="50" priority="37">
      <formula>AND($AK25&lt;&gt;"",$AK25&lt;&gt;"W1",$AK25&lt;&gt;"W2",$AK25&lt;&gt;"W3",$AK25&lt;&gt;"W4")</formula>
    </cfRule>
  </conditionalFormatting>
  <conditionalFormatting sqref="E26:I26">
    <cfRule type="expression" dxfId="49" priority="36">
      <formula>AND($AK26&lt;&gt;"",$AK26&lt;&gt;"W1",$AK26&lt;&gt;"W2",$AK26&lt;&gt;"W3",$AK26&lt;&gt;"W4")</formula>
    </cfRule>
  </conditionalFormatting>
  <conditionalFormatting sqref="E27:I27">
    <cfRule type="expression" dxfId="48" priority="35">
      <formula>AND($AK27&lt;&gt;"",$AK27&lt;&gt;"W1",$AK27&lt;&gt;"W2",$AK27&lt;&gt;"W3",$AK27&lt;&gt;"W4")</formula>
    </cfRule>
  </conditionalFormatting>
  <conditionalFormatting sqref="E28:I28">
    <cfRule type="expression" dxfId="47" priority="34">
      <formula>AND($AK28&lt;&gt;"",$AK28&lt;&gt;"W1",$AK28&lt;&gt;"W2",$AK28&lt;&gt;"W3",$AK28&lt;&gt;"W4")</formula>
    </cfRule>
  </conditionalFormatting>
  <conditionalFormatting sqref="E29:I29">
    <cfRule type="expression" dxfId="46" priority="33">
      <formula>AND($AK29&lt;&gt;"",$AK29&lt;&gt;"W1",$AK29&lt;&gt;"W2",$AK29&lt;&gt;"W3",$AK29&lt;&gt;"W4")</formula>
    </cfRule>
  </conditionalFormatting>
  <conditionalFormatting sqref="E30:I30">
    <cfRule type="expression" dxfId="45" priority="32">
      <formula>AND($AK30&lt;&gt;"",$AK30&lt;&gt;"W1",$AK30&lt;&gt;"W2",$AK30&lt;&gt;"W3",$AK30&lt;&gt;"W4")</formula>
    </cfRule>
  </conditionalFormatting>
  <conditionalFormatting sqref="E31:I31">
    <cfRule type="expression" dxfId="44" priority="31">
      <formula>AND($AK31&lt;&gt;"",$AK31&lt;&gt;"W1",$AK31&lt;&gt;"W2",$AK31&lt;&gt;"W3",$AK31&lt;&gt;"W4")</formula>
    </cfRule>
  </conditionalFormatting>
  <conditionalFormatting sqref="E32:I32">
    <cfRule type="expression" dxfId="43" priority="30">
      <formula>AND($AK32&lt;&gt;"",$AK32&lt;&gt;"W1",$AK32&lt;&gt;"W2",$AK32&lt;&gt;"W3",$AK32&lt;&gt;"W4")</formula>
    </cfRule>
  </conditionalFormatting>
  <conditionalFormatting sqref="E33:I33">
    <cfRule type="expression" dxfId="42" priority="29">
      <formula>AND($AK33&lt;&gt;"",$AK33&lt;&gt;"W1",$AK33&lt;&gt;"W2",$AK33&lt;&gt;"W3",$AK33&lt;&gt;"W4")</formula>
    </cfRule>
  </conditionalFormatting>
  <conditionalFormatting sqref="E34:I34">
    <cfRule type="expression" dxfId="41" priority="28">
      <formula>AND($AK34&lt;&gt;"",$AK34&lt;&gt;"W1",$AK34&lt;&gt;"W2",$AK34&lt;&gt;"W3",$AK34&lt;&gt;"W4")</formula>
    </cfRule>
  </conditionalFormatting>
  <conditionalFormatting sqref="E35:I35">
    <cfRule type="expression" dxfId="40" priority="27">
      <formula>AND($AK35&lt;&gt;"",$AK35&lt;&gt;"W1",$AK35&lt;&gt;"W2",$AK35&lt;&gt;"W3",$AK35&lt;&gt;"W4")</formula>
    </cfRule>
  </conditionalFormatting>
  <conditionalFormatting sqref="E36:I36">
    <cfRule type="expression" dxfId="39" priority="26">
      <formula>AND($AK36&lt;&gt;"",$AK36&lt;&gt;"W1",$AK36&lt;&gt;"W2",$AK36&lt;&gt;"W3",$AK36&lt;&gt;"W4")</formula>
    </cfRule>
  </conditionalFormatting>
  <conditionalFormatting sqref="E46:I46">
    <cfRule type="expression" dxfId="38" priority="24">
      <formula>AND($AK$46&lt;&gt;"",$AK$46&lt;&gt;"W5")</formula>
    </cfRule>
  </conditionalFormatting>
  <conditionalFormatting sqref="E47:I47">
    <cfRule type="expression" dxfId="37" priority="23">
      <formula>AND($AK$47&lt;&gt;"",$AK$47&lt;&gt;"W5")</formula>
    </cfRule>
  </conditionalFormatting>
  <conditionalFormatting sqref="E48:I48">
    <cfRule type="expression" dxfId="36" priority="21">
      <formula>AND($AK$48&lt;&gt;"",$AK$48&lt;&gt;"W5")</formula>
    </cfRule>
  </conditionalFormatting>
  <conditionalFormatting sqref="E49:I49">
    <cfRule type="expression" dxfId="35" priority="20">
      <formula>AND($AK$49&lt;&gt;"",$AK$49&lt;&gt;"W5")</formula>
    </cfRule>
  </conditionalFormatting>
  <conditionalFormatting sqref="E50:I50">
    <cfRule type="expression" dxfId="34" priority="19">
      <formula>AND($AK$50&lt;&gt;"",$AK$50&lt;&gt;"W5")</formula>
    </cfRule>
  </conditionalFormatting>
  <conditionalFormatting sqref="E51:I51">
    <cfRule type="expression" dxfId="33" priority="18">
      <formula>AND($AK$51&lt;&gt;"",$AK$51&lt;&gt;"W5")</formula>
    </cfRule>
  </conditionalFormatting>
  <conditionalFormatting sqref="E52:I52">
    <cfRule type="expression" dxfId="32" priority="17">
      <formula>AND($AK$52&lt;&gt;"",$AK$52&lt;&gt;"W5")</formula>
    </cfRule>
  </conditionalFormatting>
  <conditionalFormatting sqref="E53:I53">
    <cfRule type="expression" dxfId="31" priority="16">
      <formula>AND($AK$53&lt;&gt;"",$AK$53&lt;&gt;"W5")</formula>
    </cfRule>
  </conditionalFormatting>
  <conditionalFormatting sqref="E54:I54">
    <cfRule type="expression" dxfId="30" priority="15">
      <formula>AND($AK$54&lt;&gt;"",$AK$54&lt;&gt;"W5")</formula>
    </cfRule>
  </conditionalFormatting>
  <conditionalFormatting sqref="E55:I55">
    <cfRule type="expression" dxfId="29" priority="14">
      <formula>AND($AK$55&lt;&gt;"",$AK$55&lt;&gt;"W5")</formula>
    </cfRule>
  </conditionalFormatting>
  <conditionalFormatting sqref="E56:I56">
    <cfRule type="expression" dxfId="28" priority="13">
      <formula>AND($AK$56&lt;&gt;"",$AK$56&lt;&gt;"W5")</formula>
    </cfRule>
  </conditionalFormatting>
  <conditionalFormatting sqref="E57:I57">
    <cfRule type="expression" dxfId="27" priority="12">
      <formula>AND($AK$57&lt;&gt;"",$AK$57&lt;&gt;"W5")</formula>
    </cfRule>
  </conditionalFormatting>
  <conditionalFormatting sqref="E58:I58">
    <cfRule type="expression" dxfId="26" priority="11">
      <formula>AND($AK$58&lt;&gt;"",$AK$58&lt;&gt;"W5")</formula>
    </cfRule>
  </conditionalFormatting>
  <conditionalFormatting sqref="E12:I12">
    <cfRule type="expression" dxfId="25" priority="10" stopIfTrue="1">
      <formula>AND($AK12&lt;&gt;"",$AK12&lt;&gt;"W1",$AK12&lt;&gt;"W2",$AK12&lt;&gt;"W3",$AK12&lt;&gt;"W4")</formula>
    </cfRule>
  </conditionalFormatting>
  <conditionalFormatting sqref="E13:I13">
    <cfRule type="expression" dxfId="24" priority="9">
      <formula>AND($AK13&lt;&gt;"",$AK13&lt;&gt;"W1",$AK13&lt;&gt;"W2",$AK13&lt;&gt;"W3",$AK13&lt;&gt;"W4")</formula>
    </cfRule>
  </conditionalFormatting>
  <conditionalFormatting sqref="E14:I14">
    <cfRule type="expression" dxfId="23" priority="8">
      <formula>AND($AK14&lt;&gt;"",$AK14&lt;&gt;"W1",$AK14&lt;&gt;"W2",$AK14&lt;&gt;"W3",$AK14&lt;&gt;"W4")</formula>
    </cfRule>
  </conditionalFormatting>
  <conditionalFormatting sqref="E15:I15">
    <cfRule type="expression" dxfId="22" priority="7">
      <formula>AND($AK15&lt;&gt;"",$AK15&lt;&gt;"W1",$AK15&lt;&gt;"W2",$AK15&lt;&gt;"W3",$AK15&lt;&gt;"W4")</formula>
    </cfRule>
  </conditionalFormatting>
  <conditionalFormatting sqref="E16:I16">
    <cfRule type="expression" dxfId="21" priority="6">
      <formula>AND($AK16&lt;&gt;"",$AK16&lt;&gt;"W1",$AK16&lt;&gt;"W2",$AK16&lt;&gt;"W3",$AK16&lt;&gt;"W4")</formula>
    </cfRule>
  </conditionalFormatting>
  <conditionalFormatting sqref="E17:I17">
    <cfRule type="expression" dxfId="20" priority="5">
      <formula>AND($AK17&lt;&gt;"",$AK17&lt;&gt;"W1",$AK17&lt;&gt;"W2",$AK17&lt;&gt;"W3",$AK17&lt;&gt;"W4")</formula>
    </cfRule>
  </conditionalFormatting>
  <conditionalFormatting sqref="E18:I18">
    <cfRule type="expression" dxfId="19" priority="4">
      <formula>AND($AK18&lt;&gt;"",$AK18&lt;&gt;"W1",$AK18&lt;&gt;"W2",$AK18&lt;&gt;"W3",$AK18&lt;&gt;"W4")</formula>
    </cfRule>
  </conditionalFormatting>
  <conditionalFormatting sqref="E19:I19">
    <cfRule type="expression" dxfId="18" priority="3">
      <formula>AND($AK19&lt;&gt;"",$AK19&lt;&gt;"W1",$AK19&lt;&gt;"W2",$AK19&lt;&gt;"W3",$AK19&lt;&gt;"W4")</formula>
    </cfRule>
  </conditionalFormatting>
  <conditionalFormatting sqref="E44:I44">
    <cfRule type="expression" dxfId="17" priority="2" stopIfTrue="1">
      <formula>AND($AK44&lt;&gt;"",$AK44&lt;&gt;"W5")</formula>
    </cfRule>
  </conditionalFormatting>
  <conditionalFormatting sqref="E45:I45">
    <cfRule type="expression" dxfId="16" priority="1">
      <formula>AND($AK$45&lt;&gt;"",$AK$45&lt;&gt;"W5")</formula>
    </cfRule>
  </conditionalFormatting>
  <dataValidations count="6">
    <dataValidation type="textLength" imeMode="disabled" operator="equal" allowBlank="1" showInputMessage="1" showErrorMessage="1" errorTitle="文字数エラー" error="登録番号10桁を入力してください" sqref="E12:I36 E44:I58" xr:uid="{00000000-0002-0000-0200-000000000000}">
      <formula1>10</formula1>
    </dataValidation>
    <dataValidation type="custom" imeMode="disabled" allowBlank="1" showInputMessage="1" showErrorMessage="1" errorTitle="入力エラー" error="小数点は第二位まで、三位以下切り捨てで入力して下さい。" sqref="AZ12:BC36 AZ44:BC58 AT12:AT36 AT44:AT58" xr:uid="{00000000-0002-0000-0200-000001000000}">
      <formula1>AT12-ROUNDDOWN(AT12,2)=0</formula1>
    </dataValidation>
    <dataValidation type="custom" imeMode="disabled" allowBlank="1" showInputMessage="1" showErrorMessage="1" errorTitle="入力エラー" error="小数点以下第一位を切り捨てで入力して下さい。" sqref="AM12:AM36 AQ12:AQ36 AW44:AW58 AM44:AM58 AW12:AW36 AQ44:AQ58" xr:uid="{00000000-0002-0000-0200-000002000000}">
      <formula1>AM12-ROUNDDOWN(AM12,0)=0</formula1>
    </dataValidation>
    <dataValidation imeMode="disabled" allowBlank="1" showInputMessage="1" showErrorMessage="1" sqref="AV6:AW6 AY6:AZ6" xr:uid="{00000000-0002-0000-0200-000003000000}"/>
    <dataValidation type="list" imeMode="halfAlpha" operator="equal" allowBlank="1" showInputMessage="1" showErrorMessage="1" errorTitle="文字数エラー" error="2桁の英数字で入力してください。" sqref="AK12:AL36" xr:uid="{00000000-0002-0000-0200-000004000000}">
      <formula1>"W1,W2,W3,W4"</formula1>
    </dataValidation>
    <dataValidation type="list" imeMode="halfAlpha" operator="equal" allowBlank="1" showInputMessage="1" showErrorMessage="1" errorTitle="文字数エラー" error="2桁の英数字で入力してください。" sqref="AK44:AL58" xr:uid="{00000000-0002-0000-0200-000005000000}">
      <formula1>"W5"</formula1>
    </dataValidation>
  </dataValidations>
  <printOptions horizontalCentered="1"/>
  <pageMargins left="0.31496062992125984" right="0.31496062992125984" top="0.55118110236220474" bottom="0.35433070866141736" header="0.31496062992125984" footer="0.31496062992125984"/>
  <pageSetup paperSize="9" scale="42"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G150"/>
  <sheetViews>
    <sheetView view="pageBreakPreview" zoomScale="85" zoomScaleNormal="40" zoomScaleSheetLayoutView="85" workbookViewId="0">
      <selection activeCell="AK11" sqref="AK11:AL11"/>
    </sheetView>
  </sheetViews>
  <sheetFormatPr defaultColWidth="9" defaultRowHeight="13" x14ac:dyDescent="0.2"/>
  <cols>
    <col min="1" max="2" width="4.36328125" style="5" customWidth="1"/>
    <col min="3" max="6" width="3.453125" style="5" customWidth="1"/>
    <col min="7" max="8" width="4.36328125" style="5" customWidth="1"/>
    <col min="9" max="9" width="3.453125" style="5" customWidth="1"/>
    <col min="10" max="10" width="3.90625" style="5" customWidth="1"/>
    <col min="11" max="15" width="3.453125" style="5" customWidth="1"/>
    <col min="16" max="16" width="3.90625" style="5" customWidth="1"/>
    <col min="17" max="18" width="3.453125" style="5" customWidth="1"/>
    <col min="19" max="29" width="3.90625" style="5" customWidth="1"/>
    <col min="30" max="33" width="3.6328125" style="5" customWidth="1"/>
    <col min="34" max="34" width="3.90625" style="5" customWidth="1"/>
    <col min="35" max="39" width="3.6328125" style="5" customWidth="1"/>
    <col min="40" max="40" width="3.90625" style="5" customWidth="1"/>
    <col min="41" max="85" width="3.6328125" style="5" customWidth="1"/>
    <col min="86" max="16384" width="9" style="5"/>
  </cols>
  <sheetData>
    <row r="1" spans="1:55" ht="18.75" customHeight="1" x14ac:dyDescent="0.2">
      <c r="A1" s="81" t="s">
        <v>134</v>
      </c>
      <c r="AO1" s="22"/>
      <c r="AP1" s="22"/>
      <c r="AQ1" s="22"/>
      <c r="AV1" s="84"/>
      <c r="AW1" s="252"/>
      <c r="AX1" s="252"/>
      <c r="AY1" s="252"/>
      <c r="AZ1" s="252"/>
      <c r="BA1" s="252"/>
      <c r="BB1" s="252"/>
      <c r="BC1" s="30"/>
    </row>
    <row r="2" spans="1:55" ht="18.75" customHeight="1" x14ac:dyDescent="0.2">
      <c r="AN2" s="61"/>
      <c r="AV2" s="84"/>
      <c r="AW2" s="252"/>
      <c r="AX2" s="252"/>
      <c r="AY2" s="252"/>
      <c r="AZ2" s="252"/>
      <c r="BA2" s="252"/>
      <c r="BB2" s="252"/>
      <c r="BC2" s="71"/>
    </row>
    <row r="3" spans="1:55" ht="30" customHeight="1" x14ac:dyDescent="0.2">
      <c r="A3" s="514" t="s">
        <v>142</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514"/>
      <c r="AJ3" s="514"/>
      <c r="AK3" s="514"/>
      <c r="AL3" s="514"/>
      <c r="AM3" s="514"/>
      <c r="AN3" s="514"/>
      <c r="AO3" s="514"/>
      <c r="AP3" s="514"/>
      <c r="AQ3" s="514"/>
      <c r="AR3" s="514"/>
      <c r="AS3" s="514"/>
      <c r="AT3" s="514"/>
      <c r="AU3" s="514"/>
      <c r="AV3" s="514"/>
      <c r="AW3" s="514"/>
      <c r="AX3" s="514"/>
      <c r="AY3" s="514"/>
      <c r="AZ3" s="514"/>
      <c r="BA3" s="514"/>
      <c r="BB3" s="514"/>
      <c r="BC3" s="514"/>
    </row>
    <row r="4" spans="1:55" ht="21" customHeight="1" x14ac:dyDescent="0.3">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row>
    <row r="5" spans="1:55" s="150" customFormat="1" ht="35.5" customHeight="1" thickBot="1" x14ac:dyDescent="0.25">
      <c r="A5" s="137" t="s">
        <v>141</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U5" s="149"/>
      <c r="AV5" s="149"/>
      <c r="BC5" s="151" t="s">
        <v>54</v>
      </c>
    </row>
    <row r="6" spans="1:55" ht="28.5" customHeight="1" thickBot="1" x14ac:dyDescent="0.25">
      <c r="A6" s="717" t="s">
        <v>92</v>
      </c>
      <c r="B6" s="718"/>
      <c r="C6" s="718"/>
      <c r="D6" s="719"/>
      <c r="E6" s="660" t="s">
        <v>115</v>
      </c>
      <c r="F6" s="661"/>
      <c r="G6" s="661"/>
      <c r="H6" s="661"/>
      <c r="I6" s="661"/>
      <c r="J6" s="661"/>
      <c r="K6" s="661"/>
      <c r="L6" s="661"/>
      <c r="M6" s="661"/>
      <c r="N6" s="662"/>
      <c r="O6" s="138"/>
      <c r="P6" s="139"/>
      <c r="Q6" s="77" t="s">
        <v>25</v>
      </c>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63" t="s">
        <v>10</v>
      </c>
      <c r="AV6" s="515"/>
      <c r="AW6" s="515"/>
      <c r="AX6" s="28" t="s">
        <v>56</v>
      </c>
      <c r="AY6" s="515"/>
      <c r="AZ6" s="515"/>
      <c r="BA6" s="174" t="s">
        <v>57</v>
      </c>
      <c r="BB6" s="174"/>
      <c r="BC6" s="174"/>
    </row>
    <row r="7" spans="1:55" ht="14.25" customHeight="1" x14ac:dyDescent="0.2">
      <c r="A7" s="140"/>
      <c r="B7" s="140"/>
      <c r="C7" s="141"/>
      <c r="D7" s="141"/>
      <c r="E7" s="141"/>
      <c r="F7" s="141"/>
      <c r="G7" s="141"/>
      <c r="H7" s="141"/>
      <c r="I7" s="141"/>
      <c r="J7" s="141"/>
      <c r="K7" s="141"/>
      <c r="L7" s="141"/>
      <c r="M7" s="141"/>
      <c r="N7" s="141"/>
      <c r="O7" s="141"/>
      <c r="P7" s="141"/>
      <c r="U7" s="141"/>
      <c r="V7" s="141"/>
    </row>
    <row r="8" spans="1:55" ht="9" customHeight="1" thickBot="1" x14ac:dyDescent="0.25">
      <c r="A8" s="140"/>
      <c r="B8" s="140"/>
      <c r="C8" s="141"/>
      <c r="D8" s="141"/>
      <c r="E8" s="141"/>
      <c r="F8" s="141"/>
      <c r="G8" s="141"/>
      <c r="H8" s="141"/>
      <c r="I8" s="141"/>
      <c r="J8" s="141"/>
      <c r="K8" s="141"/>
      <c r="L8" s="141"/>
      <c r="M8" s="141"/>
      <c r="N8" s="141"/>
      <c r="O8" s="141"/>
      <c r="P8" s="141"/>
      <c r="AA8" s="141"/>
      <c r="AB8" s="141"/>
      <c r="AC8" s="141"/>
    </row>
    <row r="9" spans="1:55" ht="18.75" customHeight="1" x14ac:dyDescent="0.2">
      <c r="A9" s="663" t="s">
        <v>94</v>
      </c>
      <c r="B9" s="664"/>
      <c r="C9" s="664"/>
      <c r="D9" s="664"/>
      <c r="E9" s="720" t="s">
        <v>116</v>
      </c>
      <c r="F9" s="664"/>
      <c r="G9" s="665"/>
      <c r="H9" s="643" t="s">
        <v>117</v>
      </c>
      <c r="I9" s="643"/>
      <c r="J9" s="643"/>
      <c r="K9" s="643"/>
      <c r="L9" s="643"/>
      <c r="M9" s="644"/>
      <c r="N9" s="642" t="s">
        <v>65</v>
      </c>
      <c r="O9" s="643"/>
      <c r="P9" s="643"/>
      <c r="Q9" s="643"/>
      <c r="R9" s="643"/>
      <c r="S9" s="643"/>
      <c r="T9" s="644"/>
      <c r="U9" s="642" t="s">
        <v>96</v>
      </c>
      <c r="V9" s="643"/>
      <c r="W9" s="643"/>
      <c r="X9" s="643"/>
      <c r="Y9" s="643"/>
      <c r="Z9" s="643"/>
      <c r="AA9" s="643"/>
      <c r="AB9" s="643"/>
      <c r="AC9" s="643"/>
      <c r="AD9" s="643"/>
      <c r="AE9" s="643"/>
      <c r="AF9" s="643"/>
      <c r="AG9" s="643"/>
      <c r="AH9" s="643"/>
      <c r="AI9" s="643"/>
      <c r="AJ9" s="644"/>
      <c r="AK9" s="669" t="s">
        <v>118</v>
      </c>
      <c r="AL9" s="670"/>
      <c r="AM9" s="633" t="s">
        <v>119</v>
      </c>
      <c r="AN9" s="634"/>
      <c r="AO9" s="634"/>
      <c r="AP9" s="634"/>
      <c r="AQ9" s="634"/>
      <c r="AR9" s="634"/>
      <c r="AS9" s="635"/>
      <c r="AT9" s="636" t="s">
        <v>98</v>
      </c>
      <c r="AU9" s="637"/>
      <c r="AV9" s="638"/>
      <c r="AW9" s="642" t="s">
        <v>120</v>
      </c>
      <c r="AX9" s="643"/>
      <c r="AY9" s="644"/>
      <c r="AZ9" s="648" t="s">
        <v>100</v>
      </c>
      <c r="BA9" s="649"/>
      <c r="BB9" s="649"/>
      <c r="BC9" s="650"/>
    </row>
    <row r="10" spans="1:55" ht="28.5" customHeight="1" thickBot="1" x14ac:dyDescent="0.25">
      <c r="A10" s="666"/>
      <c r="B10" s="667"/>
      <c r="C10" s="667"/>
      <c r="D10" s="667"/>
      <c r="E10" s="721"/>
      <c r="F10" s="667"/>
      <c r="G10" s="668"/>
      <c r="H10" s="646"/>
      <c r="I10" s="646"/>
      <c r="J10" s="646"/>
      <c r="K10" s="646"/>
      <c r="L10" s="646"/>
      <c r="M10" s="647"/>
      <c r="N10" s="645"/>
      <c r="O10" s="646"/>
      <c r="P10" s="646"/>
      <c r="Q10" s="646"/>
      <c r="R10" s="646"/>
      <c r="S10" s="646"/>
      <c r="T10" s="647"/>
      <c r="U10" s="645"/>
      <c r="V10" s="646"/>
      <c r="W10" s="646"/>
      <c r="X10" s="646"/>
      <c r="Y10" s="646"/>
      <c r="Z10" s="646"/>
      <c r="AA10" s="646"/>
      <c r="AB10" s="646"/>
      <c r="AC10" s="646"/>
      <c r="AD10" s="646"/>
      <c r="AE10" s="646"/>
      <c r="AF10" s="646"/>
      <c r="AG10" s="646"/>
      <c r="AH10" s="646"/>
      <c r="AI10" s="646"/>
      <c r="AJ10" s="647"/>
      <c r="AK10" s="671"/>
      <c r="AL10" s="672"/>
      <c r="AM10" s="654" t="s">
        <v>101</v>
      </c>
      <c r="AN10" s="655"/>
      <c r="AO10" s="655"/>
      <c r="AP10" s="142" t="s">
        <v>121</v>
      </c>
      <c r="AQ10" s="655" t="s">
        <v>103</v>
      </c>
      <c r="AR10" s="655"/>
      <c r="AS10" s="656"/>
      <c r="AT10" s="639"/>
      <c r="AU10" s="640"/>
      <c r="AV10" s="641"/>
      <c r="AW10" s="645"/>
      <c r="AX10" s="646"/>
      <c r="AY10" s="647"/>
      <c r="AZ10" s="651"/>
      <c r="BA10" s="652"/>
      <c r="BB10" s="652"/>
      <c r="BC10" s="653"/>
    </row>
    <row r="11" spans="1:55" s="36" customFormat="1" ht="30" customHeight="1" thickTop="1" x14ac:dyDescent="0.2">
      <c r="A11" s="625"/>
      <c r="B11" s="626"/>
      <c r="C11" s="626"/>
      <c r="D11" s="626"/>
      <c r="E11" s="477"/>
      <c r="F11" s="478"/>
      <c r="G11" s="479"/>
      <c r="H11" s="477"/>
      <c r="I11" s="478"/>
      <c r="J11" s="478"/>
      <c r="K11" s="478"/>
      <c r="L11" s="478"/>
      <c r="M11" s="479"/>
      <c r="N11" s="480"/>
      <c r="O11" s="481"/>
      <c r="P11" s="481"/>
      <c r="Q11" s="481"/>
      <c r="R11" s="481"/>
      <c r="S11" s="481"/>
      <c r="T11" s="482"/>
      <c r="U11" s="480"/>
      <c r="V11" s="481"/>
      <c r="W11" s="481"/>
      <c r="X11" s="481"/>
      <c r="Y11" s="481"/>
      <c r="Z11" s="481"/>
      <c r="AA11" s="481"/>
      <c r="AB11" s="481"/>
      <c r="AC11" s="481"/>
      <c r="AD11" s="481"/>
      <c r="AE11" s="481"/>
      <c r="AF11" s="481"/>
      <c r="AG11" s="481"/>
      <c r="AH11" s="481"/>
      <c r="AI11" s="481"/>
      <c r="AJ11" s="482"/>
      <c r="AK11" s="631"/>
      <c r="AL11" s="632"/>
      <c r="AM11" s="621"/>
      <c r="AN11" s="616"/>
      <c r="AO11" s="616"/>
      <c r="AP11" s="143" t="s">
        <v>174</v>
      </c>
      <c r="AQ11" s="616"/>
      <c r="AR11" s="616"/>
      <c r="AS11" s="617"/>
      <c r="AT11" s="618">
        <f>IF(OR(AM11="",AQ11=""),0,ROUNDDOWN(AM11*AQ11/1000000,2))</f>
        <v>0</v>
      </c>
      <c r="AU11" s="619"/>
      <c r="AV11" s="620"/>
      <c r="AW11" s="621"/>
      <c r="AX11" s="616"/>
      <c r="AY11" s="617"/>
      <c r="AZ11" s="622">
        <f>AT11*AW11</f>
        <v>0</v>
      </c>
      <c r="BA11" s="623"/>
      <c r="BB11" s="623"/>
      <c r="BC11" s="624"/>
    </row>
    <row r="12" spans="1:55" s="36" customFormat="1" ht="30" customHeight="1" x14ac:dyDescent="0.2">
      <c r="A12" s="705"/>
      <c r="B12" s="706"/>
      <c r="C12" s="706"/>
      <c r="D12" s="706"/>
      <c r="E12" s="707"/>
      <c r="F12" s="707"/>
      <c r="G12" s="707"/>
      <c r="H12" s="591"/>
      <c r="I12" s="592"/>
      <c r="J12" s="592"/>
      <c r="K12" s="592"/>
      <c r="L12" s="592"/>
      <c r="M12" s="593"/>
      <c r="N12" s="711"/>
      <c r="O12" s="712"/>
      <c r="P12" s="712"/>
      <c r="Q12" s="712"/>
      <c r="R12" s="712"/>
      <c r="S12" s="712"/>
      <c r="T12" s="713"/>
      <c r="U12" s="711"/>
      <c r="V12" s="712"/>
      <c r="W12" s="712"/>
      <c r="X12" s="712"/>
      <c r="Y12" s="712"/>
      <c r="Z12" s="712"/>
      <c r="AA12" s="712"/>
      <c r="AB12" s="712"/>
      <c r="AC12" s="712"/>
      <c r="AD12" s="712"/>
      <c r="AE12" s="712"/>
      <c r="AF12" s="712"/>
      <c r="AG12" s="712"/>
      <c r="AH12" s="712"/>
      <c r="AI12" s="712"/>
      <c r="AJ12" s="713"/>
      <c r="AK12" s="597"/>
      <c r="AL12" s="598"/>
      <c r="AM12" s="584"/>
      <c r="AN12" s="579"/>
      <c r="AO12" s="579"/>
      <c r="AP12" s="144" t="s">
        <v>172</v>
      </c>
      <c r="AQ12" s="579"/>
      <c r="AR12" s="579"/>
      <c r="AS12" s="580"/>
      <c r="AT12" s="581">
        <f t="shared" ref="AT12:AT13" si="0">IF(OR(AM12="",AQ12=""),0,ROUNDDOWN(AM12*AQ12/1000000,2))</f>
        <v>0</v>
      </c>
      <c r="AU12" s="582"/>
      <c r="AV12" s="583"/>
      <c r="AW12" s="584"/>
      <c r="AX12" s="579"/>
      <c r="AY12" s="580"/>
      <c r="AZ12" s="585">
        <f t="shared" ref="AZ12:AZ13" si="1">AT12*AW12</f>
        <v>0</v>
      </c>
      <c r="BA12" s="586"/>
      <c r="BB12" s="586"/>
      <c r="BC12" s="587"/>
    </row>
    <row r="13" spans="1:55" s="36" customFormat="1" ht="30" customHeight="1" x14ac:dyDescent="0.2">
      <c r="A13" s="705"/>
      <c r="B13" s="706"/>
      <c r="C13" s="706"/>
      <c r="D13" s="706"/>
      <c r="E13" s="707"/>
      <c r="F13" s="707"/>
      <c r="G13" s="707"/>
      <c r="H13" s="591"/>
      <c r="I13" s="592"/>
      <c r="J13" s="592"/>
      <c r="K13" s="592"/>
      <c r="L13" s="592"/>
      <c r="M13" s="593"/>
      <c r="N13" s="711"/>
      <c r="O13" s="712"/>
      <c r="P13" s="712"/>
      <c r="Q13" s="712"/>
      <c r="R13" s="712"/>
      <c r="S13" s="712"/>
      <c r="T13" s="713"/>
      <c r="U13" s="711"/>
      <c r="V13" s="712"/>
      <c r="W13" s="712"/>
      <c r="X13" s="712"/>
      <c r="Y13" s="712"/>
      <c r="Z13" s="712"/>
      <c r="AA13" s="712"/>
      <c r="AB13" s="712"/>
      <c r="AC13" s="712"/>
      <c r="AD13" s="712"/>
      <c r="AE13" s="712"/>
      <c r="AF13" s="712"/>
      <c r="AG13" s="712"/>
      <c r="AH13" s="712"/>
      <c r="AI13" s="712"/>
      <c r="AJ13" s="713"/>
      <c r="AK13" s="597"/>
      <c r="AL13" s="598"/>
      <c r="AM13" s="584"/>
      <c r="AN13" s="579"/>
      <c r="AO13" s="579"/>
      <c r="AP13" s="144" t="s">
        <v>172</v>
      </c>
      <c r="AQ13" s="579"/>
      <c r="AR13" s="579"/>
      <c r="AS13" s="580"/>
      <c r="AT13" s="581">
        <f t="shared" si="0"/>
        <v>0</v>
      </c>
      <c r="AU13" s="582"/>
      <c r="AV13" s="583"/>
      <c r="AW13" s="584"/>
      <c r="AX13" s="579"/>
      <c r="AY13" s="580"/>
      <c r="AZ13" s="585">
        <f t="shared" si="1"/>
        <v>0</v>
      </c>
      <c r="BA13" s="586"/>
      <c r="BB13" s="586"/>
      <c r="BC13" s="587"/>
    </row>
    <row r="14" spans="1:55" s="36" customFormat="1" ht="30" customHeight="1" x14ac:dyDescent="0.2">
      <c r="A14" s="705"/>
      <c r="B14" s="706"/>
      <c r="C14" s="706"/>
      <c r="D14" s="706"/>
      <c r="E14" s="707"/>
      <c r="F14" s="707"/>
      <c r="G14" s="707"/>
      <c r="H14" s="591"/>
      <c r="I14" s="592"/>
      <c r="J14" s="592"/>
      <c r="K14" s="592"/>
      <c r="L14" s="592"/>
      <c r="M14" s="593"/>
      <c r="N14" s="711"/>
      <c r="O14" s="712"/>
      <c r="P14" s="712"/>
      <c r="Q14" s="712"/>
      <c r="R14" s="712"/>
      <c r="S14" s="712"/>
      <c r="T14" s="713"/>
      <c r="U14" s="711"/>
      <c r="V14" s="712"/>
      <c r="W14" s="712"/>
      <c r="X14" s="712"/>
      <c r="Y14" s="712"/>
      <c r="Z14" s="712"/>
      <c r="AA14" s="712"/>
      <c r="AB14" s="712"/>
      <c r="AC14" s="712"/>
      <c r="AD14" s="712"/>
      <c r="AE14" s="712"/>
      <c r="AF14" s="712"/>
      <c r="AG14" s="712"/>
      <c r="AH14" s="712"/>
      <c r="AI14" s="712"/>
      <c r="AJ14" s="713"/>
      <c r="AK14" s="597"/>
      <c r="AL14" s="598"/>
      <c r="AM14" s="584"/>
      <c r="AN14" s="579"/>
      <c r="AO14" s="579"/>
      <c r="AP14" s="144" t="s">
        <v>159</v>
      </c>
      <c r="AQ14" s="579"/>
      <c r="AR14" s="579"/>
      <c r="AS14" s="580"/>
      <c r="AT14" s="581">
        <f t="shared" ref="AT14:AT25" si="2">IF(OR(AM14="",AQ14=""),0,ROUNDDOWN(AM14*AQ14/1000000,2))</f>
        <v>0</v>
      </c>
      <c r="AU14" s="582"/>
      <c r="AV14" s="583"/>
      <c r="AW14" s="584"/>
      <c r="AX14" s="579"/>
      <c r="AY14" s="580"/>
      <c r="AZ14" s="585">
        <f t="shared" ref="AZ14:AZ25" si="3">AT14*AW14</f>
        <v>0</v>
      </c>
      <c r="BA14" s="586"/>
      <c r="BB14" s="586"/>
      <c r="BC14" s="587"/>
    </row>
    <row r="15" spans="1:55" s="36" customFormat="1" ht="30" customHeight="1" x14ac:dyDescent="0.2">
      <c r="A15" s="714"/>
      <c r="B15" s="715"/>
      <c r="C15" s="715"/>
      <c r="D15" s="715"/>
      <c r="E15" s="716"/>
      <c r="F15" s="716"/>
      <c r="G15" s="716"/>
      <c r="H15" s="591"/>
      <c r="I15" s="592"/>
      <c r="J15" s="592"/>
      <c r="K15" s="592"/>
      <c r="L15" s="592"/>
      <c r="M15" s="593"/>
      <c r="N15" s="711"/>
      <c r="O15" s="712"/>
      <c r="P15" s="712"/>
      <c r="Q15" s="712"/>
      <c r="R15" s="712"/>
      <c r="S15" s="712"/>
      <c r="T15" s="713"/>
      <c r="U15" s="711"/>
      <c r="V15" s="712"/>
      <c r="W15" s="712"/>
      <c r="X15" s="712"/>
      <c r="Y15" s="712"/>
      <c r="Z15" s="712"/>
      <c r="AA15" s="712"/>
      <c r="AB15" s="712"/>
      <c r="AC15" s="712"/>
      <c r="AD15" s="712"/>
      <c r="AE15" s="712"/>
      <c r="AF15" s="712"/>
      <c r="AG15" s="712"/>
      <c r="AH15" s="712"/>
      <c r="AI15" s="712"/>
      <c r="AJ15" s="713"/>
      <c r="AK15" s="611"/>
      <c r="AL15" s="612"/>
      <c r="AM15" s="613"/>
      <c r="AN15" s="614"/>
      <c r="AO15" s="614"/>
      <c r="AP15" s="146" t="s">
        <v>159</v>
      </c>
      <c r="AQ15" s="614"/>
      <c r="AR15" s="614"/>
      <c r="AS15" s="615"/>
      <c r="AT15" s="581">
        <f t="shared" si="2"/>
        <v>0</v>
      </c>
      <c r="AU15" s="582"/>
      <c r="AV15" s="583"/>
      <c r="AW15" s="613"/>
      <c r="AX15" s="614"/>
      <c r="AY15" s="615"/>
      <c r="AZ15" s="585">
        <f t="shared" si="3"/>
        <v>0</v>
      </c>
      <c r="BA15" s="586"/>
      <c r="BB15" s="586"/>
      <c r="BC15" s="587"/>
    </row>
    <row r="16" spans="1:55" s="36" customFormat="1" ht="30" customHeight="1" x14ac:dyDescent="0.2">
      <c r="A16" s="705"/>
      <c r="B16" s="706"/>
      <c r="C16" s="706"/>
      <c r="D16" s="706"/>
      <c r="E16" s="707"/>
      <c r="F16" s="707"/>
      <c r="G16" s="707"/>
      <c r="H16" s="591"/>
      <c r="I16" s="592"/>
      <c r="J16" s="592"/>
      <c r="K16" s="592"/>
      <c r="L16" s="592"/>
      <c r="M16" s="593"/>
      <c r="N16" s="711"/>
      <c r="O16" s="712"/>
      <c r="P16" s="712"/>
      <c r="Q16" s="712"/>
      <c r="R16" s="712"/>
      <c r="S16" s="712"/>
      <c r="T16" s="713"/>
      <c r="U16" s="711"/>
      <c r="V16" s="712"/>
      <c r="W16" s="712"/>
      <c r="X16" s="712"/>
      <c r="Y16" s="712"/>
      <c r="Z16" s="712"/>
      <c r="AA16" s="712"/>
      <c r="AB16" s="712"/>
      <c r="AC16" s="712"/>
      <c r="AD16" s="712"/>
      <c r="AE16" s="712"/>
      <c r="AF16" s="712"/>
      <c r="AG16" s="712"/>
      <c r="AH16" s="712"/>
      <c r="AI16" s="712"/>
      <c r="AJ16" s="713"/>
      <c r="AK16" s="597"/>
      <c r="AL16" s="598"/>
      <c r="AM16" s="584"/>
      <c r="AN16" s="579"/>
      <c r="AO16" s="579"/>
      <c r="AP16" s="144" t="s">
        <v>159</v>
      </c>
      <c r="AQ16" s="579"/>
      <c r="AR16" s="579"/>
      <c r="AS16" s="580"/>
      <c r="AT16" s="581">
        <f t="shared" si="2"/>
        <v>0</v>
      </c>
      <c r="AU16" s="582"/>
      <c r="AV16" s="583"/>
      <c r="AW16" s="584"/>
      <c r="AX16" s="579"/>
      <c r="AY16" s="580"/>
      <c r="AZ16" s="585">
        <f t="shared" si="3"/>
        <v>0</v>
      </c>
      <c r="BA16" s="586"/>
      <c r="BB16" s="586"/>
      <c r="BC16" s="587"/>
    </row>
    <row r="17" spans="1:55" s="36" customFormat="1" ht="30" customHeight="1" x14ac:dyDescent="0.2">
      <c r="A17" s="705"/>
      <c r="B17" s="706"/>
      <c r="C17" s="706"/>
      <c r="D17" s="706"/>
      <c r="E17" s="707"/>
      <c r="F17" s="707"/>
      <c r="G17" s="707"/>
      <c r="H17" s="591"/>
      <c r="I17" s="592"/>
      <c r="J17" s="592"/>
      <c r="K17" s="592"/>
      <c r="L17" s="592"/>
      <c r="M17" s="593"/>
      <c r="N17" s="711"/>
      <c r="O17" s="712"/>
      <c r="P17" s="712"/>
      <c r="Q17" s="712"/>
      <c r="R17" s="712"/>
      <c r="S17" s="712"/>
      <c r="T17" s="713"/>
      <c r="U17" s="711"/>
      <c r="V17" s="712"/>
      <c r="W17" s="712"/>
      <c r="X17" s="712"/>
      <c r="Y17" s="712"/>
      <c r="Z17" s="712"/>
      <c r="AA17" s="712"/>
      <c r="AB17" s="712"/>
      <c r="AC17" s="712"/>
      <c r="AD17" s="712"/>
      <c r="AE17" s="712"/>
      <c r="AF17" s="712"/>
      <c r="AG17" s="712"/>
      <c r="AH17" s="712"/>
      <c r="AI17" s="712"/>
      <c r="AJ17" s="713"/>
      <c r="AK17" s="597" t="s">
        <v>25</v>
      </c>
      <c r="AL17" s="598"/>
      <c r="AM17" s="584"/>
      <c r="AN17" s="579"/>
      <c r="AO17" s="579"/>
      <c r="AP17" s="144" t="s">
        <v>159</v>
      </c>
      <c r="AQ17" s="579"/>
      <c r="AR17" s="579"/>
      <c r="AS17" s="580"/>
      <c r="AT17" s="581">
        <f t="shared" si="2"/>
        <v>0</v>
      </c>
      <c r="AU17" s="582"/>
      <c r="AV17" s="583"/>
      <c r="AW17" s="584"/>
      <c r="AX17" s="579"/>
      <c r="AY17" s="580"/>
      <c r="AZ17" s="585">
        <f t="shared" si="3"/>
        <v>0</v>
      </c>
      <c r="BA17" s="586"/>
      <c r="BB17" s="586"/>
      <c r="BC17" s="587"/>
    </row>
    <row r="18" spans="1:55" s="36" customFormat="1" ht="30" customHeight="1" x14ac:dyDescent="0.2">
      <c r="A18" s="705"/>
      <c r="B18" s="706"/>
      <c r="C18" s="706"/>
      <c r="D18" s="706"/>
      <c r="E18" s="707"/>
      <c r="F18" s="707"/>
      <c r="G18" s="707"/>
      <c r="H18" s="591"/>
      <c r="I18" s="592"/>
      <c r="J18" s="592"/>
      <c r="K18" s="592"/>
      <c r="L18" s="592"/>
      <c r="M18" s="593"/>
      <c r="N18" s="711"/>
      <c r="O18" s="712"/>
      <c r="P18" s="712"/>
      <c r="Q18" s="712"/>
      <c r="R18" s="712"/>
      <c r="S18" s="712"/>
      <c r="T18" s="713"/>
      <c r="U18" s="711"/>
      <c r="V18" s="712"/>
      <c r="W18" s="712"/>
      <c r="X18" s="712"/>
      <c r="Y18" s="712"/>
      <c r="Z18" s="712"/>
      <c r="AA18" s="712"/>
      <c r="AB18" s="712"/>
      <c r="AC18" s="712"/>
      <c r="AD18" s="712"/>
      <c r="AE18" s="712"/>
      <c r="AF18" s="712"/>
      <c r="AG18" s="712"/>
      <c r="AH18" s="712"/>
      <c r="AI18" s="712"/>
      <c r="AJ18" s="713"/>
      <c r="AK18" s="597" t="s">
        <v>25</v>
      </c>
      <c r="AL18" s="598"/>
      <c r="AM18" s="584"/>
      <c r="AN18" s="579"/>
      <c r="AO18" s="579"/>
      <c r="AP18" s="144" t="s">
        <v>159</v>
      </c>
      <c r="AQ18" s="579"/>
      <c r="AR18" s="579"/>
      <c r="AS18" s="580"/>
      <c r="AT18" s="581">
        <f t="shared" si="2"/>
        <v>0</v>
      </c>
      <c r="AU18" s="582"/>
      <c r="AV18" s="583"/>
      <c r="AW18" s="584"/>
      <c r="AX18" s="579"/>
      <c r="AY18" s="580"/>
      <c r="AZ18" s="585">
        <f t="shared" si="3"/>
        <v>0</v>
      </c>
      <c r="BA18" s="586"/>
      <c r="BB18" s="586"/>
      <c r="BC18" s="587"/>
    </row>
    <row r="19" spans="1:55" s="36" customFormat="1" ht="30" customHeight="1" x14ac:dyDescent="0.2">
      <c r="A19" s="705"/>
      <c r="B19" s="706"/>
      <c r="C19" s="706"/>
      <c r="D19" s="706"/>
      <c r="E19" s="707"/>
      <c r="F19" s="707"/>
      <c r="G19" s="707"/>
      <c r="H19" s="591"/>
      <c r="I19" s="592"/>
      <c r="J19" s="592"/>
      <c r="K19" s="592"/>
      <c r="L19" s="592"/>
      <c r="M19" s="593"/>
      <c r="N19" s="711"/>
      <c r="O19" s="712"/>
      <c r="P19" s="712"/>
      <c r="Q19" s="712"/>
      <c r="R19" s="712"/>
      <c r="S19" s="712"/>
      <c r="T19" s="713"/>
      <c r="U19" s="711"/>
      <c r="V19" s="712"/>
      <c r="W19" s="712"/>
      <c r="X19" s="712"/>
      <c r="Y19" s="712"/>
      <c r="Z19" s="712"/>
      <c r="AA19" s="712"/>
      <c r="AB19" s="712"/>
      <c r="AC19" s="712"/>
      <c r="AD19" s="712"/>
      <c r="AE19" s="712"/>
      <c r="AF19" s="712"/>
      <c r="AG19" s="712"/>
      <c r="AH19" s="712"/>
      <c r="AI19" s="712"/>
      <c r="AJ19" s="713"/>
      <c r="AK19" s="597" t="s">
        <v>25</v>
      </c>
      <c r="AL19" s="598"/>
      <c r="AM19" s="584"/>
      <c r="AN19" s="579"/>
      <c r="AO19" s="579"/>
      <c r="AP19" s="144" t="s">
        <v>159</v>
      </c>
      <c r="AQ19" s="579"/>
      <c r="AR19" s="579"/>
      <c r="AS19" s="580"/>
      <c r="AT19" s="581">
        <f t="shared" si="2"/>
        <v>0</v>
      </c>
      <c r="AU19" s="582"/>
      <c r="AV19" s="583"/>
      <c r="AW19" s="584"/>
      <c r="AX19" s="579"/>
      <c r="AY19" s="580"/>
      <c r="AZ19" s="585">
        <f t="shared" si="3"/>
        <v>0</v>
      </c>
      <c r="BA19" s="586"/>
      <c r="BB19" s="586"/>
      <c r="BC19" s="587"/>
    </row>
    <row r="20" spans="1:55" s="36" customFormat="1" ht="30" customHeight="1" x14ac:dyDescent="0.2">
      <c r="A20" s="705"/>
      <c r="B20" s="706"/>
      <c r="C20" s="706"/>
      <c r="D20" s="706"/>
      <c r="E20" s="707"/>
      <c r="F20" s="707"/>
      <c r="G20" s="707"/>
      <c r="H20" s="591"/>
      <c r="I20" s="592"/>
      <c r="J20" s="592"/>
      <c r="K20" s="592"/>
      <c r="L20" s="592"/>
      <c r="M20" s="593"/>
      <c r="N20" s="711"/>
      <c r="O20" s="712"/>
      <c r="P20" s="712"/>
      <c r="Q20" s="712"/>
      <c r="R20" s="712"/>
      <c r="S20" s="712"/>
      <c r="T20" s="713"/>
      <c r="U20" s="711"/>
      <c r="V20" s="712"/>
      <c r="W20" s="712"/>
      <c r="X20" s="712"/>
      <c r="Y20" s="712"/>
      <c r="Z20" s="712"/>
      <c r="AA20" s="712"/>
      <c r="AB20" s="712"/>
      <c r="AC20" s="712"/>
      <c r="AD20" s="712"/>
      <c r="AE20" s="712"/>
      <c r="AF20" s="712"/>
      <c r="AG20" s="712"/>
      <c r="AH20" s="712"/>
      <c r="AI20" s="712"/>
      <c r="AJ20" s="713"/>
      <c r="AK20" s="597" t="s">
        <v>25</v>
      </c>
      <c r="AL20" s="598"/>
      <c r="AM20" s="584"/>
      <c r="AN20" s="579"/>
      <c r="AO20" s="579"/>
      <c r="AP20" s="144" t="s">
        <v>159</v>
      </c>
      <c r="AQ20" s="579"/>
      <c r="AR20" s="579"/>
      <c r="AS20" s="580"/>
      <c r="AT20" s="581">
        <f t="shared" si="2"/>
        <v>0</v>
      </c>
      <c r="AU20" s="582"/>
      <c r="AV20" s="583"/>
      <c r="AW20" s="584"/>
      <c r="AX20" s="579"/>
      <c r="AY20" s="580"/>
      <c r="AZ20" s="585">
        <f t="shared" si="3"/>
        <v>0</v>
      </c>
      <c r="BA20" s="586"/>
      <c r="BB20" s="586"/>
      <c r="BC20" s="587"/>
    </row>
    <row r="21" spans="1:55" s="36" customFormat="1" ht="30" customHeight="1" x14ac:dyDescent="0.2">
      <c r="A21" s="705"/>
      <c r="B21" s="706"/>
      <c r="C21" s="706"/>
      <c r="D21" s="706"/>
      <c r="E21" s="707"/>
      <c r="F21" s="707"/>
      <c r="G21" s="707"/>
      <c r="H21" s="591"/>
      <c r="I21" s="592"/>
      <c r="J21" s="592"/>
      <c r="K21" s="592"/>
      <c r="L21" s="592"/>
      <c r="M21" s="593"/>
      <c r="N21" s="711"/>
      <c r="O21" s="712"/>
      <c r="P21" s="712"/>
      <c r="Q21" s="712"/>
      <c r="R21" s="712"/>
      <c r="S21" s="712"/>
      <c r="T21" s="713"/>
      <c r="U21" s="711"/>
      <c r="V21" s="712"/>
      <c r="W21" s="712"/>
      <c r="X21" s="712"/>
      <c r="Y21" s="712"/>
      <c r="Z21" s="712"/>
      <c r="AA21" s="712"/>
      <c r="AB21" s="712"/>
      <c r="AC21" s="712"/>
      <c r="AD21" s="712"/>
      <c r="AE21" s="712"/>
      <c r="AF21" s="712"/>
      <c r="AG21" s="712"/>
      <c r="AH21" s="712"/>
      <c r="AI21" s="712"/>
      <c r="AJ21" s="713"/>
      <c r="AK21" s="597" t="s">
        <v>25</v>
      </c>
      <c r="AL21" s="598"/>
      <c r="AM21" s="584"/>
      <c r="AN21" s="579"/>
      <c r="AO21" s="579"/>
      <c r="AP21" s="144" t="s">
        <v>159</v>
      </c>
      <c r="AQ21" s="579"/>
      <c r="AR21" s="579"/>
      <c r="AS21" s="580"/>
      <c r="AT21" s="581">
        <f t="shared" si="2"/>
        <v>0</v>
      </c>
      <c r="AU21" s="582"/>
      <c r="AV21" s="583"/>
      <c r="AW21" s="584"/>
      <c r="AX21" s="579"/>
      <c r="AY21" s="580"/>
      <c r="AZ21" s="585">
        <f t="shared" si="3"/>
        <v>0</v>
      </c>
      <c r="BA21" s="586"/>
      <c r="BB21" s="586"/>
      <c r="BC21" s="587"/>
    </row>
    <row r="22" spans="1:55" s="36" customFormat="1" ht="30" customHeight="1" x14ac:dyDescent="0.2">
      <c r="A22" s="705"/>
      <c r="B22" s="706"/>
      <c r="C22" s="706"/>
      <c r="D22" s="706"/>
      <c r="E22" s="707"/>
      <c r="F22" s="707"/>
      <c r="G22" s="707"/>
      <c r="H22" s="591"/>
      <c r="I22" s="592"/>
      <c r="J22" s="592"/>
      <c r="K22" s="592"/>
      <c r="L22" s="592"/>
      <c r="M22" s="593"/>
      <c r="N22" s="711"/>
      <c r="O22" s="712"/>
      <c r="P22" s="712"/>
      <c r="Q22" s="712"/>
      <c r="R22" s="712"/>
      <c r="S22" s="712"/>
      <c r="T22" s="713"/>
      <c r="U22" s="711"/>
      <c r="V22" s="712"/>
      <c r="W22" s="712"/>
      <c r="X22" s="712"/>
      <c r="Y22" s="712"/>
      <c r="Z22" s="712"/>
      <c r="AA22" s="712"/>
      <c r="AB22" s="712"/>
      <c r="AC22" s="712"/>
      <c r="AD22" s="712"/>
      <c r="AE22" s="712"/>
      <c r="AF22" s="712"/>
      <c r="AG22" s="712"/>
      <c r="AH22" s="712"/>
      <c r="AI22" s="712"/>
      <c r="AJ22" s="713"/>
      <c r="AK22" s="597" t="s">
        <v>25</v>
      </c>
      <c r="AL22" s="598"/>
      <c r="AM22" s="584"/>
      <c r="AN22" s="579"/>
      <c r="AO22" s="579"/>
      <c r="AP22" s="144" t="s">
        <v>159</v>
      </c>
      <c r="AQ22" s="579"/>
      <c r="AR22" s="579"/>
      <c r="AS22" s="580"/>
      <c r="AT22" s="581">
        <f t="shared" si="2"/>
        <v>0</v>
      </c>
      <c r="AU22" s="582"/>
      <c r="AV22" s="583"/>
      <c r="AW22" s="584"/>
      <c r="AX22" s="579"/>
      <c r="AY22" s="580"/>
      <c r="AZ22" s="585">
        <f t="shared" si="3"/>
        <v>0</v>
      </c>
      <c r="BA22" s="586"/>
      <c r="BB22" s="586"/>
      <c r="BC22" s="587"/>
    </row>
    <row r="23" spans="1:55" s="36" customFormat="1" ht="30" customHeight="1" x14ac:dyDescent="0.2">
      <c r="A23" s="705"/>
      <c r="B23" s="706"/>
      <c r="C23" s="706"/>
      <c r="D23" s="706"/>
      <c r="E23" s="707"/>
      <c r="F23" s="707"/>
      <c r="G23" s="707"/>
      <c r="H23" s="591"/>
      <c r="I23" s="592"/>
      <c r="J23" s="592"/>
      <c r="K23" s="592"/>
      <c r="L23" s="592"/>
      <c r="M23" s="593"/>
      <c r="N23" s="711"/>
      <c r="O23" s="712"/>
      <c r="P23" s="712"/>
      <c r="Q23" s="712"/>
      <c r="R23" s="712"/>
      <c r="S23" s="712"/>
      <c r="T23" s="713"/>
      <c r="U23" s="711"/>
      <c r="V23" s="712"/>
      <c r="W23" s="712"/>
      <c r="X23" s="712"/>
      <c r="Y23" s="712"/>
      <c r="Z23" s="712"/>
      <c r="AA23" s="712"/>
      <c r="AB23" s="712"/>
      <c r="AC23" s="712"/>
      <c r="AD23" s="712"/>
      <c r="AE23" s="712"/>
      <c r="AF23" s="712"/>
      <c r="AG23" s="712"/>
      <c r="AH23" s="712"/>
      <c r="AI23" s="712"/>
      <c r="AJ23" s="713"/>
      <c r="AK23" s="597" t="s">
        <v>25</v>
      </c>
      <c r="AL23" s="598"/>
      <c r="AM23" s="584"/>
      <c r="AN23" s="579"/>
      <c r="AO23" s="579"/>
      <c r="AP23" s="144" t="s">
        <v>159</v>
      </c>
      <c r="AQ23" s="579"/>
      <c r="AR23" s="579"/>
      <c r="AS23" s="580"/>
      <c r="AT23" s="581">
        <f t="shared" si="2"/>
        <v>0</v>
      </c>
      <c r="AU23" s="582"/>
      <c r="AV23" s="583"/>
      <c r="AW23" s="584"/>
      <c r="AX23" s="579"/>
      <c r="AY23" s="580"/>
      <c r="AZ23" s="585">
        <f t="shared" si="3"/>
        <v>0</v>
      </c>
      <c r="BA23" s="586"/>
      <c r="BB23" s="586"/>
      <c r="BC23" s="587"/>
    </row>
    <row r="24" spans="1:55" s="36" customFormat="1" ht="30" customHeight="1" x14ac:dyDescent="0.2">
      <c r="A24" s="705"/>
      <c r="B24" s="706"/>
      <c r="C24" s="706"/>
      <c r="D24" s="706"/>
      <c r="E24" s="707"/>
      <c r="F24" s="707"/>
      <c r="G24" s="707"/>
      <c r="H24" s="591"/>
      <c r="I24" s="592"/>
      <c r="J24" s="592"/>
      <c r="K24" s="592"/>
      <c r="L24" s="592"/>
      <c r="M24" s="593"/>
      <c r="N24" s="711"/>
      <c r="O24" s="712"/>
      <c r="P24" s="712"/>
      <c r="Q24" s="712"/>
      <c r="R24" s="712"/>
      <c r="S24" s="712"/>
      <c r="T24" s="713"/>
      <c r="U24" s="711"/>
      <c r="V24" s="712"/>
      <c r="W24" s="712"/>
      <c r="X24" s="712"/>
      <c r="Y24" s="712"/>
      <c r="Z24" s="712"/>
      <c r="AA24" s="712"/>
      <c r="AB24" s="712"/>
      <c r="AC24" s="712"/>
      <c r="AD24" s="712"/>
      <c r="AE24" s="712"/>
      <c r="AF24" s="712"/>
      <c r="AG24" s="712"/>
      <c r="AH24" s="712"/>
      <c r="AI24" s="712"/>
      <c r="AJ24" s="713"/>
      <c r="AK24" s="597" t="s">
        <v>25</v>
      </c>
      <c r="AL24" s="598"/>
      <c r="AM24" s="584"/>
      <c r="AN24" s="579"/>
      <c r="AO24" s="579"/>
      <c r="AP24" s="144" t="s">
        <v>159</v>
      </c>
      <c r="AQ24" s="579"/>
      <c r="AR24" s="579"/>
      <c r="AS24" s="580"/>
      <c r="AT24" s="581">
        <f t="shared" si="2"/>
        <v>0</v>
      </c>
      <c r="AU24" s="582"/>
      <c r="AV24" s="583"/>
      <c r="AW24" s="584"/>
      <c r="AX24" s="579"/>
      <c r="AY24" s="580"/>
      <c r="AZ24" s="585">
        <f t="shared" si="3"/>
        <v>0</v>
      </c>
      <c r="BA24" s="586"/>
      <c r="BB24" s="586"/>
      <c r="BC24" s="587"/>
    </row>
    <row r="25" spans="1:55" s="36" customFormat="1" ht="30" customHeight="1" thickBot="1" x14ac:dyDescent="0.25">
      <c r="A25" s="705"/>
      <c r="B25" s="706"/>
      <c r="C25" s="706"/>
      <c r="D25" s="706"/>
      <c r="E25" s="707"/>
      <c r="F25" s="707"/>
      <c r="G25" s="707"/>
      <c r="H25" s="591"/>
      <c r="I25" s="592"/>
      <c r="J25" s="592"/>
      <c r="K25" s="592"/>
      <c r="L25" s="592"/>
      <c r="M25" s="593"/>
      <c r="N25" s="708"/>
      <c r="O25" s="709"/>
      <c r="P25" s="709"/>
      <c r="Q25" s="709"/>
      <c r="R25" s="709"/>
      <c r="S25" s="709"/>
      <c r="T25" s="710"/>
      <c r="U25" s="708"/>
      <c r="V25" s="709"/>
      <c r="W25" s="709"/>
      <c r="X25" s="709"/>
      <c r="Y25" s="709"/>
      <c r="Z25" s="709"/>
      <c r="AA25" s="709"/>
      <c r="AB25" s="709"/>
      <c r="AC25" s="709"/>
      <c r="AD25" s="709"/>
      <c r="AE25" s="709"/>
      <c r="AF25" s="709"/>
      <c r="AG25" s="709"/>
      <c r="AH25" s="709"/>
      <c r="AI25" s="709"/>
      <c r="AJ25" s="710"/>
      <c r="AK25" s="597" t="s">
        <v>25</v>
      </c>
      <c r="AL25" s="598"/>
      <c r="AM25" s="584"/>
      <c r="AN25" s="579"/>
      <c r="AO25" s="579"/>
      <c r="AP25" s="144" t="s">
        <v>159</v>
      </c>
      <c r="AQ25" s="579"/>
      <c r="AR25" s="579"/>
      <c r="AS25" s="580"/>
      <c r="AT25" s="599">
        <f t="shared" si="2"/>
        <v>0</v>
      </c>
      <c r="AU25" s="600"/>
      <c r="AV25" s="601"/>
      <c r="AW25" s="584"/>
      <c r="AX25" s="579"/>
      <c r="AY25" s="580"/>
      <c r="AZ25" s="602">
        <f t="shared" si="3"/>
        <v>0</v>
      </c>
      <c r="BA25" s="603"/>
      <c r="BB25" s="603"/>
      <c r="BC25" s="604"/>
    </row>
    <row r="26" spans="1:55" ht="30" customHeight="1" thickTop="1" thickBot="1" x14ac:dyDescent="0.25">
      <c r="A26" s="570" t="s">
        <v>43</v>
      </c>
      <c r="B26" s="571"/>
      <c r="C26" s="571"/>
      <c r="D26" s="571"/>
      <c r="E26" s="571"/>
      <c r="F26" s="571"/>
      <c r="G26" s="571"/>
      <c r="H26" s="571"/>
      <c r="I26" s="571"/>
      <c r="J26" s="571"/>
      <c r="K26" s="571"/>
      <c r="L26" s="571"/>
      <c r="M26" s="571"/>
      <c r="N26" s="571"/>
      <c r="O26" s="571"/>
      <c r="P26" s="571"/>
      <c r="Q26" s="571"/>
      <c r="R26" s="571"/>
      <c r="S26" s="571"/>
      <c r="T26" s="571"/>
      <c r="U26" s="571"/>
      <c r="V26" s="571"/>
      <c r="W26" s="571"/>
      <c r="X26" s="571"/>
      <c r="Y26" s="571"/>
      <c r="Z26" s="571"/>
      <c r="AA26" s="571"/>
      <c r="AB26" s="571"/>
      <c r="AC26" s="571"/>
      <c r="AD26" s="571"/>
      <c r="AE26" s="571"/>
      <c r="AF26" s="571"/>
      <c r="AG26" s="571"/>
      <c r="AH26" s="571"/>
      <c r="AI26" s="571"/>
      <c r="AJ26" s="571"/>
      <c r="AK26" s="571"/>
      <c r="AL26" s="571"/>
      <c r="AM26" s="571"/>
      <c r="AN26" s="571"/>
      <c r="AO26" s="571"/>
      <c r="AP26" s="571"/>
      <c r="AQ26" s="571"/>
      <c r="AR26" s="571"/>
      <c r="AS26" s="571"/>
      <c r="AT26" s="571"/>
      <c r="AU26" s="571"/>
      <c r="AV26" s="572"/>
      <c r="AW26" s="573">
        <f>SUM(AW11:AY25)</f>
        <v>0</v>
      </c>
      <c r="AX26" s="574"/>
      <c r="AY26" s="575"/>
      <c r="AZ26" s="576">
        <f>SUM(AZ11:BC25)</f>
        <v>0</v>
      </c>
      <c r="BA26" s="577"/>
      <c r="BB26" s="577"/>
      <c r="BC26" s="578"/>
    </row>
    <row r="27" spans="1:55" ht="15.75" customHeight="1" x14ac:dyDescent="0.2">
      <c r="A27" s="44"/>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145"/>
      <c r="AV27" s="145"/>
      <c r="AW27" s="145"/>
      <c r="AX27" s="145"/>
    </row>
    <row r="28" spans="1:55" ht="31.5" customHeight="1" thickBot="1" x14ac:dyDescent="0.25">
      <c r="A28" s="126" t="s">
        <v>122</v>
      </c>
      <c r="B28" s="44"/>
      <c r="C28" s="44"/>
      <c r="D28" s="44"/>
      <c r="E28" s="44"/>
      <c r="F28" s="44"/>
      <c r="G28" s="44"/>
      <c r="H28" s="44"/>
      <c r="I28" s="44"/>
      <c r="J28" s="44"/>
      <c r="K28" s="44"/>
      <c r="L28" s="44"/>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44"/>
      <c r="AQ28" s="44"/>
      <c r="AR28" s="44"/>
      <c r="AS28" s="44"/>
      <c r="AT28" s="44"/>
      <c r="AU28" s="44"/>
      <c r="AV28" s="59"/>
      <c r="AW28" s="60"/>
      <c r="AX28" s="60"/>
    </row>
    <row r="29" spans="1:55" ht="52.5" customHeight="1" thickBot="1" x14ac:dyDescent="0.25">
      <c r="A29" s="560" t="s">
        <v>92</v>
      </c>
      <c r="B29" s="561"/>
      <c r="C29" s="561"/>
      <c r="D29" s="562"/>
      <c r="E29" s="563" t="s">
        <v>123</v>
      </c>
      <c r="F29" s="561"/>
      <c r="G29" s="561"/>
      <c r="H29" s="561"/>
      <c r="I29" s="349" t="s">
        <v>85</v>
      </c>
      <c r="J29" s="350"/>
      <c r="K29" s="350"/>
      <c r="L29" s="350"/>
      <c r="M29" s="350"/>
      <c r="N29" s="350"/>
      <c r="O29" s="350"/>
      <c r="P29" s="375"/>
      <c r="Q29" s="564" t="s">
        <v>124</v>
      </c>
      <c r="R29" s="565"/>
      <c r="S29" s="566" t="s">
        <v>87</v>
      </c>
      <c r="T29" s="566"/>
      <c r="U29" s="566"/>
      <c r="V29" s="566"/>
      <c r="W29" s="566"/>
      <c r="X29" s="566"/>
      <c r="Y29" s="567"/>
      <c r="Z29" s="349" t="s">
        <v>106</v>
      </c>
      <c r="AA29" s="350"/>
      <c r="AB29" s="350"/>
      <c r="AC29" s="350"/>
      <c r="AD29" s="350"/>
      <c r="AE29" s="350"/>
      <c r="AF29" s="350"/>
      <c r="AG29" s="350"/>
      <c r="AH29" s="350"/>
      <c r="AI29" s="350"/>
      <c r="AJ29" s="350"/>
      <c r="AK29" s="350"/>
      <c r="AL29" s="350"/>
      <c r="AM29" s="350"/>
      <c r="AN29" s="351"/>
      <c r="AO29" s="349" t="s">
        <v>107</v>
      </c>
      <c r="AP29" s="350"/>
      <c r="AQ29" s="350"/>
      <c r="AR29" s="350"/>
      <c r="AS29" s="350"/>
      <c r="AT29" s="350"/>
      <c r="AU29" s="350"/>
      <c r="AV29" s="350"/>
      <c r="AW29" s="350"/>
      <c r="AX29" s="350"/>
      <c r="AY29" s="350"/>
      <c r="AZ29" s="350"/>
      <c r="BA29" s="350"/>
      <c r="BB29" s="350"/>
      <c r="BC29" s="352"/>
    </row>
    <row r="30" spans="1:55" ht="41.25" customHeight="1" thickTop="1" x14ac:dyDescent="0.2">
      <c r="A30" s="538" t="s">
        <v>115</v>
      </c>
      <c r="B30" s="539"/>
      <c r="C30" s="539"/>
      <c r="D30" s="540"/>
      <c r="E30" s="701" t="s">
        <v>179</v>
      </c>
      <c r="F30" s="702"/>
      <c r="G30" s="702"/>
      <c r="H30" s="702"/>
      <c r="I30" s="548">
        <f ca="1">SUMIF($AK$11:$BC$25,E30,$AZ$11:$BC$25)</f>
        <v>0</v>
      </c>
      <c r="J30" s="549"/>
      <c r="K30" s="549"/>
      <c r="L30" s="549"/>
      <c r="M30" s="549"/>
      <c r="N30" s="549"/>
      <c r="O30" s="549"/>
      <c r="P30" s="162" t="s">
        <v>13</v>
      </c>
      <c r="Q30" s="362" t="s">
        <v>86</v>
      </c>
      <c r="R30" s="363"/>
      <c r="S30" s="364">
        <v>50000</v>
      </c>
      <c r="T30" s="364"/>
      <c r="U30" s="364"/>
      <c r="V30" s="364"/>
      <c r="W30" s="364"/>
      <c r="X30" s="364"/>
      <c r="Y30" s="47" t="s">
        <v>44</v>
      </c>
      <c r="Z30" s="365">
        <f ca="1">IF(I30="","",I30*S30)</f>
        <v>0</v>
      </c>
      <c r="AA30" s="366"/>
      <c r="AB30" s="366"/>
      <c r="AC30" s="366"/>
      <c r="AD30" s="366"/>
      <c r="AE30" s="366"/>
      <c r="AF30" s="366"/>
      <c r="AG30" s="366"/>
      <c r="AH30" s="366"/>
      <c r="AI30" s="366"/>
      <c r="AJ30" s="366"/>
      <c r="AK30" s="366"/>
      <c r="AL30" s="366"/>
      <c r="AM30" s="366"/>
      <c r="AN30" s="47" t="s">
        <v>44</v>
      </c>
      <c r="AO30" s="551">
        <f ca="1">SUM(Z30:AM31)</f>
        <v>0</v>
      </c>
      <c r="AP30" s="552"/>
      <c r="AQ30" s="552"/>
      <c r="AR30" s="552"/>
      <c r="AS30" s="552"/>
      <c r="AT30" s="552"/>
      <c r="AU30" s="552"/>
      <c r="AV30" s="552"/>
      <c r="AW30" s="552"/>
      <c r="AX30" s="552"/>
      <c r="AY30" s="552"/>
      <c r="AZ30" s="552"/>
      <c r="BA30" s="552"/>
      <c r="BB30" s="552"/>
      <c r="BC30" s="557" t="s">
        <v>44</v>
      </c>
    </row>
    <row r="31" spans="1:55" ht="41.25" customHeight="1" thickBot="1" x14ac:dyDescent="0.25">
      <c r="A31" s="688"/>
      <c r="B31" s="689"/>
      <c r="C31" s="689"/>
      <c r="D31" s="690"/>
      <c r="E31" s="692" t="s">
        <v>163</v>
      </c>
      <c r="F31" s="693"/>
      <c r="G31" s="693"/>
      <c r="H31" s="693"/>
      <c r="I31" s="694">
        <f ca="1">SUMIF($AK$11:$BC$25,E31,$AZ$11:$BC$25)</f>
        <v>0</v>
      </c>
      <c r="J31" s="695"/>
      <c r="K31" s="695"/>
      <c r="L31" s="695"/>
      <c r="M31" s="695"/>
      <c r="N31" s="695"/>
      <c r="O31" s="695"/>
      <c r="P31" s="45" t="s">
        <v>77</v>
      </c>
      <c r="Q31" s="696" t="s">
        <v>86</v>
      </c>
      <c r="R31" s="697"/>
      <c r="S31" s="698">
        <v>40000</v>
      </c>
      <c r="T31" s="698"/>
      <c r="U31" s="698"/>
      <c r="V31" s="698"/>
      <c r="W31" s="698"/>
      <c r="X31" s="698"/>
      <c r="Y31" s="46" t="s">
        <v>44</v>
      </c>
      <c r="Z31" s="699">
        <f ca="1">IF(I31="","",I31*S31)</f>
        <v>0</v>
      </c>
      <c r="AA31" s="700"/>
      <c r="AB31" s="700"/>
      <c r="AC31" s="700"/>
      <c r="AD31" s="700"/>
      <c r="AE31" s="700"/>
      <c r="AF31" s="700"/>
      <c r="AG31" s="700"/>
      <c r="AH31" s="700"/>
      <c r="AI31" s="700"/>
      <c r="AJ31" s="700"/>
      <c r="AK31" s="700"/>
      <c r="AL31" s="700"/>
      <c r="AM31" s="700"/>
      <c r="AN31" s="46" t="s">
        <v>44</v>
      </c>
      <c r="AO31" s="703"/>
      <c r="AP31" s="704"/>
      <c r="AQ31" s="704"/>
      <c r="AR31" s="704"/>
      <c r="AS31" s="704"/>
      <c r="AT31" s="704"/>
      <c r="AU31" s="704"/>
      <c r="AV31" s="704"/>
      <c r="AW31" s="704"/>
      <c r="AX31" s="704"/>
      <c r="AY31" s="704"/>
      <c r="AZ31" s="704"/>
      <c r="BA31" s="704"/>
      <c r="BB31" s="704"/>
      <c r="BC31" s="691"/>
    </row>
    <row r="32" spans="1:55" ht="41.25" customHeight="1" thickTop="1" thickBot="1" x14ac:dyDescent="0.25">
      <c r="A32" s="520" t="s">
        <v>91</v>
      </c>
      <c r="B32" s="521"/>
      <c r="C32" s="521"/>
      <c r="D32" s="521"/>
      <c r="E32" s="521"/>
      <c r="F32" s="521"/>
      <c r="G32" s="521"/>
      <c r="H32" s="521"/>
      <c r="I32" s="521"/>
      <c r="J32" s="521"/>
      <c r="K32" s="521"/>
      <c r="L32" s="521"/>
      <c r="M32" s="521"/>
      <c r="N32" s="521"/>
      <c r="O32" s="521"/>
      <c r="P32" s="521"/>
      <c r="Q32" s="521"/>
      <c r="R32" s="521"/>
      <c r="S32" s="521"/>
      <c r="T32" s="521"/>
      <c r="U32" s="521"/>
      <c r="V32" s="521"/>
      <c r="W32" s="521"/>
      <c r="X32" s="521"/>
      <c r="Y32" s="521"/>
      <c r="Z32" s="521"/>
      <c r="AA32" s="521"/>
      <c r="AB32" s="521"/>
      <c r="AC32" s="521"/>
      <c r="AD32" s="521"/>
      <c r="AE32" s="521"/>
      <c r="AF32" s="521"/>
      <c r="AG32" s="521"/>
      <c r="AH32" s="521"/>
      <c r="AI32" s="521"/>
      <c r="AJ32" s="521"/>
      <c r="AK32" s="521"/>
      <c r="AL32" s="521"/>
      <c r="AM32" s="521"/>
      <c r="AN32" s="521"/>
      <c r="AO32" s="522">
        <f ca="1">SUM(AO30:BB31)</f>
        <v>0</v>
      </c>
      <c r="AP32" s="523"/>
      <c r="AQ32" s="523"/>
      <c r="AR32" s="523"/>
      <c r="AS32" s="523"/>
      <c r="AT32" s="523"/>
      <c r="AU32" s="523"/>
      <c r="AV32" s="523"/>
      <c r="AW32" s="523"/>
      <c r="AX32" s="523"/>
      <c r="AY32" s="523"/>
      <c r="AZ32" s="523"/>
      <c r="BA32" s="523"/>
      <c r="BB32" s="523"/>
      <c r="BC32" s="68" t="s">
        <v>44</v>
      </c>
    </row>
    <row r="33" spans="1:59" ht="47.25" customHeight="1" x14ac:dyDescent="0.2">
      <c r="A33" s="44"/>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145"/>
      <c r="AV33" s="145"/>
      <c r="AW33" s="145"/>
      <c r="AX33" s="145"/>
    </row>
    <row r="34" spans="1:59" ht="30" customHeight="1" x14ac:dyDescent="0.2"/>
    <row r="35" spans="1:59" ht="3" customHeight="1" x14ac:dyDescent="0.2"/>
    <row r="36" spans="1:59" ht="21" customHeight="1" x14ac:dyDescent="0.2"/>
    <row r="37" spans="1:59" ht="21" customHeight="1" x14ac:dyDescent="0.2"/>
    <row r="39" spans="1:59" ht="12" customHeight="1" x14ac:dyDescent="0.2"/>
    <row r="40" spans="1:59" ht="28.5" customHeight="1" x14ac:dyDescent="0.2"/>
    <row r="41" spans="1:59" ht="14.25" customHeight="1" x14ac:dyDescent="0.2"/>
    <row r="42" spans="1:59" ht="19.5" customHeight="1" x14ac:dyDescent="0.2"/>
    <row r="43" spans="1:59" ht="45.75" customHeight="1" x14ac:dyDescent="0.2"/>
    <row r="44" spans="1:59" ht="45.75" customHeight="1" x14ac:dyDescent="0.2"/>
    <row r="45" spans="1:59" ht="38.25" customHeight="1" x14ac:dyDescent="0.2"/>
    <row r="46" spans="1:59" ht="46.5" customHeight="1" x14ac:dyDescent="0.2">
      <c r="BG46" s="129"/>
    </row>
    <row r="47" spans="1:59" s="36" customFormat="1" ht="37.5" customHeight="1" x14ac:dyDescent="0.2"/>
    <row r="48" spans="1:59" ht="15.75" customHeight="1" x14ac:dyDescent="0.2"/>
    <row r="49" ht="31.5" customHeight="1" x14ac:dyDescent="0.2"/>
    <row r="50" ht="63" customHeight="1" x14ac:dyDescent="0.2"/>
    <row r="51" ht="41.25" customHeight="1" x14ac:dyDescent="0.2"/>
    <row r="52" ht="36" customHeight="1" x14ac:dyDescent="0.2"/>
    <row r="53" ht="36" customHeight="1" x14ac:dyDescent="0.2"/>
    <row r="55" ht="12" customHeight="1" x14ac:dyDescent="0.2"/>
    <row r="56" ht="28.5" customHeight="1" x14ac:dyDescent="0.2"/>
    <row r="57" ht="14.25" customHeight="1" x14ac:dyDescent="0.2"/>
    <row r="58" ht="46.5" customHeight="1" x14ac:dyDescent="0.2"/>
    <row r="59" s="36" customFormat="1" ht="37.5" customHeight="1" x14ac:dyDescent="0.2"/>
    <row r="60" s="36" customFormat="1" ht="37.5" customHeight="1" x14ac:dyDescent="0.2"/>
    <row r="61" ht="37.5" customHeight="1" x14ac:dyDescent="0.2"/>
    <row r="62" ht="37.5" customHeight="1" x14ac:dyDescent="0.2"/>
    <row r="63" ht="15.75" customHeight="1" x14ac:dyDescent="0.2"/>
    <row r="64" ht="31.5" customHeight="1" x14ac:dyDescent="0.2"/>
    <row r="65" spans="1:55" ht="63" customHeight="1" x14ac:dyDescent="0.2"/>
    <row r="66" spans="1:55" ht="41.25" customHeight="1" x14ac:dyDescent="0.2"/>
    <row r="67" spans="1:55" ht="36" customHeight="1" x14ac:dyDescent="0.2">
      <c r="A67" s="147"/>
      <c r="B67" s="147"/>
      <c r="C67" s="147"/>
      <c r="D67" s="147"/>
      <c r="E67" s="147"/>
      <c r="F67" s="147"/>
      <c r="G67" s="147"/>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row>
    <row r="68" spans="1:55" ht="36" customHeight="1" x14ac:dyDescent="0.2">
      <c r="A68" s="147"/>
      <c r="B68" s="147"/>
      <c r="C68" s="147"/>
      <c r="D68" s="147"/>
      <c r="E68" s="147"/>
      <c r="F68" s="147"/>
      <c r="G68" s="147"/>
      <c r="H68" s="147"/>
      <c r="I68" s="147"/>
      <c r="J68" s="147"/>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row>
    <row r="69" spans="1:55" ht="15.75" customHeight="1" x14ac:dyDescent="0.2">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70"/>
      <c r="AZ69" s="70"/>
      <c r="BA69" s="70"/>
      <c r="BB69" s="70"/>
      <c r="BC69" s="70"/>
    </row>
    <row r="70" spans="1:55" ht="16.5" customHeight="1" x14ac:dyDescent="0.2">
      <c r="A70" s="148"/>
      <c r="B70" s="148"/>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row>
    <row r="100" spans="1:1" x14ac:dyDescent="0.2">
      <c r="A100" s="129"/>
    </row>
    <row r="150" spans="1:1" x14ac:dyDescent="0.2">
      <c r="A150" s="130">
        <v>0</v>
      </c>
    </row>
  </sheetData>
  <protectedRanges>
    <protectedRange sqref="AV6:AW6 AY6:AZ6 A11:AO25 AQ11:AS25 AW11:AY25" name="範囲1"/>
  </protectedRanges>
  <mergeCells count="210">
    <mergeCell ref="AW1:BB1"/>
    <mergeCell ref="AW2:BB2"/>
    <mergeCell ref="A3:BC3"/>
    <mergeCell ref="AK9:AL10"/>
    <mergeCell ref="AM9:AS9"/>
    <mergeCell ref="AT9:AV10"/>
    <mergeCell ref="AW9:AY10"/>
    <mergeCell ref="AZ9:BC10"/>
    <mergeCell ref="AM10:AO10"/>
    <mergeCell ref="AQ10:AS10"/>
    <mergeCell ref="A6:D6"/>
    <mergeCell ref="E6:N6"/>
    <mergeCell ref="A9:D10"/>
    <mergeCell ref="E9:G10"/>
    <mergeCell ref="H9:M10"/>
    <mergeCell ref="N9:T10"/>
    <mergeCell ref="U9:AJ10"/>
    <mergeCell ref="AV6:AW6"/>
    <mergeCell ref="AY6:AZ6"/>
    <mergeCell ref="BA6:BC6"/>
    <mergeCell ref="A12:D12"/>
    <mergeCell ref="E12:G12"/>
    <mergeCell ref="H12:M12"/>
    <mergeCell ref="N12:T12"/>
    <mergeCell ref="U12:AJ12"/>
    <mergeCell ref="A11:D11"/>
    <mergeCell ref="E11:G11"/>
    <mergeCell ref="H11:M11"/>
    <mergeCell ref="N11:T11"/>
    <mergeCell ref="U11:AJ11"/>
    <mergeCell ref="AK12:AL12"/>
    <mergeCell ref="AM12:AO12"/>
    <mergeCell ref="AQ12:AS12"/>
    <mergeCell ref="AT12:AV12"/>
    <mergeCell ref="AW12:AY12"/>
    <mergeCell ref="AZ12:BC12"/>
    <mergeCell ref="AM11:AO11"/>
    <mergeCell ref="AQ11:AS11"/>
    <mergeCell ref="AT11:AV11"/>
    <mergeCell ref="AW11:AY11"/>
    <mergeCell ref="AZ11:BC11"/>
    <mergeCell ref="AK11:AL11"/>
    <mergeCell ref="A14:D14"/>
    <mergeCell ref="E14:G14"/>
    <mergeCell ref="H14:M14"/>
    <mergeCell ref="N14:T14"/>
    <mergeCell ref="U14:AJ14"/>
    <mergeCell ref="A13:D13"/>
    <mergeCell ref="E13:G13"/>
    <mergeCell ref="H13:M13"/>
    <mergeCell ref="N13:T13"/>
    <mergeCell ref="U13:AJ13"/>
    <mergeCell ref="AK14:AL14"/>
    <mergeCell ref="AM14:AO14"/>
    <mergeCell ref="AQ14:AS14"/>
    <mergeCell ref="AT14:AV14"/>
    <mergeCell ref="AW14:AY14"/>
    <mergeCell ref="AZ14:BC14"/>
    <mergeCell ref="AM13:AO13"/>
    <mergeCell ref="AQ13:AS13"/>
    <mergeCell ref="AT13:AV13"/>
    <mergeCell ref="AW13:AY13"/>
    <mergeCell ref="AZ13:BC13"/>
    <mergeCell ref="AK13:AL13"/>
    <mergeCell ref="A16:D16"/>
    <mergeCell ref="E16:G16"/>
    <mergeCell ref="H16:M16"/>
    <mergeCell ref="N16:T16"/>
    <mergeCell ref="U16:AJ16"/>
    <mergeCell ref="A15:D15"/>
    <mergeCell ref="E15:G15"/>
    <mergeCell ref="H15:M15"/>
    <mergeCell ref="N15:T15"/>
    <mergeCell ref="U15:AJ15"/>
    <mergeCell ref="AK16:AL16"/>
    <mergeCell ref="AM16:AO16"/>
    <mergeCell ref="AQ16:AS16"/>
    <mergeCell ref="AT16:AV16"/>
    <mergeCell ref="AW16:AY16"/>
    <mergeCell ref="AZ16:BC16"/>
    <mergeCell ref="AM15:AO15"/>
    <mergeCell ref="AQ15:AS15"/>
    <mergeCell ref="AT15:AV15"/>
    <mergeCell ref="AW15:AY15"/>
    <mergeCell ref="AZ15:BC15"/>
    <mergeCell ref="AK15:AL15"/>
    <mergeCell ref="A18:D18"/>
    <mergeCell ref="E18:G18"/>
    <mergeCell ref="H18:M18"/>
    <mergeCell ref="N18:T18"/>
    <mergeCell ref="U18:AJ18"/>
    <mergeCell ref="A17:D17"/>
    <mergeCell ref="E17:G17"/>
    <mergeCell ref="H17:M17"/>
    <mergeCell ref="N17:T17"/>
    <mergeCell ref="U17:AJ17"/>
    <mergeCell ref="AK18:AL18"/>
    <mergeCell ref="AM18:AO18"/>
    <mergeCell ref="AQ18:AS18"/>
    <mergeCell ref="AT18:AV18"/>
    <mergeCell ref="AW18:AY18"/>
    <mergeCell ref="AZ18:BC18"/>
    <mergeCell ref="AM17:AO17"/>
    <mergeCell ref="AQ17:AS17"/>
    <mergeCell ref="AT17:AV17"/>
    <mergeCell ref="AW17:AY17"/>
    <mergeCell ref="AZ17:BC17"/>
    <mergeCell ref="AK17:AL17"/>
    <mergeCell ref="A20:D20"/>
    <mergeCell ref="E20:G20"/>
    <mergeCell ref="H20:M20"/>
    <mergeCell ref="N20:T20"/>
    <mergeCell ref="U20:AJ20"/>
    <mergeCell ref="A19:D19"/>
    <mergeCell ref="E19:G19"/>
    <mergeCell ref="H19:M19"/>
    <mergeCell ref="N19:T19"/>
    <mergeCell ref="U19:AJ19"/>
    <mergeCell ref="AK20:AL20"/>
    <mergeCell ref="AM20:AO20"/>
    <mergeCell ref="AQ20:AS20"/>
    <mergeCell ref="AT20:AV20"/>
    <mergeCell ref="AW20:AY20"/>
    <mergeCell ref="AZ20:BC20"/>
    <mergeCell ref="AM19:AO19"/>
    <mergeCell ref="AQ19:AS19"/>
    <mergeCell ref="AT19:AV19"/>
    <mergeCell ref="AW19:AY19"/>
    <mergeCell ref="AZ19:BC19"/>
    <mergeCell ref="AK19:AL19"/>
    <mergeCell ref="A22:D22"/>
    <mergeCell ref="E22:G22"/>
    <mergeCell ref="H22:M22"/>
    <mergeCell ref="N22:T22"/>
    <mergeCell ref="U22:AJ22"/>
    <mergeCell ref="A21:D21"/>
    <mergeCell ref="E21:G21"/>
    <mergeCell ref="H21:M21"/>
    <mergeCell ref="N21:T21"/>
    <mergeCell ref="U21:AJ21"/>
    <mergeCell ref="AK22:AL22"/>
    <mergeCell ref="AM22:AO22"/>
    <mergeCell ref="AQ22:AS22"/>
    <mergeCell ref="AT22:AV22"/>
    <mergeCell ref="AW22:AY22"/>
    <mergeCell ref="AZ22:BC22"/>
    <mergeCell ref="AM21:AO21"/>
    <mergeCell ref="AQ21:AS21"/>
    <mergeCell ref="AT21:AV21"/>
    <mergeCell ref="AW21:AY21"/>
    <mergeCell ref="AZ21:BC21"/>
    <mergeCell ref="AK21:AL21"/>
    <mergeCell ref="A24:D24"/>
    <mergeCell ref="E24:G24"/>
    <mergeCell ref="H24:M24"/>
    <mergeCell ref="N24:T24"/>
    <mergeCell ref="U24:AJ24"/>
    <mergeCell ref="A23:D23"/>
    <mergeCell ref="E23:G23"/>
    <mergeCell ref="H23:M23"/>
    <mergeCell ref="N23:T23"/>
    <mergeCell ref="U23:AJ23"/>
    <mergeCell ref="AK24:AL24"/>
    <mergeCell ref="AM24:AO24"/>
    <mergeCell ref="AQ24:AS24"/>
    <mergeCell ref="AT24:AV24"/>
    <mergeCell ref="AW24:AY24"/>
    <mergeCell ref="AZ24:BC24"/>
    <mergeCell ref="AM23:AO23"/>
    <mergeCell ref="AQ23:AS23"/>
    <mergeCell ref="AT23:AV23"/>
    <mergeCell ref="AW23:AY23"/>
    <mergeCell ref="AZ23:BC23"/>
    <mergeCell ref="AK23:AL23"/>
    <mergeCell ref="AM25:AO25"/>
    <mergeCell ref="AQ25:AS25"/>
    <mergeCell ref="AT25:AV25"/>
    <mergeCell ref="AW25:AY25"/>
    <mergeCell ref="AZ25:BC25"/>
    <mergeCell ref="A26:AV26"/>
    <mergeCell ref="AW26:AY26"/>
    <mergeCell ref="AZ26:BC26"/>
    <mergeCell ref="A25:D25"/>
    <mergeCell ref="E25:G25"/>
    <mergeCell ref="H25:M25"/>
    <mergeCell ref="N25:T25"/>
    <mergeCell ref="U25:AJ25"/>
    <mergeCell ref="AK25:AL25"/>
    <mergeCell ref="A30:D31"/>
    <mergeCell ref="BC30:BC31"/>
    <mergeCell ref="A32:AN32"/>
    <mergeCell ref="AO32:BB32"/>
    <mergeCell ref="AO29:BC29"/>
    <mergeCell ref="E31:H31"/>
    <mergeCell ref="I31:O31"/>
    <mergeCell ref="Q31:R31"/>
    <mergeCell ref="S31:X31"/>
    <mergeCell ref="Z31:AM31"/>
    <mergeCell ref="A29:D29"/>
    <mergeCell ref="E29:H29"/>
    <mergeCell ref="I29:P29"/>
    <mergeCell ref="Q29:R29"/>
    <mergeCell ref="S29:Y29"/>
    <mergeCell ref="Z29:AN29"/>
    <mergeCell ref="E30:H30"/>
    <mergeCell ref="I30:O30"/>
    <mergeCell ref="Q30:R30"/>
    <mergeCell ref="S30:X30"/>
    <mergeCell ref="Z30:AM30"/>
    <mergeCell ref="AO30:BB31"/>
  </mergeCells>
  <phoneticPr fontId="2"/>
  <conditionalFormatting sqref="H14:M14">
    <cfRule type="expression" dxfId="15" priority="15">
      <formula>AND($AK14&lt;&gt;"",$AK14&lt;&gt;"G1")</formula>
    </cfRule>
  </conditionalFormatting>
  <conditionalFormatting sqref="H15:M15">
    <cfRule type="expression" dxfId="14" priority="14">
      <formula>AND($AK15&lt;&gt;"",$AK15&lt;&gt;"G1")</formula>
    </cfRule>
  </conditionalFormatting>
  <conditionalFormatting sqref="H16:M16">
    <cfRule type="expression" dxfId="13" priority="13">
      <formula>AND($AK16&lt;&gt;"",$AK16&lt;&gt;"G1")</formula>
    </cfRule>
  </conditionalFormatting>
  <conditionalFormatting sqref="H17:M17">
    <cfRule type="expression" dxfId="12" priority="12">
      <formula>AND($AK17&lt;&gt;"",$AK17&lt;&gt;"G1")</formula>
    </cfRule>
  </conditionalFormatting>
  <conditionalFormatting sqref="H18:M18">
    <cfRule type="expression" dxfId="11" priority="11">
      <formula>AND($AK18&lt;&gt;"",$AK18&lt;&gt;"G1")</formula>
    </cfRule>
  </conditionalFormatting>
  <conditionalFormatting sqref="H19:M19">
    <cfRule type="expression" dxfId="10" priority="10">
      <formula>AND($AK19&lt;&gt;"",$AK19&lt;&gt;"G1")</formula>
    </cfRule>
  </conditionalFormatting>
  <conditionalFormatting sqref="H20:M20">
    <cfRule type="expression" dxfId="9" priority="9">
      <formula>AND($AK20&lt;&gt;"",$AK20&lt;&gt;"G1")</formula>
    </cfRule>
  </conditionalFormatting>
  <conditionalFormatting sqref="H21:M21">
    <cfRule type="expression" dxfId="8" priority="8">
      <formula>AND($AK21&lt;&gt;"",$AK21&lt;&gt;"G1")</formula>
    </cfRule>
  </conditionalFormatting>
  <conditionalFormatting sqref="H22:M22">
    <cfRule type="expression" dxfId="7" priority="7">
      <formula>AND($AK22&lt;&gt;"",$AK22&lt;&gt;"G1")</formula>
    </cfRule>
  </conditionalFormatting>
  <conditionalFormatting sqref="H23:M23">
    <cfRule type="expression" dxfId="6" priority="6">
      <formula>AND($AK23&lt;&gt;"",$AK23&lt;&gt;"G1")</formula>
    </cfRule>
  </conditionalFormatting>
  <conditionalFormatting sqref="H24:M24">
    <cfRule type="expression" dxfId="5" priority="5">
      <formula>AND($AK24&lt;&gt;"",$AK24&lt;&gt;"G1")</formula>
    </cfRule>
  </conditionalFormatting>
  <conditionalFormatting sqref="H25:M25">
    <cfRule type="expression" dxfId="4" priority="4">
      <formula>AND($AK25&lt;&gt;"",$AK25&lt;&gt;"G1")</formula>
    </cfRule>
  </conditionalFormatting>
  <conditionalFormatting sqref="H11:M11">
    <cfRule type="expression" dxfId="3" priority="3" stopIfTrue="1">
      <formula>AND($AK11&lt;&gt;"",$AK11&lt;&gt;"G1")</formula>
    </cfRule>
  </conditionalFormatting>
  <conditionalFormatting sqref="H12:M12">
    <cfRule type="expression" dxfId="2" priority="2">
      <formula>AND($AK12&lt;&gt;"",$AK12&lt;&gt;"G1")</formula>
    </cfRule>
  </conditionalFormatting>
  <conditionalFormatting sqref="H13:M13">
    <cfRule type="expression" dxfId="1" priority="1">
      <formula>AND($AK13&lt;&gt;"",$AK13&lt;&gt;"G1")</formula>
    </cfRule>
  </conditionalFormatting>
  <dataValidations count="5">
    <dataValidation type="custom" imeMode="disabled" allowBlank="1" showInputMessage="1" showErrorMessage="1" errorTitle="入力エラー" error="小数点は第二位まで、三位以下切り捨てで入力して下さい。" sqref="AZ11:BC25 AT11:AT25" xr:uid="{00000000-0002-0000-0300-000000000000}">
      <formula1>AT11-ROUNDDOWN(AT11,2)=0</formula1>
    </dataValidation>
    <dataValidation type="textLength" imeMode="disabled" operator="equal" allowBlank="1" showInputMessage="1" showErrorMessage="1" errorTitle="文字数エラー" error="財団掲載型番の8文字で登録してください。" sqref="H11:M25" xr:uid="{00000000-0002-0000-0300-000001000000}">
      <formula1>8</formula1>
    </dataValidation>
    <dataValidation type="custom" imeMode="disabled" allowBlank="1" showInputMessage="1" showErrorMessage="1" errorTitle="入力エラー" error="小数点以下第一位を切り捨てで入力して下さい。" sqref="AW11:AW25 AM11:AM25 AQ11:AQ25" xr:uid="{00000000-0002-0000-0300-000002000000}">
      <formula1>AM11-ROUNDDOWN(AM11,0)=0</formula1>
    </dataValidation>
    <dataValidation imeMode="disabled" allowBlank="1" showInputMessage="1" showErrorMessage="1" sqref="AV6:AW6 AY6:AZ6" xr:uid="{00000000-0002-0000-0300-000003000000}"/>
    <dataValidation type="list" imeMode="halfAlpha" operator="equal" allowBlank="1" showInputMessage="1" showErrorMessage="1" errorTitle="文字数エラー" error="2桁の英数字で入力してください。" sqref="AK11:AL25" xr:uid="{00000000-0002-0000-0300-000004000000}">
      <formula1>"G0,G1"</formula1>
    </dataValidation>
  </dataValidations>
  <printOptions horizontalCentered="1"/>
  <pageMargins left="0.31496062992125984" right="0.31496062992125984" top="0.55118110236220474" bottom="0.35433070866141736" header="0.31496062992125984" footer="0.31496062992125984"/>
  <pageSetup paperSize="9" scale="48"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G167"/>
  <sheetViews>
    <sheetView tabSelected="1" view="pageBreakPreview" zoomScale="55" zoomScaleNormal="100" zoomScaleSheetLayoutView="55" workbookViewId="0">
      <selection activeCell="AH42" sqref="AH42"/>
    </sheetView>
  </sheetViews>
  <sheetFormatPr defaultColWidth="9" defaultRowHeight="13" x14ac:dyDescent="0.2"/>
  <cols>
    <col min="1" max="2" width="4.36328125" style="5" customWidth="1"/>
    <col min="3" max="6" width="3.453125" style="5" customWidth="1"/>
    <col min="7" max="8" width="4.36328125" style="5" customWidth="1"/>
    <col min="9" max="9" width="3.453125" style="5" customWidth="1"/>
    <col min="10" max="10" width="3.90625" style="5" customWidth="1"/>
    <col min="11" max="15" width="3.453125" style="5" customWidth="1"/>
    <col min="16" max="16" width="3.90625" style="5" customWidth="1"/>
    <col min="17" max="18" width="3.453125" style="5" customWidth="1"/>
    <col min="19" max="29" width="3.90625" style="5" customWidth="1"/>
    <col min="30" max="33" width="3.6328125" style="5" customWidth="1"/>
    <col min="34" max="34" width="3.90625" style="5" customWidth="1"/>
    <col min="35" max="39" width="3.6328125" style="5" customWidth="1"/>
    <col min="40" max="40" width="3.90625" style="5" customWidth="1"/>
    <col min="41" max="85" width="3.6328125" style="5" customWidth="1"/>
    <col min="86" max="16384" width="9" style="5"/>
  </cols>
  <sheetData>
    <row r="1" spans="1:55" ht="18.75" customHeight="1" x14ac:dyDescent="0.2">
      <c r="A1" s="81" t="s">
        <v>134</v>
      </c>
      <c r="AO1" s="22"/>
      <c r="AP1" s="22"/>
      <c r="AQ1" s="22"/>
      <c r="AV1" s="84"/>
      <c r="AW1" s="252"/>
      <c r="AX1" s="252"/>
      <c r="AY1" s="252"/>
      <c r="AZ1" s="252"/>
      <c r="BA1" s="252"/>
      <c r="BB1" s="252"/>
      <c r="BC1" s="30"/>
    </row>
    <row r="2" spans="1:55" ht="18.75" customHeight="1" x14ac:dyDescent="0.2">
      <c r="AN2" s="61"/>
      <c r="AV2" s="84"/>
      <c r="AW2" s="252"/>
      <c r="AX2" s="252"/>
      <c r="AY2" s="252"/>
      <c r="AZ2" s="252"/>
      <c r="BA2" s="252"/>
      <c r="BB2" s="252"/>
      <c r="BC2" s="71"/>
    </row>
    <row r="3" spans="1:55" ht="30" customHeight="1" x14ac:dyDescent="0.2">
      <c r="A3" s="514" t="s">
        <v>143</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514"/>
      <c r="AJ3" s="514"/>
      <c r="AK3" s="514"/>
      <c r="AL3" s="514"/>
      <c r="AM3" s="514"/>
      <c r="AN3" s="514"/>
      <c r="AO3" s="514"/>
      <c r="AP3" s="514"/>
      <c r="AQ3" s="514"/>
      <c r="AR3" s="514"/>
      <c r="AS3" s="514"/>
      <c r="AT3" s="514"/>
      <c r="AU3" s="514"/>
      <c r="AV3" s="514"/>
      <c r="AW3" s="514"/>
      <c r="AX3" s="514"/>
      <c r="AY3" s="514"/>
      <c r="AZ3" s="514"/>
      <c r="BA3" s="514"/>
      <c r="BB3" s="514"/>
      <c r="BC3" s="514"/>
    </row>
    <row r="4" spans="1:55" ht="21" customHeight="1" x14ac:dyDescent="0.3">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row>
    <row r="5" spans="1:55" ht="19" customHeight="1" x14ac:dyDescent="0.2">
      <c r="A5" s="74"/>
      <c r="B5" s="75"/>
      <c r="C5" s="19"/>
      <c r="D5" s="17"/>
      <c r="E5" s="17"/>
      <c r="F5" s="17"/>
      <c r="G5" s="76"/>
      <c r="H5" s="76"/>
      <c r="I5" s="19"/>
      <c r="J5" s="17"/>
      <c r="K5" s="72"/>
      <c r="L5" s="72"/>
      <c r="M5" s="72"/>
      <c r="N5" s="72"/>
      <c r="O5" s="72"/>
      <c r="P5" s="72"/>
      <c r="Q5" s="72"/>
      <c r="R5" s="72"/>
      <c r="S5" s="72"/>
      <c r="T5" s="72"/>
      <c r="U5" s="72"/>
      <c r="V5" s="72"/>
      <c r="W5" s="72"/>
      <c r="X5" s="72"/>
      <c r="Y5" s="72"/>
      <c r="Z5" s="72"/>
      <c r="AA5" s="72"/>
      <c r="AP5" s="73"/>
      <c r="AU5" s="63"/>
      <c r="AV5" s="776"/>
      <c r="AW5" s="776"/>
      <c r="AX5" s="28"/>
      <c r="AY5" s="776"/>
      <c r="AZ5" s="776"/>
      <c r="BA5" s="174"/>
      <c r="BB5" s="174"/>
      <c r="BC5" s="174"/>
    </row>
    <row r="6" spans="1:55" ht="40.5" customHeight="1" thickBot="1" x14ac:dyDescent="0.25">
      <c r="A6" s="154" t="s">
        <v>125</v>
      </c>
      <c r="B6" s="152"/>
      <c r="C6" s="153"/>
      <c r="D6" s="153"/>
      <c r="E6" s="153"/>
      <c r="F6" s="153"/>
      <c r="G6" s="153"/>
      <c r="H6" s="153"/>
      <c r="I6" s="153"/>
      <c r="J6" s="153"/>
      <c r="K6" s="153"/>
      <c r="L6" s="153"/>
      <c r="M6" s="153"/>
      <c r="N6" s="153"/>
      <c r="O6" s="153"/>
      <c r="P6" s="153"/>
      <c r="Q6" s="77"/>
      <c r="R6" s="77"/>
      <c r="S6" s="77"/>
      <c r="T6" s="77"/>
      <c r="U6" s="153"/>
      <c r="V6" s="153"/>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row>
    <row r="7" spans="1:55" ht="28.5" customHeight="1" thickBot="1" x14ac:dyDescent="0.25">
      <c r="A7" s="766" t="s">
        <v>92</v>
      </c>
      <c r="B7" s="767"/>
      <c r="C7" s="767"/>
      <c r="D7" s="767"/>
      <c r="E7" s="768" t="s">
        <v>47</v>
      </c>
      <c r="F7" s="768"/>
      <c r="G7" s="768"/>
      <c r="H7" s="768"/>
      <c r="I7" s="768"/>
      <c r="J7" s="768"/>
      <c r="K7" s="768"/>
      <c r="L7" s="768"/>
      <c r="M7" s="768"/>
      <c r="N7" s="769"/>
      <c r="O7" s="139"/>
      <c r="P7" s="6"/>
      <c r="Q7" s="139"/>
      <c r="R7" s="139"/>
      <c r="S7" s="6"/>
      <c r="T7" s="139"/>
      <c r="U7" s="139"/>
      <c r="V7" s="139"/>
      <c r="W7" s="139"/>
      <c r="X7" s="139"/>
      <c r="Y7" s="139"/>
      <c r="Z7" s="139"/>
      <c r="AA7" s="139"/>
      <c r="AS7" s="73"/>
      <c r="AT7" s="770"/>
      <c r="AU7" s="770"/>
      <c r="AV7" s="770"/>
      <c r="AW7" s="770"/>
      <c r="AX7" s="770"/>
      <c r="AY7" s="770"/>
      <c r="AZ7" s="770"/>
    </row>
    <row r="8" spans="1:55" ht="14.25" customHeight="1" thickBot="1" x14ac:dyDescent="0.25">
      <c r="A8" s="6"/>
      <c r="B8" s="152"/>
      <c r="C8" s="153"/>
      <c r="D8" s="153"/>
      <c r="E8" s="153"/>
      <c r="F8" s="153"/>
      <c r="G8" s="153"/>
      <c r="H8" s="153"/>
      <c r="I8" s="153"/>
      <c r="J8" s="153"/>
      <c r="K8" s="153"/>
      <c r="L8" s="153"/>
      <c r="M8" s="153"/>
      <c r="N8" s="153"/>
      <c r="O8" s="153"/>
      <c r="P8" s="153"/>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70"/>
      <c r="AZ8" s="70"/>
      <c r="BA8" s="70"/>
      <c r="BB8" s="70"/>
      <c r="BC8" s="70"/>
    </row>
    <row r="9" spans="1:55" ht="46.5" customHeight="1" thickBot="1" x14ac:dyDescent="0.25">
      <c r="A9" s="369" t="s">
        <v>126</v>
      </c>
      <c r="B9" s="771"/>
      <c r="C9" s="771"/>
      <c r="D9" s="771"/>
      <c r="E9" s="771"/>
      <c r="F9" s="771"/>
      <c r="G9" s="771"/>
      <c r="H9" s="771"/>
      <c r="I9" s="771"/>
      <c r="J9" s="772"/>
      <c r="K9" s="773" t="s">
        <v>127</v>
      </c>
      <c r="L9" s="372"/>
      <c r="M9" s="372"/>
      <c r="N9" s="372"/>
      <c r="O9" s="372"/>
      <c r="P9" s="372"/>
      <c r="Q9" s="372"/>
      <c r="R9" s="372"/>
      <c r="S9" s="372"/>
      <c r="T9" s="372"/>
      <c r="U9" s="372"/>
      <c r="V9" s="372"/>
      <c r="W9" s="372"/>
      <c r="X9" s="371" t="s">
        <v>128</v>
      </c>
      <c r="Y9" s="372"/>
      <c r="Z9" s="372"/>
      <c r="AA9" s="372"/>
      <c r="AB9" s="372"/>
      <c r="AC9" s="372"/>
      <c r="AD9" s="372"/>
      <c r="AE9" s="371" t="s">
        <v>129</v>
      </c>
      <c r="AF9" s="372"/>
      <c r="AG9" s="372"/>
      <c r="AH9" s="372"/>
      <c r="AI9" s="372"/>
      <c r="AJ9" s="774"/>
      <c r="AK9" s="773" t="s">
        <v>130</v>
      </c>
      <c r="AL9" s="372"/>
      <c r="AM9" s="372"/>
      <c r="AN9" s="372"/>
      <c r="AO9" s="774"/>
      <c r="AP9" s="773" t="s">
        <v>131</v>
      </c>
      <c r="AQ9" s="372"/>
      <c r="AR9" s="372"/>
      <c r="AS9" s="774"/>
      <c r="AT9" s="773" t="s">
        <v>132</v>
      </c>
      <c r="AU9" s="372"/>
      <c r="AV9" s="372"/>
      <c r="AW9" s="372"/>
      <c r="AX9" s="372"/>
      <c r="AY9" s="372"/>
      <c r="AZ9" s="372"/>
      <c r="BA9" s="372"/>
      <c r="BB9" s="372"/>
      <c r="BC9" s="775"/>
    </row>
    <row r="10" spans="1:55" s="36" customFormat="1" ht="37.5" customHeight="1" thickTop="1" x14ac:dyDescent="0.2">
      <c r="A10" s="625"/>
      <c r="B10" s="626"/>
      <c r="C10" s="626"/>
      <c r="D10" s="626"/>
      <c r="E10" s="626"/>
      <c r="F10" s="626"/>
      <c r="G10" s="626"/>
      <c r="H10" s="626"/>
      <c r="I10" s="626"/>
      <c r="J10" s="626"/>
      <c r="K10" s="758"/>
      <c r="L10" s="759"/>
      <c r="M10" s="759"/>
      <c r="N10" s="759"/>
      <c r="O10" s="759"/>
      <c r="P10" s="759"/>
      <c r="Q10" s="759"/>
      <c r="R10" s="759"/>
      <c r="S10" s="759"/>
      <c r="T10" s="759"/>
      <c r="U10" s="759"/>
      <c r="V10" s="759"/>
      <c r="W10" s="759"/>
      <c r="X10" s="760"/>
      <c r="Y10" s="761"/>
      <c r="Z10" s="761"/>
      <c r="AA10" s="761"/>
      <c r="AB10" s="761"/>
      <c r="AC10" s="761"/>
      <c r="AD10" s="761"/>
      <c r="AE10" s="760"/>
      <c r="AF10" s="761"/>
      <c r="AG10" s="761"/>
      <c r="AH10" s="761"/>
      <c r="AI10" s="761"/>
      <c r="AJ10" s="762"/>
      <c r="AK10" s="763"/>
      <c r="AL10" s="761"/>
      <c r="AM10" s="761"/>
      <c r="AN10" s="761"/>
      <c r="AO10" s="762"/>
      <c r="AP10" s="764"/>
      <c r="AQ10" s="764"/>
      <c r="AR10" s="764"/>
      <c r="AS10" s="765"/>
      <c r="AT10" s="743"/>
      <c r="AU10" s="744"/>
      <c r="AV10" s="744"/>
      <c r="AW10" s="744"/>
      <c r="AX10" s="744"/>
      <c r="AY10" s="744"/>
      <c r="AZ10" s="744"/>
      <c r="BA10" s="744"/>
      <c r="BB10" s="744"/>
      <c r="BC10" s="745"/>
    </row>
    <row r="11" spans="1:55" s="36" customFormat="1" ht="37.5" customHeight="1" x14ac:dyDescent="0.2">
      <c r="A11" s="588"/>
      <c r="B11" s="589"/>
      <c r="C11" s="589"/>
      <c r="D11" s="589"/>
      <c r="E11" s="589"/>
      <c r="F11" s="589"/>
      <c r="G11" s="589"/>
      <c r="H11" s="589"/>
      <c r="I11" s="589"/>
      <c r="J11" s="589"/>
      <c r="K11" s="746"/>
      <c r="L11" s="747"/>
      <c r="M11" s="747"/>
      <c r="N11" s="747"/>
      <c r="O11" s="747"/>
      <c r="P11" s="747"/>
      <c r="Q11" s="747"/>
      <c r="R11" s="747"/>
      <c r="S11" s="747"/>
      <c r="T11" s="747"/>
      <c r="U11" s="747"/>
      <c r="V11" s="747"/>
      <c r="W11" s="747"/>
      <c r="X11" s="748"/>
      <c r="Y11" s="749"/>
      <c r="Z11" s="749"/>
      <c r="AA11" s="749"/>
      <c r="AB11" s="749"/>
      <c r="AC11" s="749"/>
      <c r="AD11" s="749"/>
      <c r="AE11" s="748"/>
      <c r="AF11" s="749"/>
      <c r="AG11" s="749"/>
      <c r="AH11" s="749"/>
      <c r="AI11" s="749"/>
      <c r="AJ11" s="751"/>
      <c r="AK11" s="750"/>
      <c r="AL11" s="749"/>
      <c r="AM11" s="749"/>
      <c r="AN11" s="749"/>
      <c r="AO11" s="751"/>
      <c r="AP11" s="752"/>
      <c r="AQ11" s="753"/>
      <c r="AR11" s="753"/>
      <c r="AS11" s="754"/>
      <c r="AT11" s="755"/>
      <c r="AU11" s="756"/>
      <c r="AV11" s="756"/>
      <c r="AW11" s="756"/>
      <c r="AX11" s="756"/>
      <c r="AY11" s="756"/>
      <c r="AZ11" s="756"/>
      <c r="BA11" s="756"/>
      <c r="BB11" s="756"/>
      <c r="BC11" s="757"/>
    </row>
    <row r="12" spans="1:55" s="36" customFormat="1" ht="37.5" customHeight="1" thickBot="1" x14ac:dyDescent="0.25">
      <c r="A12" s="739"/>
      <c r="B12" s="740"/>
      <c r="C12" s="740"/>
      <c r="D12" s="740"/>
      <c r="E12" s="740"/>
      <c r="F12" s="740"/>
      <c r="G12" s="740"/>
      <c r="H12" s="740"/>
      <c r="I12" s="740"/>
      <c r="J12" s="740"/>
      <c r="K12" s="741"/>
      <c r="L12" s="742"/>
      <c r="M12" s="742"/>
      <c r="N12" s="742"/>
      <c r="O12" s="742"/>
      <c r="P12" s="742"/>
      <c r="Q12" s="742"/>
      <c r="R12" s="742"/>
      <c r="S12" s="742"/>
      <c r="T12" s="742"/>
      <c r="U12" s="742"/>
      <c r="V12" s="742"/>
      <c r="W12" s="742"/>
      <c r="X12" s="724"/>
      <c r="Y12" s="725"/>
      <c r="Z12" s="725"/>
      <c r="AA12" s="725"/>
      <c r="AB12" s="725"/>
      <c r="AC12" s="725"/>
      <c r="AD12" s="725"/>
      <c r="AE12" s="724"/>
      <c r="AF12" s="725"/>
      <c r="AG12" s="725"/>
      <c r="AH12" s="725"/>
      <c r="AI12" s="725"/>
      <c r="AJ12" s="727"/>
      <c r="AK12" s="726"/>
      <c r="AL12" s="725"/>
      <c r="AM12" s="725"/>
      <c r="AN12" s="725"/>
      <c r="AO12" s="727"/>
      <c r="AP12" s="728"/>
      <c r="AQ12" s="729"/>
      <c r="AR12" s="729"/>
      <c r="AS12" s="730"/>
      <c r="AT12" s="736"/>
      <c r="AU12" s="737"/>
      <c r="AV12" s="737"/>
      <c r="AW12" s="737"/>
      <c r="AX12" s="737"/>
      <c r="AY12" s="737"/>
      <c r="AZ12" s="737"/>
      <c r="BA12" s="737"/>
      <c r="BB12" s="737"/>
      <c r="BC12" s="738"/>
    </row>
    <row r="13" spans="1:55" ht="37.5" customHeight="1" thickTop="1" thickBot="1" x14ac:dyDescent="0.25">
      <c r="A13" s="731" t="s">
        <v>91</v>
      </c>
      <c r="B13" s="732"/>
      <c r="C13" s="732"/>
      <c r="D13" s="732"/>
      <c r="E13" s="732"/>
      <c r="F13" s="732"/>
      <c r="G13" s="732"/>
      <c r="H13" s="732"/>
      <c r="I13" s="732"/>
      <c r="J13" s="732"/>
      <c r="K13" s="732"/>
      <c r="L13" s="732"/>
      <c r="M13" s="732"/>
      <c r="N13" s="732"/>
      <c r="O13" s="732"/>
      <c r="P13" s="732"/>
      <c r="Q13" s="732"/>
      <c r="R13" s="732"/>
      <c r="S13" s="732"/>
      <c r="T13" s="732"/>
      <c r="U13" s="732"/>
      <c r="V13" s="732"/>
      <c r="W13" s="732"/>
      <c r="X13" s="732"/>
      <c r="Y13" s="732"/>
      <c r="Z13" s="732"/>
      <c r="AA13" s="732"/>
      <c r="AB13" s="732"/>
      <c r="AC13" s="732"/>
      <c r="AD13" s="732"/>
      <c r="AE13" s="732"/>
      <c r="AF13" s="732"/>
      <c r="AG13" s="732"/>
      <c r="AH13" s="732"/>
      <c r="AI13" s="732"/>
      <c r="AJ13" s="732"/>
      <c r="AK13" s="732"/>
      <c r="AL13" s="732"/>
      <c r="AM13" s="732"/>
      <c r="AN13" s="732"/>
      <c r="AO13" s="732"/>
      <c r="AP13" s="732"/>
      <c r="AQ13" s="732"/>
      <c r="AR13" s="732"/>
      <c r="AS13" s="733"/>
      <c r="AT13" s="734">
        <f>SUM(AT10:BC12)</f>
        <v>0</v>
      </c>
      <c r="AU13" s="734"/>
      <c r="AV13" s="734"/>
      <c r="AW13" s="734"/>
      <c r="AX13" s="734"/>
      <c r="AY13" s="734"/>
      <c r="AZ13" s="734"/>
      <c r="BA13" s="734"/>
      <c r="BB13" s="734"/>
      <c r="BC13" s="735"/>
    </row>
    <row r="14" spans="1:55" ht="15.75" customHeight="1" x14ac:dyDescent="0.2">
      <c r="A14" s="44"/>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row>
    <row r="15" spans="1:55" ht="3.75" customHeight="1" x14ac:dyDescent="0.2">
      <c r="A15" s="44"/>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145"/>
      <c r="AZ15" s="145"/>
      <c r="BA15" s="145"/>
      <c r="BB15" s="145"/>
      <c r="BC15" s="145"/>
    </row>
    <row r="16" spans="1:55" ht="31.5" customHeight="1" thickBot="1" x14ac:dyDescent="0.25">
      <c r="A16" s="147"/>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26"/>
      <c r="AC16" s="23"/>
      <c r="AD16" s="23"/>
      <c r="AE16" s="23"/>
      <c r="AF16" s="23"/>
      <c r="AG16" s="23"/>
      <c r="AH16" s="23"/>
      <c r="AI16" s="23"/>
      <c r="AJ16" s="23"/>
      <c r="AK16" s="23"/>
      <c r="AL16" s="23"/>
      <c r="AO16" s="126" t="s">
        <v>83</v>
      </c>
      <c r="AP16" s="23"/>
      <c r="AQ16" s="23"/>
      <c r="AR16" s="44"/>
      <c r="AS16" s="44"/>
      <c r="AT16" s="44"/>
      <c r="AU16" s="44"/>
      <c r="AV16" s="44"/>
      <c r="AW16" s="44"/>
      <c r="AX16" s="44"/>
      <c r="AY16" s="44"/>
      <c r="AZ16" s="59"/>
      <c r="BA16" s="59"/>
      <c r="BB16" s="60"/>
      <c r="BC16" s="60"/>
    </row>
    <row r="17" spans="1:55" ht="63" customHeight="1" thickBot="1" x14ac:dyDescent="0.25">
      <c r="A17" s="147"/>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57"/>
      <c r="AC17" s="157"/>
      <c r="AD17" s="157"/>
      <c r="AE17" s="157"/>
      <c r="AF17" s="157"/>
      <c r="AG17" s="157"/>
      <c r="AH17" s="157"/>
      <c r="AI17" s="157"/>
      <c r="AJ17" s="157"/>
      <c r="AK17" s="157"/>
      <c r="AL17" s="157"/>
      <c r="AM17" s="157"/>
      <c r="AN17" s="157"/>
      <c r="AO17" s="722" t="s">
        <v>148</v>
      </c>
      <c r="AP17" s="350"/>
      <c r="AQ17" s="350"/>
      <c r="AR17" s="350"/>
      <c r="AS17" s="350"/>
      <c r="AT17" s="350"/>
      <c r="AU17" s="350"/>
      <c r="AV17" s="350"/>
      <c r="AW17" s="350"/>
      <c r="AX17" s="350"/>
      <c r="AY17" s="350"/>
      <c r="AZ17" s="350"/>
      <c r="BA17" s="350"/>
      <c r="BB17" s="350"/>
      <c r="BC17" s="352"/>
    </row>
    <row r="18" spans="1:55" ht="41.25" customHeight="1" thickTop="1" thickBot="1" x14ac:dyDescent="0.25">
      <c r="A18" s="147"/>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79"/>
      <c r="AC18" s="79"/>
      <c r="AD18" s="79"/>
      <c r="AE18" s="79"/>
      <c r="AF18" s="79"/>
      <c r="AG18" s="79"/>
      <c r="AH18" s="79"/>
      <c r="AI18" s="79"/>
      <c r="AJ18" s="79"/>
      <c r="AK18" s="79"/>
      <c r="AL18" s="79"/>
      <c r="AM18" s="79"/>
      <c r="AN18" s="44"/>
      <c r="AO18" s="723">
        <f>IF(AT13&lt;=150000,AT13,150000)</f>
        <v>0</v>
      </c>
      <c r="AP18" s="523"/>
      <c r="AQ18" s="523"/>
      <c r="AR18" s="523"/>
      <c r="AS18" s="523"/>
      <c r="AT18" s="523"/>
      <c r="AU18" s="523"/>
      <c r="AV18" s="523"/>
      <c r="AW18" s="523"/>
      <c r="AX18" s="523"/>
      <c r="AY18" s="523"/>
      <c r="AZ18" s="523"/>
      <c r="BA18" s="523"/>
      <c r="BB18" s="523"/>
      <c r="BC18" s="68" t="s">
        <v>44</v>
      </c>
    </row>
    <row r="19" spans="1:55" ht="13.5" customHeight="1" x14ac:dyDescent="0.2">
      <c r="A19" s="6"/>
      <c r="B19" s="152"/>
      <c r="C19" s="153"/>
      <c r="D19" s="153"/>
      <c r="E19" s="153"/>
      <c r="F19" s="153"/>
      <c r="G19" s="153"/>
      <c r="H19" s="153"/>
      <c r="I19" s="153"/>
      <c r="J19" s="153"/>
      <c r="K19" s="153"/>
      <c r="L19" s="153"/>
      <c r="M19" s="153"/>
      <c r="N19" s="153"/>
      <c r="O19" s="153"/>
      <c r="P19" s="153"/>
      <c r="Q19" s="77"/>
      <c r="R19" s="77"/>
      <c r="S19" s="77"/>
      <c r="T19" s="77"/>
      <c r="U19" s="153"/>
      <c r="V19" s="153"/>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row>
    <row r="20" spans="1:55" ht="13.5" customHeight="1" x14ac:dyDescent="0.2">
      <c r="A20" s="6"/>
      <c r="B20" s="152"/>
      <c r="C20" s="153"/>
      <c r="D20" s="153"/>
      <c r="E20" s="153"/>
      <c r="F20" s="153"/>
      <c r="G20" s="153"/>
      <c r="H20" s="153"/>
      <c r="I20" s="153"/>
      <c r="J20" s="153"/>
      <c r="K20" s="153"/>
      <c r="L20" s="153"/>
      <c r="M20" s="153"/>
      <c r="N20" s="153"/>
      <c r="O20" s="153"/>
      <c r="P20" s="153"/>
      <c r="Q20" s="77"/>
      <c r="R20" s="77"/>
      <c r="S20" s="77"/>
      <c r="T20" s="77"/>
      <c r="U20" s="153"/>
      <c r="V20" s="153"/>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row>
    <row r="21" spans="1:55" ht="13.5" customHeight="1" x14ac:dyDescent="0.2">
      <c r="A21" s="6"/>
      <c r="B21" s="152"/>
      <c r="C21" s="153"/>
      <c r="D21" s="153"/>
      <c r="E21" s="153"/>
      <c r="F21" s="153"/>
      <c r="G21" s="153"/>
      <c r="H21" s="153"/>
      <c r="I21" s="153"/>
      <c r="J21" s="153"/>
      <c r="K21" s="153"/>
      <c r="L21" s="153"/>
      <c r="M21" s="153"/>
      <c r="N21" s="153"/>
      <c r="O21" s="153"/>
      <c r="P21" s="153"/>
      <c r="Q21" s="77"/>
      <c r="R21" s="77"/>
      <c r="S21" s="77"/>
      <c r="T21" s="77"/>
      <c r="U21" s="153"/>
      <c r="V21" s="153"/>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row>
    <row r="22" spans="1:55" ht="13.5" customHeight="1" x14ac:dyDescent="0.2">
      <c r="A22" s="6"/>
      <c r="B22" s="152"/>
      <c r="C22" s="153"/>
      <c r="D22" s="153"/>
      <c r="E22" s="153"/>
      <c r="F22" s="153"/>
      <c r="G22" s="153"/>
      <c r="H22" s="153"/>
      <c r="I22" s="153"/>
      <c r="J22" s="153"/>
      <c r="K22" s="153"/>
      <c r="L22" s="153"/>
      <c r="M22" s="153"/>
      <c r="N22" s="153"/>
      <c r="O22" s="153"/>
      <c r="P22" s="153"/>
      <c r="Q22" s="77"/>
      <c r="R22" s="77"/>
      <c r="S22" s="77"/>
      <c r="T22" s="77"/>
      <c r="U22" s="153"/>
      <c r="V22" s="153"/>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row>
    <row r="23" spans="1:55" ht="13.5" customHeight="1" x14ac:dyDescent="0.2">
      <c r="A23" s="6"/>
      <c r="B23" s="152"/>
      <c r="C23" s="153"/>
      <c r="D23" s="153"/>
      <c r="E23" s="153"/>
      <c r="F23" s="153"/>
      <c r="G23" s="153"/>
      <c r="H23" s="153"/>
      <c r="I23" s="153"/>
      <c r="J23" s="153"/>
      <c r="K23" s="153"/>
      <c r="L23" s="153"/>
      <c r="M23" s="153"/>
      <c r="N23" s="153"/>
      <c r="O23" s="153"/>
      <c r="P23" s="153"/>
      <c r="Q23" s="77"/>
      <c r="R23" s="77"/>
      <c r="S23" s="77"/>
      <c r="T23" s="77"/>
      <c r="U23" s="153"/>
      <c r="V23" s="153"/>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row>
    <row r="24" spans="1:55" ht="13.5" customHeight="1" x14ac:dyDescent="0.2">
      <c r="A24" s="6"/>
      <c r="B24" s="152"/>
      <c r="C24" s="153"/>
      <c r="D24" s="153"/>
      <c r="E24" s="153"/>
      <c r="F24" s="153"/>
      <c r="G24" s="153"/>
      <c r="H24" s="153"/>
      <c r="I24" s="153"/>
      <c r="J24" s="153"/>
      <c r="K24" s="153"/>
      <c r="L24" s="153"/>
      <c r="M24" s="153"/>
      <c r="N24" s="153"/>
      <c r="O24" s="153"/>
      <c r="P24" s="153"/>
      <c r="Q24" s="77"/>
      <c r="R24" s="77"/>
      <c r="S24" s="77"/>
      <c r="T24" s="77"/>
      <c r="U24" s="153"/>
      <c r="V24" s="153"/>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row>
    <row r="25" spans="1:55" ht="13.5" customHeight="1" x14ac:dyDescent="0.2">
      <c r="A25" s="6"/>
      <c r="B25" s="152"/>
      <c r="C25" s="153"/>
      <c r="D25" s="153"/>
      <c r="E25" s="153"/>
      <c r="F25" s="153"/>
      <c r="G25" s="153"/>
      <c r="H25" s="153"/>
      <c r="I25" s="153"/>
      <c r="J25" s="153"/>
      <c r="K25" s="153"/>
      <c r="L25" s="153"/>
      <c r="M25" s="153"/>
      <c r="N25" s="153"/>
      <c r="O25" s="153"/>
      <c r="P25" s="153"/>
      <c r="Q25" s="77"/>
      <c r="R25" s="77"/>
      <c r="S25" s="77"/>
      <c r="T25" s="77"/>
      <c r="U25" s="153"/>
      <c r="V25" s="153"/>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row>
    <row r="26" spans="1:55" ht="13.5" customHeight="1" x14ac:dyDescent="0.2">
      <c r="A26" s="6"/>
      <c r="B26" s="152"/>
      <c r="C26" s="153"/>
      <c r="D26" s="153"/>
      <c r="E26" s="153"/>
      <c r="F26" s="153"/>
      <c r="G26" s="153"/>
      <c r="H26" s="153"/>
      <c r="I26" s="153"/>
      <c r="J26" s="153"/>
      <c r="K26" s="153"/>
      <c r="L26" s="153"/>
      <c r="M26" s="153"/>
      <c r="N26" s="153"/>
      <c r="O26" s="153"/>
      <c r="P26" s="153"/>
      <c r="Q26" s="77"/>
      <c r="R26" s="77"/>
      <c r="S26" s="77"/>
      <c r="T26" s="77"/>
      <c r="U26" s="153"/>
      <c r="V26" s="153"/>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row>
    <row r="27" spans="1:55" ht="13.5" customHeight="1" x14ac:dyDescent="0.2">
      <c r="A27" s="6"/>
      <c r="B27" s="152"/>
      <c r="C27" s="153"/>
      <c r="D27" s="153"/>
      <c r="E27" s="153"/>
      <c r="F27" s="153"/>
      <c r="G27" s="153"/>
      <c r="H27" s="153"/>
      <c r="I27" s="153"/>
      <c r="J27" s="153"/>
      <c r="K27" s="153"/>
      <c r="L27" s="153"/>
      <c r="M27" s="153"/>
      <c r="N27" s="153"/>
      <c r="O27" s="153"/>
      <c r="P27" s="153"/>
      <c r="Q27" s="77"/>
      <c r="R27" s="77"/>
      <c r="S27" s="77"/>
      <c r="T27" s="77"/>
      <c r="U27" s="153"/>
      <c r="V27" s="153"/>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row>
    <row r="28" spans="1:55" ht="13.5" customHeight="1" x14ac:dyDescent="0.2">
      <c r="A28" s="6"/>
      <c r="B28" s="152"/>
      <c r="C28" s="153"/>
      <c r="D28" s="153"/>
      <c r="E28" s="153"/>
      <c r="F28" s="153"/>
      <c r="G28" s="153"/>
      <c r="H28" s="153"/>
      <c r="I28" s="153"/>
      <c r="J28" s="153"/>
      <c r="K28" s="153"/>
      <c r="L28" s="153"/>
      <c r="M28" s="153"/>
      <c r="N28" s="153"/>
      <c r="O28" s="153"/>
      <c r="P28" s="153"/>
      <c r="Q28" s="77"/>
      <c r="R28" s="77"/>
      <c r="S28" s="77"/>
      <c r="T28" s="77"/>
      <c r="U28" s="153"/>
      <c r="V28" s="153"/>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row>
    <row r="29" spans="1:55" ht="13.5" customHeight="1" x14ac:dyDescent="0.2">
      <c r="A29" s="6"/>
      <c r="B29" s="152"/>
      <c r="C29" s="153"/>
      <c r="D29" s="153"/>
      <c r="E29" s="153"/>
      <c r="F29" s="153"/>
      <c r="G29" s="153"/>
      <c r="H29" s="153"/>
      <c r="I29" s="153"/>
      <c r="J29" s="153"/>
      <c r="K29" s="153"/>
      <c r="L29" s="153"/>
      <c r="M29" s="153"/>
      <c r="N29" s="153"/>
      <c r="O29" s="153"/>
      <c r="P29" s="153"/>
      <c r="Q29" s="77"/>
      <c r="R29" s="77"/>
      <c r="S29" s="77"/>
      <c r="T29" s="77"/>
      <c r="U29" s="153"/>
      <c r="V29" s="153"/>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row>
    <row r="30" spans="1:55" ht="13.5" customHeight="1" x14ac:dyDescent="0.2">
      <c r="A30" s="6"/>
      <c r="B30" s="152"/>
      <c r="C30" s="153"/>
      <c r="D30" s="153"/>
      <c r="E30" s="153"/>
      <c r="F30" s="153"/>
      <c r="G30" s="153"/>
      <c r="H30" s="153"/>
      <c r="I30" s="153"/>
      <c r="J30" s="153"/>
      <c r="K30" s="153"/>
      <c r="L30" s="153"/>
      <c r="M30" s="153"/>
      <c r="N30" s="153"/>
      <c r="O30" s="153"/>
      <c r="P30" s="153"/>
      <c r="Q30" s="77"/>
      <c r="R30" s="77"/>
      <c r="S30" s="77"/>
      <c r="T30" s="77"/>
      <c r="U30" s="153"/>
      <c r="V30" s="153"/>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row>
    <row r="31" spans="1:55" ht="13.5" customHeight="1" x14ac:dyDescent="0.2">
      <c r="A31" s="6"/>
      <c r="B31" s="152"/>
      <c r="C31" s="153"/>
      <c r="D31" s="153"/>
      <c r="E31" s="153"/>
      <c r="F31" s="153"/>
      <c r="G31" s="153"/>
      <c r="H31" s="153"/>
      <c r="I31" s="153"/>
      <c r="J31" s="153"/>
      <c r="K31" s="153"/>
      <c r="L31" s="153"/>
      <c r="M31" s="153"/>
      <c r="N31" s="153"/>
      <c r="O31" s="153"/>
      <c r="P31" s="153"/>
      <c r="Q31" s="77"/>
      <c r="R31" s="77"/>
      <c r="S31" s="77"/>
      <c r="T31" s="77"/>
      <c r="U31" s="153"/>
      <c r="V31" s="153"/>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row>
    <row r="32" spans="1:55" ht="13.5" customHeight="1" x14ac:dyDescent="0.2">
      <c r="A32" s="6"/>
      <c r="B32" s="152"/>
      <c r="C32" s="153"/>
      <c r="D32" s="153"/>
      <c r="E32" s="153"/>
      <c r="F32" s="153"/>
      <c r="G32" s="153"/>
      <c r="H32" s="153"/>
      <c r="I32" s="153"/>
      <c r="J32" s="153"/>
      <c r="K32" s="153"/>
      <c r="L32" s="153"/>
      <c r="M32" s="153"/>
      <c r="N32" s="153"/>
      <c r="O32" s="153"/>
      <c r="P32" s="153"/>
      <c r="Q32" s="77"/>
      <c r="R32" s="77"/>
      <c r="S32" s="77"/>
      <c r="T32" s="77"/>
      <c r="U32" s="153"/>
      <c r="V32" s="153"/>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row>
    <row r="33" spans="1:50" ht="13.5" customHeight="1" x14ac:dyDescent="0.2">
      <c r="A33" s="6"/>
      <c r="B33" s="152"/>
      <c r="C33" s="153"/>
      <c r="D33" s="153"/>
      <c r="E33" s="153"/>
      <c r="F33" s="153"/>
      <c r="G33" s="153"/>
      <c r="H33" s="153"/>
      <c r="I33" s="153"/>
      <c r="J33" s="153"/>
      <c r="K33" s="153"/>
      <c r="L33" s="153"/>
      <c r="M33" s="153"/>
      <c r="N33" s="153"/>
      <c r="O33" s="153"/>
      <c r="P33" s="153"/>
      <c r="Q33" s="77"/>
      <c r="R33" s="77"/>
      <c r="S33" s="77"/>
      <c r="T33" s="77"/>
      <c r="U33" s="153"/>
      <c r="V33" s="153"/>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row>
    <row r="34" spans="1:50" ht="13.5" customHeight="1" x14ac:dyDescent="0.2">
      <c r="A34" s="6"/>
      <c r="B34" s="152"/>
      <c r="C34" s="153"/>
      <c r="D34" s="153"/>
      <c r="E34" s="153"/>
      <c r="F34" s="153"/>
      <c r="G34" s="153"/>
      <c r="H34" s="153"/>
      <c r="I34" s="153"/>
      <c r="J34" s="153"/>
      <c r="K34" s="153"/>
      <c r="L34" s="153"/>
      <c r="M34" s="153"/>
      <c r="N34" s="153"/>
      <c r="O34" s="153"/>
      <c r="P34" s="153"/>
      <c r="Q34" s="77"/>
      <c r="R34" s="77"/>
      <c r="S34" s="77"/>
      <c r="T34" s="77"/>
      <c r="U34" s="153"/>
      <c r="V34" s="153"/>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row>
    <row r="35" spans="1:50" ht="13.5" customHeight="1" x14ac:dyDescent="0.2">
      <c r="A35" s="6"/>
      <c r="B35" s="152"/>
      <c r="C35" s="153"/>
      <c r="D35" s="153"/>
      <c r="E35" s="153"/>
      <c r="F35" s="153"/>
      <c r="G35" s="153"/>
      <c r="H35" s="153"/>
      <c r="I35" s="153"/>
      <c r="J35" s="153"/>
      <c r="K35" s="153"/>
      <c r="L35" s="153"/>
      <c r="M35" s="153"/>
      <c r="N35" s="153"/>
      <c r="O35" s="153"/>
      <c r="P35" s="153"/>
      <c r="Q35" s="77"/>
      <c r="R35" s="77"/>
      <c r="S35" s="77"/>
      <c r="T35" s="77"/>
      <c r="U35" s="153"/>
      <c r="V35" s="153"/>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row>
    <row r="36" spans="1:50" ht="13.5" customHeight="1" x14ac:dyDescent="0.2">
      <c r="A36" s="6"/>
      <c r="B36" s="152"/>
      <c r="C36" s="153"/>
      <c r="D36" s="153"/>
      <c r="E36" s="153"/>
      <c r="F36" s="153"/>
      <c r="G36" s="153"/>
      <c r="H36" s="153"/>
      <c r="I36" s="153"/>
      <c r="J36" s="153"/>
      <c r="K36" s="153"/>
      <c r="L36" s="153"/>
      <c r="M36" s="153"/>
      <c r="N36" s="153"/>
      <c r="O36" s="153"/>
      <c r="P36" s="153"/>
      <c r="Q36" s="77"/>
      <c r="R36" s="77"/>
      <c r="S36" s="77"/>
      <c r="T36" s="77"/>
      <c r="U36" s="153"/>
      <c r="V36" s="153"/>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row>
    <row r="37" spans="1:50" ht="13.5" customHeight="1" x14ac:dyDescent="0.2">
      <c r="A37" s="6"/>
      <c r="B37" s="152"/>
      <c r="C37" s="153"/>
      <c r="D37" s="153"/>
      <c r="E37" s="153"/>
      <c r="F37" s="153"/>
      <c r="G37" s="153"/>
      <c r="H37" s="153"/>
      <c r="I37" s="153"/>
      <c r="J37" s="153"/>
      <c r="K37" s="153"/>
      <c r="L37" s="153"/>
      <c r="M37" s="153"/>
      <c r="N37" s="153"/>
      <c r="O37" s="153"/>
      <c r="P37" s="153"/>
      <c r="Q37" s="77"/>
      <c r="R37" s="77"/>
      <c r="S37" s="77"/>
      <c r="T37" s="77"/>
      <c r="U37" s="153"/>
      <c r="V37" s="153"/>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row>
    <row r="38" spans="1:50" ht="13.5" customHeight="1" x14ac:dyDescent="0.2">
      <c r="A38" s="6"/>
      <c r="B38" s="152"/>
      <c r="C38" s="153"/>
      <c r="D38" s="153"/>
      <c r="E38" s="153"/>
      <c r="F38" s="153"/>
      <c r="G38" s="153"/>
      <c r="H38" s="153"/>
      <c r="I38" s="153"/>
      <c r="J38" s="153"/>
      <c r="K38" s="153"/>
      <c r="L38" s="153"/>
      <c r="M38" s="153"/>
      <c r="N38" s="153"/>
      <c r="O38" s="153"/>
      <c r="P38" s="153"/>
      <c r="Q38" s="77"/>
      <c r="R38" s="77"/>
      <c r="S38" s="77"/>
      <c r="T38" s="77"/>
      <c r="U38" s="153"/>
      <c r="V38" s="153"/>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row>
    <row r="39" spans="1:50" ht="13.5" customHeight="1" x14ac:dyDescent="0.2">
      <c r="A39" s="6"/>
      <c r="B39" s="152"/>
      <c r="C39" s="153"/>
      <c r="D39" s="153"/>
      <c r="E39" s="153"/>
      <c r="F39" s="153"/>
      <c r="G39" s="153"/>
      <c r="H39" s="153"/>
      <c r="I39" s="153"/>
      <c r="J39" s="153"/>
      <c r="K39" s="153"/>
      <c r="L39" s="153"/>
      <c r="M39" s="153"/>
      <c r="N39" s="153"/>
      <c r="O39" s="153"/>
      <c r="P39" s="153"/>
      <c r="Q39" s="77"/>
      <c r="R39" s="77"/>
      <c r="S39" s="77"/>
      <c r="T39" s="77"/>
      <c r="U39" s="153"/>
      <c r="V39" s="153"/>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row>
    <row r="40" spans="1:50" ht="13.5" customHeight="1" x14ac:dyDescent="0.2">
      <c r="A40" s="6"/>
      <c r="B40" s="152"/>
      <c r="C40" s="153"/>
      <c r="D40" s="153"/>
      <c r="E40" s="153"/>
      <c r="F40" s="153"/>
      <c r="G40" s="153"/>
      <c r="H40" s="153"/>
      <c r="I40" s="153"/>
      <c r="J40" s="153"/>
      <c r="K40" s="153"/>
      <c r="L40" s="153"/>
      <c r="M40" s="153"/>
      <c r="N40" s="153"/>
      <c r="O40" s="153"/>
      <c r="P40" s="153"/>
      <c r="Q40" s="77"/>
      <c r="R40" s="77"/>
      <c r="S40" s="77"/>
      <c r="T40" s="77"/>
      <c r="U40" s="153"/>
      <c r="V40" s="153"/>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row>
    <row r="41" spans="1:50" ht="13.5" customHeight="1" x14ac:dyDescent="0.2">
      <c r="A41" s="140"/>
      <c r="B41" s="140"/>
      <c r="C41" s="141"/>
      <c r="D41" s="141"/>
      <c r="E41" s="141"/>
      <c r="F41" s="141"/>
      <c r="G41" s="141"/>
      <c r="H41" s="141"/>
      <c r="I41" s="141"/>
      <c r="J41" s="141"/>
      <c r="K41" s="141"/>
      <c r="L41" s="141"/>
      <c r="M41" s="141"/>
      <c r="N41" s="141"/>
      <c r="O41" s="141"/>
      <c r="P41" s="141"/>
      <c r="U41" s="141"/>
      <c r="V41" s="141"/>
    </row>
    <row r="42" spans="1:50" ht="13.5" customHeight="1" x14ac:dyDescent="0.2">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145"/>
      <c r="AV42" s="145"/>
      <c r="AW42" s="145"/>
      <c r="AX42" s="145"/>
    </row>
    <row r="43" spans="1:50" ht="13.5" customHeight="1" x14ac:dyDescent="0.2">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145"/>
      <c r="AV43" s="145"/>
      <c r="AW43" s="145"/>
      <c r="AX43" s="145"/>
    </row>
    <row r="44" spans="1:50" ht="13.5" customHeight="1" x14ac:dyDescent="0.2"/>
    <row r="45" spans="1:50" ht="13.5" customHeight="1" x14ac:dyDescent="0.2"/>
    <row r="46" spans="1:50" ht="13.5" customHeight="1" x14ac:dyDescent="0.2"/>
    <row r="47" spans="1:50" ht="13.5" customHeight="1" x14ac:dyDescent="0.2"/>
    <row r="48" spans="1:50" ht="13.5" customHeight="1" x14ac:dyDescent="0.2"/>
    <row r="49" spans="59:59" ht="13.5" customHeight="1" x14ac:dyDescent="0.2"/>
    <row r="50" spans="59:59" ht="13.5" customHeight="1" x14ac:dyDescent="0.2"/>
    <row r="51" spans="59:59" ht="13.5" customHeight="1" x14ac:dyDescent="0.2"/>
    <row r="52" spans="59:59" ht="13.5" customHeight="1" x14ac:dyDescent="0.2"/>
    <row r="53" spans="59:59" ht="13.5" customHeight="1" x14ac:dyDescent="0.2"/>
    <row r="54" spans="59:59" ht="13.5" customHeight="1" x14ac:dyDescent="0.2"/>
    <row r="55" spans="59:59" ht="13.5" customHeight="1" x14ac:dyDescent="0.2"/>
    <row r="56" spans="59:59" ht="13.5" customHeight="1" x14ac:dyDescent="0.2">
      <c r="BG56" s="129"/>
    </row>
    <row r="57" spans="59:59" s="36" customFormat="1" ht="13.5" customHeight="1" x14ac:dyDescent="0.2"/>
    <row r="58" spans="59:59" ht="13.5" customHeight="1" x14ac:dyDescent="0.2"/>
    <row r="59" spans="59:59" ht="13.5" customHeight="1" x14ac:dyDescent="0.2"/>
    <row r="60" spans="59:59" ht="13.5" customHeight="1" x14ac:dyDescent="0.2"/>
    <row r="61" spans="59:59" ht="13.5" customHeight="1" x14ac:dyDescent="0.2"/>
    <row r="62" spans="59:59" ht="13.5" customHeight="1" x14ac:dyDescent="0.2"/>
    <row r="63" spans="59:59" ht="13.5" customHeight="1" x14ac:dyDescent="0.2"/>
    <row r="64" spans="59:59" ht="13.5" customHeight="1" x14ac:dyDescent="0.2"/>
    <row r="65" spans="1:55" ht="13.5" customHeight="1" x14ac:dyDescent="0.2"/>
    <row r="66" spans="1:55" ht="13.5" customHeight="1" x14ac:dyDescent="0.2"/>
    <row r="67" spans="1:55" ht="13.5" customHeight="1" x14ac:dyDescent="0.2"/>
    <row r="68" spans="1:55" ht="13.5" customHeight="1" x14ac:dyDescent="0.2"/>
    <row r="69" spans="1:55" s="36" customFormat="1" ht="13.5" customHeight="1" x14ac:dyDescent="0.2"/>
    <row r="70" spans="1:55" s="36" customFormat="1" ht="13.5" customHeight="1" x14ac:dyDescent="0.2"/>
    <row r="71" spans="1:55" ht="13.5" customHeight="1" x14ac:dyDescent="0.2"/>
    <row r="72" spans="1:55" ht="13.5" customHeight="1" x14ac:dyDescent="0.2"/>
    <row r="73" spans="1:55" ht="13.5" customHeight="1" x14ac:dyDescent="0.2"/>
    <row r="74" spans="1:55" ht="13.5" customHeight="1" x14ac:dyDescent="0.2"/>
    <row r="75" spans="1:55" ht="13.5" customHeight="1" x14ac:dyDescent="0.2"/>
    <row r="76" spans="1:55" ht="13.5" customHeight="1" x14ac:dyDescent="0.2"/>
    <row r="77" spans="1:55" ht="13.5" customHeight="1" x14ac:dyDescent="0.2">
      <c r="A77" s="147"/>
      <c r="B77" s="147"/>
      <c r="C77" s="147"/>
      <c r="D77" s="147"/>
      <c r="E77" s="147"/>
      <c r="F77" s="147"/>
      <c r="G77" s="147"/>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row>
    <row r="78" spans="1:55" ht="13.5" customHeight="1" x14ac:dyDescent="0.2">
      <c r="A78" s="147"/>
      <c r="B78" s="147"/>
      <c r="C78" s="147"/>
      <c r="D78" s="147"/>
      <c r="E78" s="147"/>
      <c r="F78" s="147"/>
      <c r="G78" s="147"/>
      <c r="H78" s="147"/>
      <c r="I78" s="147"/>
      <c r="J78" s="147"/>
      <c r="K78" s="147"/>
      <c r="L78" s="147"/>
      <c r="M78" s="147"/>
      <c r="N78" s="147"/>
      <c r="O78" s="147"/>
      <c r="P78" s="147"/>
      <c r="Q78" s="147"/>
      <c r="R78" s="147"/>
      <c r="S78" s="147"/>
      <c r="T78" s="147"/>
      <c r="U78" s="147"/>
      <c r="V78" s="147"/>
      <c r="W78" s="147"/>
      <c r="X78" s="147"/>
      <c r="Y78" s="147"/>
      <c r="Z78" s="147"/>
      <c r="AA78" s="147"/>
      <c r="AB78" s="147"/>
      <c r="AC78" s="147"/>
      <c r="AD78" s="147"/>
      <c r="AE78" s="147"/>
      <c r="AF78" s="147"/>
      <c r="AG78" s="147"/>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row>
    <row r="79" spans="1:55" ht="13.5" customHeight="1" x14ac:dyDescent="0.2">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70"/>
      <c r="AZ79" s="70"/>
      <c r="BA79" s="70"/>
      <c r="BB79" s="70"/>
      <c r="BC79" s="70"/>
    </row>
    <row r="80" spans="1:55" ht="13.5" customHeight="1" x14ac:dyDescent="0.2">
      <c r="A80" s="148"/>
      <c r="B80" s="148"/>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row>
    <row r="81" ht="13.5" customHeight="1" x14ac:dyDescent="0.2"/>
    <row r="110" spans="1:1" x14ac:dyDescent="0.2">
      <c r="A110" s="129"/>
    </row>
    <row r="152" spans="1:1" x14ac:dyDescent="0.2">
      <c r="A152" s="130">
        <v>0</v>
      </c>
    </row>
    <row r="167" spans="1:1" x14ac:dyDescent="0.2">
      <c r="A167" s="130"/>
    </row>
  </sheetData>
  <protectedRanges>
    <protectedRange sqref="A10:BC12" name="範囲1"/>
  </protectedRanges>
  <mergeCells count="41">
    <mergeCell ref="AW1:BB1"/>
    <mergeCell ref="AW2:BB2"/>
    <mergeCell ref="A3:BC3"/>
    <mergeCell ref="AV5:AW5"/>
    <mergeCell ref="AY5:AZ5"/>
    <mergeCell ref="BA5:BC5"/>
    <mergeCell ref="A7:D7"/>
    <mergeCell ref="E7:N7"/>
    <mergeCell ref="AT7:AZ7"/>
    <mergeCell ref="A9:J9"/>
    <mergeCell ref="K9:W9"/>
    <mergeCell ref="X9:AD9"/>
    <mergeCell ref="AE9:AJ9"/>
    <mergeCell ref="AK9:AO9"/>
    <mergeCell ref="AP9:AS9"/>
    <mergeCell ref="AT9:BC9"/>
    <mergeCell ref="AT10:BC10"/>
    <mergeCell ref="A11:J11"/>
    <mergeCell ref="K11:W11"/>
    <mergeCell ref="X11:AD11"/>
    <mergeCell ref="AK11:AO11"/>
    <mergeCell ref="AP11:AS11"/>
    <mergeCell ref="AT11:BC11"/>
    <mergeCell ref="A10:J10"/>
    <mergeCell ref="K10:W10"/>
    <mergeCell ref="X10:AD10"/>
    <mergeCell ref="AE10:AJ10"/>
    <mergeCell ref="AK10:AO10"/>
    <mergeCell ref="AP10:AS10"/>
    <mergeCell ref="AE11:AJ11"/>
    <mergeCell ref="AO17:BC17"/>
    <mergeCell ref="AO18:BB18"/>
    <mergeCell ref="X12:AD12"/>
    <mergeCell ref="AK12:AO12"/>
    <mergeCell ref="AP12:AS12"/>
    <mergeCell ref="A13:AS13"/>
    <mergeCell ref="AT13:BC13"/>
    <mergeCell ref="AT12:BC12"/>
    <mergeCell ref="A12:J12"/>
    <mergeCell ref="K12:W12"/>
    <mergeCell ref="AE12:AJ12"/>
  </mergeCells>
  <phoneticPr fontId="2"/>
  <conditionalFormatting sqref="AT7:AZ7">
    <cfRule type="expression" dxfId="0" priority="1">
      <formula>AND(COUNTA($H$13:$M$27)&gt;0,$AK$9="□")</formula>
    </cfRule>
  </conditionalFormatting>
  <dataValidations count="4">
    <dataValidation type="list" allowBlank="1" showInputMessage="1" showErrorMessage="1" sqref="AT7:AZ7" xr:uid="{00000000-0002-0000-0400-000000000000}">
      <formula1>"□,■"</formula1>
    </dataValidation>
    <dataValidation type="custom" imeMode="disabled" allowBlank="1" showInputMessage="1" showErrorMessage="1" errorTitle="入力エラー" error="小数点以下第一位を切り捨てで入力して下さい。" sqref="AT10:BC12" xr:uid="{00000000-0002-0000-0400-000001000000}">
      <formula1>AT10-ROUNDDOWN(AT10,0)=0</formula1>
    </dataValidation>
    <dataValidation imeMode="disabled" allowBlank="1" showInputMessage="1" showErrorMessage="1" sqref="AV5:AW5 AY5:AZ5" xr:uid="{00000000-0002-0000-0400-000002000000}"/>
    <dataValidation type="list" imeMode="disabled" operator="greaterThanOrEqual" allowBlank="1" showInputMessage="1" showErrorMessage="1" errorTitle="入力エラー" error="0以上の整数値を入力してください" sqref="AP10:AS12" xr:uid="{00000000-0002-0000-0400-000003000000}">
      <formula1>"①,②"</formula1>
    </dataValidation>
  </dataValidations>
  <printOptions horizontalCentered="1"/>
  <pageMargins left="0.31496062992125984" right="0.31496062992125984" top="0.55118110236220474" bottom="0.35433070866141736" header="0.31496062992125984" footer="0.31496062992125984"/>
  <pageSetup paperSize="9" scale="48"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別添様式1｜総括表</vt:lpstr>
      <vt:lpstr>別添様式2｜明細書【断熱材】</vt:lpstr>
      <vt:lpstr>別添様式2｜明細書【窓】</vt:lpstr>
      <vt:lpstr>別添様式2｜明細書【ガラス】</vt:lpstr>
      <vt:lpstr>別添様式2｜明細書【玄関ドア】</vt:lpstr>
      <vt:lpstr>'別添様式1｜総括表'!Print_Area</vt:lpstr>
      <vt:lpstr>'別添様式2｜明細書【ガラス】'!Print_Area</vt:lpstr>
      <vt:lpstr>'別添様式2｜明細書【玄関ドア】'!Print_Area</vt:lpstr>
      <vt:lpstr>'別添様式2｜明細書【窓】'!Print_Area</vt:lpstr>
      <vt:lpstr>'別添様式2｜明細書【断熱材】'!Print_Area</vt:lpstr>
    </vt:vector>
  </TitlesOfParts>
  <Company>福岡県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ogata keiichi</cp:lastModifiedBy>
  <cp:lastPrinted>2022-06-08T04:40:14Z</cp:lastPrinted>
  <dcterms:created xsi:type="dcterms:W3CDTF">2022-05-22T16:38:50Z</dcterms:created>
  <dcterms:modified xsi:type="dcterms:W3CDTF">2023-06-25T03:09:11Z</dcterms:modified>
</cp:coreProperties>
</file>