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60638000住宅課\2023\G_耐震化\72 （省エネ）地域脱炭素移行・再エネ推進交付金\12 様式\02 尾形仕上げ(作業中)\01-交付申請\"/>
    </mc:Choice>
  </mc:AlternateContent>
  <bookViews>
    <workbookView xWindow="-28920" yWindow="-120" windowWidth="29040" windowHeight="15840" tabRatio="859"/>
  </bookViews>
  <sheets>
    <sheet name="別添様式1｜総括表" sheetId="1" r:id="rId1"/>
    <sheet name="別添様式2｜明細書【断熱材】" sheetId="2" r:id="rId2"/>
    <sheet name="別添様式2｜明細書【窓】" sheetId="3" r:id="rId3"/>
    <sheet name="別添様式2｜明細書【ガラス】" sheetId="4" r:id="rId4"/>
    <sheet name="別添様式2｜明細書【玄関ドア】" sheetId="5" r:id="rId5"/>
  </sheets>
  <definedNames>
    <definedName name="_xlnm.Print_Area" localSheetId="0">'別添様式1｜総括表'!$A$1:$BC$48</definedName>
    <definedName name="_xlnm.Print_Area" localSheetId="3">'別添様式2｜明細書【ガラス】'!$A$1:$BC$32</definedName>
    <definedName name="_xlnm.Print_Area" localSheetId="4">'別添様式2｜明細書【玄関ドア】'!$A$1:$BC$18</definedName>
    <definedName name="_xlnm.Print_Area" localSheetId="2">'別添様式2｜明細書【窓】'!$A$1:$BC$69</definedName>
    <definedName name="_xlnm.Print_Area" localSheetId="1">'別添様式2｜明細書【断熱材】'!$A$1:$BC$43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2" i="1" l="1"/>
  <c r="Y35" i="1"/>
  <c r="AT12" i="3" l="1"/>
  <c r="N16" i="1" l="1"/>
  <c r="AT13" i="4"/>
  <c r="AZ13" i="4" s="1"/>
  <c r="AT12" i="4"/>
  <c r="AZ12" i="4" s="1"/>
  <c r="AT11" i="4"/>
  <c r="AZ11" i="4" s="1"/>
  <c r="AT45" i="3"/>
  <c r="AZ45" i="3" s="1"/>
  <c r="AT44" i="3"/>
  <c r="AZ44" i="3" s="1"/>
  <c r="AT19" i="3"/>
  <c r="AZ19" i="3" s="1"/>
  <c r="AT18" i="3"/>
  <c r="AZ18" i="3" s="1"/>
  <c r="AT17" i="3"/>
  <c r="AZ17" i="3" s="1"/>
  <c r="AT16" i="3"/>
  <c r="AZ16" i="3" s="1"/>
  <c r="AT15" i="3"/>
  <c r="AZ15" i="3" s="1"/>
  <c r="AT14" i="3"/>
  <c r="AZ14" i="3" s="1"/>
  <c r="AT13" i="3"/>
  <c r="AZ13" i="3" s="1"/>
  <c r="AZ12" i="3"/>
  <c r="I64" i="3" s="1"/>
  <c r="AT46" i="3"/>
  <c r="AZ46" i="3" s="1"/>
  <c r="AT47" i="3"/>
  <c r="AZ47" i="3"/>
  <c r="AT48" i="3"/>
  <c r="AZ48" i="3" s="1"/>
  <c r="AT49" i="3"/>
  <c r="AZ49" i="3" s="1"/>
  <c r="AT50" i="3"/>
  <c r="AZ50" i="3" s="1"/>
  <c r="AT51" i="3"/>
  <c r="AZ51" i="3"/>
  <c r="K40" i="2"/>
  <c r="G40" i="2"/>
  <c r="T40" i="2" s="1"/>
  <c r="AA40" i="2" s="1"/>
  <c r="C40" i="2"/>
  <c r="K39" i="2"/>
  <c r="G39" i="2"/>
  <c r="T39" i="2" s="1"/>
  <c r="AA39" i="2" s="1"/>
  <c r="C39" i="2"/>
  <c r="K38" i="2"/>
  <c r="G38" i="2"/>
  <c r="T38" i="2" s="1"/>
  <c r="AA38" i="2" s="1"/>
  <c r="C38" i="2"/>
  <c r="K37" i="2"/>
  <c r="G37" i="2"/>
  <c r="T37" i="2" s="1"/>
  <c r="AA37" i="2" s="1"/>
  <c r="C37" i="2"/>
  <c r="K36" i="2"/>
  <c r="G36" i="2"/>
  <c r="T36" i="2" s="1"/>
  <c r="AA36" i="2" s="1"/>
  <c r="C36" i="2"/>
  <c r="K35" i="2"/>
  <c r="G35" i="2"/>
  <c r="T35" i="2" s="1"/>
  <c r="AA35" i="2" s="1"/>
  <c r="C35" i="2"/>
  <c r="K34" i="2"/>
  <c r="G34" i="2"/>
  <c r="T34" i="2" s="1"/>
  <c r="AA34" i="2" s="1"/>
  <c r="C34" i="2"/>
  <c r="K33" i="2"/>
  <c r="G33" i="2"/>
  <c r="T33" i="2" s="1"/>
  <c r="AA33" i="2" s="1"/>
  <c r="C33" i="2"/>
  <c r="K32" i="2"/>
  <c r="G32" i="2"/>
  <c r="T32" i="2" s="1"/>
  <c r="C32" i="2"/>
  <c r="AT26" i="2"/>
  <c r="AT25" i="2"/>
  <c r="AW25" i="2" s="1"/>
  <c r="AT24" i="2"/>
  <c r="AT23" i="2"/>
  <c r="AW23" i="2" s="1"/>
  <c r="AT22" i="2"/>
  <c r="AT21" i="2"/>
  <c r="AT20" i="2"/>
  <c r="AT19" i="2"/>
  <c r="AT18" i="2"/>
  <c r="AT17" i="2"/>
  <c r="AW17" i="2" s="1"/>
  <c r="AT16" i="2"/>
  <c r="AT15" i="2"/>
  <c r="AT14" i="2"/>
  <c r="AT13" i="2"/>
  <c r="AT12" i="2"/>
  <c r="AT11" i="2"/>
  <c r="AW11" i="2" s="1"/>
  <c r="AT10" i="2"/>
  <c r="AT9" i="2"/>
  <c r="AW9" i="2" s="1"/>
  <c r="AA32" i="2" l="1"/>
  <c r="AO32" i="2" s="1"/>
  <c r="AW13" i="2"/>
  <c r="AW21" i="2"/>
  <c r="AO38" i="2"/>
  <c r="AO35" i="2"/>
  <c r="AW15" i="2"/>
  <c r="AW19" i="2"/>
  <c r="G43" i="2" l="1"/>
  <c r="AT13" i="5" l="1"/>
  <c r="AO18" i="5" s="1"/>
  <c r="AW26" i="4"/>
  <c r="AT25" i="4"/>
  <c r="AZ25" i="4" s="1"/>
  <c r="AT24" i="4"/>
  <c r="AZ24" i="4" s="1"/>
  <c r="AT23" i="4"/>
  <c r="AZ23" i="4" s="1"/>
  <c r="AT22" i="4"/>
  <c r="AZ22" i="4" s="1"/>
  <c r="AT21" i="4"/>
  <c r="AZ21" i="4" s="1"/>
  <c r="AT20" i="4"/>
  <c r="AZ20" i="4" s="1"/>
  <c r="AT19" i="4"/>
  <c r="AZ19" i="4" s="1"/>
  <c r="AT18" i="4"/>
  <c r="AZ18" i="4" s="1"/>
  <c r="AT17" i="4"/>
  <c r="AZ17" i="4" s="1"/>
  <c r="AT16" i="4"/>
  <c r="AT15" i="4"/>
  <c r="AZ15" i="4" s="1"/>
  <c r="AT14" i="4"/>
  <c r="AZ14" i="4" s="1"/>
  <c r="AW37" i="3"/>
  <c r="AW59" i="3"/>
  <c r="I68" i="3"/>
  <c r="Z68" i="3" s="1"/>
  <c r="AO68" i="3" s="1"/>
  <c r="AT58" i="3"/>
  <c r="AZ58" i="3" s="1"/>
  <c r="AT57" i="3"/>
  <c r="AZ57" i="3" s="1"/>
  <c r="AT56" i="3"/>
  <c r="AZ56" i="3" s="1"/>
  <c r="AT55" i="3"/>
  <c r="AZ55" i="3" s="1"/>
  <c r="AT54" i="3"/>
  <c r="AZ54" i="3" s="1"/>
  <c r="AT53" i="3"/>
  <c r="AZ53" i="3" s="1"/>
  <c r="AT52" i="3"/>
  <c r="AZ52" i="3" s="1"/>
  <c r="AT36" i="3"/>
  <c r="AZ36" i="3" s="1"/>
  <c r="AT35" i="3"/>
  <c r="AZ35" i="3" s="1"/>
  <c r="AT34" i="3"/>
  <c r="AZ34" i="3" s="1"/>
  <c r="AT33" i="3"/>
  <c r="AZ33" i="3" s="1"/>
  <c r="AT32" i="3"/>
  <c r="AZ32" i="3" s="1"/>
  <c r="AT31" i="3"/>
  <c r="AZ31" i="3" s="1"/>
  <c r="AT30" i="3"/>
  <c r="AZ30" i="3" s="1"/>
  <c r="AT29" i="3"/>
  <c r="AZ29" i="3" s="1"/>
  <c r="AT28" i="3"/>
  <c r="AZ28" i="3" s="1"/>
  <c r="AT27" i="3"/>
  <c r="AZ27" i="3" s="1"/>
  <c r="AT26" i="3"/>
  <c r="AZ26" i="3" s="1"/>
  <c r="AT25" i="3"/>
  <c r="AZ25" i="3" s="1"/>
  <c r="AZ24" i="3"/>
  <c r="AT24" i="3"/>
  <c r="AT23" i="3"/>
  <c r="AZ23" i="3" s="1"/>
  <c r="AT22" i="3"/>
  <c r="AZ22" i="3" s="1"/>
  <c r="AT21" i="3"/>
  <c r="AZ21" i="3" s="1"/>
  <c r="AT20" i="3"/>
  <c r="AZ16" i="4" l="1"/>
  <c r="I31" i="4" s="1"/>
  <c r="I30" i="4"/>
  <c r="AZ20" i="3"/>
  <c r="Z64" i="3"/>
  <c r="AZ59" i="3"/>
  <c r="AO41" i="2"/>
  <c r="AZ26" i="4" l="1"/>
  <c r="Z31" i="4" s="1"/>
  <c r="AZ37" i="3"/>
  <c r="I67" i="3"/>
  <c r="Z67" i="3" s="1"/>
  <c r="I66" i="3"/>
  <c r="Z66" i="3" s="1"/>
  <c r="I65" i="3"/>
  <c r="Z65" i="3" s="1"/>
  <c r="AO64" i="3" l="1"/>
  <c r="AO69" i="3" s="1"/>
  <c r="Y33" i="1" s="1"/>
  <c r="Z30" i="4"/>
  <c r="AO30" i="4" s="1"/>
  <c r="AO32" i="4" s="1"/>
  <c r="Y34" i="1" s="1"/>
  <c r="Y36" i="1" l="1"/>
  <c r="Y37" i="1" s="1"/>
  <c r="Y38" i="1" s="1"/>
  <c r="W48" i="1" s="1"/>
</calcChain>
</file>

<file path=xl/sharedStrings.xml><?xml version="1.0" encoding="utf-8"?>
<sst xmlns="http://schemas.openxmlformats.org/spreadsheetml/2006/main" count="427" uniqueCount="180">
  <si>
    <t>※□の箇所は、該当項目に■を付ける</t>
    <rPh sb="3" eb="5">
      <t>カショ</t>
    </rPh>
    <rPh sb="9" eb="11">
      <t>コウモク</t>
    </rPh>
    <phoneticPr fontId="3"/>
  </si>
  <si>
    <t>＜住宅の概要＞</t>
    <rPh sb="1" eb="3">
      <t>ジュウタク</t>
    </rPh>
    <rPh sb="4" eb="6">
      <t>ガイヨウ</t>
    </rPh>
    <phoneticPr fontId="3"/>
  </si>
  <si>
    <t>工法</t>
    <rPh sb="0" eb="2">
      <t>コウホウ</t>
    </rPh>
    <phoneticPr fontId="3"/>
  </si>
  <si>
    <t>□</t>
  </si>
  <si>
    <t>木造（軸組工法）</t>
    <rPh sb="5" eb="6">
      <t>コウ</t>
    </rPh>
    <rPh sb="6" eb="7">
      <t>ホウ</t>
    </rPh>
    <phoneticPr fontId="3"/>
  </si>
  <si>
    <t>木造（枠組壁工法）</t>
    <phoneticPr fontId="3"/>
  </si>
  <si>
    <t>Ｓ造</t>
    <phoneticPr fontId="3"/>
  </si>
  <si>
    <t>ＲＣ造</t>
    <phoneticPr fontId="3"/>
  </si>
  <si>
    <t>ＳＲＣ造</t>
    <phoneticPr fontId="3"/>
  </si>
  <si>
    <t>その他</t>
    <rPh sb="2" eb="3">
      <t>タ</t>
    </rPh>
    <phoneticPr fontId="3"/>
  </si>
  <si>
    <t>（</t>
    <phoneticPr fontId="3"/>
  </si>
  <si>
    <t>）</t>
    <phoneticPr fontId="3"/>
  </si>
  <si>
    <t>延べ床面積</t>
    <rPh sb="0" eb="1">
      <t>ノ</t>
    </rPh>
    <rPh sb="2" eb="5">
      <t>ユカメンセキ</t>
    </rPh>
    <phoneticPr fontId="3"/>
  </si>
  <si>
    <t>㎡</t>
    <phoneticPr fontId="3"/>
  </si>
  <si>
    <t>（小数点第２位まで、３位切捨て）</t>
    <rPh sb="1" eb="4">
      <t>ショウスウテン</t>
    </rPh>
    <rPh sb="4" eb="5">
      <t>ダイ</t>
    </rPh>
    <rPh sb="6" eb="7">
      <t>イ</t>
    </rPh>
    <rPh sb="11" eb="12">
      <t>イ</t>
    </rPh>
    <rPh sb="12" eb="14">
      <t>キリス</t>
    </rPh>
    <phoneticPr fontId="3"/>
  </si>
  <si>
    <t>床面積</t>
    <rPh sb="0" eb="3">
      <t>ユカメンセキ</t>
    </rPh>
    <phoneticPr fontId="3"/>
  </si>
  <si>
    <t>１F</t>
    <phoneticPr fontId="3"/>
  </si>
  <si>
    <t>㎡</t>
    <phoneticPr fontId="3"/>
  </si>
  <si>
    <t>２Ｆ</t>
    <phoneticPr fontId="3"/>
  </si>
  <si>
    <t>　㎡</t>
    <phoneticPr fontId="3"/>
  </si>
  <si>
    <t>３Ｆ</t>
    <phoneticPr fontId="3"/>
  </si>
  <si>
    <t>（地下</t>
    <rPh sb="1" eb="3">
      <t>チカ</t>
    </rPh>
    <phoneticPr fontId="3"/>
  </si>
  <si>
    <t>㎡）</t>
    <phoneticPr fontId="3"/>
  </si>
  <si>
    <t>補助対象床面積合計</t>
    <rPh sb="0" eb="2">
      <t>ホジョ</t>
    </rPh>
    <rPh sb="2" eb="4">
      <t>タイショウ</t>
    </rPh>
    <rPh sb="4" eb="5">
      <t>ユカ</t>
    </rPh>
    <rPh sb="5" eb="7">
      <t>メンセキ</t>
    </rPh>
    <rPh sb="7" eb="9">
      <t>ゴウケイ</t>
    </rPh>
    <phoneticPr fontId="3"/>
  </si>
  <si>
    <t>改修率</t>
    <rPh sb="0" eb="2">
      <t>カイシュウ</t>
    </rPh>
    <rPh sb="2" eb="3">
      <t>リツ</t>
    </rPh>
    <phoneticPr fontId="3"/>
  </si>
  <si>
    <t/>
  </si>
  <si>
    <t>％</t>
    <phoneticPr fontId="3"/>
  </si>
  <si>
    <t>（小数点第１位を切捨て）</t>
    <rPh sb="1" eb="4">
      <t>ショウスウテン</t>
    </rPh>
    <rPh sb="4" eb="5">
      <t>ダイ</t>
    </rPh>
    <rPh sb="6" eb="7">
      <t>イ</t>
    </rPh>
    <rPh sb="8" eb="10">
      <t>キリス</t>
    </rPh>
    <phoneticPr fontId="3"/>
  </si>
  <si>
    <t>地域区分</t>
    <rPh sb="0" eb="2">
      <t>チイキ</t>
    </rPh>
    <rPh sb="2" eb="4">
      <t>クブン</t>
    </rPh>
    <phoneticPr fontId="3"/>
  </si>
  <si>
    <t>＜エネルギー計算＞</t>
    <rPh sb="6" eb="8">
      <t>ケイサン</t>
    </rPh>
    <phoneticPr fontId="3"/>
  </si>
  <si>
    <t>早見表を使用する</t>
    <rPh sb="0" eb="3">
      <t>ハヤミヒョウ</t>
    </rPh>
    <rPh sb="4" eb="6">
      <t>シヨウ</t>
    </rPh>
    <phoneticPr fontId="3"/>
  </si>
  <si>
    <t>個別計算をする</t>
    <rPh sb="0" eb="2">
      <t>コベツ</t>
    </rPh>
    <rPh sb="2" eb="4">
      <t>ケイサン</t>
    </rPh>
    <phoneticPr fontId="3"/>
  </si>
  <si>
    <t>部位数</t>
    <rPh sb="0" eb="2">
      <t>ブイ</t>
    </rPh>
    <rPh sb="2" eb="3">
      <t>スウ</t>
    </rPh>
    <phoneticPr fontId="3"/>
  </si>
  <si>
    <t>部位</t>
    <rPh sb="0" eb="2">
      <t>ブイ</t>
    </rPh>
    <phoneticPr fontId="3"/>
  </si>
  <si>
    <t>組合せ番号</t>
    <phoneticPr fontId="3"/>
  </si>
  <si>
    <t>基礎断熱有り</t>
    <rPh sb="0" eb="2">
      <t>キソ</t>
    </rPh>
    <rPh sb="2" eb="4">
      <t>ダンネツ</t>
    </rPh>
    <rPh sb="4" eb="5">
      <t>アリ</t>
    </rPh>
    <phoneticPr fontId="3"/>
  </si>
  <si>
    <t>↑基礎断熱改修を行う場合は選択すること</t>
    <rPh sb="1" eb="3">
      <t>キソ</t>
    </rPh>
    <rPh sb="3" eb="5">
      <t>ダンネツ</t>
    </rPh>
    <rPh sb="5" eb="7">
      <t>カイシュウ</t>
    </rPh>
    <rPh sb="8" eb="9">
      <t>オコナ</t>
    </rPh>
    <rPh sb="10" eb="12">
      <t>バアイ</t>
    </rPh>
    <rPh sb="13" eb="15">
      <t>センタク</t>
    </rPh>
    <phoneticPr fontId="3"/>
  </si>
  <si>
    <t>＜補助金交付申請額の算出＞　</t>
    <rPh sb="1" eb="4">
      <t>ホジョキン</t>
    </rPh>
    <rPh sb="4" eb="6">
      <t>コウフ</t>
    </rPh>
    <rPh sb="6" eb="8">
      <t>シンセイ</t>
    </rPh>
    <rPh sb="8" eb="9">
      <t>ガク</t>
    </rPh>
    <rPh sb="9" eb="10">
      <t>テイガク</t>
    </rPh>
    <rPh sb="10" eb="12">
      <t>サンシュツ</t>
    </rPh>
    <phoneticPr fontId="3"/>
  </si>
  <si>
    <t>【高性能建材】</t>
    <rPh sb="1" eb="4">
      <t>コウセイノウ</t>
    </rPh>
    <rPh sb="4" eb="6">
      <t>ケンザイ</t>
    </rPh>
    <phoneticPr fontId="3"/>
  </si>
  <si>
    <t>・明細書にある＜補助対象経費の算出＞を基に、改修部位ごとの補助対象経費の合計を下表に入力すること。</t>
    <rPh sb="1" eb="3">
      <t>メイサイ</t>
    </rPh>
    <rPh sb="3" eb="4">
      <t>ショ</t>
    </rPh>
    <rPh sb="8" eb="10">
      <t>ホジョ</t>
    </rPh>
    <rPh sb="10" eb="12">
      <t>タイショウ</t>
    </rPh>
    <rPh sb="12" eb="14">
      <t>ケイヒ</t>
    </rPh>
    <rPh sb="15" eb="17">
      <t>サンシュツ</t>
    </rPh>
    <rPh sb="19" eb="20">
      <t>モト</t>
    </rPh>
    <rPh sb="22" eb="24">
      <t>カイシュウ</t>
    </rPh>
    <rPh sb="24" eb="26">
      <t>ブイ</t>
    </rPh>
    <rPh sb="29" eb="31">
      <t>ホジョ</t>
    </rPh>
    <rPh sb="31" eb="33">
      <t>タイショウ</t>
    </rPh>
    <rPh sb="33" eb="35">
      <t>ケイヒ</t>
    </rPh>
    <rPh sb="36" eb="38">
      <t>ゴウケイ</t>
    </rPh>
    <rPh sb="39" eb="40">
      <t>シタ</t>
    </rPh>
    <rPh sb="40" eb="41">
      <t>ヒョウ</t>
    </rPh>
    <rPh sb="41" eb="42">
      <t>ソウヒョウ</t>
    </rPh>
    <rPh sb="42" eb="44">
      <t>ニュウリョク</t>
    </rPh>
    <phoneticPr fontId="3"/>
  </si>
  <si>
    <t>建材名</t>
    <rPh sb="0" eb="2">
      <t>ケンザイ</t>
    </rPh>
    <rPh sb="2" eb="3">
      <t>メイ</t>
    </rPh>
    <phoneticPr fontId="3"/>
  </si>
  <si>
    <t>補助対象経費（円）</t>
    <rPh sb="4" eb="6">
      <t>ケイヒ</t>
    </rPh>
    <rPh sb="7" eb="8">
      <t>エン</t>
    </rPh>
    <phoneticPr fontId="3"/>
  </si>
  <si>
    <t>断熱材</t>
    <rPh sb="0" eb="3">
      <t>ダンネツザイ</t>
    </rPh>
    <phoneticPr fontId="3"/>
  </si>
  <si>
    <t>計</t>
    <rPh sb="0" eb="1">
      <t>ケイ</t>
    </rPh>
    <phoneticPr fontId="3"/>
  </si>
  <si>
    <t>円</t>
    <rPh sb="0" eb="1">
      <t>エン</t>
    </rPh>
    <phoneticPr fontId="3"/>
  </si>
  <si>
    <t>窓</t>
    <rPh sb="0" eb="1">
      <t>マド</t>
    </rPh>
    <phoneticPr fontId="3"/>
  </si>
  <si>
    <t>ガラス</t>
    <phoneticPr fontId="3"/>
  </si>
  <si>
    <t>玄関ドア</t>
    <rPh sb="0" eb="2">
      <t>ゲンカン</t>
    </rPh>
    <phoneticPr fontId="3"/>
  </si>
  <si>
    <t>高性能建材の補助対象経費合計（Ａ）</t>
    <rPh sb="0" eb="3">
      <t>コウセイノウ</t>
    </rPh>
    <rPh sb="3" eb="5">
      <t>ケンザイ</t>
    </rPh>
    <rPh sb="10" eb="12">
      <t>ケイヒ</t>
    </rPh>
    <rPh sb="12" eb="14">
      <t>ゴウケイ</t>
    </rPh>
    <phoneticPr fontId="3"/>
  </si>
  <si>
    <t>　　　　　　　　 補助率による計算（Ｂ） [（Ａ）／３]
※１，０００円未満切捨て</t>
    <rPh sb="9" eb="11">
      <t>ホジョ</t>
    </rPh>
    <rPh sb="11" eb="12">
      <t>リツ</t>
    </rPh>
    <rPh sb="15" eb="17">
      <t>ケイサン</t>
    </rPh>
    <rPh sb="35" eb="36">
      <t>エン</t>
    </rPh>
    <rPh sb="36" eb="38">
      <t>ミマン</t>
    </rPh>
    <rPh sb="38" eb="40">
      <t>キリス</t>
    </rPh>
    <phoneticPr fontId="3"/>
  </si>
  <si>
    <t>＜明細書で建材ごとに算出された上記、補助対象経費について＞</t>
    <rPh sb="1" eb="4">
      <t>メイサイショ</t>
    </rPh>
    <rPh sb="5" eb="7">
      <t>ケンザイ</t>
    </rPh>
    <rPh sb="10" eb="12">
      <t>サンシュツ</t>
    </rPh>
    <rPh sb="15" eb="17">
      <t>ジョウキ</t>
    </rPh>
    <rPh sb="18" eb="20">
      <t>ホジョ</t>
    </rPh>
    <rPh sb="20" eb="22">
      <t>タイショウ</t>
    </rPh>
    <rPh sb="22" eb="24">
      <t>ケイヒ</t>
    </rPh>
    <phoneticPr fontId="3"/>
  </si>
  <si>
    <t>※該当する項目に■を付ける</t>
    <rPh sb="1" eb="3">
      <t>ガイトウ</t>
    </rPh>
    <rPh sb="5" eb="7">
      <t>コウモク</t>
    </rPh>
    <rPh sb="10" eb="11">
      <t>ツ</t>
    </rPh>
    <phoneticPr fontId="3"/>
  </si>
  <si>
    <t>見積書の補助対象経費より低い</t>
    <rPh sb="0" eb="3">
      <t>ミツモリショ</t>
    </rPh>
    <rPh sb="4" eb="6">
      <t>ホジョ</t>
    </rPh>
    <rPh sb="6" eb="8">
      <t>タイショウ</t>
    </rPh>
    <rPh sb="8" eb="10">
      <t>ケイヒ</t>
    </rPh>
    <rPh sb="12" eb="13">
      <t>ヒク</t>
    </rPh>
    <phoneticPr fontId="3"/>
  </si>
  <si>
    <t>見積書の補助対象経費より高い</t>
    <rPh sb="0" eb="3">
      <t>ミツモリショ</t>
    </rPh>
    <rPh sb="4" eb="6">
      <t>ホジョ</t>
    </rPh>
    <rPh sb="6" eb="8">
      <t>タイショウ</t>
    </rPh>
    <rPh sb="8" eb="10">
      <t>ケイヒ</t>
    </rPh>
    <rPh sb="12" eb="13">
      <t>タカ</t>
    </rPh>
    <phoneticPr fontId="3"/>
  </si>
  <si>
    <t>※複数枚に及ぶ場合</t>
    <rPh sb="1" eb="4">
      <t>フクスウマイ</t>
    </rPh>
    <rPh sb="5" eb="6">
      <t>オヨ</t>
    </rPh>
    <rPh sb="7" eb="9">
      <t>バアイ</t>
    </rPh>
    <phoneticPr fontId="3"/>
  </si>
  <si>
    <t>（</t>
    <phoneticPr fontId="3"/>
  </si>
  <si>
    <t>／</t>
    <phoneticPr fontId="3"/>
  </si>
  <si>
    <t>ページ）</t>
    <phoneticPr fontId="3"/>
  </si>
  <si>
    <t>天井</t>
    <rPh sb="0" eb="2">
      <t>テンジョウ</t>
    </rPh>
    <phoneticPr fontId="3"/>
  </si>
  <si>
    <t>外壁</t>
    <rPh sb="0" eb="2">
      <t>ガイヘキ</t>
    </rPh>
    <phoneticPr fontId="3"/>
  </si>
  <si>
    <t>床</t>
    <rPh sb="0" eb="1">
      <t>ユカ</t>
    </rPh>
    <phoneticPr fontId="3"/>
  </si>
  <si>
    <t>求積表
番号</t>
    <rPh sb="0" eb="1">
      <t>キュウ</t>
    </rPh>
    <rPh sb="1" eb="2">
      <t>セキ</t>
    </rPh>
    <rPh sb="2" eb="3">
      <t>ヒョウ</t>
    </rPh>
    <rPh sb="4" eb="6">
      <t>バンゴウ</t>
    </rPh>
    <phoneticPr fontId="3"/>
  </si>
  <si>
    <t>構成</t>
    <rPh sb="0" eb="2">
      <t>コウセイ</t>
    </rPh>
    <phoneticPr fontId="3"/>
  </si>
  <si>
    <t>種別</t>
    <rPh sb="0" eb="2">
      <t>シュベツ</t>
    </rPh>
    <phoneticPr fontId="3"/>
  </si>
  <si>
    <t>登録番号</t>
    <rPh sb="0" eb="2">
      <t>トウロク</t>
    </rPh>
    <rPh sb="2" eb="4">
      <t>バンゴウ</t>
    </rPh>
    <phoneticPr fontId="3"/>
  </si>
  <si>
    <t>メーカー名</t>
    <rPh sb="4" eb="5">
      <t>メイ</t>
    </rPh>
    <phoneticPr fontId="3"/>
  </si>
  <si>
    <t>製品名</t>
    <rPh sb="0" eb="3">
      <t>セイヒンメイ</t>
    </rPh>
    <phoneticPr fontId="3"/>
  </si>
  <si>
    <t>グレード</t>
    <phoneticPr fontId="3"/>
  </si>
  <si>
    <t>熱伝導率
（λ値）</t>
    <rPh sb="0" eb="1">
      <t>ネツ</t>
    </rPh>
    <rPh sb="1" eb="4">
      <t>デンドウリツ</t>
    </rPh>
    <rPh sb="7" eb="8">
      <t>チ</t>
    </rPh>
    <phoneticPr fontId="3"/>
  </si>
  <si>
    <r>
      <t xml:space="preserve">厚み
</t>
    </r>
    <r>
      <rPr>
        <sz val="12"/>
        <rFont val="ＭＳ Ｐゴシック"/>
        <family val="3"/>
        <charset val="128"/>
      </rPr>
      <t>(mm)</t>
    </r>
    <rPh sb="0" eb="1">
      <t>アツ</t>
    </rPh>
    <phoneticPr fontId="3"/>
  </si>
  <si>
    <t>熱抵抗値
（R値）</t>
    <rPh sb="0" eb="1">
      <t>ネツ</t>
    </rPh>
    <rPh sb="1" eb="4">
      <t>テイコウチ</t>
    </rPh>
    <rPh sb="7" eb="8">
      <t>チ</t>
    </rPh>
    <phoneticPr fontId="3"/>
  </si>
  <si>
    <t>合計
熱抵抗値</t>
    <rPh sb="0" eb="2">
      <t>ゴウケイ</t>
    </rPh>
    <rPh sb="3" eb="4">
      <t>ネツ</t>
    </rPh>
    <rPh sb="4" eb="6">
      <t>テイコウ</t>
    </rPh>
    <rPh sb="6" eb="7">
      <t>チ</t>
    </rPh>
    <phoneticPr fontId="3"/>
  </si>
  <si>
    <r>
      <rPr>
        <sz val="14"/>
        <rFont val="ＭＳ Ｐゴシック"/>
        <family val="3"/>
        <charset val="128"/>
      </rPr>
      <t>施工面積</t>
    </r>
    <r>
      <rPr>
        <sz val="12"/>
        <rFont val="ＭＳ Ｐゴシック"/>
        <family val="3"/>
        <charset val="128"/>
      </rPr>
      <t>（㎡）</t>
    </r>
    <rPh sb="0" eb="2">
      <t>セコウ</t>
    </rPh>
    <rPh sb="2" eb="4">
      <t>メンセキ</t>
    </rPh>
    <phoneticPr fontId="3"/>
  </si>
  <si>
    <t>グレード</t>
  </si>
  <si>
    <t>地域1～3</t>
    <rPh sb="0" eb="2">
      <t>チイキ</t>
    </rPh>
    <phoneticPr fontId="3"/>
  </si>
  <si>
    <t>地域4～8</t>
    <rPh sb="0" eb="2">
      <t>チイキ</t>
    </rPh>
    <phoneticPr fontId="3"/>
  </si>
  <si>
    <t>一層目</t>
    <rPh sb="0" eb="2">
      <t>イッソウ</t>
    </rPh>
    <rPh sb="2" eb="3">
      <t>メ</t>
    </rPh>
    <phoneticPr fontId="3"/>
  </si>
  <si>
    <t>㎡</t>
    <phoneticPr fontId="3"/>
  </si>
  <si>
    <t>D1</t>
  </si>
  <si>
    <t>二層目</t>
    <rPh sb="0" eb="2">
      <t>ニソウ</t>
    </rPh>
    <rPh sb="2" eb="3">
      <t>メ</t>
    </rPh>
    <phoneticPr fontId="3"/>
  </si>
  <si>
    <t>D2</t>
  </si>
  <si>
    <t>D3</t>
  </si>
  <si>
    <t>D4</t>
  </si>
  <si>
    <t>＜補助対象経費の算出＞</t>
    <rPh sb="5" eb="7">
      <t>ケイヒ</t>
    </rPh>
    <rPh sb="8" eb="10">
      <t>サンシュツ</t>
    </rPh>
    <phoneticPr fontId="3"/>
  </si>
  <si>
    <t>グレード</t>
    <phoneticPr fontId="3"/>
  </si>
  <si>
    <t>施工面積（㎡）</t>
    <rPh sb="0" eb="2">
      <t>セコウ</t>
    </rPh>
    <rPh sb="2" eb="4">
      <t>メンセキ</t>
    </rPh>
    <phoneticPr fontId="3"/>
  </si>
  <si>
    <t>ｘ</t>
    <phoneticPr fontId="3"/>
  </si>
  <si>
    <t>補助単価（円）</t>
    <rPh sb="0" eb="2">
      <t>ホジョ</t>
    </rPh>
    <rPh sb="2" eb="4">
      <t>タンカ</t>
    </rPh>
    <rPh sb="5" eb="6">
      <t>エン</t>
    </rPh>
    <phoneticPr fontId="3"/>
  </si>
  <si>
    <t>補助対象経費（円）</t>
    <rPh sb="0" eb="2">
      <t>ホジョ</t>
    </rPh>
    <rPh sb="2" eb="4">
      <t>タイショウ</t>
    </rPh>
    <rPh sb="4" eb="6">
      <t>ケイヒ</t>
    </rPh>
    <rPh sb="7" eb="8">
      <t>エン</t>
    </rPh>
    <phoneticPr fontId="3"/>
  </si>
  <si>
    <t>補助対象経費の合計（円）</t>
    <rPh sb="0" eb="2">
      <t>ホジョ</t>
    </rPh>
    <rPh sb="2" eb="4">
      <t>タイショウ</t>
    </rPh>
    <rPh sb="4" eb="6">
      <t>ケイヒ</t>
    </rPh>
    <rPh sb="7" eb="9">
      <t>ゴウケイ</t>
    </rPh>
    <rPh sb="10" eb="11">
      <t>エン</t>
    </rPh>
    <phoneticPr fontId="3"/>
  </si>
  <si>
    <t>ｘ</t>
    <phoneticPr fontId="3"/>
  </si>
  <si>
    <t>合計</t>
    <rPh sb="0" eb="2">
      <t>ゴウケイ</t>
    </rPh>
    <phoneticPr fontId="3"/>
  </si>
  <si>
    <t>改修工法</t>
    <rPh sb="0" eb="2">
      <t>カイシュウ</t>
    </rPh>
    <rPh sb="2" eb="4">
      <t>コウホウ</t>
    </rPh>
    <phoneticPr fontId="3"/>
  </si>
  <si>
    <t>カバー工法窓取付
外窓交換</t>
    <rPh sb="3" eb="5">
      <t>コウホウ</t>
    </rPh>
    <rPh sb="5" eb="6">
      <t>マド</t>
    </rPh>
    <rPh sb="6" eb="8">
      <t>トリツケ</t>
    </rPh>
    <rPh sb="9" eb="10">
      <t>ソト</t>
    </rPh>
    <rPh sb="10" eb="11">
      <t>マド</t>
    </rPh>
    <rPh sb="11" eb="13">
      <t>コウカン</t>
    </rPh>
    <phoneticPr fontId="3"/>
  </si>
  <si>
    <t>平面図の
窓番号</t>
    <rPh sb="0" eb="3">
      <t>ヘイメンズ</t>
    </rPh>
    <rPh sb="5" eb="6">
      <t>マド</t>
    </rPh>
    <rPh sb="6" eb="8">
      <t>バンゴウ</t>
    </rPh>
    <phoneticPr fontId="3"/>
  </si>
  <si>
    <t>登録番号</t>
    <rPh sb="2" eb="4">
      <t>バンゴウ</t>
    </rPh>
    <phoneticPr fontId="3"/>
  </si>
  <si>
    <t>製品名
（シリーズ名）</t>
    <rPh sb="0" eb="3">
      <t>セイヒンメイ</t>
    </rPh>
    <rPh sb="9" eb="10">
      <t>メイ</t>
    </rPh>
    <phoneticPr fontId="3"/>
  </si>
  <si>
    <t>窓サイズ（mm）</t>
    <rPh sb="0" eb="1">
      <t>マド</t>
    </rPh>
    <phoneticPr fontId="3"/>
  </si>
  <si>
    <t>面積（㎡）
(ａ)</t>
    <rPh sb="0" eb="2">
      <t>メンセキ</t>
    </rPh>
    <phoneticPr fontId="3"/>
  </si>
  <si>
    <t>窓数
(ｂ)</t>
    <rPh sb="0" eb="1">
      <t>マド</t>
    </rPh>
    <rPh sb="1" eb="2">
      <t>スウ</t>
    </rPh>
    <phoneticPr fontId="3"/>
  </si>
  <si>
    <t>面積計
(ａ)×(ｂ)</t>
    <rPh sb="0" eb="2">
      <t>メンセキ</t>
    </rPh>
    <rPh sb="2" eb="3">
      <t>ケイ</t>
    </rPh>
    <phoneticPr fontId="3"/>
  </si>
  <si>
    <t>幅（W)</t>
    <rPh sb="0" eb="1">
      <t>ハバ</t>
    </rPh>
    <phoneticPr fontId="3"/>
  </si>
  <si>
    <t>×</t>
    <phoneticPr fontId="3"/>
  </si>
  <si>
    <t>高さ（H)</t>
    <rPh sb="0" eb="1">
      <t>タカ</t>
    </rPh>
    <phoneticPr fontId="3"/>
  </si>
  <si>
    <t>内窓取付</t>
    <rPh sb="0" eb="1">
      <t>ウチ</t>
    </rPh>
    <rPh sb="1" eb="2">
      <t>マド</t>
    </rPh>
    <rPh sb="2" eb="4">
      <t>トリツケ</t>
    </rPh>
    <phoneticPr fontId="3"/>
  </si>
  <si>
    <t>登録番号</t>
    <phoneticPr fontId="3"/>
  </si>
  <si>
    <t>補助対象経費（円）</t>
    <rPh sb="0" eb="2">
      <t>ホジョ</t>
    </rPh>
    <rPh sb="2" eb="4">
      <t>タイショウ</t>
    </rPh>
    <rPh sb="7" eb="8">
      <t>エン</t>
    </rPh>
    <phoneticPr fontId="3"/>
  </si>
  <si>
    <t>補助対象経費の合計（円）</t>
    <rPh sb="0" eb="2">
      <t>ホジョ</t>
    </rPh>
    <rPh sb="2" eb="4">
      <t>タイショウ</t>
    </rPh>
    <rPh sb="7" eb="9">
      <t>ゴウケイ</t>
    </rPh>
    <rPh sb="10" eb="11">
      <t>エン</t>
    </rPh>
    <phoneticPr fontId="3"/>
  </si>
  <si>
    <t>外窓交換
・
カバー工法</t>
    <rPh sb="0" eb="1">
      <t>ソト</t>
    </rPh>
    <rPh sb="1" eb="2">
      <t>マド</t>
    </rPh>
    <rPh sb="2" eb="4">
      <t>コウカン</t>
    </rPh>
    <rPh sb="10" eb="12">
      <t>コウホウ</t>
    </rPh>
    <phoneticPr fontId="3"/>
  </si>
  <si>
    <t>W1</t>
    <phoneticPr fontId="3"/>
  </si>
  <si>
    <t>W2</t>
    <phoneticPr fontId="3"/>
  </si>
  <si>
    <t>W3</t>
    <phoneticPr fontId="3"/>
  </si>
  <si>
    <t>W4</t>
    <phoneticPr fontId="3"/>
  </si>
  <si>
    <t>W5</t>
    <phoneticPr fontId="3"/>
  </si>
  <si>
    <t>窓の補助対象経費合計</t>
    <rPh sb="0" eb="1">
      <t>マド</t>
    </rPh>
    <rPh sb="2" eb="4">
      <t>ホジョ</t>
    </rPh>
    <rPh sb="4" eb="6">
      <t>タイショウ</t>
    </rPh>
    <rPh sb="6" eb="8">
      <t>ケイヒ</t>
    </rPh>
    <rPh sb="8" eb="10">
      <t>ゴウケイ</t>
    </rPh>
    <phoneticPr fontId="3"/>
  </si>
  <si>
    <t>ガラス交換</t>
    <rPh sb="3" eb="5">
      <t>コウカン</t>
    </rPh>
    <phoneticPr fontId="3"/>
  </si>
  <si>
    <t>姿図の
ガラス
番号</t>
    <rPh sb="0" eb="1">
      <t>スガタ</t>
    </rPh>
    <rPh sb="1" eb="2">
      <t>ズ</t>
    </rPh>
    <rPh sb="8" eb="10">
      <t>バンゴウ</t>
    </rPh>
    <phoneticPr fontId="3"/>
  </si>
  <si>
    <t>登録番号</t>
    <phoneticPr fontId="3"/>
  </si>
  <si>
    <t>グレード</t>
    <phoneticPr fontId="3"/>
  </si>
  <si>
    <t>ガラスサイズ（mm）</t>
    <phoneticPr fontId="3"/>
  </si>
  <si>
    <t>枚数
(ｂ)</t>
    <rPh sb="0" eb="1">
      <t>マイ</t>
    </rPh>
    <rPh sb="1" eb="2">
      <t>スウ</t>
    </rPh>
    <phoneticPr fontId="3"/>
  </si>
  <si>
    <t>×</t>
    <phoneticPr fontId="3"/>
  </si>
  <si>
    <t>＜補助対象経費の算出＞</t>
    <rPh sb="8" eb="10">
      <t>サンシュツ</t>
    </rPh>
    <phoneticPr fontId="3"/>
  </si>
  <si>
    <t>グレード</t>
    <phoneticPr fontId="3"/>
  </si>
  <si>
    <t>ｘ</t>
    <phoneticPr fontId="3"/>
  </si>
  <si>
    <t>＜見積書の補助対象経費＞</t>
    <phoneticPr fontId="31"/>
  </si>
  <si>
    <t>メーカー名</t>
    <rPh sb="4" eb="5">
      <t>メイ</t>
    </rPh>
    <phoneticPr fontId="31"/>
  </si>
  <si>
    <t>商品名（シリーズ名）</t>
    <rPh sb="0" eb="3">
      <t>ショウヒンメイ</t>
    </rPh>
    <rPh sb="8" eb="9">
      <t>メイ</t>
    </rPh>
    <phoneticPr fontId="31"/>
  </si>
  <si>
    <t>開閉タイプ</t>
    <rPh sb="0" eb="2">
      <t>カイヘイ</t>
    </rPh>
    <phoneticPr fontId="31"/>
  </si>
  <si>
    <t>断熱仕様</t>
    <rPh sb="0" eb="4">
      <t>ダンネツシヨウ</t>
    </rPh>
    <phoneticPr fontId="31"/>
  </si>
  <si>
    <t>本体型番</t>
    <rPh sb="0" eb="4">
      <t>ホンタイカタバン</t>
    </rPh>
    <phoneticPr fontId="31"/>
  </si>
  <si>
    <t>適合番号</t>
    <rPh sb="0" eb="4">
      <t>テキゴウバンゴウ</t>
    </rPh>
    <phoneticPr fontId="3"/>
  </si>
  <si>
    <t>金額（円） [税抜]（①）]</t>
    <rPh sb="0" eb="2">
      <t>キンガク</t>
    </rPh>
    <rPh sb="3" eb="4">
      <t>エン</t>
    </rPh>
    <rPh sb="7" eb="9">
      <t>ゼイヌキ</t>
    </rPh>
    <phoneticPr fontId="3"/>
  </si>
  <si>
    <t>別添様式１</t>
    <rPh sb="0" eb="2">
      <t>ベッテン</t>
    </rPh>
    <phoneticPr fontId="3"/>
  </si>
  <si>
    <t>別添様式２</t>
    <rPh sb="0" eb="2">
      <t>ベッテン</t>
    </rPh>
    <phoneticPr fontId="3"/>
  </si>
  <si>
    <t>※「明細書」を先に入力してください。</t>
    <rPh sb="2" eb="5">
      <t>メイサイショ</t>
    </rPh>
    <rPh sb="7" eb="8">
      <t>サキ</t>
    </rPh>
    <rPh sb="9" eb="11">
      <t>ニュウリョク</t>
    </rPh>
    <phoneticPr fontId="3"/>
  </si>
  <si>
    <t>②見積書を提出して下さい。</t>
    <rPh sb="1" eb="4">
      <t>ミツモリショ</t>
    </rPh>
    <rPh sb="5" eb="7">
      <t>テイシュツ</t>
    </rPh>
    <rPh sb="9" eb="10">
      <t>クダ</t>
    </rPh>
    <phoneticPr fontId="3"/>
  </si>
  <si>
    <t>総　括　表</t>
    <rPh sb="0" eb="1">
      <t>ソウ</t>
    </rPh>
    <rPh sb="2" eb="3">
      <t>カツ</t>
    </rPh>
    <rPh sb="4" eb="5">
      <t>ヒョウ</t>
    </rPh>
    <phoneticPr fontId="3"/>
  </si>
  <si>
    <t>明　細　書　　【　断　熱　材　】</t>
    <rPh sb="0" eb="1">
      <t>アキラ</t>
    </rPh>
    <rPh sb="2" eb="3">
      <t>ホソ</t>
    </rPh>
    <rPh sb="4" eb="5">
      <t>ショ</t>
    </rPh>
    <rPh sb="9" eb="10">
      <t>ダン</t>
    </rPh>
    <rPh sb="11" eb="12">
      <t>ネツ</t>
    </rPh>
    <rPh sb="13" eb="14">
      <t>ザイ</t>
    </rPh>
    <phoneticPr fontId="3"/>
  </si>
  <si>
    <t>明　細　書　【　窓　】</t>
    <rPh sb="0" eb="1">
      <t>アキラ</t>
    </rPh>
    <rPh sb="2" eb="3">
      <t>ホソ</t>
    </rPh>
    <rPh sb="4" eb="5">
      <t>ショ</t>
    </rPh>
    <rPh sb="8" eb="9">
      <t>マド</t>
    </rPh>
    <phoneticPr fontId="3"/>
  </si>
  <si>
    <t>・窓番号は平面図との整合性をとって入力して下さい。</t>
    <rPh sb="1" eb="2">
      <t>マド</t>
    </rPh>
    <rPh sb="2" eb="4">
      <t>バンゴウ</t>
    </rPh>
    <rPh sb="5" eb="8">
      <t>ヘイメンズ</t>
    </rPh>
    <rPh sb="10" eb="13">
      <t>セイゴウセイ</t>
    </rPh>
    <rPh sb="17" eb="19">
      <t>ニュウリョク</t>
    </rPh>
    <rPh sb="21" eb="22">
      <t>クダ</t>
    </rPh>
    <phoneticPr fontId="3"/>
  </si>
  <si>
    <t>・窓番号は平面図、ガラス番号は姿図との整合性をとって入力して下さい。</t>
    <rPh sb="1" eb="2">
      <t>マド</t>
    </rPh>
    <rPh sb="2" eb="4">
      <t>バンゴウ</t>
    </rPh>
    <rPh sb="5" eb="8">
      <t>ヘイメンズ</t>
    </rPh>
    <rPh sb="12" eb="14">
      <t>バンゴウ</t>
    </rPh>
    <rPh sb="15" eb="16">
      <t>スガタ</t>
    </rPh>
    <rPh sb="16" eb="17">
      <t>ズ</t>
    </rPh>
    <rPh sb="19" eb="22">
      <t>セイゴウセイ</t>
    </rPh>
    <rPh sb="26" eb="28">
      <t>ニュウリョク</t>
    </rPh>
    <rPh sb="30" eb="31">
      <t>クダ</t>
    </rPh>
    <phoneticPr fontId="3"/>
  </si>
  <si>
    <t>明　細　書　【　ガ　ラ　ス　】</t>
    <rPh sb="0" eb="1">
      <t>アキラ</t>
    </rPh>
    <rPh sb="2" eb="3">
      <t>ホソ</t>
    </rPh>
    <rPh sb="4" eb="5">
      <t>ショ</t>
    </rPh>
    <phoneticPr fontId="3"/>
  </si>
  <si>
    <t>明　細　書　【　玄　関　ド　ア　】</t>
    <rPh sb="0" eb="1">
      <t>アキラ</t>
    </rPh>
    <rPh sb="2" eb="3">
      <t>ホソ</t>
    </rPh>
    <rPh sb="4" eb="5">
      <t>ショ</t>
    </rPh>
    <rPh sb="8" eb="9">
      <t>ゲン</t>
    </rPh>
    <rPh sb="10" eb="11">
      <t>カン</t>
    </rPh>
    <phoneticPr fontId="3"/>
  </si>
  <si>
    <t>①見積書の補助対象経費を総括表の該当する箇所に入力して下さい。</t>
    <rPh sb="1" eb="4">
      <t>ミツモリショ</t>
    </rPh>
    <rPh sb="5" eb="11">
      <t>ホジョタイショウケイヒ</t>
    </rPh>
    <rPh sb="12" eb="15">
      <t>ソウカツヒョウ</t>
    </rPh>
    <rPh sb="16" eb="18">
      <t>ガイトウ</t>
    </rPh>
    <rPh sb="20" eb="22">
      <t>カショ</t>
    </rPh>
    <rPh sb="23" eb="25">
      <t>ニュウリョク</t>
    </rPh>
    <rPh sb="27" eb="28">
      <t>クダ</t>
    </rPh>
    <phoneticPr fontId="3"/>
  </si>
  <si>
    <t>A</t>
    <phoneticPr fontId="2"/>
  </si>
  <si>
    <t>B</t>
    <phoneticPr fontId="2"/>
  </si>
  <si>
    <t>C</t>
    <phoneticPr fontId="2"/>
  </si>
  <si>
    <r>
      <t xml:space="preserve">玄関ドアの補助対象経費
</t>
    </r>
    <r>
      <rPr>
        <sz val="14"/>
        <rFont val="ＭＳ Ｐゴシック"/>
        <family val="3"/>
        <charset val="128"/>
      </rPr>
      <t>（①の合計と１５万円のいずれか低い金額）</t>
    </r>
    <rPh sb="0" eb="2">
      <t>ゲンカン</t>
    </rPh>
    <rPh sb="5" eb="7">
      <t>ホジョ</t>
    </rPh>
    <rPh sb="7" eb="9">
      <t>タイショウ</t>
    </rPh>
    <rPh sb="9" eb="11">
      <t>ケイヒ</t>
    </rPh>
    <rPh sb="11" eb="12">
      <t>テイガク</t>
    </rPh>
    <rPh sb="15" eb="17">
      <t>ゴウケイ</t>
    </rPh>
    <rPh sb="20" eb="22">
      <t>マンエン</t>
    </rPh>
    <rPh sb="27" eb="28">
      <t>ヒク</t>
    </rPh>
    <rPh sb="29" eb="31">
      <t>キンガク</t>
    </rPh>
    <phoneticPr fontId="3"/>
  </si>
  <si>
    <t>↓【様式第１号　交付申請書】の「1．補助金交付申請額」に転記して下さい。</t>
    <rPh sb="2" eb="4">
      <t>ヨウシキ</t>
    </rPh>
    <rPh sb="4" eb="5">
      <t>ダイ</t>
    </rPh>
    <rPh sb="6" eb="7">
      <t>ゴウ</t>
    </rPh>
    <rPh sb="8" eb="10">
      <t>コウフ</t>
    </rPh>
    <rPh sb="10" eb="13">
      <t>シンセイショ</t>
    </rPh>
    <rPh sb="18" eb="21">
      <t>ホジョキン</t>
    </rPh>
    <rPh sb="21" eb="23">
      <t>コウフ</t>
    </rPh>
    <rPh sb="23" eb="25">
      <t>シンセイ</t>
    </rPh>
    <rPh sb="25" eb="26">
      <t>ガク</t>
    </rPh>
    <rPh sb="26" eb="27">
      <t>テイガク</t>
    </rPh>
    <rPh sb="28" eb="30">
      <t>テンキ</t>
    </rPh>
    <rPh sb="32" eb="33">
      <t>クダ</t>
    </rPh>
    <phoneticPr fontId="3"/>
  </si>
  <si>
    <t>・求積表番号は求積表との整合性をとり、入力して下さい。</t>
    <rPh sb="1" eb="2">
      <t>キュウ</t>
    </rPh>
    <rPh sb="2" eb="3">
      <t>セキ</t>
    </rPh>
    <rPh sb="3" eb="4">
      <t>ヒョウ</t>
    </rPh>
    <rPh sb="4" eb="6">
      <t>バンゴウ</t>
    </rPh>
    <rPh sb="7" eb="8">
      <t>キュウ</t>
    </rPh>
    <rPh sb="8" eb="9">
      <t>セキ</t>
    </rPh>
    <rPh sb="9" eb="10">
      <t>ヒョウ</t>
    </rPh>
    <rPh sb="12" eb="15">
      <t>セイゴウセイ</t>
    </rPh>
    <rPh sb="19" eb="21">
      <t>ニュウリョク</t>
    </rPh>
    <rPh sb="23" eb="24">
      <t>クダ</t>
    </rPh>
    <phoneticPr fontId="3"/>
  </si>
  <si>
    <t>天井</t>
    <rPh sb="0" eb="2">
      <t>テンジョウ</t>
    </rPh>
    <phoneticPr fontId="2"/>
  </si>
  <si>
    <t>外壁</t>
    <rPh sb="0" eb="2">
      <t>ガイヘキ</t>
    </rPh>
    <phoneticPr fontId="2"/>
  </si>
  <si>
    <t>床</t>
    <rPh sb="0" eb="1">
      <t>ユカ</t>
    </rPh>
    <phoneticPr fontId="2"/>
  </si>
  <si>
    <t>2.7以上</t>
    <rPh sb="3" eb="5">
      <t>イジョウ</t>
    </rPh>
    <phoneticPr fontId="2"/>
  </si>
  <si>
    <t>2.2以上</t>
    <rPh sb="3" eb="5">
      <t>イジョウ</t>
    </rPh>
    <phoneticPr fontId="2"/>
  </si>
  <si>
    <t>熱抵抗値（R値）[㎡K/W]</t>
    <rPh sb="0" eb="3">
      <t>ネツテイコウ</t>
    </rPh>
    <rPh sb="3" eb="4">
      <t>チ</t>
    </rPh>
    <rPh sb="6" eb="7">
      <t>チ</t>
    </rPh>
    <phoneticPr fontId="2"/>
  </si>
  <si>
    <t>㎡</t>
    <phoneticPr fontId="3"/>
  </si>
  <si>
    <t>ｘ</t>
    <phoneticPr fontId="3"/>
  </si>
  <si>
    <t>×</t>
    <phoneticPr fontId="3"/>
  </si>
  <si>
    <t>ｘ</t>
    <phoneticPr fontId="3"/>
  </si>
  <si>
    <t>㎡</t>
    <phoneticPr fontId="3"/>
  </si>
  <si>
    <t>ｘ</t>
    <phoneticPr fontId="3"/>
  </si>
  <si>
    <t>G1</t>
    <phoneticPr fontId="3"/>
  </si>
  <si>
    <t>ｘ</t>
    <phoneticPr fontId="3"/>
  </si>
  <si>
    <t>㎡</t>
    <phoneticPr fontId="3"/>
  </si>
  <si>
    <t>ｘ</t>
    <phoneticPr fontId="3"/>
  </si>
  <si>
    <t>／</t>
    <phoneticPr fontId="3"/>
  </si>
  <si>
    <t>／</t>
    <phoneticPr fontId="3"/>
  </si>
  <si>
    <t>㎡</t>
    <phoneticPr fontId="3"/>
  </si>
  <si>
    <t>×</t>
    <phoneticPr fontId="3"/>
  </si>
  <si>
    <t>×</t>
    <phoneticPr fontId="3"/>
  </si>
  <si>
    <t>×</t>
    <phoneticPr fontId="3"/>
  </si>
  <si>
    <t>×</t>
    <phoneticPr fontId="3"/>
  </si>
  <si>
    <t>×</t>
    <phoneticPr fontId="3"/>
  </si>
  <si>
    <r>
      <t>　　　　　</t>
    </r>
    <r>
      <rPr>
        <sz val="17"/>
        <rFont val="ＭＳ Ｐゴシック"/>
        <family val="3"/>
        <charset val="128"/>
      </rPr>
      <t>　</t>
    </r>
    <r>
      <rPr>
        <b/>
        <sz val="17"/>
        <rFont val="ＭＳ Ｐゴシック"/>
        <family val="3"/>
        <charset val="128"/>
      </rPr>
      <t>高性能建材の適用補助算定額（C）</t>
    </r>
    <r>
      <rPr>
        <sz val="18"/>
        <rFont val="ＭＳ Ｐゴシック"/>
        <family val="3"/>
        <charset val="128"/>
      </rPr>
      <t xml:space="preserve">
※（B)又は40万円のいずれか低い金額</t>
    </r>
    <rPh sb="6" eb="9">
      <t>コウセイノウ</t>
    </rPh>
    <rPh sb="9" eb="11">
      <t>ケンザイ</t>
    </rPh>
    <rPh sb="12" eb="14">
      <t>テキヨウ</t>
    </rPh>
    <rPh sb="14" eb="16">
      <t>ホジョ</t>
    </rPh>
    <rPh sb="16" eb="18">
      <t>サンテイ</t>
    </rPh>
    <rPh sb="18" eb="19">
      <t>ガク</t>
    </rPh>
    <rPh sb="27" eb="28">
      <t>マタ</t>
    </rPh>
    <rPh sb="31" eb="33">
      <t>マンエン</t>
    </rPh>
    <rPh sb="38" eb="39">
      <t>ヒク</t>
    </rPh>
    <rPh sb="40" eb="42">
      <t>キンガク</t>
    </rPh>
    <phoneticPr fontId="3"/>
  </si>
  <si>
    <t>※エネルギー計算結果早見表を使用しない
　（個別計算）場合は、徳島県建築指導室に事前相談
　すること。</t>
    <rPh sb="6" eb="8">
      <t>ケイサン</t>
    </rPh>
    <rPh sb="8" eb="10">
      <t>ケッカ</t>
    </rPh>
    <rPh sb="10" eb="13">
      <t>ハヤミヒョウ</t>
    </rPh>
    <rPh sb="14" eb="16">
      <t>シヨウ</t>
    </rPh>
    <rPh sb="22" eb="24">
      <t>コベツ</t>
    </rPh>
    <rPh sb="24" eb="26">
      <t>ケイサン</t>
    </rPh>
    <rPh sb="27" eb="29">
      <t>バアイ</t>
    </rPh>
    <rPh sb="31" eb="34">
      <t>トクシマケン</t>
    </rPh>
    <rPh sb="34" eb="36">
      <t>ケンチク</t>
    </rPh>
    <rPh sb="36" eb="39">
      <t>シドウシツ</t>
    </rPh>
    <rPh sb="40" eb="42">
      <t>ジゼン</t>
    </rPh>
    <rPh sb="42" eb="44">
      <t>ソウダン</t>
    </rPh>
    <phoneticPr fontId="3"/>
  </si>
  <si>
    <t>D</t>
    <phoneticPr fontId="2"/>
  </si>
  <si>
    <t>　　補助金交付申請額（D）</t>
    <rPh sb="2" eb="5">
      <t>ホジョキン</t>
    </rPh>
    <rPh sb="5" eb="7">
      <t>コウフ</t>
    </rPh>
    <rPh sb="7" eb="9">
      <t>シンセイ</t>
    </rPh>
    <rPh sb="9" eb="10">
      <t>ガク</t>
    </rPh>
    <phoneticPr fontId="3"/>
  </si>
  <si>
    <t>G0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</si>
</sst>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0.00_ ;[Red]\-#,##0.00\ "/>
    <numFmt numFmtId="178" formatCode="#,##0_ ;[Red]\-#,##0\ "/>
    <numFmt numFmtId="179" formatCode="#,##0.000_ ;[Red]\-#,##0.000\ "/>
    <numFmt numFmtId="180" formatCode="#,##0.0_ ;[Red]\-#,##0.0\ "/>
    <numFmt numFmtId="181" formatCode="0.00_ "/>
    <numFmt numFmtId="182" formatCode="0_ "/>
  </numFmts>
  <fonts count="38" x14ac:knownFonts="1">
    <font>
      <sz val="11"/>
      <color theme="1"/>
      <name val="ＭＳ Ｐゴシック"/>
      <family val="2"/>
      <charset val="128"/>
      <scheme val="minor"/>
    </font>
    <font>
      <sz val="13"/>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明朝"/>
      <family val="1"/>
      <charset val="128"/>
    </font>
    <font>
      <sz val="22"/>
      <color indexed="9"/>
      <name val="HGP創英角ｺﾞｼｯｸUB"/>
      <family val="3"/>
      <charset val="128"/>
    </font>
    <font>
      <sz val="18"/>
      <name val="ＭＳ Ｐゴシック"/>
      <family val="3"/>
      <charset val="128"/>
    </font>
    <font>
      <sz val="16"/>
      <name val="ＭＳ Ｐゴシック"/>
      <family val="3"/>
      <charset val="128"/>
    </font>
    <font>
      <b/>
      <sz val="18"/>
      <name val="ＭＳ Ｐゴシック"/>
      <family val="3"/>
      <charset val="128"/>
    </font>
    <font>
      <sz val="20"/>
      <name val="ＭＳ Ｐゴシック"/>
      <family val="3"/>
      <charset val="128"/>
    </font>
    <font>
      <sz val="12"/>
      <name val="ＭＳ Ｐゴシック"/>
      <family val="3"/>
      <charset val="128"/>
    </font>
    <font>
      <b/>
      <sz val="16"/>
      <name val="ＭＳ Ｐゴシック"/>
      <family val="3"/>
      <charset val="128"/>
    </font>
    <font>
      <sz val="15"/>
      <name val="ＭＳ Ｐゴシック"/>
      <family val="3"/>
      <charset val="128"/>
    </font>
    <font>
      <u/>
      <sz val="18"/>
      <name val="ＭＳ Ｐゴシック"/>
      <family val="3"/>
      <charset val="128"/>
    </font>
    <font>
      <sz val="14"/>
      <name val="ＭＳ Ｐゴシック"/>
      <family val="3"/>
      <charset val="128"/>
    </font>
    <font>
      <b/>
      <sz val="24"/>
      <name val="ＭＳ Ｐゴシック"/>
      <family val="3"/>
      <charset val="128"/>
      <scheme val="minor"/>
    </font>
    <font>
      <sz val="17"/>
      <name val="ＭＳ Ｐゴシック"/>
      <family val="3"/>
      <charset val="128"/>
    </font>
    <font>
      <b/>
      <sz val="17"/>
      <name val="ＭＳ Ｐゴシック"/>
      <family val="3"/>
      <charset val="128"/>
    </font>
    <font>
      <sz val="10"/>
      <name val="ＭＳ Ｐゴシック"/>
      <family val="3"/>
      <charset val="128"/>
    </font>
    <font>
      <sz val="20"/>
      <name val="HGPｺﾞｼｯｸE"/>
      <family val="3"/>
      <charset val="128"/>
    </font>
    <font>
      <b/>
      <sz val="30"/>
      <name val="ＭＳ Ｐゴシック"/>
      <family val="3"/>
      <charset val="128"/>
      <scheme val="minor"/>
    </font>
    <font>
      <b/>
      <sz val="26"/>
      <name val="ＭＳ Ｐゴシック"/>
      <family val="3"/>
      <charset val="128"/>
    </font>
    <font>
      <sz val="26"/>
      <name val="ＭＳ Ｐゴシック"/>
      <family val="3"/>
      <charset val="128"/>
    </font>
    <font>
      <b/>
      <sz val="20"/>
      <name val="ＭＳ Ｐゴシック"/>
      <family val="3"/>
      <charset val="128"/>
    </font>
    <font>
      <b/>
      <sz val="14"/>
      <name val="ＭＳ Ｐゴシック"/>
      <family val="3"/>
      <charset val="128"/>
    </font>
    <font>
      <sz val="22"/>
      <name val="ＭＳ Ｐゴシック"/>
      <family val="3"/>
      <charset val="128"/>
    </font>
    <font>
      <sz val="24"/>
      <name val="ＭＳ Ｐゴシック"/>
      <family val="3"/>
      <charset val="128"/>
    </font>
    <font>
      <b/>
      <sz val="30"/>
      <name val="ＭＳ Ｐゴシック"/>
      <family val="3"/>
      <charset val="128"/>
    </font>
    <font>
      <b/>
      <sz val="11"/>
      <name val="ＭＳ Ｐゴシック"/>
      <family val="3"/>
      <charset val="128"/>
    </font>
    <font>
      <sz val="6"/>
      <name val="ＭＳ Ｐゴシック"/>
      <family val="3"/>
      <charset val="128"/>
      <scheme val="minor"/>
    </font>
    <font>
      <sz val="22"/>
      <name val="HGP創英角ｺﾞｼｯｸUB"/>
      <family val="3"/>
      <charset val="128"/>
    </font>
    <font>
      <b/>
      <sz val="12"/>
      <name val="ＭＳ Ｐゴシック"/>
      <family val="3"/>
      <charset val="128"/>
    </font>
    <font>
      <sz val="18"/>
      <name val="HGP創英角ｺﾞｼｯｸUB"/>
      <family val="3"/>
      <charset val="128"/>
    </font>
    <font>
      <sz val="20"/>
      <name val="HGSｺﾞｼｯｸM"/>
      <family val="3"/>
      <charset val="128"/>
    </font>
    <font>
      <sz val="16"/>
      <name val="HGP創英角ｺﾞｼｯｸUB"/>
      <family val="3"/>
      <charset val="128"/>
    </font>
    <font>
      <b/>
      <sz val="20"/>
      <color rgb="FFFF0000"/>
      <name val="ＭＳ Ｐゴシック"/>
      <family val="3"/>
      <charset val="128"/>
    </font>
  </fonts>
  <fills count="6">
    <fill>
      <patternFill patternType="none"/>
    </fill>
    <fill>
      <patternFill patternType="gray125"/>
    </fill>
    <fill>
      <patternFill patternType="solid">
        <fgColor theme="0" tint="-0.499984740745262"/>
        <bgColor indexed="64"/>
      </patternFill>
    </fill>
    <fill>
      <patternFill patternType="solid">
        <fgColor rgb="FF66CCFF"/>
        <bgColor indexed="64"/>
      </patternFill>
    </fill>
    <fill>
      <patternFill patternType="solid">
        <fgColor rgb="FFCCFFFF"/>
        <bgColor indexed="64"/>
      </patternFill>
    </fill>
    <fill>
      <patternFill patternType="solid">
        <fgColor theme="7" tint="0.59999389629810485"/>
        <bgColor indexed="64"/>
      </patternFill>
    </fill>
  </fills>
  <borders count="1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DashDotDot">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bottom style="thin">
        <color indexed="64"/>
      </bottom>
      <diagonal/>
    </border>
    <border>
      <left/>
      <right/>
      <top style="thin">
        <color indexed="64"/>
      </top>
      <bottom style="dotted">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thin">
        <color indexed="64"/>
      </right>
      <top style="double">
        <color indexed="64"/>
      </top>
      <bottom style="hair">
        <color indexed="64"/>
      </bottom>
      <diagonal/>
    </border>
    <border>
      <left/>
      <right style="hair">
        <color indexed="64"/>
      </right>
      <top/>
      <bottom/>
      <diagonal/>
    </border>
    <border>
      <left/>
      <right style="medium">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diagonal/>
    </border>
    <border>
      <left style="medium">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double">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bottom/>
      <diagonal/>
    </border>
    <border>
      <left style="thin">
        <color indexed="64"/>
      </left>
      <right/>
      <top/>
      <bottom style="double">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0" fontId="7" fillId="2" borderId="1" applyBorder="0">
      <alignment horizontal="center" vertical="center"/>
      <protection hidden="1"/>
    </xf>
    <xf numFmtId="0" fontId="4" fillId="0" borderId="0">
      <alignment vertical="center"/>
    </xf>
    <xf numFmtId="38" fontId="5" fillId="0" borderId="0" applyFont="0" applyFill="0" applyBorder="0" applyAlignment="0" applyProtection="0">
      <alignment vertical="center"/>
    </xf>
    <xf numFmtId="0" fontId="8" fillId="3" borderId="16" applyNumberFormat="0" applyFont="0" applyBorder="0" applyAlignment="0" applyProtection="0">
      <alignment horizontal="left" vertical="center" indent="2"/>
      <protection hidden="1"/>
    </xf>
    <xf numFmtId="38" fontId="5" fillId="0" borderId="0" applyFont="0" applyFill="0" applyBorder="0" applyAlignment="0" applyProtection="0">
      <alignment vertical="center"/>
    </xf>
    <xf numFmtId="38" fontId="4" fillId="4" borderId="1" applyNumberFormat="0" applyFont="0" applyBorder="0" applyAlignment="0" applyProtection="0">
      <alignment vertical="center"/>
      <protection hidden="1"/>
    </xf>
  </cellStyleXfs>
  <cellXfs count="775">
    <xf numFmtId="0" fontId="0" fillId="0" borderId="0" xfId="0">
      <alignment vertical="center"/>
    </xf>
    <xf numFmtId="0" fontId="1" fillId="0" borderId="0" xfId="0" applyFont="1" applyAlignment="1" applyProtection="1">
      <alignment horizontal="right" vertical="center"/>
      <protection hidden="1"/>
    </xf>
    <xf numFmtId="0" fontId="6" fillId="0" borderId="0" xfId="0" applyFont="1" applyProtection="1">
      <alignment vertical="center"/>
      <protection hidden="1"/>
    </xf>
    <xf numFmtId="0" fontId="6" fillId="0" borderId="0" xfId="0" applyFont="1" applyAlignment="1" applyProtection="1">
      <alignment horizontal="left" vertical="center"/>
      <protection hidden="1"/>
    </xf>
    <xf numFmtId="176" fontId="4" fillId="0" borderId="0" xfId="0" applyNumberFormat="1" applyFont="1" applyAlignment="1" applyProtection="1">
      <alignment horizontal="right" vertical="center"/>
      <protection hidden="1"/>
    </xf>
    <xf numFmtId="0" fontId="4" fillId="0" borderId="0" xfId="0" applyFont="1" applyProtection="1">
      <alignment vertical="center"/>
      <protection hidden="1"/>
    </xf>
    <xf numFmtId="0" fontId="9" fillId="0" borderId="0" xfId="0" applyFont="1" applyProtection="1">
      <alignment vertical="center"/>
      <protection hidden="1"/>
    </xf>
    <xf numFmtId="0" fontId="8" fillId="0" borderId="0" xfId="0" applyFont="1" applyProtection="1">
      <alignment vertical="center"/>
      <protection hidden="1"/>
    </xf>
    <xf numFmtId="177" fontId="9" fillId="0" borderId="4" xfId="0" applyNumberFormat="1" applyFont="1" applyBorder="1" applyProtection="1">
      <alignment vertical="center"/>
      <protection hidden="1"/>
    </xf>
    <xf numFmtId="0" fontId="9" fillId="0" borderId="10" xfId="0" applyFont="1" applyBorder="1" applyProtection="1">
      <alignment vertical="center"/>
      <protection hidden="1"/>
    </xf>
    <xf numFmtId="0" fontId="9" fillId="0" borderId="4" xfId="0" applyFont="1" applyBorder="1" applyProtection="1">
      <alignment vertical="center"/>
      <protection hidden="1"/>
    </xf>
    <xf numFmtId="0" fontId="9" fillId="0" borderId="10" xfId="0" applyFont="1" applyBorder="1" applyAlignment="1" applyProtection="1">
      <alignment vertical="top"/>
      <protection hidden="1"/>
    </xf>
    <xf numFmtId="0" fontId="9" fillId="0" borderId="4" xfId="0" applyFont="1" applyBorder="1" applyAlignment="1" applyProtection="1">
      <alignment vertical="center" shrinkToFit="1"/>
      <protection hidden="1"/>
    </xf>
    <xf numFmtId="38" fontId="9" fillId="0" borderId="4" xfId="0" applyNumberFormat="1" applyFont="1" applyBorder="1" applyProtection="1">
      <alignment vertical="center"/>
      <protection hidden="1"/>
    </xf>
    <xf numFmtId="0" fontId="9" fillId="0" borderId="11" xfId="0" applyFont="1" applyBorder="1" applyProtection="1">
      <alignment vertical="center"/>
      <protection hidden="1"/>
    </xf>
    <xf numFmtId="0" fontId="9" fillId="0" borderId="12" xfId="0" applyFont="1" applyBorder="1" applyProtection="1">
      <alignment vertical="center"/>
      <protection hidden="1"/>
    </xf>
    <xf numFmtId="0" fontId="8" fillId="0" borderId="12" xfId="0" applyFont="1" applyBorder="1" applyProtection="1">
      <alignment vertical="center"/>
      <protection hidden="1"/>
    </xf>
    <xf numFmtId="38" fontId="4" fillId="0" borderId="0" xfId="4" applyFont="1" applyFill="1" applyBorder="1" applyProtection="1">
      <alignment vertical="center"/>
      <protection hidden="1"/>
    </xf>
    <xf numFmtId="38" fontId="4" fillId="0" borderId="0" xfId="4" applyFont="1" applyFill="1" applyBorder="1" applyAlignment="1" applyProtection="1">
      <alignment vertical="center"/>
      <protection hidden="1"/>
    </xf>
    <xf numFmtId="38" fontId="12" fillId="0" borderId="0" xfId="4" applyFont="1" applyFill="1" applyBorder="1" applyProtection="1">
      <alignment vertical="center"/>
      <protection hidden="1"/>
    </xf>
    <xf numFmtId="0" fontId="15" fillId="0" borderId="0" xfId="0" applyFont="1" applyAlignment="1" applyProtection="1">
      <alignment horizontal="center" vertical="center"/>
      <protection hidden="1"/>
    </xf>
    <xf numFmtId="0" fontId="16" fillId="0" borderId="0" xfId="0" applyFont="1" applyAlignment="1" applyProtection="1">
      <alignment horizontal="right" vertical="center" wrapText="1"/>
      <protection hidden="1"/>
    </xf>
    <xf numFmtId="0" fontId="16" fillId="0" borderId="0" xfId="0" applyFont="1" applyAlignment="1" applyProtection="1">
      <alignment horizontal="right" vertical="center"/>
      <protection hidden="1"/>
    </xf>
    <xf numFmtId="0" fontId="16" fillId="0" borderId="0" xfId="0" applyFont="1" applyProtection="1">
      <alignment vertical="center"/>
      <protection hidden="1"/>
    </xf>
    <xf numFmtId="0" fontId="20" fillId="0" borderId="0" xfId="0" applyFont="1" applyAlignment="1" applyProtection="1">
      <alignment horizontal="left" vertical="center" wrapText="1"/>
      <protection hidden="1"/>
    </xf>
    <xf numFmtId="38" fontId="24" fillId="0" borderId="0" xfId="1" applyFont="1" applyFill="1" applyBorder="1" applyAlignment="1" applyProtection="1">
      <alignment vertical="center"/>
      <protection hidden="1"/>
    </xf>
    <xf numFmtId="0" fontId="16" fillId="0" borderId="0" xfId="0" applyFont="1" applyAlignment="1" applyProtection="1">
      <alignment horizontal="center" vertical="center" wrapText="1"/>
      <protection hidden="1"/>
    </xf>
    <xf numFmtId="38" fontId="8" fillId="0" borderId="0" xfId="1" applyFont="1" applyFill="1" applyBorder="1" applyAlignment="1" applyProtection="1">
      <alignment horizontal="right" vertical="center"/>
      <protection hidden="1"/>
    </xf>
    <xf numFmtId="0" fontId="12" fillId="0" borderId="0" xfId="0" applyFont="1" applyProtection="1">
      <alignment vertical="center"/>
      <protection hidden="1"/>
    </xf>
    <xf numFmtId="38" fontId="8" fillId="0" borderId="0" xfId="1" applyFont="1" applyFill="1" applyBorder="1" applyAlignment="1" applyProtection="1">
      <alignment vertical="center"/>
      <protection hidden="1"/>
    </xf>
    <xf numFmtId="0" fontId="9" fillId="0" borderId="0" xfId="0" applyFont="1" applyAlignment="1" applyProtection="1">
      <alignment horizontal="right" vertical="center"/>
      <protection hidden="1"/>
    </xf>
    <xf numFmtId="0" fontId="20" fillId="0" borderId="0" xfId="0" applyFont="1" applyAlignment="1" applyProtection="1">
      <alignment horizontal="right" vertical="center"/>
      <protection hidden="1"/>
    </xf>
    <xf numFmtId="0" fontId="4" fillId="0" borderId="0" xfId="0" applyFont="1" applyAlignment="1" applyProtection="1">
      <alignment vertical="center" wrapText="1"/>
      <protection hidden="1"/>
    </xf>
    <xf numFmtId="0" fontId="4" fillId="0" borderId="1" xfId="0" applyFont="1" applyBorder="1" applyProtection="1">
      <alignment vertical="center"/>
      <protection hidden="1"/>
    </xf>
    <xf numFmtId="0" fontId="4" fillId="0" borderId="38" xfId="0" applyFont="1" applyBorder="1" applyProtection="1">
      <alignment vertical="center"/>
      <protection hidden="1"/>
    </xf>
    <xf numFmtId="0" fontId="16" fillId="0" borderId="56" xfId="0" applyFont="1" applyBorder="1" applyAlignment="1" applyProtection="1">
      <alignment vertical="center" shrinkToFit="1"/>
      <protection hidden="1"/>
    </xf>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38" xfId="0" applyFont="1" applyBorder="1" applyProtection="1">
      <alignment vertical="center"/>
      <protection locked="0"/>
    </xf>
    <xf numFmtId="0" fontId="16" fillId="0" borderId="62" xfId="0" applyFont="1" applyBorder="1" applyAlignment="1" applyProtection="1">
      <alignment vertical="center" shrinkToFit="1"/>
      <protection hidden="1"/>
    </xf>
    <xf numFmtId="0" fontId="16" fillId="0" borderId="67" xfId="0" applyFont="1" applyBorder="1" applyAlignment="1" applyProtection="1">
      <alignment vertical="center" shrinkToFit="1"/>
      <protection hidden="1"/>
    </xf>
    <xf numFmtId="0" fontId="16" fillId="0" borderId="68" xfId="0" applyFont="1" applyBorder="1" applyAlignment="1" applyProtection="1">
      <alignment vertical="center" shrinkToFit="1"/>
      <protection hidden="1"/>
    </xf>
    <xf numFmtId="0" fontId="16" fillId="0" borderId="70" xfId="0" applyFont="1" applyBorder="1" applyAlignment="1" applyProtection="1">
      <alignment vertical="center" shrinkToFit="1"/>
      <protection hidden="1"/>
    </xf>
    <xf numFmtId="0" fontId="16" fillId="0" borderId="80" xfId="0" applyFont="1" applyBorder="1" applyAlignment="1" applyProtection="1">
      <alignment vertical="center" shrinkToFit="1"/>
      <protection hidden="1"/>
    </xf>
    <xf numFmtId="0" fontId="16" fillId="0" borderId="0" xfId="0" applyFont="1" applyAlignment="1" applyProtection="1">
      <alignment horizontal="center" vertical="center"/>
      <protection hidden="1"/>
    </xf>
    <xf numFmtId="0" fontId="16" fillId="0" borderId="83" xfId="0" applyFont="1" applyBorder="1" applyAlignment="1" applyProtection="1">
      <alignment vertical="center" shrinkToFit="1"/>
      <protection hidden="1"/>
    </xf>
    <xf numFmtId="0" fontId="16" fillId="0" borderId="5" xfId="0" applyFont="1" applyBorder="1" applyAlignment="1" applyProtection="1">
      <alignment horizontal="center" vertical="center"/>
      <protection hidden="1"/>
    </xf>
    <xf numFmtId="0" fontId="16" fillId="0" borderId="82" xfId="0" applyFont="1" applyBorder="1" applyAlignment="1" applyProtection="1">
      <alignment horizontal="center" vertical="center"/>
      <protection hidden="1"/>
    </xf>
    <xf numFmtId="0" fontId="16" fillId="0" borderId="88" xfId="0" applyFont="1" applyBorder="1" applyAlignment="1" applyProtection="1">
      <alignment vertical="center" shrinkToFit="1"/>
      <protection hidden="1"/>
    </xf>
    <xf numFmtId="0" fontId="16" fillId="0" borderId="87" xfId="0" applyFont="1" applyBorder="1" applyAlignment="1" applyProtection="1">
      <alignment horizontal="center" vertical="center"/>
      <protection hidden="1"/>
    </xf>
    <xf numFmtId="0" fontId="16" fillId="0" borderId="94" xfId="0" applyFont="1" applyBorder="1" applyAlignment="1" applyProtection="1">
      <alignment horizontal="center" vertical="center"/>
      <protection hidden="1"/>
    </xf>
    <xf numFmtId="0" fontId="16" fillId="0" borderId="23" xfId="0" applyFont="1" applyBorder="1" applyAlignment="1" applyProtection="1">
      <alignment vertical="center" shrinkToFit="1"/>
      <protection hidden="1"/>
    </xf>
    <xf numFmtId="0" fontId="16" fillId="0" borderId="8" xfId="0" applyFont="1" applyBorder="1" applyAlignment="1" applyProtection="1">
      <alignment horizontal="center" vertical="center"/>
      <protection hidden="1"/>
    </xf>
    <xf numFmtId="0" fontId="16" fillId="0" borderId="95" xfId="0" applyFont="1" applyBorder="1" applyAlignment="1" applyProtection="1">
      <alignment horizontal="center" vertical="center"/>
      <protection hidden="1"/>
    </xf>
    <xf numFmtId="0" fontId="16" fillId="0" borderId="27" xfId="0" applyFont="1" applyBorder="1" applyAlignment="1" applyProtection="1">
      <alignment vertical="center" shrinkToFit="1"/>
      <protection hidden="1"/>
    </xf>
    <xf numFmtId="0" fontId="16" fillId="0" borderId="11" xfId="0" applyFont="1" applyBorder="1" applyAlignment="1" applyProtection="1">
      <alignment horizontal="center" vertical="center"/>
      <protection hidden="1"/>
    </xf>
    <xf numFmtId="0" fontId="16" fillId="0" borderId="91" xfId="0" applyFont="1" applyBorder="1" applyAlignment="1" applyProtection="1">
      <alignment horizontal="center" vertical="center"/>
      <protection hidden="1"/>
    </xf>
    <xf numFmtId="0" fontId="16" fillId="0" borderId="100" xfId="0" applyFont="1" applyBorder="1" applyAlignment="1" applyProtection="1">
      <alignment horizontal="center" vertical="center"/>
      <protection hidden="1"/>
    </xf>
    <xf numFmtId="38" fontId="16" fillId="0" borderId="108" xfId="0" applyNumberFormat="1" applyFont="1" applyBorder="1" applyProtection="1">
      <alignment vertical="center"/>
      <protection hidden="1"/>
    </xf>
    <xf numFmtId="3" fontId="16" fillId="0" borderId="0" xfId="0" applyNumberFormat="1" applyFont="1" applyAlignment="1" applyProtection="1">
      <alignment horizontal="right" vertical="center"/>
      <protection hidden="1"/>
    </xf>
    <xf numFmtId="3" fontId="4" fillId="0" borderId="0" xfId="0" applyNumberFormat="1" applyFont="1" applyAlignment="1" applyProtection="1">
      <alignment horizontal="center" vertical="center"/>
      <protection hidden="1"/>
    </xf>
    <xf numFmtId="0" fontId="6" fillId="0" borderId="0" xfId="0" applyFont="1" applyAlignment="1" applyProtection="1">
      <alignment horizontal="right" vertical="center"/>
      <protection hidden="1"/>
    </xf>
    <xf numFmtId="0" fontId="10" fillId="0" borderId="0" xfId="0" applyFont="1" applyAlignment="1" applyProtection="1">
      <alignment horizontal="center"/>
      <protection hidden="1"/>
    </xf>
    <xf numFmtId="0" fontId="4" fillId="0" borderId="0" xfId="0" applyFont="1" applyAlignment="1" applyProtection="1">
      <alignment horizontal="right" vertical="center"/>
      <protection hidden="1"/>
    </xf>
    <xf numFmtId="0" fontId="16" fillId="0" borderId="59" xfId="0" applyFont="1" applyBorder="1" applyAlignment="1" applyProtection="1">
      <alignment vertical="center" shrinkToFit="1"/>
      <protection hidden="1"/>
    </xf>
    <xf numFmtId="0" fontId="16" fillId="0" borderId="79" xfId="0" applyFont="1" applyBorder="1" applyAlignment="1" applyProtection="1">
      <alignment vertical="center" shrinkToFit="1"/>
      <protection hidden="1"/>
    </xf>
    <xf numFmtId="0" fontId="16" fillId="0" borderId="73" xfId="0" applyFont="1" applyBorder="1" applyAlignment="1" applyProtection="1">
      <alignment horizontal="center" vertical="center"/>
      <protection hidden="1"/>
    </xf>
    <xf numFmtId="0" fontId="16" fillId="0" borderId="142" xfId="0" applyFont="1" applyBorder="1" applyAlignment="1" applyProtection="1">
      <alignment horizontal="center" vertical="center"/>
      <protection hidden="1"/>
    </xf>
    <xf numFmtId="0" fontId="16" fillId="0" borderId="108"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38" fontId="11" fillId="0" borderId="0" xfId="6" applyFont="1" applyFill="1" applyBorder="1" applyAlignment="1" applyProtection="1">
      <alignment horizontal="center" vertical="center" shrinkToFit="1"/>
      <protection hidden="1"/>
    </xf>
    <xf numFmtId="176" fontId="20" fillId="0" borderId="0" xfId="0" applyNumberFormat="1" applyFont="1" applyAlignment="1" applyProtection="1">
      <alignment horizontal="right" vertical="center"/>
      <protection hidden="1"/>
    </xf>
    <xf numFmtId="0" fontId="25" fillId="0" borderId="0" xfId="0" applyFont="1" applyAlignment="1" applyProtection="1">
      <alignment horizontal="center" vertical="center"/>
      <protection hidden="1"/>
    </xf>
    <xf numFmtId="0" fontId="12" fillId="0" borderId="0" xfId="0" applyFont="1" applyAlignment="1" applyProtection="1">
      <alignment horizontal="right" vertical="center"/>
      <protection hidden="1"/>
    </xf>
    <xf numFmtId="38" fontId="11" fillId="0" borderId="0" xfId="5" applyNumberFormat="1" applyFont="1" applyFill="1" applyBorder="1" applyAlignment="1" applyProtection="1">
      <alignment vertical="center"/>
      <protection hidden="1"/>
    </xf>
    <xf numFmtId="38" fontId="4" fillId="0" borderId="0" xfId="5" applyNumberFormat="1" applyFont="1" applyFill="1" applyBorder="1" applyAlignment="1" applyProtection="1">
      <alignment vertical="center"/>
      <protection hidden="1"/>
    </xf>
    <xf numFmtId="38" fontId="4" fillId="0" borderId="0" xfId="7" applyFont="1" applyFill="1" applyBorder="1" applyProtection="1">
      <alignment vertical="center"/>
      <protection hidden="1"/>
    </xf>
    <xf numFmtId="0" fontId="10" fillId="0" borderId="0" xfId="0" applyFont="1" applyProtection="1">
      <alignment vertical="center"/>
      <protection hidden="1"/>
    </xf>
    <xf numFmtId="0" fontId="12" fillId="0" borderId="0" xfId="0" applyFont="1" applyAlignment="1" applyProtection="1">
      <alignment horizontal="center" vertical="center"/>
      <protection hidden="1"/>
    </xf>
    <xf numFmtId="38" fontId="27" fillId="0" borderId="0" xfId="0" applyNumberFormat="1" applyFont="1" applyProtection="1">
      <alignment vertical="center"/>
      <protection hidden="1"/>
    </xf>
    <xf numFmtId="0" fontId="9" fillId="0" borderId="0" xfId="0" applyFont="1" applyAlignment="1" applyProtection="1">
      <alignment horizontal="center" vertical="center" wrapText="1"/>
      <protection hidden="1"/>
    </xf>
    <xf numFmtId="0" fontId="1" fillId="0" borderId="0" xfId="0" applyFont="1" applyProtection="1">
      <alignment vertical="center"/>
      <protection hidden="1"/>
    </xf>
    <xf numFmtId="0" fontId="4" fillId="0" borderId="0" xfId="0" applyFont="1" applyAlignment="1" applyProtection="1">
      <alignment horizontal="center" vertical="center"/>
      <protection hidden="1"/>
    </xf>
    <xf numFmtId="38" fontId="4" fillId="0" borderId="0" xfId="1" applyFont="1" applyFill="1" applyProtection="1">
      <alignment vertical="center"/>
      <protection hidden="1"/>
    </xf>
    <xf numFmtId="38" fontId="1" fillId="0" borderId="0" xfId="1" applyFont="1" applyFill="1" applyAlignment="1" applyProtection="1">
      <alignment horizontal="right" vertical="center"/>
      <protection hidden="1"/>
    </xf>
    <xf numFmtId="49" fontId="8" fillId="0" borderId="0" xfId="0" applyNumberFormat="1"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distributed" vertical="center"/>
      <protection hidden="1"/>
    </xf>
    <xf numFmtId="0" fontId="8" fillId="0" borderId="0" xfId="0" applyFont="1" applyAlignment="1" applyProtection="1">
      <alignment horizontal="left" vertical="center"/>
      <protection hidden="1"/>
    </xf>
    <xf numFmtId="49" fontId="9" fillId="0" borderId="0" xfId="0" applyNumberFormat="1" applyFont="1" applyAlignment="1" applyProtection="1">
      <alignment horizontal="lef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distributed" vertical="center"/>
      <protection hidden="1"/>
    </xf>
    <xf numFmtId="49" fontId="8" fillId="0" borderId="0" xfId="0" applyNumberFormat="1" applyFont="1" applyAlignment="1" applyProtection="1">
      <alignment horizontal="left" vertical="center"/>
      <protection hidden="1"/>
    </xf>
    <xf numFmtId="0" fontId="9" fillId="0" borderId="4" xfId="0" applyFont="1" applyBorder="1" applyAlignment="1" applyProtection="1">
      <alignment horizontal="center" vertical="center"/>
      <protection hidden="1"/>
    </xf>
    <xf numFmtId="177" fontId="9" fillId="0" borderId="4" xfId="0" applyNumberFormat="1" applyFont="1" applyBorder="1" applyAlignment="1" applyProtection="1">
      <alignment horizontal="center" vertical="center"/>
      <protection hidden="1"/>
    </xf>
    <xf numFmtId="0" fontId="9" fillId="0" borderId="0" xfId="0" applyFont="1" applyAlignment="1" applyProtection="1">
      <alignment vertical="center" wrapText="1" justifyLastLine="1"/>
      <protection hidden="1"/>
    </xf>
    <xf numFmtId="0" fontId="13" fillId="0" borderId="0" xfId="3" applyFont="1" applyProtection="1">
      <alignment vertical="center"/>
      <protection hidden="1"/>
    </xf>
    <xf numFmtId="0" fontId="9" fillId="0" borderId="0" xfId="3" applyFont="1" applyAlignment="1" applyProtection="1">
      <alignment vertical="center" wrapText="1"/>
      <protection hidden="1"/>
    </xf>
    <xf numFmtId="0" fontId="9" fillId="0" borderId="0" xfId="3" applyFont="1" applyAlignment="1" applyProtection="1">
      <alignment vertical="center" shrinkToFit="1"/>
      <protection hidden="1"/>
    </xf>
    <xf numFmtId="0" fontId="9" fillId="0" borderId="7" xfId="0" applyFont="1" applyBorder="1" applyProtection="1">
      <alignment vertical="center"/>
      <protection hidden="1"/>
    </xf>
    <xf numFmtId="0" fontId="9" fillId="0" borderId="8" xfId="0" applyFont="1" applyBorder="1" applyProtection="1">
      <alignment vertical="center"/>
      <protection hidden="1"/>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vertical="center" wrapText="1"/>
      <protection hidden="1"/>
    </xf>
    <xf numFmtId="0" fontId="9" fillId="0" borderId="4" xfId="0" applyFont="1" applyBorder="1" applyAlignment="1" applyProtection="1">
      <alignment vertical="center" wrapText="1"/>
      <protection hidden="1"/>
    </xf>
    <xf numFmtId="0" fontId="9" fillId="0" borderId="11" xfId="0" applyFont="1" applyBorder="1" applyAlignment="1" applyProtection="1">
      <alignment vertical="center" wrapText="1"/>
      <protection hidden="1"/>
    </xf>
    <xf numFmtId="0" fontId="9" fillId="0" borderId="0" xfId="3" applyFont="1" applyAlignment="1" applyProtection="1">
      <alignment horizontal="left" vertical="center"/>
      <protection hidden="1"/>
    </xf>
    <xf numFmtId="49" fontId="8" fillId="0" borderId="12" xfId="0" applyNumberFormat="1" applyFont="1" applyBorder="1" applyAlignment="1" applyProtection="1">
      <alignment horizontal="center" vertical="center"/>
      <protection hidden="1"/>
    </xf>
    <xf numFmtId="0" fontId="9" fillId="0" borderId="12"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protection hidden="1"/>
    </xf>
    <xf numFmtId="38" fontId="4" fillId="0" borderId="0" xfId="1" applyFont="1" applyFill="1" applyBorder="1" applyProtection="1">
      <alignment vertical="center"/>
      <protection hidden="1"/>
    </xf>
    <xf numFmtId="38" fontId="4" fillId="0" borderId="0" xfId="4" applyFont="1" applyFill="1" applyProtection="1">
      <alignment vertical="center"/>
      <protection hidden="1"/>
    </xf>
    <xf numFmtId="0" fontId="13" fillId="0" borderId="0" xfId="0" applyFont="1" applyAlignment="1" applyProtection="1">
      <protection hidden="1"/>
    </xf>
    <xf numFmtId="0" fontId="12" fillId="0" borderId="7" xfId="0" applyFont="1" applyBorder="1" applyProtection="1">
      <alignment vertical="center"/>
      <protection hidden="1"/>
    </xf>
    <xf numFmtId="38" fontId="8" fillId="0" borderId="0" xfId="1" applyFont="1" applyFill="1" applyAlignment="1" applyProtection="1">
      <alignment horizontal="right" vertical="center"/>
      <protection hidden="1"/>
    </xf>
    <xf numFmtId="38" fontId="8" fillId="0" borderId="0" xfId="1" applyFont="1" applyFill="1" applyProtection="1">
      <alignment vertical="center"/>
      <protection hidden="1"/>
    </xf>
    <xf numFmtId="0" fontId="11" fillId="0" borderId="8"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2" fillId="0" borderId="9" xfId="0" applyFont="1" applyBorder="1" applyProtection="1">
      <alignment vertical="center"/>
      <protection hidden="1"/>
    </xf>
    <xf numFmtId="0" fontId="12" fillId="0" borderId="10" xfId="0" applyFont="1" applyBorder="1" applyProtection="1">
      <alignment vertical="center"/>
      <protection hidden="1"/>
    </xf>
    <xf numFmtId="0" fontId="12" fillId="0" borderId="4" xfId="0" applyFont="1" applyBorder="1" applyProtection="1">
      <alignment vertical="center"/>
      <protection hidden="1"/>
    </xf>
    <xf numFmtId="0" fontId="12" fillId="0" borderId="32" xfId="0" applyFont="1" applyBorder="1" applyAlignment="1" applyProtection="1">
      <alignment horizontal="center" vertical="center"/>
      <protection hidden="1"/>
    </xf>
    <xf numFmtId="38" fontId="23" fillId="0" borderId="0" xfId="1" applyFont="1" applyFill="1" applyBorder="1" applyAlignment="1" applyProtection="1">
      <alignment vertical="center"/>
      <protection hidden="1"/>
    </xf>
    <xf numFmtId="38" fontId="4" fillId="0" borderId="0" xfId="6" applyFont="1" applyFill="1" applyProtection="1">
      <alignment vertical="center"/>
      <protection hidden="1"/>
    </xf>
    <xf numFmtId="0" fontId="25" fillId="0" borderId="0" xfId="0" applyFont="1" applyProtection="1">
      <alignment vertical="center"/>
      <protection hidden="1"/>
    </xf>
    <xf numFmtId="0" fontId="26" fillId="0" borderId="0" xfId="0" applyFont="1" applyAlignment="1" applyProtection="1">
      <protection hidden="1"/>
    </xf>
    <xf numFmtId="0" fontId="12" fillId="0" borderId="0" xfId="0" applyFont="1" applyAlignment="1" applyProtection="1">
      <alignment horizontal="left" vertical="center"/>
      <protection hidden="1"/>
    </xf>
    <xf numFmtId="38" fontId="4" fillId="0" borderId="0" xfId="0" applyNumberFormat="1" applyFont="1" applyProtection="1">
      <alignment vertical="center"/>
      <protection hidden="1"/>
    </xf>
    <xf numFmtId="176" fontId="4" fillId="0" borderId="0" xfId="0" applyNumberFormat="1" applyFont="1" applyProtection="1">
      <alignment vertical="center"/>
      <protection hidden="1"/>
    </xf>
    <xf numFmtId="0" fontId="34" fillId="0" borderId="0" xfId="0" applyFont="1" applyAlignment="1" applyProtection="1">
      <alignment horizontal="center" vertical="center"/>
      <protection hidden="1"/>
    </xf>
    <xf numFmtId="0" fontId="35" fillId="0" borderId="0" xfId="0" applyFont="1" applyProtection="1">
      <alignment vertical="center"/>
      <protection hidden="1"/>
    </xf>
    <xf numFmtId="0" fontId="36" fillId="0" borderId="0" xfId="0" applyFont="1" applyAlignment="1" applyProtection="1">
      <alignment horizontal="left" vertical="center"/>
      <protection hidden="1"/>
    </xf>
    <xf numFmtId="0" fontId="11" fillId="0" borderId="31" xfId="0" applyFont="1" applyBorder="1" applyAlignment="1" applyProtection="1">
      <alignment vertical="center" wrapText="1"/>
      <protection hidden="1"/>
    </xf>
    <xf numFmtId="0" fontId="27" fillId="0" borderId="0" xfId="0" applyFont="1" applyAlignment="1" applyProtection="1">
      <alignment horizontal="center" vertical="center"/>
      <protection locked="0"/>
    </xf>
    <xf numFmtId="0" fontId="16" fillId="0" borderId="0" xfId="0" applyFont="1" applyAlignment="1" applyProtection="1">
      <alignment horizontal="left" vertical="center"/>
      <protection hidden="1"/>
    </xf>
    <xf numFmtId="0" fontId="9" fillId="0" borderId="0" xfId="0" applyFont="1" applyAlignment="1" applyProtection="1">
      <alignment vertical="top"/>
      <protection hidden="1"/>
    </xf>
    <xf numFmtId="0" fontId="11" fillId="0" borderId="0" xfId="0" applyFont="1" applyAlignment="1" applyProtection="1">
      <alignment horizontal="center" vertical="center"/>
      <protection hidden="1"/>
    </xf>
    <xf numFmtId="0" fontId="11" fillId="0" borderId="0" xfId="0" applyFont="1" applyProtection="1">
      <alignment vertical="center"/>
      <protection hidden="1"/>
    </xf>
    <xf numFmtId="0" fontId="30" fillId="0" borderId="0" xfId="0" applyFont="1" applyProtection="1">
      <alignment vertical="center"/>
      <protection hidden="1"/>
    </xf>
    <xf numFmtId="0" fontId="20" fillId="0" borderId="0" xfId="0" applyFont="1" applyProtection="1">
      <alignment vertical="center"/>
      <protection hidden="1"/>
    </xf>
    <xf numFmtId="0" fontId="9" fillId="0" borderId="123" xfId="7" applyNumberFormat="1" applyFont="1" applyFill="1" applyBorder="1" applyAlignment="1" applyProtection="1">
      <alignment horizontal="center" vertical="center"/>
      <protection hidden="1"/>
    </xf>
    <xf numFmtId="38" fontId="27" fillId="0" borderId="51" xfId="6" applyFont="1" applyFill="1" applyBorder="1" applyAlignment="1" applyProtection="1">
      <alignment horizontal="center" vertical="center" shrinkToFit="1"/>
      <protection hidden="1"/>
    </xf>
    <xf numFmtId="38" fontId="27" fillId="0" borderId="86" xfId="6" applyFont="1" applyFill="1" applyBorder="1" applyAlignment="1" applyProtection="1">
      <alignment horizontal="center" vertical="center" shrinkToFit="1"/>
      <protection hidden="1"/>
    </xf>
    <xf numFmtId="38" fontId="16" fillId="0" borderId="0" xfId="6" applyFont="1" applyFill="1" applyBorder="1" applyAlignment="1" applyProtection="1">
      <alignment horizontal="right" vertical="center"/>
      <protection hidden="1"/>
    </xf>
    <xf numFmtId="38" fontId="27" fillId="0" borderId="93" xfId="6" applyFont="1" applyFill="1" applyBorder="1" applyAlignment="1" applyProtection="1">
      <alignment horizontal="center" vertical="center" shrinkToFit="1"/>
      <protection hidden="1"/>
    </xf>
    <xf numFmtId="3" fontId="4" fillId="0" borderId="0" xfId="0" applyNumberFormat="1" applyFont="1" applyAlignment="1" applyProtection="1">
      <alignment vertical="center" shrinkToFit="1"/>
      <protection hidden="1"/>
    </xf>
    <xf numFmtId="0" fontId="4" fillId="0" borderId="0" xfId="0" applyFont="1" applyAlignment="1" applyProtection="1">
      <alignment horizontal="left" vertical="center"/>
      <protection hidden="1"/>
    </xf>
    <xf numFmtId="0" fontId="10"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9" fillId="0" borderId="0" xfId="0" applyFont="1" applyAlignment="1" applyProtection="1">
      <alignment horizontal="right" vertical="top"/>
      <protection hidden="1"/>
    </xf>
    <xf numFmtId="0" fontId="10"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25" fillId="0" borderId="0" xfId="0" applyFont="1" applyAlignment="1" applyProtection="1">
      <alignment vertical="top"/>
      <protection hidden="1"/>
    </xf>
    <xf numFmtId="0" fontId="33" fillId="0" borderId="32" xfId="0" applyFont="1" applyBorder="1" applyAlignment="1" applyProtection="1">
      <alignment wrapText="1"/>
      <protection hidden="1"/>
    </xf>
    <xf numFmtId="0" fontId="10" fillId="0" borderId="32" xfId="0" applyFont="1" applyBorder="1" applyProtection="1">
      <alignment vertical="center"/>
      <protection hidden="1"/>
    </xf>
    <xf numFmtId="0" fontId="8" fillId="0" borderId="0" xfId="5" applyFont="1" applyFill="1" applyBorder="1" applyAlignment="1" applyProtection="1">
      <alignment vertical="center" wrapText="1"/>
      <protection hidden="1"/>
    </xf>
    <xf numFmtId="0" fontId="32" fillId="0" borderId="0" xfId="2" applyFont="1" applyFill="1" applyBorder="1">
      <alignment horizontal="center" vertical="center"/>
      <protection hidden="1"/>
    </xf>
    <xf numFmtId="0" fontId="9" fillId="0" borderId="0" xfId="0" applyFont="1" applyAlignment="1" applyProtection="1">
      <alignment horizontal="left"/>
      <protection hidden="1"/>
    </xf>
    <xf numFmtId="38" fontId="8" fillId="0" borderId="37" xfId="1" applyFont="1" applyFill="1" applyBorder="1" applyAlignment="1" applyProtection="1">
      <alignment vertical="center"/>
      <protection hidden="1"/>
    </xf>
    <xf numFmtId="0" fontId="9" fillId="0" borderId="38" xfId="0" applyFont="1" applyBorder="1" applyAlignment="1" applyProtection="1">
      <alignment horizontal="center" vertical="center"/>
      <protection locked="0"/>
    </xf>
    <xf numFmtId="0" fontId="16" fillId="0" borderId="52" xfId="0" applyFont="1" applyBorder="1" applyAlignment="1" applyProtection="1">
      <alignment vertical="center" shrinkToFit="1"/>
      <protection hidden="1"/>
    </xf>
    <xf numFmtId="0" fontId="16" fillId="0" borderId="149" xfId="0" applyFont="1" applyBorder="1" applyAlignment="1" applyProtection="1">
      <alignment vertical="center" shrinkToFit="1"/>
      <protection hidden="1"/>
    </xf>
    <xf numFmtId="0" fontId="16" fillId="0" borderId="127" xfId="0" applyFont="1" applyBorder="1" applyAlignment="1" applyProtection="1">
      <alignment vertical="center" shrinkToFit="1"/>
      <protection hidden="1"/>
    </xf>
    <xf numFmtId="0" fontId="16" fillId="0" borderId="151" xfId="0" applyFont="1" applyBorder="1" applyAlignment="1" applyProtection="1">
      <alignment horizontal="center" vertical="center"/>
      <protection hidden="1"/>
    </xf>
    <xf numFmtId="0" fontId="8" fillId="5" borderId="0" xfId="0" applyFont="1" applyFill="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hidden="1"/>
    </xf>
    <xf numFmtId="177" fontId="11" fillId="5" borderId="4" xfId="0" applyNumberFormat="1" applyFont="1" applyFill="1" applyBorder="1" applyAlignment="1" applyProtection="1">
      <alignment horizontal="center" vertical="center"/>
      <protection locked="0"/>
    </xf>
    <xf numFmtId="0" fontId="9" fillId="0" borderId="0" xfId="0" applyFont="1" applyAlignment="1" applyProtection="1">
      <alignment horizontal="right" vertical="center"/>
      <protection hidden="1"/>
    </xf>
    <xf numFmtId="0" fontId="9" fillId="0" borderId="4" xfId="0" applyFont="1" applyBorder="1" applyAlignment="1" applyProtection="1">
      <alignment horizontal="center" vertical="center" shrinkToFit="1"/>
      <protection hidden="1"/>
    </xf>
    <xf numFmtId="0" fontId="8" fillId="0" borderId="0" xfId="0" applyFont="1" applyAlignment="1" applyProtection="1">
      <alignment horizontal="left" vertical="center" indent="2"/>
      <protection hidden="1"/>
    </xf>
    <xf numFmtId="182" fontId="11" fillId="0" borderId="4" xfId="1" applyNumberFormat="1" applyFont="1" applyFill="1" applyBorder="1" applyAlignment="1" applyProtection="1">
      <alignment horizontal="center" vertical="center"/>
      <protection hidden="1"/>
    </xf>
    <xf numFmtId="38" fontId="11" fillId="5" borderId="4" xfId="1" applyFont="1" applyFill="1" applyBorder="1" applyAlignment="1" applyProtection="1">
      <alignment horizontal="center" vertical="center"/>
      <protection locked="0"/>
    </xf>
    <xf numFmtId="0" fontId="1" fillId="0" borderId="0" xfId="0" applyFont="1" applyAlignment="1" applyProtection="1">
      <alignment horizontal="left" vertical="center" shrinkToFit="1"/>
      <protection hidden="1"/>
    </xf>
    <xf numFmtId="0" fontId="32" fillId="0" borderId="1" xfId="2" applyFont="1" applyFill="1" applyBorder="1">
      <alignment horizontal="center" vertical="center"/>
      <protection hidden="1"/>
    </xf>
    <xf numFmtId="0" fontId="32" fillId="0" borderId="2" xfId="2" applyFont="1" applyFill="1" applyBorder="1">
      <alignment horizontal="center" vertical="center"/>
      <protection hidden="1"/>
    </xf>
    <xf numFmtId="0" fontId="32" fillId="0" borderId="3" xfId="2" applyFont="1" applyFill="1" applyBorder="1">
      <alignment horizontal="center" vertical="center"/>
      <protection hidden="1"/>
    </xf>
    <xf numFmtId="0" fontId="8" fillId="0" borderId="0" xfId="0" applyFont="1" applyAlignment="1" applyProtection="1">
      <alignment horizontal="center" vertical="center" shrinkToFit="1"/>
      <protection locked="0"/>
    </xf>
    <xf numFmtId="177" fontId="11" fillId="5" borderId="4" xfId="1"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indent="2" shrinkToFit="1"/>
      <protection hidden="1"/>
    </xf>
    <xf numFmtId="0" fontId="8" fillId="0" borderId="16" xfId="5" applyFont="1" applyFill="1" applyBorder="1" applyAlignment="1" applyProtection="1">
      <alignment horizontal="left" vertical="center" indent="2"/>
      <protection hidden="1"/>
    </xf>
    <xf numFmtId="0" fontId="8" fillId="0" borderId="17" xfId="5" applyFont="1" applyFill="1" applyBorder="1" applyAlignment="1" applyProtection="1">
      <alignment horizontal="left" vertical="center" indent="2"/>
      <protection hidden="1"/>
    </xf>
    <xf numFmtId="0" fontId="8" fillId="0" borderId="18" xfId="5" applyFont="1" applyFill="1" applyBorder="1" applyAlignment="1" applyProtection="1">
      <alignment horizontal="left" vertical="center" indent="2"/>
      <protection hidden="1"/>
    </xf>
    <xf numFmtId="0" fontId="12" fillId="0" borderId="16" xfId="0" applyFont="1" applyBorder="1" applyAlignment="1" applyProtection="1">
      <alignment horizontal="center" vertical="center"/>
      <protection hidden="1"/>
    </xf>
    <xf numFmtId="0" fontId="12" fillId="0" borderId="19" xfId="0" applyFont="1" applyBorder="1" applyAlignment="1" applyProtection="1">
      <alignment horizontal="center" vertical="center"/>
      <protection hidden="1"/>
    </xf>
    <xf numFmtId="38" fontId="17" fillId="0" borderId="20" xfId="0" applyNumberFormat="1" applyFont="1" applyBorder="1" applyAlignment="1" applyProtection="1">
      <alignment horizontal="right" vertical="center"/>
      <protection locked="0" hidden="1"/>
    </xf>
    <xf numFmtId="38" fontId="17" fillId="0" borderId="17" xfId="0" applyNumberFormat="1" applyFont="1" applyBorder="1" applyAlignment="1" applyProtection="1">
      <alignment horizontal="right" vertical="center"/>
      <protection locked="0" hidden="1"/>
    </xf>
    <xf numFmtId="0" fontId="12" fillId="0" borderId="17" xfId="0" applyFont="1" applyBorder="1" applyAlignment="1" applyProtection="1">
      <alignment horizontal="center" vertical="center"/>
      <protection hidden="1"/>
    </xf>
    <xf numFmtId="0" fontId="12" fillId="0" borderId="18" xfId="0" applyFont="1" applyBorder="1" applyAlignment="1" applyProtection="1">
      <alignment horizontal="center" vertical="center"/>
      <protection hidden="1"/>
    </xf>
    <xf numFmtId="0" fontId="8" fillId="0" borderId="7" xfId="0" applyFont="1" applyBorder="1" applyProtection="1">
      <alignment vertical="center"/>
      <protection hidden="1"/>
    </xf>
    <xf numFmtId="0" fontId="8" fillId="0" borderId="7" xfId="0" applyFont="1" applyBorder="1" applyAlignment="1" applyProtection="1">
      <alignment horizontal="left" vertical="center"/>
      <protection hidden="1"/>
    </xf>
    <xf numFmtId="0" fontId="8" fillId="0" borderId="0" xfId="0" applyFont="1" applyAlignment="1" applyProtection="1">
      <alignment horizontal="distributed" vertical="center"/>
      <protection hidden="1"/>
    </xf>
    <xf numFmtId="0" fontId="37" fillId="5" borderId="4" xfId="3" quotePrefix="1" applyFont="1" applyFill="1" applyBorder="1" applyAlignment="1" applyProtection="1">
      <alignment horizontal="center" vertical="center"/>
      <protection locked="0"/>
    </xf>
    <xf numFmtId="0" fontId="14" fillId="0" borderId="4" xfId="3" applyFont="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0" fontId="14" fillId="0" borderId="5" xfId="0" applyFont="1" applyBorder="1" applyAlignment="1" applyProtection="1">
      <alignment vertical="center" wrapText="1"/>
      <protection hidden="1"/>
    </xf>
    <xf numFmtId="0" fontId="37" fillId="5" borderId="2" xfId="3" quotePrefix="1"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hidden="1"/>
    </xf>
    <xf numFmtId="0" fontId="10" fillId="0" borderId="13" xfId="0" applyFont="1" applyBorder="1" applyAlignment="1" applyProtection="1">
      <alignment horizontal="center" vertical="center" wrapText="1"/>
      <protection hidden="1"/>
    </xf>
    <xf numFmtId="0" fontId="10" fillId="0" borderId="14" xfId="0" applyFont="1" applyBorder="1" applyAlignment="1" applyProtection="1">
      <alignment horizontal="center" vertical="center" wrapText="1"/>
      <protection hidden="1"/>
    </xf>
    <xf numFmtId="0" fontId="10" fillId="0" borderId="15" xfId="0" applyFont="1" applyBorder="1" applyAlignment="1" applyProtection="1">
      <alignment horizontal="center" vertical="center" wrapText="1"/>
      <protection hidden="1"/>
    </xf>
    <xf numFmtId="0" fontId="8" fillId="0" borderId="1" xfId="5" applyFont="1" applyFill="1" applyBorder="1" applyAlignment="1" applyProtection="1">
      <alignment horizontal="left" vertical="center" indent="2"/>
      <protection hidden="1"/>
    </xf>
    <xf numFmtId="0" fontId="8" fillId="0" borderId="2" xfId="5" applyFont="1" applyFill="1" applyBorder="1" applyAlignment="1" applyProtection="1">
      <alignment horizontal="left" vertical="center" indent="2"/>
      <protection hidden="1"/>
    </xf>
    <xf numFmtId="0" fontId="8" fillId="0" borderId="3" xfId="5" applyFont="1" applyFill="1" applyBorder="1" applyAlignment="1" applyProtection="1">
      <alignment horizontal="left" vertical="center" indent="2"/>
      <protection hidden="1"/>
    </xf>
    <xf numFmtId="0" fontId="12" fillId="0" borderId="1"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38" fontId="17" fillId="0" borderId="22" xfId="0" applyNumberFormat="1" applyFont="1" applyBorder="1" applyAlignment="1" applyProtection="1">
      <alignment horizontal="right" vertical="center"/>
      <protection locked="0" hidden="1"/>
    </xf>
    <xf numFmtId="38" fontId="17" fillId="0" borderId="2" xfId="0" applyNumberFormat="1" applyFont="1" applyBorder="1" applyAlignment="1" applyProtection="1">
      <alignment horizontal="right" vertical="center"/>
      <protection locked="0"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8" fillId="0" borderId="6" xfId="5" applyFont="1" applyFill="1" applyBorder="1" applyAlignment="1" applyProtection="1">
      <alignment horizontal="left" vertical="center" indent="2"/>
      <protection hidden="1"/>
    </xf>
    <xf numFmtId="0" fontId="8" fillId="0" borderId="7" xfId="5" applyFont="1" applyFill="1" applyBorder="1" applyAlignment="1" applyProtection="1">
      <alignment horizontal="left" vertical="center" indent="2"/>
      <protection hidden="1"/>
    </xf>
    <xf numFmtId="0" fontId="8" fillId="0" borderId="8" xfId="5" applyFont="1" applyFill="1" applyBorder="1" applyAlignment="1" applyProtection="1">
      <alignment horizontal="left" vertical="center" indent="2"/>
      <protection hidden="1"/>
    </xf>
    <xf numFmtId="0" fontId="12" fillId="0" borderId="6"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0" fontId="12" fillId="0" borderId="7"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8" fillId="0" borderId="13" xfId="5" applyFont="1" applyFill="1" applyBorder="1" applyAlignment="1" applyProtection="1">
      <alignment horizontal="left" vertical="center" indent="2"/>
      <protection hidden="1"/>
    </xf>
    <xf numFmtId="0" fontId="8" fillId="0" borderId="14" xfId="5" applyFont="1" applyFill="1" applyBorder="1" applyAlignment="1" applyProtection="1">
      <alignment horizontal="left" vertical="center" indent="2"/>
      <protection hidden="1"/>
    </xf>
    <xf numFmtId="0" fontId="8" fillId="0" borderId="15" xfId="5" applyFont="1" applyFill="1" applyBorder="1" applyAlignment="1" applyProtection="1">
      <alignment horizontal="left" vertical="center" indent="2"/>
      <protection hidden="1"/>
    </xf>
    <xf numFmtId="0" fontId="12" fillId="0" borderId="13" xfId="0" applyFont="1" applyBorder="1" applyAlignment="1" applyProtection="1">
      <alignment horizontal="center" vertical="center"/>
      <protection hidden="1"/>
    </xf>
    <xf numFmtId="0" fontId="12" fillId="0" borderId="25" xfId="0" applyFont="1" applyBorder="1" applyAlignment="1" applyProtection="1">
      <alignment horizontal="center" vertical="center"/>
      <protection hidden="1"/>
    </xf>
    <xf numFmtId="38" fontId="17" fillId="0" borderId="26" xfId="0" applyNumberFormat="1" applyFont="1" applyBorder="1" applyAlignment="1" applyProtection="1">
      <alignment horizontal="right" vertical="center"/>
      <protection locked="0" hidden="1"/>
    </xf>
    <xf numFmtId="38" fontId="17" fillId="0" borderId="14" xfId="0" applyNumberFormat="1" applyFont="1" applyBorder="1" applyAlignment="1" applyProtection="1">
      <alignment horizontal="right" vertical="center"/>
      <protection locked="0" hidden="1"/>
    </xf>
    <xf numFmtId="0" fontId="12" fillId="0" borderId="14" xfId="0" applyFont="1" applyBorder="1" applyAlignment="1" applyProtection="1">
      <alignment horizontal="center" vertical="center"/>
      <protection hidden="1"/>
    </xf>
    <xf numFmtId="0" fontId="12" fillId="0" borderId="15" xfId="0" applyFont="1" applyBorder="1" applyAlignment="1" applyProtection="1">
      <alignment horizontal="center" vertical="center"/>
      <protection hidden="1"/>
    </xf>
    <xf numFmtId="0" fontId="8" fillId="0" borderId="16" xfId="5" applyFont="1" applyFill="1" applyBorder="1" applyAlignment="1" applyProtection="1">
      <alignment horizontal="right" vertical="center" indent="1"/>
      <protection hidden="1"/>
    </xf>
    <xf numFmtId="0" fontId="8" fillId="0" borderId="17" xfId="5" applyFont="1" applyFill="1" applyBorder="1" applyAlignment="1" applyProtection="1">
      <alignment horizontal="right" vertical="center" indent="1"/>
      <protection hidden="1"/>
    </xf>
    <xf numFmtId="0" fontId="8" fillId="0" borderId="18" xfId="5" applyFont="1" applyFill="1" applyBorder="1" applyAlignment="1" applyProtection="1">
      <alignment horizontal="right" vertical="center" indent="1"/>
      <protection hidden="1"/>
    </xf>
    <xf numFmtId="0" fontId="12" fillId="0" borderId="10"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38" fontId="17" fillId="0" borderId="20" xfId="0" applyNumberFormat="1" applyFont="1" applyBorder="1" applyAlignment="1" applyProtection="1">
      <alignment horizontal="right" vertical="center"/>
      <protection hidden="1"/>
    </xf>
    <xf numFmtId="38" fontId="17" fillId="0" borderId="17" xfId="0" applyNumberFormat="1" applyFont="1" applyBorder="1" applyAlignment="1" applyProtection="1">
      <alignment horizontal="right" vertical="center"/>
      <protection hidden="1"/>
    </xf>
    <xf numFmtId="0" fontId="12" fillId="0" borderId="4"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8" fillId="0" borderId="1" xfId="5" applyFont="1" applyFill="1" applyBorder="1" applyAlignment="1" applyProtection="1">
      <alignment horizontal="right" vertical="center" wrapText="1" indent="1"/>
      <protection hidden="1"/>
    </xf>
    <xf numFmtId="0" fontId="8" fillId="0" borderId="2" xfId="5" applyFont="1" applyFill="1" applyBorder="1" applyAlignment="1" applyProtection="1">
      <alignment horizontal="right" vertical="center" indent="1"/>
      <protection hidden="1"/>
    </xf>
    <xf numFmtId="0" fontId="8" fillId="0" borderId="3" xfId="5" applyFont="1" applyFill="1" applyBorder="1" applyAlignment="1" applyProtection="1">
      <alignment horizontal="right" vertical="center" indent="1"/>
      <protection hidden="1"/>
    </xf>
    <xf numFmtId="38" fontId="17" fillId="0" borderId="22" xfId="0" applyNumberFormat="1" applyFont="1" applyBorder="1" applyAlignment="1" applyProtection="1">
      <alignment horizontal="right" vertical="center"/>
      <protection hidden="1"/>
    </xf>
    <xf numFmtId="38" fontId="17" fillId="0" borderId="2" xfId="0" applyNumberFormat="1" applyFont="1" applyBorder="1" applyAlignment="1" applyProtection="1">
      <alignment horizontal="right" vertical="center"/>
      <protection hidden="1"/>
    </xf>
    <xf numFmtId="0" fontId="10" fillId="0" borderId="0" xfId="0" applyFont="1" applyProtection="1">
      <alignment vertical="center"/>
      <protection hidden="1"/>
    </xf>
    <xf numFmtId="0" fontId="16" fillId="0" borderId="4" xfId="0" applyFont="1" applyBorder="1" applyAlignment="1" applyProtection="1">
      <alignment vertical="top"/>
      <protection hidden="1"/>
    </xf>
    <xf numFmtId="0" fontId="27" fillId="5" borderId="6" xfId="0" applyFont="1" applyFill="1" applyBorder="1" applyAlignment="1" applyProtection="1">
      <alignment horizontal="center" vertical="center"/>
      <protection locked="0"/>
    </xf>
    <xf numFmtId="0" fontId="27" fillId="5" borderId="7" xfId="0" applyFont="1" applyFill="1" applyBorder="1" applyAlignment="1" applyProtection="1">
      <alignment horizontal="center" vertical="center"/>
      <protection locked="0"/>
    </xf>
    <xf numFmtId="0" fontId="8" fillId="0" borderId="28" xfId="0" applyFont="1" applyBorder="1" applyAlignment="1" applyProtection="1">
      <alignment vertical="center" wrapText="1"/>
      <protection hidden="1"/>
    </xf>
    <xf numFmtId="0" fontId="27" fillId="5" borderId="29" xfId="0" applyFont="1" applyFill="1" applyBorder="1" applyAlignment="1" applyProtection="1">
      <alignment horizontal="center" vertical="center"/>
      <protection locked="0"/>
    </xf>
    <xf numFmtId="0" fontId="27" fillId="5" borderId="30" xfId="0" applyFont="1" applyFill="1" applyBorder="1" applyAlignment="1" applyProtection="1">
      <alignment horizontal="center" vertical="center"/>
      <protection locked="0"/>
    </xf>
    <xf numFmtId="0" fontId="8" fillId="0" borderId="30" xfId="0" applyFont="1" applyBorder="1" applyAlignment="1" applyProtection="1">
      <alignment vertical="center" wrapText="1"/>
      <protection hidden="1"/>
    </xf>
    <xf numFmtId="0" fontId="21" fillId="0" borderId="33" xfId="5" applyFont="1" applyFill="1" applyBorder="1" applyAlignment="1" applyProtection="1">
      <alignment horizontal="center" vertical="center" wrapText="1"/>
      <protection hidden="1"/>
    </xf>
    <xf numFmtId="0" fontId="21" fillId="0" borderId="34" xfId="5" applyFont="1" applyFill="1" applyBorder="1" applyAlignment="1" applyProtection="1">
      <alignment horizontal="center" vertical="center" wrapText="1"/>
      <protection hidden="1"/>
    </xf>
    <xf numFmtId="0" fontId="21" fillId="0" borderId="35" xfId="5" applyFont="1" applyFill="1" applyBorder="1" applyAlignment="1" applyProtection="1">
      <alignment horizontal="center" vertical="center" wrapText="1"/>
      <protection hidden="1"/>
    </xf>
    <xf numFmtId="38" fontId="22" fillId="0" borderId="34" xfId="0" applyNumberFormat="1" applyFont="1" applyBorder="1" applyAlignment="1" applyProtection="1">
      <alignment vertical="center" wrapText="1"/>
      <protection hidden="1"/>
    </xf>
    <xf numFmtId="0" fontId="12" fillId="0" borderId="34" xfId="0" applyFont="1" applyBorder="1" applyAlignment="1" applyProtection="1">
      <alignment horizontal="center" vertical="center"/>
      <protection hidden="1"/>
    </xf>
    <xf numFmtId="0" fontId="12" fillId="0" borderId="36"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9" fillId="0" borderId="0" xfId="0" applyFont="1" applyProtection="1">
      <alignment vertical="center"/>
      <protection hidden="1"/>
    </xf>
    <xf numFmtId="0" fontId="9" fillId="0" borderId="5" xfId="0" applyFont="1" applyBorder="1" applyProtection="1">
      <alignment vertical="center"/>
      <protection hidden="1"/>
    </xf>
    <xf numFmtId="0" fontId="9" fillId="0" borderId="4" xfId="0" applyFont="1" applyBorder="1" applyProtection="1">
      <alignment vertical="center"/>
      <protection hidden="1"/>
    </xf>
    <xf numFmtId="0" fontId="9" fillId="0" borderId="11" xfId="0" applyFont="1" applyBorder="1" applyProtection="1">
      <alignment vertical="center"/>
      <protection hidden="1"/>
    </xf>
    <xf numFmtId="0" fontId="9" fillId="0" borderId="46" xfId="0" applyFont="1" applyBorder="1" applyAlignment="1" applyProtection="1">
      <alignment horizontal="center" vertical="center" wrapText="1" shrinkToFit="1"/>
      <protection hidden="1"/>
    </xf>
    <xf numFmtId="0" fontId="9" fillId="0" borderId="47" xfId="0" applyFont="1" applyBorder="1" applyAlignment="1" applyProtection="1">
      <alignment horizontal="center" vertical="center" wrapText="1" shrinkToFit="1"/>
      <protection hidden="1"/>
    </xf>
    <xf numFmtId="0" fontId="9" fillId="0" borderId="37" xfId="0" applyFont="1" applyBorder="1" applyAlignment="1" applyProtection="1">
      <alignment horizontal="center" vertical="center" wrapText="1" shrinkToFit="1"/>
      <protection hidden="1"/>
    </xf>
    <xf numFmtId="0" fontId="9" fillId="0" borderId="5" xfId="0" applyFont="1" applyBorder="1" applyAlignment="1" applyProtection="1">
      <alignment horizontal="center" vertical="center" wrapText="1" shrinkToFit="1"/>
      <protection hidden="1"/>
    </xf>
    <xf numFmtId="0" fontId="9" fillId="0" borderId="69" xfId="0" applyFont="1" applyBorder="1" applyAlignment="1" applyProtection="1">
      <alignment horizontal="center" vertical="center" wrapText="1" shrinkToFit="1"/>
      <protection hidden="1"/>
    </xf>
    <xf numFmtId="0" fontId="9" fillId="0" borderId="11" xfId="0" applyFont="1" applyBorder="1" applyAlignment="1" applyProtection="1">
      <alignment horizontal="center" vertical="center" wrapText="1" shrinkToFit="1"/>
      <protection hidden="1"/>
    </xf>
    <xf numFmtId="0" fontId="8" fillId="5" borderId="48" xfId="0" applyFont="1" applyFill="1" applyBorder="1" applyAlignment="1" applyProtection="1">
      <alignment horizontal="center" vertical="center" shrinkToFit="1"/>
      <protection locked="0"/>
    </xf>
    <xf numFmtId="0" fontId="8" fillId="5" borderId="49"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shrinkToFit="1"/>
      <protection locked="0"/>
    </xf>
    <xf numFmtId="49" fontId="9" fillId="0" borderId="50" xfId="0" applyNumberFormat="1" applyFont="1" applyBorder="1" applyAlignment="1" applyProtection="1">
      <alignment horizontal="center" vertical="center" shrinkToFit="1"/>
      <protection hidden="1"/>
    </xf>
    <xf numFmtId="49" fontId="9" fillId="0" borderId="51" xfId="0" applyNumberFormat="1" applyFont="1" applyBorder="1" applyAlignment="1" applyProtection="1">
      <alignment horizontal="center" vertical="center" shrinkToFit="1"/>
      <protection hidden="1"/>
    </xf>
    <xf numFmtId="49" fontId="9" fillId="0" borderId="52" xfId="0" applyNumberFormat="1" applyFont="1" applyBorder="1" applyAlignment="1" applyProtection="1">
      <alignment horizontal="center" vertical="center" shrinkToFit="1"/>
      <protection hidden="1"/>
    </xf>
    <xf numFmtId="49" fontId="9" fillId="5" borderId="53" xfId="0" applyNumberFormat="1" applyFont="1" applyFill="1" applyBorder="1" applyAlignment="1" applyProtection="1">
      <alignment horizontal="center" vertical="center" shrinkToFit="1"/>
      <protection locked="0"/>
    </xf>
    <xf numFmtId="49" fontId="9" fillId="5" borderId="51" xfId="0" applyNumberFormat="1" applyFont="1" applyFill="1" applyBorder="1" applyAlignment="1" applyProtection="1">
      <alignment horizontal="center" vertical="center" shrinkToFit="1"/>
      <protection locked="0"/>
    </xf>
    <xf numFmtId="49" fontId="9" fillId="5" borderId="52" xfId="0" applyNumberFormat="1" applyFont="1" applyFill="1" applyBorder="1" applyAlignment="1" applyProtection="1">
      <alignment horizontal="center" vertical="center" shrinkToFit="1"/>
      <protection locked="0"/>
    </xf>
    <xf numFmtId="0" fontId="32" fillId="0" borderId="38" xfId="2" applyFont="1" applyFill="1" applyBorder="1">
      <alignment horizontal="center" vertical="center"/>
      <protection hidden="1"/>
    </xf>
    <xf numFmtId="0" fontId="16" fillId="5" borderId="0" xfId="7" applyNumberFormat="1"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shrinkToFit="1"/>
      <protection locked="0"/>
    </xf>
    <xf numFmtId="0" fontId="8" fillId="5" borderId="7" xfId="0" applyFont="1" applyFill="1" applyBorder="1" applyAlignment="1" applyProtection="1">
      <alignment horizontal="center" vertical="center" shrinkToFit="1"/>
      <protection locked="0"/>
    </xf>
    <xf numFmtId="49" fontId="9" fillId="0" borderId="63" xfId="0" applyNumberFormat="1" applyFont="1" applyBorder="1" applyAlignment="1" applyProtection="1">
      <alignment horizontal="center" vertical="center" shrinkToFit="1"/>
      <protection hidden="1"/>
    </xf>
    <xf numFmtId="49" fontId="9" fillId="0" borderId="64" xfId="0" applyNumberFormat="1" applyFont="1" applyBorder="1" applyAlignment="1" applyProtection="1">
      <alignment horizontal="center" vertical="center" shrinkToFit="1"/>
      <protection hidden="1"/>
    </xf>
    <xf numFmtId="49" fontId="9" fillId="0" borderId="65" xfId="0" applyNumberFormat="1" applyFont="1" applyBorder="1" applyAlignment="1" applyProtection="1">
      <alignment horizontal="center" vertical="center" shrinkToFit="1"/>
      <protection hidden="1"/>
    </xf>
    <xf numFmtId="49" fontId="9" fillId="5" borderId="66" xfId="0" applyNumberFormat="1" applyFont="1" applyFill="1" applyBorder="1" applyAlignment="1" applyProtection="1">
      <alignment horizontal="center" vertical="center" shrinkToFit="1"/>
      <protection locked="0"/>
    </xf>
    <xf numFmtId="49" fontId="9" fillId="5" borderId="64" xfId="0" applyNumberFormat="1" applyFont="1" applyFill="1" applyBorder="1" applyAlignment="1" applyProtection="1">
      <alignment horizontal="center" vertical="center" shrinkToFit="1"/>
      <protection locked="0"/>
    </xf>
    <xf numFmtId="49" fontId="9" fillId="5" borderId="65" xfId="0" applyNumberFormat="1" applyFont="1" applyFill="1" applyBorder="1" applyAlignment="1" applyProtection="1">
      <alignment horizontal="center" vertical="center" shrinkToFit="1"/>
      <protection locked="0"/>
    </xf>
    <xf numFmtId="49" fontId="9" fillId="5" borderId="66" xfId="0" applyNumberFormat="1" applyFont="1" applyFill="1" applyBorder="1" applyAlignment="1" applyProtection="1">
      <alignment horizontal="left" vertical="center" shrinkToFit="1"/>
      <protection locked="0"/>
    </xf>
    <xf numFmtId="49" fontId="9" fillId="5" borderId="64" xfId="0" applyNumberFormat="1" applyFont="1" applyFill="1" applyBorder="1" applyAlignment="1" applyProtection="1">
      <alignment horizontal="left" vertical="center" shrinkToFit="1"/>
      <protection locked="0"/>
    </xf>
    <xf numFmtId="49" fontId="9" fillId="5" borderId="65" xfId="0" applyNumberFormat="1" applyFont="1" applyFill="1" applyBorder="1" applyAlignment="1" applyProtection="1">
      <alignment horizontal="left" vertical="center" shrinkToFit="1"/>
      <protection locked="0"/>
    </xf>
    <xf numFmtId="49" fontId="9" fillId="5" borderId="60" xfId="0" applyNumberFormat="1" applyFont="1" applyFill="1" applyBorder="1" applyAlignment="1" applyProtection="1">
      <alignment horizontal="left" vertical="center" shrinkToFit="1"/>
      <protection locked="0"/>
    </xf>
    <xf numFmtId="49" fontId="9" fillId="5" borderId="58" xfId="0" applyNumberFormat="1" applyFont="1" applyFill="1" applyBorder="1" applyAlignment="1" applyProtection="1">
      <alignment horizontal="left" vertical="center" shrinkToFit="1"/>
      <protection locked="0"/>
    </xf>
    <xf numFmtId="49" fontId="9" fillId="5" borderId="59" xfId="0" applyNumberFormat="1" applyFont="1" applyFill="1" applyBorder="1" applyAlignment="1" applyProtection="1">
      <alignment horizontal="left" vertical="center" shrinkToFit="1"/>
      <protection locked="0"/>
    </xf>
    <xf numFmtId="0" fontId="8" fillId="5" borderId="60" xfId="6" applyNumberFormat="1" applyFont="1" applyFill="1" applyBorder="1" applyAlignment="1" applyProtection="1">
      <alignment horizontal="center" vertical="center" shrinkToFit="1"/>
      <protection hidden="1"/>
    </xf>
    <xf numFmtId="0" fontId="8" fillId="5" borderId="59" xfId="6" applyNumberFormat="1" applyFont="1" applyFill="1" applyBorder="1" applyAlignment="1" applyProtection="1">
      <alignment horizontal="center" vertical="center" shrinkToFit="1"/>
      <protection hidden="1"/>
    </xf>
    <xf numFmtId="179" fontId="8" fillId="5" borderId="60" xfId="0" applyNumberFormat="1" applyFont="1" applyFill="1" applyBorder="1" applyAlignment="1" applyProtection="1">
      <alignment horizontal="right" vertical="center" shrinkToFit="1"/>
      <protection locked="0"/>
    </xf>
    <xf numFmtId="179" fontId="8" fillId="5" borderId="58" xfId="0" applyNumberFormat="1" applyFont="1" applyFill="1" applyBorder="1" applyAlignment="1" applyProtection="1">
      <alignment horizontal="right" vertical="center" shrinkToFit="1"/>
      <protection locked="0"/>
    </xf>
    <xf numFmtId="179" fontId="8" fillId="5" borderId="59" xfId="0" applyNumberFormat="1" applyFont="1" applyFill="1" applyBorder="1" applyAlignment="1" applyProtection="1">
      <alignment horizontal="right" vertical="center" shrinkToFit="1"/>
      <protection locked="0"/>
    </xf>
    <xf numFmtId="178" fontId="8" fillId="5" borderId="60" xfId="0" applyNumberFormat="1" applyFont="1" applyFill="1" applyBorder="1" applyAlignment="1" applyProtection="1">
      <alignment horizontal="right" vertical="center" shrinkToFit="1"/>
      <protection locked="0"/>
    </xf>
    <xf numFmtId="178" fontId="8" fillId="5" borderId="59" xfId="0" applyNumberFormat="1" applyFont="1" applyFill="1" applyBorder="1" applyAlignment="1" applyProtection="1">
      <alignment horizontal="right" vertical="center" shrinkToFit="1"/>
      <protection locked="0"/>
    </xf>
    <xf numFmtId="180" fontId="8" fillId="0" borderId="60" xfId="0" applyNumberFormat="1" applyFont="1" applyBorder="1" applyAlignment="1" applyProtection="1">
      <alignment horizontal="right" vertical="center" shrinkToFit="1"/>
      <protection hidden="1"/>
    </xf>
    <xf numFmtId="180" fontId="8" fillId="0" borderId="58" xfId="0" applyNumberFormat="1" applyFont="1" applyBorder="1" applyAlignment="1" applyProtection="1">
      <alignment horizontal="right" vertical="center" shrinkToFit="1"/>
      <protection hidden="1"/>
    </xf>
    <xf numFmtId="180" fontId="8" fillId="0" borderId="59" xfId="0" applyNumberFormat="1" applyFont="1" applyBorder="1" applyAlignment="1" applyProtection="1">
      <alignment horizontal="right" vertical="center" shrinkToFit="1"/>
      <protection hidden="1"/>
    </xf>
    <xf numFmtId="0" fontId="8" fillId="5" borderId="66" xfId="6" applyNumberFormat="1" applyFont="1" applyFill="1" applyBorder="1" applyAlignment="1" applyProtection="1">
      <alignment horizontal="center" vertical="center" shrinkToFit="1"/>
      <protection hidden="1"/>
    </xf>
    <xf numFmtId="0" fontId="8" fillId="5" borderId="65" xfId="6" applyNumberFormat="1" applyFont="1" applyFill="1" applyBorder="1" applyAlignment="1" applyProtection="1">
      <alignment horizontal="center" vertical="center" shrinkToFit="1"/>
      <protection hidden="1"/>
    </xf>
    <xf numFmtId="179" fontId="8" fillId="5" borderId="66" xfId="0" applyNumberFormat="1" applyFont="1" applyFill="1" applyBorder="1" applyAlignment="1" applyProtection="1">
      <alignment horizontal="right" vertical="center" shrinkToFit="1"/>
      <protection locked="0"/>
    </xf>
    <xf numFmtId="179" fontId="8" fillId="5" borderId="64" xfId="0" applyNumberFormat="1" applyFont="1" applyFill="1" applyBorder="1" applyAlignment="1" applyProtection="1">
      <alignment horizontal="right" vertical="center" shrinkToFit="1"/>
      <protection locked="0"/>
    </xf>
    <xf numFmtId="179" fontId="8" fillId="5" borderId="65" xfId="0" applyNumberFormat="1" applyFont="1" applyFill="1" applyBorder="1" applyAlignment="1" applyProtection="1">
      <alignment horizontal="right" vertical="center" shrinkToFit="1"/>
      <protection locked="0"/>
    </xf>
    <xf numFmtId="0" fontId="4" fillId="0" borderId="38"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9" fillId="0" borderId="41" xfId="7" applyNumberFormat="1" applyFont="1" applyFill="1" applyBorder="1" applyAlignment="1" applyProtection="1">
      <alignment horizontal="center" vertical="center" wrapText="1"/>
      <protection hidden="1"/>
    </xf>
    <xf numFmtId="0" fontId="9" fillId="0" borderId="42" xfId="7" applyNumberFormat="1" applyFont="1" applyFill="1" applyBorder="1" applyAlignment="1" applyProtection="1">
      <alignment horizontal="center" vertical="center" wrapText="1"/>
      <protection hidden="1"/>
    </xf>
    <xf numFmtId="0" fontId="9" fillId="0" borderId="40" xfId="7" applyNumberFormat="1" applyFont="1" applyFill="1" applyBorder="1" applyAlignment="1" applyProtection="1">
      <alignment horizontal="center" vertical="center" wrapText="1"/>
      <protection hidden="1"/>
    </xf>
    <xf numFmtId="0" fontId="9" fillId="0" borderId="43" xfId="7" applyNumberFormat="1" applyFont="1" applyFill="1" applyBorder="1" applyAlignment="1" applyProtection="1">
      <alignment horizontal="center" vertical="center" wrapText="1"/>
      <protection hidden="1"/>
    </xf>
    <xf numFmtId="0" fontId="9" fillId="0" borderId="44" xfId="7" applyNumberFormat="1" applyFont="1" applyFill="1" applyBorder="1" applyAlignment="1" applyProtection="1">
      <alignment horizontal="center" vertical="center" wrapText="1"/>
      <protection hidden="1"/>
    </xf>
    <xf numFmtId="0" fontId="12" fillId="0" borderId="44" xfId="5" applyFont="1" applyFill="1" applyBorder="1" applyAlignment="1" applyProtection="1">
      <alignment horizontal="center" vertical="center" wrapText="1"/>
      <protection hidden="1"/>
    </xf>
    <xf numFmtId="0" fontId="12" fillId="0" borderId="42" xfId="5" applyFont="1" applyFill="1" applyBorder="1" applyAlignment="1" applyProtection="1">
      <alignment horizontal="center" vertical="center" wrapText="1"/>
      <protection hidden="1"/>
    </xf>
    <xf numFmtId="0" fontId="12" fillId="0" borderId="43" xfId="5" applyFont="1" applyFill="1" applyBorder="1" applyAlignment="1" applyProtection="1">
      <alignment horizontal="center" vertical="center" wrapText="1"/>
      <protection hidden="1"/>
    </xf>
    <xf numFmtId="0" fontId="9" fillId="0" borderId="42" xfId="7" applyNumberFormat="1" applyFont="1" applyFill="1" applyBorder="1" applyAlignment="1" applyProtection="1">
      <alignment horizontal="center" vertical="center"/>
      <protection hidden="1"/>
    </xf>
    <xf numFmtId="0" fontId="9" fillId="0" borderId="45" xfId="7" applyNumberFormat="1" applyFont="1" applyFill="1" applyBorder="1" applyAlignment="1" applyProtection="1">
      <alignment horizontal="center" vertical="center"/>
      <protection hidden="1"/>
    </xf>
    <xf numFmtId="0" fontId="12" fillId="0" borderId="44" xfId="7" applyNumberFormat="1" applyFont="1" applyFill="1" applyBorder="1" applyAlignment="1" applyProtection="1">
      <alignment horizontal="center" vertical="center" wrapText="1"/>
      <protection hidden="1"/>
    </xf>
    <xf numFmtId="0" fontId="12" fillId="0" borderId="42" xfId="7" applyNumberFormat="1" applyFont="1" applyFill="1" applyBorder="1" applyAlignment="1" applyProtection="1">
      <alignment horizontal="center" vertical="center" wrapText="1"/>
      <protection hidden="1"/>
    </xf>
    <xf numFmtId="0" fontId="12" fillId="0" borderId="43" xfId="7" applyNumberFormat="1" applyFont="1" applyFill="1" applyBorder="1" applyAlignment="1" applyProtection="1">
      <alignment horizontal="center" vertical="center" wrapText="1"/>
      <protection hidden="1"/>
    </xf>
    <xf numFmtId="0" fontId="16" fillId="0" borderId="44" xfId="7" applyNumberFormat="1" applyFont="1" applyFill="1" applyBorder="1" applyAlignment="1" applyProtection="1">
      <alignment horizontal="center" vertical="center" wrapText="1"/>
      <protection hidden="1"/>
    </xf>
    <xf numFmtId="0" fontId="16" fillId="0" borderId="43" xfId="7" applyNumberFormat="1" applyFont="1" applyFill="1" applyBorder="1" applyAlignment="1" applyProtection="1">
      <alignment horizontal="center" vertical="center" wrapText="1"/>
      <protection hidden="1"/>
    </xf>
    <xf numFmtId="0" fontId="9" fillId="0" borderId="44" xfId="5" applyFont="1" applyFill="1" applyBorder="1" applyAlignment="1" applyProtection="1">
      <alignment horizontal="center" vertical="center" shrinkToFit="1"/>
      <protection hidden="1"/>
    </xf>
    <xf numFmtId="0" fontId="9" fillId="0" borderId="43" xfId="5" applyFont="1" applyFill="1" applyBorder="1" applyAlignment="1" applyProtection="1">
      <alignment horizontal="center" vertical="center" shrinkToFit="1"/>
      <protection hidden="1"/>
    </xf>
    <xf numFmtId="0" fontId="9" fillId="0" borderId="38" xfId="0" applyFont="1" applyBorder="1" applyAlignment="1" applyProtection="1">
      <alignment horizontal="center" vertical="center"/>
      <protection locked="0"/>
    </xf>
    <xf numFmtId="179" fontId="8" fillId="5" borderId="53" xfId="0" applyNumberFormat="1" applyFont="1" applyFill="1" applyBorder="1" applyAlignment="1" applyProtection="1">
      <alignment horizontal="right" vertical="center" shrinkToFit="1"/>
      <protection locked="0"/>
    </xf>
    <xf numFmtId="179" fontId="8" fillId="5" borderId="51" xfId="0" applyNumberFormat="1" applyFont="1" applyFill="1" applyBorder="1" applyAlignment="1" applyProtection="1">
      <alignment horizontal="right" vertical="center" shrinkToFit="1"/>
      <protection locked="0"/>
    </xf>
    <xf numFmtId="179" fontId="8" fillId="5" borderId="52" xfId="0" applyNumberFormat="1" applyFont="1" applyFill="1" applyBorder="1" applyAlignment="1" applyProtection="1">
      <alignment horizontal="right" vertical="center" shrinkToFit="1"/>
      <protection locked="0"/>
    </xf>
    <xf numFmtId="178" fontId="8" fillId="5" borderId="53" xfId="0" applyNumberFormat="1" applyFont="1" applyFill="1" applyBorder="1" applyAlignment="1" applyProtection="1">
      <alignment horizontal="right" vertical="center" shrinkToFit="1"/>
      <protection locked="0"/>
    </xf>
    <xf numFmtId="178" fontId="8" fillId="5" borderId="52" xfId="0" applyNumberFormat="1" applyFont="1" applyFill="1" applyBorder="1" applyAlignment="1" applyProtection="1">
      <alignment horizontal="right" vertical="center" shrinkToFit="1"/>
      <protection locked="0"/>
    </xf>
    <xf numFmtId="180" fontId="8" fillId="0" borderId="53" xfId="0" applyNumberFormat="1" applyFont="1" applyBorder="1" applyAlignment="1" applyProtection="1">
      <alignment horizontal="right" vertical="center" shrinkToFit="1"/>
      <protection hidden="1"/>
    </xf>
    <xf numFmtId="180" fontId="8" fillId="0" borderId="51" xfId="0" applyNumberFormat="1" applyFont="1" applyBorder="1" applyAlignment="1" applyProtection="1">
      <alignment horizontal="right" vertical="center" shrinkToFit="1"/>
      <protection hidden="1"/>
    </xf>
    <xf numFmtId="180" fontId="8" fillId="0" borderId="52" xfId="0" applyNumberFormat="1" applyFont="1" applyBorder="1" applyAlignment="1" applyProtection="1">
      <alignment horizontal="right" vertical="center" shrinkToFit="1"/>
      <protection hidden="1"/>
    </xf>
    <xf numFmtId="180" fontId="8" fillId="0" borderId="54" xfId="0" applyNumberFormat="1" applyFont="1" applyBorder="1" applyAlignment="1" applyProtection="1">
      <alignment horizontal="center" vertical="center" shrinkToFit="1"/>
      <protection hidden="1"/>
    </xf>
    <xf numFmtId="180" fontId="8" fillId="0" borderId="49" xfId="0" applyNumberFormat="1" applyFont="1" applyBorder="1" applyAlignment="1" applyProtection="1">
      <alignment horizontal="center" vertical="center" shrinkToFit="1"/>
      <protection hidden="1"/>
    </xf>
    <xf numFmtId="180" fontId="8" fillId="0" borderId="55" xfId="0" applyNumberFormat="1" applyFont="1" applyBorder="1" applyAlignment="1" applyProtection="1">
      <alignment horizontal="center" vertical="center" shrinkToFit="1"/>
      <protection hidden="1"/>
    </xf>
    <xf numFmtId="180" fontId="8" fillId="0" borderId="61" xfId="0" applyNumberFormat="1" applyFont="1" applyBorder="1" applyAlignment="1" applyProtection="1">
      <alignment horizontal="center" vertical="center" shrinkToFit="1"/>
      <protection hidden="1"/>
    </xf>
    <xf numFmtId="180" fontId="8" fillId="0" borderId="4" xfId="0" applyNumberFormat="1" applyFont="1" applyBorder="1" applyAlignment="1" applyProtection="1">
      <alignment horizontal="center" vertical="center" shrinkToFit="1"/>
      <protection hidden="1"/>
    </xf>
    <xf numFmtId="180" fontId="8" fillId="0" borderId="27" xfId="0" applyNumberFormat="1" applyFont="1" applyBorder="1" applyAlignment="1" applyProtection="1">
      <alignment horizontal="center" vertical="center" shrinkToFit="1"/>
      <protection hidden="1"/>
    </xf>
    <xf numFmtId="177" fontId="10" fillId="5" borderId="53" xfId="6" applyNumberFormat="1" applyFont="1" applyFill="1" applyBorder="1" applyAlignment="1" applyProtection="1">
      <alignment horizontal="right" vertical="center" shrinkToFit="1"/>
      <protection locked="0"/>
    </xf>
    <xf numFmtId="177" fontId="10" fillId="5" borderId="51" xfId="6" applyNumberFormat="1" applyFont="1" applyFill="1" applyBorder="1" applyAlignment="1" applyProtection="1">
      <alignment horizontal="right" vertical="center" shrinkToFit="1"/>
      <protection locked="0"/>
    </xf>
    <xf numFmtId="49" fontId="9" fillId="0" borderId="57" xfId="0" applyNumberFormat="1" applyFont="1" applyBorder="1" applyAlignment="1" applyProtection="1">
      <alignment horizontal="center" vertical="center" shrinkToFit="1"/>
      <protection hidden="1"/>
    </xf>
    <xf numFmtId="49" fontId="9" fillId="0" borderId="58" xfId="0" applyNumberFormat="1" applyFont="1" applyBorder="1" applyAlignment="1" applyProtection="1">
      <alignment horizontal="center" vertical="center" shrinkToFit="1"/>
      <protection hidden="1"/>
    </xf>
    <xf numFmtId="49" fontId="9" fillId="0" borderId="59" xfId="0" applyNumberFormat="1" applyFont="1" applyBorder="1" applyAlignment="1" applyProtection="1">
      <alignment horizontal="center" vertical="center" shrinkToFit="1"/>
      <protection hidden="1"/>
    </xf>
    <xf numFmtId="49" fontId="9" fillId="5" borderId="60" xfId="0" applyNumberFormat="1" applyFont="1" applyFill="1" applyBorder="1" applyAlignment="1" applyProtection="1">
      <alignment horizontal="center" vertical="center" shrinkToFit="1"/>
      <protection locked="0"/>
    </xf>
    <xf numFmtId="49" fontId="9" fillId="5" borderId="58" xfId="0" applyNumberFormat="1" applyFont="1" applyFill="1" applyBorder="1" applyAlignment="1" applyProtection="1">
      <alignment horizontal="center" vertical="center" shrinkToFit="1"/>
      <protection locked="0"/>
    </xf>
    <xf numFmtId="49" fontId="9" fillId="5" borderId="59" xfId="0" applyNumberFormat="1" applyFont="1" applyFill="1" applyBorder="1" applyAlignment="1" applyProtection="1">
      <alignment horizontal="center" vertical="center" shrinkToFit="1"/>
      <protection locked="0"/>
    </xf>
    <xf numFmtId="177" fontId="10" fillId="5" borderId="60" xfId="6" applyNumberFormat="1" applyFont="1" applyFill="1" applyBorder="1" applyAlignment="1" applyProtection="1">
      <alignment horizontal="right" vertical="center" shrinkToFit="1"/>
      <protection locked="0"/>
    </xf>
    <xf numFmtId="177" fontId="10" fillId="5" borderId="58" xfId="6" applyNumberFormat="1" applyFont="1" applyFill="1" applyBorder="1" applyAlignment="1" applyProtection="1">
      <alignment horizontal="right" vertical="center" shrinkToFit="1"/>
      <protection locked="0"/>
    </xf>
    <xf numFmtId="49" fontId="9" fillId="5" borderId="53" xfId="0" applyNumberFormat="1" applyFont="1" applyFill="1" applyBorder="1" applyAlignment="1" applyProtection="1">
      <alignment horizontal="left" vertical="center" shrinkToFit="1"/>
      <protection locked="0"/>
    </xf>
    <xf numFmtId="49" fontId="9" fillId="5" borderId="51" xfId="0" applyNumberFormat="1" applyFont="1" applyFill="1" applyBorder="1" applyAlignment="1" applyProtection="1">
      <alignment horizontal="left" vertical="center" shrinkToFit="1"/>
      <protection locked="0"/>
    </xf>
    <xf numFmtId="49" fontId="9" fillId="5" borderId="52" xfId="0" applyNumberFormat="1" applyFont="1" applyFill="1" applyBorder="1" applyAlignment="1" applyProtection="1">
      <alignment horizontal="left" vertical="center" shrinkToFit="1"/>
      <protection locked="0"/>
    </xf>
    <xf numFmtId="0" fontId="8" fillId="5" borderId="53" xfId="6" applyNumberFormat="1" applyFont="1" applyFill="1" applyBorder="1" applyAlignment="1" applyProtection="1">
      <alignment horizontal="center" vertical="center" shrinkToFit="1"/>
      <protection hidden="1"/>
    </xf>
    <xf numFmtId="0" fontId="8" fillId="5" borderId="52" xfId="6" applyNumberFormat="1" applyFont="1" applyFill="1" applyBorder="1" applyAlignment="1" applyProtection="1">
      <alignment horizontal="center" vertical="center" shrinkToFit="1"/>
      <protection hidden="1"/>
    </xf>
    <xf numFmtId="177" fontId="10" fillId="5" borderId="66" xfId="6" applyNumberFormat="1" applyFont="1" applyFill="1" applyBorder="1" applyAlignment="1" applyProtection="1">
      <alignment horizontal="right" vertical="center" shrinkToFit="1"/>
      <protection locked="0"/>
    </xf>
    <xf numFmtId="177" fontId="10" fillId="5" borderId="64" xfId="6" applyNumberFormat="1" applyFont="1" applyFill="1" applyBorder="1" applyAlignment="1" applyProtection="1">
      <alignment horizontal="right" vertical="center" shrinkToFit="1"/>
      <protection locked="0"/>
    </xf>
    <xf numFmtId="178" fontId="8" fillId="5" borderId="66" xfId="0" applyNumberFormat="1" applyFont="1" applyFill="1" applyBorder="1" applyAlignment="1" applyProtection="1">
      <alignment horizontal="right" vertical="center" shrinkToFit="1"/>
      <protection locked="0"/>
    </xf>
    <xf numFmtId="178" fontId="8" fillId="5" borderId="65" xfId="0" applyNumberFormat="1" applyFont="1" applyFill="1" applyBorder="1" applyAlignment="1" applyProtection="1">
      <alignment horizontal="right" vertical="center" shrinkToFit="1"/>
      <protection locked="0"/>
    </xf>
    <xf numFmtId="180" fontId="8" fillId="0" borderId="66" xfId="0" applyNumberFormat="1" applyFont="1" applyBorder="1" applyAlignment="1" applyProtection="1">
      <alignment horizontal="right" vertical="center" shrinkToFit="1"/>
      <protection hidden="1"/>
    </xf>
    <xf numFmtId="180" fontId="8" fillId="0" borderId="64" xfId="0" applyNumberFormat="1" applyFont="1" applyBorder="1" applyAlignment="1" applyProtection="1">
      <alignment horizontal="right" vertical="center" shrinkToFit="1"/>
      <protection hidden="1"/>
    </xf>
    <xf numFmtId="180" fontId="8" fillId="0" borderId="65" xfId="0" applyNumberFormat="1" applyFont="1" applyBorder="1" applyAlignment="1" applyProtection="1">
      <alignment horizontal="right" vertical="center" shrinkToFit="1"/>
      <protection hidden="1"/>
    </xf>
    <xf numFmtId="180" fontId="8" fillId="0" borderId="24" xfId="0" applyNumberFormat="1" applyFont="1" applyBorder="1" applyAlignment="1" applyProtection="1">
      <alignment horizontal="center" vertical="center" shrinkToFit="1"/>
      <protection hidden="1"/>
    </xf>
    <xf numFmtId="180" fontId="8" fillId="0" borderId="7" xfId="0" applyNumberFormat="1" applyFont="1" applyBorder="1" applyAlignment="1" applyProtection="1">
      <alignment horizontal="center" vertical="center" shrinkToFit="1"/>
      <protection hidden="1"/>
    </xf>
    <xf numFmtId="180" fontId="8" fillId="0" borderId="23" xfId="0" applyNumberFormat="1" applyFont="1" applyBorder="1" applyAlignment="1" applyProtection="1">
      <alignment horizontal="center" vertical="center" shrinkToFit="1"/>
      <protection hidden="1"/>
    </xf>
    <xf numFmtId="0" fontId="9" fillId="0" borderId="71" xfId="0" applyFont="1" applyBorder="1" applyAlignment="1" applyProtection="1">
      <alignment horizontal="center" vertical="center" shrinkToFit="1"/>
      <protection hidden="1"/>
    </xf>
    <xf numFmtId="0" fontId="9" fillId="0" borderId="8" xfId="0" applyFont="1" applyBorder="1" applyAlignment="1" applyProtection="1">
      <alignment horizontal="center" vertical="center" shrinkToFit="1"/>
      <protection hidden="1"/>
    </xf>
    <xf numFmtId="0" fontId="9" fillId="0" borderId="37" xfId="0" applyFont="1" applyBorder="1" applyAlignment="1" applyProtection="1">
      <alignment horizontal="center" vertical="center" shrinkToFit="1"/>
      <protection hidden="1"/>
    </xf>
    <xf numFmtId="0" fontId="9" fillId="0" borderId="5" xfId="0" applyFont="1" applyBorder="1" applyAlignment="1" applyProtection="1">
      <alignment horizontal="center" vertical="center" shrinkToFit="1"/>
      <protection hidden="1"/>
    </xf>
    <xf numFmtId="0" fontId="9" fillId="0" borderId="69" xfId="0" applyFont="1" applyBorder="1" applyAlignment="1" applyProtection="1">
      <alignment horizontal="center" vertical="center" shrinkToFit="1"/>
      <protection hidden="1"/>
    </xf>
    <xf numFmtId="0" fontId="9" fillId="0" borderId="11" xfId="0" applyFont="1" applyBorder="1" applyAlignment="1" applyProtection="1">
      <alignment horizontal="center" vertical="center" shrinkToFit="1"/>
      <protection hidden="1"/>
    </xf>
    <xf numFmtId="0" fontId="16" fillId="0" borderId="81" xfId="0" applyFont="1" applyBorder="1" applyAlignment="1" applyProtection="1">
      <alignment horizontal="center" vertical="center"/>
      <protection hidden="1"/>
    </xf>
    <xf numFmtId="0" fontId="9" fillId="0" borderId="72" xfId="0" applyFont="1" applyBorder="1" applyAlignment="1" applyProtection="1">
      <alignment horizontal="center" vertical="center" shrinkToFit="1"/>
      <protection hidden="1"/>
    </xf>
    <xf numFmtId="0" fontId="9" fillId="0" borderId="73" xfId="0" applyFont="1" applyBorder="1" applyAlignment="1" applyProtection="1">
      <alignment horizontal="center" vertical="center" shrinkToFit="1"/>
      <protection hidden="1"/>
    </xf>
    <xf numFmtId="0" fontId="8" fillId="5" borderId="74" xfId="0" applyFont="1" applyFill="1" applyBorder="1" applyAlignment="1" applyProtection="1">
      <alignment horizontal="center" vertical="center" shrinkToFit="1"/>
      <protection locked="0"/>
    </xf>
    <xf numFmtId="0" fontId="8" fillId="5" borderId="32" xfId="0" applyFont="1" applyFill="1" applyBorder="1" applyAlignment="1" applyProtection="1">
      <alignment horizontal="center" vertical="center" shrinkToFit="1"/>
      <protection locked="0"/>
    </xf>
    <xf numFmtId="49" fontId="9" fillId="0" borderId="75" xfId="0" applyNumberFormat="1" applyFont="1" applyBorder="1" applyAlignment="1" applyProtection="1">
      <alignment horizontal="center" vertical="center" shrinkToFit="1"/>
      <protection hidden="1"/>
    </xf>
    <xf numFmtId="49" fontId="9" fillId="0" borderId="76" xfId="0" applyNumberFormat="1" applyFont="1" applyBorder="1" applyAlignment="1" applyProtection="1">
      <alignment horizontal="center" vertical="center" shrinkToFit="1"/>
      <protection hidden="1"/>
    </xf>
    <xf numFmtId="49" fontId="9" fillId="0" borderId="77" xfId="0" applyNumberFormat="1" applyFont="1" applyBorder="1" applyAlignment="1" applyProtection="1">
      <alignment horizontal="center" vertical="center" shrinkToFit="1"/>
      <protection hidden="1"/>
    </xf>
    <xf numFmtId="49" fontId="9" fillId="5" borderId="78" xfId="0" applyNumberFormat="1" applyFont="1" applyFill="1" applyBorder="1" applyAlignment="1" applyProtection="1">
      <alignment horizontal="center" vertical="center" shrinkToFit="1"/>
      <protection locked="0"/>
    </xf>
    <xf numFmtId="49" fontId="9" fillId="5" borderId="76" xfId="0" applyNumberFormat="1" applyFont="1" applyFill="1" applyBorder="1" applyAlignment="1" applyProtection="1">
      <alignment horizontal="center" vertical="center" shrinkToFit="1"/>
      <protection locked="0"/>
    </xf>
    <xf numFmtId="49" fontId="9" fillId="5" borderId="77" xfId="0" applyNumberFormat="1" applyFont="1" applyFill="1" applyBorder="1" applyAlignment="1" applyProtection="1">
      <alignment horizontal="center" vertical="center" shrinkToFit="1"/>
      <protection locked="0"/>
    </xf>
    <xf numFmtId="49" fontId="9" fillId="5" borderId="78" xfId="0" applyNumberFormat="1" applyFont="1" applyFill="1" applyBorder="1" applyAlignment="1" applyProtection="1">
      <alignment horizontal="left" vertical="center" shrinkToFit="1"/>
      <protection locked="0"/>
    </xf>
    <xf numFmtId="49" fontId="9" fillId="5" borderId="76" xfId="0" applyNumberFormat="1" applyFont="1" applyFill="1" applyBorder="1" applyAlignment="1" applyProtection="1">
      <alignment horizontal="left" vertical="center" shrinkToFit="1"/>
      <protection locked="0"/>
    </xf>
    <xf numFmtId="49" fontId="9" fillId="5" borderId="77" xfId="0" applyNumberFormat="1" applyFont="1" applyFill="1" applyBorder="1" applyAlignment="1" applyProtection="1">
      <alignment horizontal="left" vertical="center" shrinkToFit="1"/>
      <protection locked="0"/>
    </xf>
    <xf numFmtId="0" fontId="8" fillId="5" borderId="78" xfId="6" applyNumberFormat="1" applyFont="1" applyFill="1" applyBorder="1" applyAlignment="1" applyProtection="1">
      <alignment horizontal="center" vertical="center" shrinkToFit="1"/>
      <protection hidden="1"/>
    </xf>
    <xf numFmtId="0" fontId="8" fillId="5" borderId="77" xfId="6" applyNumberFormat="1" applyFont="1" applyFill="1" applyBorder="1" applyAlignment="1" applyProtection="1">
      <alignment horizontal="center" vertical="center" shrinkToFit="1"/>
      <protection hidden="1"/>
    </xf>
    <xf numFmtId="179" fontId="8" fillId="5" borderId="78" xfId="0" applyNumberFormat="1" applyFont="1" applyFill="1" applyBorder="1" applyAlignment="1" applyProtection="1">
      <alignment horizontal="right" vertical="center" shrinkToFit="1"/>
      <protection locked="0"/>
    </xf>
    <xf numFmtId="179" fontId="8" fillId="5" borderId="76" xfId="0" applyNumberFormat="1" applyFont="1" applyFill="1" applyBorder="1" applyAlignment="1" applyProtection="1">
      <alignment horizontal="right" vertical="center" shrinkToFit="1"/>
      <protection locked="0"/>
    </xf>
    <xf numFmtId="179" fontId="8" fillId="5" borderId="77" xfId="0" applyNumberFormat="1" applyFont="1" applyFill="1" applyBorder="1" applyAlignment="1" applyProtection="1">
      <alignment horizontal="right" vertical="center" shrinkToFit="1"/>
      <protection locked="0"/>
    </xf>
    <xf numFmtId="178" fontId="8" fillId="5" borderId="78" xfId="0" applyNumberFormat="1" applyFont="1" applyFill="1" applyBorder="1" applyAlignment="1" applyProtection="1">
      <alignment horizontal="right" vertical="center" shrinkToFit="1"/>
      <protection locked="0"/>
    </xf>
    <xf numFmtId="178" fontId="8" fillId="5" borderId="77" xfId="0" applyNumberFormat="1" applyFont="1" applyFill="1" applyBorder="1" applyAlignment="1" applyProtection="1">
      <alignment horizontal="right" vertical="center" shrinkToFit="1"/>
      <protection locked="0"/>
    </xf>
    <xf numFmtId="180" fontId="8" fillId="0" borderId="78" xfId="0" applyNumberFormat="1" applyFont="1" applyBorder="1" applyAlignment="1" applyProtection="1">
      <alignment horizontal="right" vertical="center" shrinkToFit="1"/>
      <protection hidden="1"/>
    </xf>
    <xf numFmtId="180" fontId="8" fillId="0" borderId="76" xfId="0" applyNumberFormat="1" applyFont="1" applyBorder="1" applyAlignment="1" applyProtection="1">
      <alignment horizontal="right" vertical="center" shrinkToFit="1"/>
      <protection hidden="1"/>
    </xf>
    <xf numFmtId="180" fontId="8" fillId="0" borderId="77" xfId="0" applyNumberFormat="1" applyFont="1" applyBorder="1" applyAlignment="1" applyProtection="1">
      <alignment horizontal="right" vertical="center" shrinkToFit="1"/>
      <protection hidden="1"/>
    </xf>
    <xf numFmtId="177" fontId="10" fillId="5" borderId="78" xfId="6" applyNumberFormat="1" applyFont="1" applyFill="1" applyBorder="1" applyAlignment="1" applyProtection="1">
      <alignment horizontal="right" vertical="center" shrinkToFit="1"/>
      <protection locked="0"/>
    </xf>
    <xf numFmtId="177" fontId="10" fillId="5" borderId="76" xfId="6" applyNumberFormat="1" applyFont="1" applyFill="1" applyBorder="1" applyAlignment="1" applyProtection="1">
      <alignment horizontal="right" vertical="center" shrinkToFit="1"/>
      <protection locked="0"/>
    </xf>
    <xf numFmtId="0" fontId="8" fillId="0" borderId="41" xfId="5" applyFont="1" applyFill="1" applyBorder="1" applyAlignment="1" applyProtection="1">
      <alignment horizontal="center" vertical="center"/>
      <protection hidden="1"/>
    </xf>
    <xf numFmtId="0" fontId="8" fillId="0" borderId="42" xfId="5" applyFont="1" applyFill="1" applyBorder="1" applyAlignment="1" applyProtection="1">
      <alignment horizontal="center" vertical="center"/>
      <protection hidden="1"/>
    </xf>
    <xf numFmtId="0" fontId="8" fillId="0" borderId="40" xfId="5" applyFont="1" applyFill="1" applyBorder="1" applyAlignment="1" applyProtection="1">
      <alignment horizontal="center" vertical="center"/>
      <protection hidden="1"/>
    </xf>
    <xf numFmtId="0" fontId="8" fillId="0" borderId="45" xfId="5" applyFont="1" applyFill="1" applyBorder="1" applyAlignment="1" applyProtection="1">
      <alignment horizontal="center" vertical="center"/>
      <protection hidden="1"/>
    </xf>
    <xf numFmtId="0" fontId="9" fillId="0" borderId="46" xfId="0" applyFont="1" applyBorder="1" applyAlignment="1" applyProtection="1">
      <alignment horizontal="center" vertical="center"/>
      <protection hidden="1"/>
    </xf>
    <xf numFmtId="0" fontId="9" fillId="0" borderId="47"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0" fontId="9" fillId="0" borderId="69"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8" fillId="0" borderId="50" xfId="0" applyFont="1" applyBorder="1" applyAlignment="1" applyProtection="1">
      <alignment horizontal="center" vertical="center" shrinkToFit="1"/>
      <protection hidden="1"/>
    </xf>
    <xf numFmtId="0" fontId="8" fillId="0" borderId="51" xfId="0" applyFont="1" applyBorder="1" applyAlignment="1" applyProtection="1">
      <alignment horizontal="center" vertical="center" shrinkToFit="1"/>
      <protection hidden="1"/>
    </xf>
    <xf numFmtId="0" fontId="8" fillId="0" borderId="82" xfId="0" applyFont="1" applyBorder="1" applyAlignment="1" applyProtection="1">
      <alignment horizontal="center" vertical="center" shrinkToFit="1"/>
      <protection hidden="1"/>
    </xf>
    <xf numFmtId="0" fontId="27" fillId="0" borderId="50" xfId="0" applyFont="1" applyBorder="1" applyAlignment="1" applyProtection="1">
      <alignment horizontal="center" vertical="center"/>
      <protection hidden="1"/>
    </xf>
    <xf numFmtId="0" fontId="27" fillId="0" borderId="51" xfId="0" applyFont="1" applyBorder="1" applyAlignment="1" applyProtection="1">
      <alignment horizontal="center" vertical="center"/>
      <protection hidden="1"/>
    </xf>
    <xf numFmtId="177" fontId="27" fillId="0" borderId="50" xfId="0" applyNumberFormat="1" applyFont="1" applyBorder="1" applyProtection="1">
      <alignment vertical="center"/>
      <protection hidden="1"/>
    </xf>
    <xf numFmtId="0" fontId="27" fillId="0" borderId="51" xfId="0" applyFont="1" applyBorder="1" applyProtection="1">
      <alignment vertical="center"/>
      <protection hidden="1"/>
    </xf>
    <xf numFmtId="0" fontId="16" fillId="0" borderId="53" xfId="0" applyFont="1" applyBorder="1" applyAlignment="1" applyProtection="1">
      <alignment horizontal="center" vertical="center"/>
      <protection hidden="1"/>
    </xf>
    <xf numFmtId="0" fontId="16" fillId="0" borderId="52" xfId="0" applyFont="1" applyBorder="1" applyAlignment="1" applyProtection="1">
      <alignment horizontal="center" vertical="center"/>
      <protection hidden="1"/>
    </xf>
    <xf numFmtId="38" fontId="27" fillId="0" borderId="51" xfId="0" applyNumberFormat="1" applyFont="1" applyBorder="1" applyProtection="1">
      <alignment vertical="center"/>
      <protection hidden="1"/>
    </xf>
    <xf numFmtId="38" fontId="28" fillId="0" borderId="50" xfId="0" applyNumberFormat="1" applyFont="1" applyBorder="1" applyAlignment="1" applyProtection="1">
      <alignment horizontal="right" vertical="center"/>
      <protection hidden="1"/>
    </xf>
    <xf numFmtId="38" fontId="28" fillId="0" borderId="51" xfId="0" applyNumberFormat="1" applyFont="1" applyBorder="1" applyAlignment="1" applyProtection="1">
      <alignment horizontal="right" vertical="center"/>
      <protection hidden="1"/>
    </xf>
    <xf numFmtId="38" fontId="29" fillId="0" borderId="48" xfId="0" applyNumberFormat="1" applyFont="1" applyBorder="1" applyProtection="1">
      <alignment vertical="center"/>
      <protection hidden="1"/>
    </xf>
    <xf numFmtId="38" fontId="29" fillId="0" borderId="49" xfId="0" applyNumberFormat="1" applyFont="1" applyBorder="1" applyProtection="1">
      <alignment vertical="center"/>
      <protection hidden="1"/>
    </xf>
    <xf numFmtId="38" fontId="29" fillId="0" borderId="9" xfId="0" applyNumberFormat="1" applyFont="1" applyBorder="1" applyProtection="1">
      <alignment vertical="center"/>
      <protection hidden="1"/>
    </xf>
    <xf numFmtId="38" fontId="29" fillId="0" borderId="0" xfId="0" applyNumberFormat="1" applyFo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wrapText="1"/>
      <protection hidden="1"/>
    </xf>
    <xf numFmtId="0" fontId="9" fillId="0" borderId="40" xfId="0" applyFont="1" applyBorder="1" applyAlignment="1" applyProtection="1">
      <alignment horizontal="center" vertical="center" wrapText="1"/>
      <protection hidden="1"/>
    </xf>
    <xf numFmtId="0" fontId="8" fillId="0" borderId="41" xfId="5" applyFont="1" applyFill="1" applyBorder="1" applyAlignment="1" applyProtection="1">
      <alignment horizontal="center" vertical="center" wrapText="1"/>
      <protection hidden="1"/>
    </xf>
    <xf numFmtId="0" fontId="8" fillId="0" borderId="43" xfId="5" applyFont="1" applyFill="1" applyBorder="1" applyAlignment="1" applyProtection="1">
      <alignment horizontal="center" vertical="center"/>
      <protection hidden="1"/>
    </xf>
    <xf numFmtId="0" fontId="9" fillId="0" borderId="44" xfId="5" applyFont="1" applyFill="1" applyBorder="1" applyAlignment="1" applyProtection="1">
      <alignment horizontal="center" vertical="center"/>
      <protection hidden="1"/>
    </xf>
    <xf numFmtId="0" fontId="9" fillId="0" borderId="43" xfId="5" applyFont="1" applyFill="1" applyBorder="1" applyAlignment="1" applyProtection="1">
      <alignment horizontal="center" vertical="center"/>
      <protection hidden="1"/>
    </xf>
    <xf numFmtId="38" fontId="16" fillId="0" borderId="84" xfId="0" applyNumberFormat="1" applyFont="1" applyBorder="1" applyAlignment="1" applyProtection="1">
      <alignment horizontal="center" vertical="center"/>
      <protection hidden="1"/>
    </xf>
    <xf numFmtId="38" fontId="16" fillId="0" borderId="90" xfId="0" applyNumberFormat="1" applyFont="1" applyBorder="1" applyAlignment="1" applyProtection="1">
      <alignment horizontal="center" vertical="center"/>
      <protection hidden="1"/>
    </xf>
    <xf numFmtId="0" fontId="8" fillId="0" borderId="85" xfId="0" applyFont="1" applyBorder="1" applyAlignment="1" applyProtection="1">
      <alignment horizontal="center" vertical="center" shrinkToFit="1"/>
      <protection hidden="1"/>
    </xf>
    <xf numFmtId="0" fontId="8" fillId="0" borderId="86" xfId="0" applyFont="1" applyBorder="1" applyAlignment="1" applyProtection="1">
      <alignment horizontal="center" vertical="center" shrinkToFit="1"/>
      <protection hidden="1"/>
    </xf>
    <xf numFmtId="0" fontId="8" fillId="0" borderId="87" xfId="0" applyFont="1" applyBorder="1" applyAlignment="1" applyProtection="1">
      <alignment horizontal="center" vertical="center" shrinkToFit="1"/>
      <protection hidden="1"/>
    </xf>
    <xf numFmtId="0" fontId="27" fillId="0" borderId="85" xfId="0" applyFont="1" applyBorder="1" applyAlignment="1" applyProtection="1">
      <alignment horizontal="center" vertical="center"/>
      <protection hidden="1"/>
    </xf>
    <xf numFmtId="0" fontId="27" fillId="0" borderId="86" xfId="0" applyFont="1" applyBorder="1" applyAlignment="1" applyProtection="1">
      <alignment horizontal="center" vertical="center"/>
      <protection hidden="1"/>
    </xf>
    <xf numFmtId="0" fontId="27" fillId="0" borderId="87" xfId="0" applyFont="1" applyBorder="1" applyAlignment="1" applyProtection="1">
      <alignment horizontal="center" vertical="center"/>
      <protection hidden="1"/>
    </xf>
    <xf numFmtId="177" fontId="27" fillId="0" borderId="85" xfId="0" applyNumberFormat="1" applyFont="1" applyBorder="1" applyProtection="1">
      <alignment vertical="center"/>
      <protection hidden="1"/>
    </xf>
    <xf numFmtId="0" fontId="27" fillId="0" borderId="86" xfId="0" applyFont="1" applyBorder="1" applyProtection="1">
      <alignment vertical="center"/>
      <protection hidden="1"/>
    </xf>
    <xf numFmtId="0" fontId="16" fillId="0" borderId="89" xfId="0" applyFont="1" applyBorder="1" applyAlignment="1" applyProtection="1">
      <alignment horizontal="center" vertical="center"/>
      <protection hidden="1"/>
    </xf>
    <xf numFmtId="0" fontId="16" fillId="0" borderId="88" xfId="0" applyFont="1" applyBorder="1" applyAlignment="1" applyProtection="1">
      <alignment horizontal="center" vertical="center"/>
      <protection hidden="1"/>
    </xf>
    <xf numFmtId="38" fontId="27" fillId="0" borderId="89" xfId="0" applyNumberFormat="1" applyFont="1" applyBorder="1" applyProtection="1">
      <alignment vertical="center"/>
      <protection hidden="1"/>
    </xf>
    <xf numFmtId="38" fontId="27" fillId="0" borderId="86" xfId="0" applyNumberFormat="1" applyFont="1" applyBorder="1" applyProtection="1">
      <alignment vertical="center"/>
      <protection hidden="1"/>
    </xf>
    <xf numFmtId="38" fontId="28" fillId="0" borderId="85" xfId="0" applyNumberFormat="1" applyFont="1" applyBorder="1" applyAlignment="1" applyProtection="1">
      <alignment horizontal="right" vertical="center"/>
      <protection hidden="1"/>
    </xf>
    <xf numFmtId="38" fontId="28" fillId="0" borderId="86" xfId="0" applyNumberFormat="1" applyFont="1" applyBorder="1" applyAlignment="1" applyProtection="1">
      <alignment horizontal="right" vertical="center"/>
      <protection hidden="1"/>
    </xf>
    <xf numFmtId="0" fontId="8" fillId="0" borderId="57" xfId="0" applyFont="1" applyBorder="1" applyAlignment="1" applyProtection="1">
      <alignment horizontal="center" vertical="center" shrinkToFit="1"/>
      <protection hidden="1"/>
    </xf>
    <xf numFmtId="0" fontId="8" fillId="0" borderId="58" xfId="0" applyFont="1" applyBorder="1" applyAlignment="1" applyProtection="1">
      <alignment horizontal="center" vertical="center" shrinkToFit="1"/>
      <protection hidden="1"/>
    </xf>
    <xf numFmtId="0" fontId="8" fillId="0" borderId="91" xfId="0" applyFont="1" applyBorder="1" applyAlignment="1" applyProtection="1">
      <alignment horizontal="center" vertical="center" shrinkToFit="1"/>
      <protection hidden="1"/>
    </xf>
    <xf numFmtId="0" fontId="27" fillId="0" borderId="92" xfId="0" applyFont="1" applyBorder="1" applyAlignment="1" applyProtection="1">
      <alignment horizontal="center" vertical="center"/>
      <protection hidden="1"/>
    </xf>
    <xf numFmtId="0" fontId="27" fillId="0" borderId="93" xfId="0" applyFont="1" applyBorder="1" applyAlignment="1" applyProtection="1">
      <alignment horizontal="center" vertical="center"/>
      <protection hidden="1"/>
    </xf>
    <xf numFmtId="177" fontId="27" fillId="0" borderId="57" xfId="0" applyNumberFormat="1" applyFont="1" applyBorder="1" applyProtection="1">
      <alignment vertical="center"/>
      <protection hidden="1"/>
    </xf>
    <xf numFmtId="177" fontId="27" fillId="0" borderId="58" xfId="0" applyNumberFormat="1" applyFont="1" applyBorder="1" applyProtection="1">
      <alignment vertical="center"/>
      <protection hidden="1"/>
    </xf>
    <xf numFmtId="0" fontId="16" fillId="0" borderId="60" xfId="0" applyFont="1" applyBorder="1" applyAlignment="1" applyProtection="1">
      <alignment horizontal="center" vertical="center"/>
      <protection hidden="1"/>
    </xf>
    <xf numFmtId="0" fontId="16" fillId="0" borderId="59" xfId="0" applyFont="1" applyBorder="1" applyAlignment="1" applyProtection="1">
      <alignment horizontal="center" vertical="center"/>
      <protection hidden="1"/>
    </xf>
    <xf numFmtId="38" fontId="27" fillId="0" borderId="60" xfId="0" applyNumberFormat="1" applyFont="1" applyBorder="1" applyProtection="1">
      <alignment vertical="center"/>
      <protection hidden="1"/>
    </xf>
    <xf numFmtId="38" fontId="27" fillId="0" borderId="58" xfId="0" applyNumberFormat="1" applyFont="1" applyBorder="1" applyProtection="1">
      <alignment vertical="center"/>
      <protection hidden="1"/>
    </xf>
    <xf numFmtId="38" fontId="28" fillId="0" borderId="57" xfId="0" applyNumberFormat="1" applyFont="1" applyBorder="1" applyAlignment="1" applyProtection="1">
      <alignment horizontal="right" vertical="center"/>
      <protection hidden="1"/>
    </xf>
    <xf numFmtId="38" fontId="28" fillId="0" borderId="58" xfId="0" applyNumberFormat="1" applyFont="1" applyBorder="1" applyAlignment="1" applyProtection="1">
      <alignment horizontal="right" vertical="center"/>
      <protection hidden="1"/>
    </xf>
    <xf numFmtId="0" fontId="9" fillId="0" borderId="71"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8" fillId="0" borderId="63" xfId="0" applyFont="1" applyBorder="1" applyAlignment="1" applyProtection="1">
      <alignment horizontal="center" vertical="center" shrinkToFit="1"/>
      <protection hidden="1"/>
    </xf>
    <xf numFmtId="0" fontId="8" fillId="0" borderId="64" xfId="0" applyFont="1" applyBorder="1" applyAlignment="1" applyProtection="1">
      <alignment horizontal="center" vertical="center" shrinkToFit="1"/>
      <protection hidden="1"/>
    </xf>
    <xf numFmtId="0" fontId="8" fillId="0" borderId="95" xfId="0" applyFont="1" applyBorder="1" applyAlignment="1" applyProtection="1">
      <alignment horizontal="center" vertical="center" shrinkToFit="1"/>
      <protection hidden="1"/>
    </xf>
    <xf numFmtId="0" fontId="27" fillId="0" borderId="63" xfId="0" applyFont="1" applyBorder="1" applyAlignment="1" applyProtection="1">
      <alignment horizontal="center" vertical="center"/>
      <protection hidden="1"/>
    </xf>
    <xf numFmtId="0" fontId="27" fillId="0" borderId="64" xfId="0" applyFont="1" applyBorder="1" applyAlignment="1" applyProtection="1">
      <alignment horizontal="center" vertical="center"/>
      <protection hidden="1"/>
    </xf>
    <xf numFmtId="0" fontId="27" fillId="0" borderId="95" xfId="0" applyFont="1" applyBorder="1" applyAlignment="1" applyProtection="1">
      <alignment horizontal="center" vertical="center"/>
      <protection hidden="1"/>
    </xf>
    <xf numFmtId="177" fontId="27" fillId="0" borderId="98" xfId="0" applyNumberFormat="1" applyFont="1" applyBorder="1" applyProtection="1">
      <alignment vertical="center"/>
      <protection hidden="1"/>
    </xf>
    <xf numFmtId="0" fontId="27" fillId="0" borderId="99" xfId="0" applyFont="1" applyBorder="1" applyProtection="1">
      <alignment vertical="center"/>
      <protection hidden="1"/>
    </xf>
    <xf numFmtId="0" fontId="16" fillId="0" borderId="66" xfId="0" applyFont="1" applyBorder="1" applyAlignment="1" applyProtection="1">
      <alignment horizontal="center" vertical="center"/>
      <protection hidden="1"/>
    </xf>
    <xf numFmtId="0" fontId="16" fillId="0" borderId="65" xfId="0" applyFont="1" applyBorder="1" applyAlignment="1" applyProtection="1">
      <alignment horizontal="center" vertical="center"/>
      <protection hidden="1"/>
    </xf>
    <xf numFmtId="38" fontId="27" fillId="0" borderId="66" xfId="0" applyNumberFormat="1" applyFont="1" applyBorder="1" applyProtection="1">
      <alignment vertical="center"/>
      <protection hidden="1"/>
    </xf>
    <xf numFmtId="38" fontId="27" fillId="0" borderId="64" xfId="0" applyNumberFormat="1" applyFont="1" applyBorder="1" applyProtection="1">
      <alignment vertical="center"/>
      <protection hidden="1"/>
    </xf>
    <xf numFmtId="38" fontId="28" fillId="0" borderId="63" xfId="0" applyNumberFormat="1" applyFont="1" applyBorder="1" applyAlignment="1" applyProtection="1">
      <alignment horizontal="right" vertical="center"/>
      <protection hidden="1"/>
    </xf>
    <xf numFmtId="38" fontId="28" fillId="0" borderId="64" xfId="0" applyNumberFormat="1" applyFont="1" applyBorder="1" applyAlignment="1" applyProtection="1">
      <alignment horizontal="right" vertical="center"/>
      <protection hidden="1"/>
    </xf>
    <xf numFmtId="38" fontId="16" fillId="0" borderId="97" xfId="0" applyNumberFormat="1" applyFont="1" applyBorder="1" applyAlignment="1" applyProtection="1">
      <alignment horizontal="center" vertical="center"/>
      <protection hidden="1"/>
    </xf>
    <xf numFmtId="0" fontId="8" fillId="0" borderId="101" xfId="0" applyFont="1" applyBorder="1" applyAlignment="1" applyProtection="1">
      <alignment horizontal="center" vertical="center" shrinkToFit="1"/>
      <protection hidden="1"/>
    </xf>
    <xf numFmtId="0" fontId="8" fillId="0" borderId="102" xfId="0" applyFont="1" applyBorder="1" applyAlignment="1" applyProtection="1">
      <alignment horizontal="center" vertical="center" shrinkToFit="1"/>
      <protection hidden="1"/>
    </xf>
    <xf numFmtId="0" fontId="8" fillId="0" borderId="151" xfId="0" applyFont="1" applyBorder="1" applyAlignment="1" applyProtection="1">
      <alignment horizontal="center" vertical="center" shrinkToFit="1"/>
      <protection hidden="1"/>
    </xf>
    <xf numFmtId="38" fontId="29" fillId="0" borderId="6" xfId="0" applyNumberFormat="1" applyFont="1" applyBorder="1" applyProtection="1">
      <alignment vertical="center"/>
      <protection hidden="1"/>
    </xf>
    <xf numFmtId="38" fontId="29" fillId="0" borderId="7" xfId="0" applyNumberFormat="1" applyFont="1" applyBorder="1" applyProtection="1">
      <alignment vertical="center"/>
      <protection hidden="1"/>
    </xf>
    <xf numFmtId="38" fontId="29" fillId="0" borderId="10" xfId="0" applyNumberFormat="1" applyFont="1" applyBorder="1" applyProtection="1">
      <alignment vertical="center"/>
      <protection hidden="1"/>
    </xf>
    <xf numFmtId="38" fontId="29" fillId="0" borderId="4" xfId="0" applyNumberFormat="1" applyFont="1" applyBorder="1" applyProtection="1">
      <alignment vertical="center"/>
      <protection hidden="1"/>
    </xf>
    <xf numFmtId="38" fontId="16" fillId="0" borderId="96" xfId="0" applyNumberFormat="1" applyFont="1" applyBorder="1" applyAlignment="1" applyProtection="1">
      <alignment horizontal="center" vertical="center"/>
      <protection hidden="1"/>
    </xf>
    <xf numFmtId="177" fontId="27" fillId="0" borderId="86" xfId="0" applyNumberFormat="1" applyFont="1" applyBorder="1" applyProtection="1">
      <alignment vertical="center"/>
      <protection hidden="1"/>
    </xf>
    <xf numFmtId="0" fontId="27" fillId="0" borderId="57" xfId="0" applyFont="1" applyBorder="1" applyAlignment="1" applyProtection="1">
      <alignment horizontal="center" vertical="center"/>
      <protection hidden="1"/>
    </xf>
    <xf numFmtId="0" fontId="27" fillId="0" borderId="58" xfId="0" applyFont="1" applyBorder="1" applyAlignment="1" applyProtection="1">
      <alignment horizontal="center" vertical="center"/>
      <protection hidden="1"/>
    </xf>
    <xf numFmtId="0" fontId="27" fillId="0" borderId="91" xfId="0" applyFont="1" applyBorder="1" applyAlignment="1" applyProtection="1">
      <alignment horizontal="center" vertical="center"/>
      <protection hidden="1"/>
    </xf>
    <xf numFmtId="38" fontId="29" fillId="0" borderId="107" xfId="0" applyNumberFormat="1" applyFont="1" applyBorder="1" applyProtection="1">
      <alignment vertical="center"/>
      <protection hidden="1"/>
    </xf>
    <xf numFmtId="38" fontId="29" fillId="0" borderId="106" xfId="0" applyNumberFormat="1" applyFont="1" applyBorder="1" applyProtection="1">
      <alignment vertical="center"/>
      <protection hidden="1"/>
    </xf>
    <xf numFmtId="0" fontId="25" fillId="0" borderId="109" xfId="5" applyFont="1" applyFill="1" applyBorder="1" applyAlignment="1" applyProtection="1">
      <alignment horizontal="center" vertical="center"/>
      <protection hidden="1"/>
    </xf>
    <xf numFmtId="0" fontId="25" fillId="0" borderId="110" xfId="5" applyFont="1" applyFill="1" applyBorder="1" applyAlignment="1" applyProtection="1">
      <alignment horizontal="center" vertical="center"/>
      <protection hidden="1"/>
    </xf>
    <xf numFmtId="38" fontId="25" fillId="0" borderId="110" xfId="0" applyNumberFormat="1" applyFont="1" applyBorder="1" applyAlignment="1" applyProtection="1">
      <alignment horizontal="center" vertical="center"/>
      <protection hidden="1"/>
    </xf>
    <xf numFmtId="0" fontId="25" fillId="0" borderId="110" xfId="0" applyFont="1" applyBorder="1" applyAlignment="1" applyProtection="1">
      <alignment horizontal="center" vertical="center"/>
      <protection hidden="1"/>
    </xf>
    <xf numFmtId="0" fontId="25" fillId="0" borderId="111" xfId="0" applyFont="1" applyBorder="1" applyAlignment="1" applyProtection="1">
      <alignment horizontal="center" vertical="center"/>
      <protection hidden="1"/>
    </xf>
    <xf numFmtId="0" fontId="27" fillId="0" borderId="101" xfId="0" applyFont="1" applyBorder="1" applyAlignment="1" applyProtection="1">
      <alignment horizontal="center" vertical="center"/>
      <protection hidden="1"/>
    </xf>
    <xf numFmtId="0" fontId="27" fillId="0" borderId="102" xfId="0" applyFont="1" applyBorder="1" applyAlignment="1" applyProtection="1">
      <alignment horizontal="center" vertical="center"/>
      <protection hidden="1"/>
    </xf>
    <xf numFmtId="0" fontId="27" fillId="0" borderId="151" xfId="0" applyFont="1" applyBorder="1" applyAlignment="1" applyProtection="1">
      <alignment horizontal="center" vertical="center"/>
      <protection hidden="1"/>
    </xf>
    <xf numFmtId="177" fontId="27" fillId="0" borderId="101" xfId="0" applyNumberFormat="1" applyFont="1" applyBorder="1" applyProtection="1">
      <alignment vertical="center"/>
      <protection hidden="1"/>
    </xf>
    <xf numFmtId="0" fontId="27" fillId="0" borderId="102" xfId="0" applyFont="1" applyBorder="1" applyProtection="1">
      <alignment vertical="center"/>
      <protection hidden="1"/>
    </xf>
    <xf numFmtId="0" fontId="16" fillId="0" borderId="126" xfId="0" applyFont="1" applyBorder="1" applyAlignment="1" applyProtection="1">
      <alignment horizontal="center" vertical="center"/>
      <protection hidden="1"/>
    </xf>
    <xf numFmtId="0" fontId="16" fillId="0" borderId="127" xfId="0" applyFont="1" applyBorder="1" applyAlignment="1" applyProtection="1">
      <alignment horizontal="center" vertical="center"/>
      <protection hidden="1"/>
    </xf>
    <xf numFmtId="38" fontId="27" fillId="0" borderId="126" xfId="0" applyNumberFormat="1" applyFont="1" applyBorder="1" applyProtection="1">
      <alignment vertical="center"/>
      <protection hidden="1"/>
    </xf>
    <xf numFmtId="38" fontId="27" fillId="0" borderId="102" xfId="0" applyNumberFormat="1" applyFont="1" applyBorder="1" applyProtection="1">
      <alignment vertical="center"/>
      <protection hidden="1"/>
    </xf>
    <xf numFmtId="38" fontId="28" fillId="0" borderId="101" xfId="0" applyNumberFormat="1" applyFont="1" applyBorder="1" applyAlignment="1" applyProtection="1">
      <alignment horizontal="right" vertical="center"/>
      <protection hidden="1"/>
    </xf>
    <xf numFmtId="38" fontId="28" fillId="0" borderId="102" xfId="0" applyNumberFormat="1" applyFont="1" applyBorder="1" applyAlignment="1" applyProtection="1">
      <alignment horizontal="right" vertical="center"/>
      <protection hidden="1"/>
    </xf>
    <xf numFmtId="0" fontId="25" fillId="0" borderId="72" xfId="5" applyFont="1" applyFill="1" applyBorder="1" applyAlignment="1" applyProtection="1">
      <alignment horizontal="right" vertical="center"/>
      <protection hidden="1"/>
    </xf>
    <xf numFmtId="0" fontId="25" fillId="0" borderId="32" xfId="5" applyFont="1" applyFill="1" applyBorder="1" applyAlignment="1" applyProtection="1">
      <alignment horizontal="right" vertical="center"/>
      <protection hidden="1"/>
    </xf>
    <xf numFmtId="0" fontId="25" fillId="0" borderId="73" xfId="5" applyFont="1" applyFill="1" applyBorder="1" applyAlignment="1" applyProtection="1">
      <alignment horizontal="right" vertical="center"/>
      <protection hidden="1"/>
    </xf>
    <xf numFmtId="0" fontId="9" fillId="0" borderId="122" xfId="0" applyFont="1" applyBorder="1" applyAlignment="1" applyProtection="1">
      <alignment horizontal="center" vertical="center"/>
      <protection hidden="1"/>
    </xf>
    <xf numFmtId="0" fontId="9" fillId="0" borderId="150" xfId="0" applyFont="1" applyBorder="1" applyAlignment="1" applyProtection="1">
      <alignment horizontal="center" vertical="center"/>
      <protection hidden="1"/>
    </xf>
    <xf numFmtId="0" fontId="9" fillId="0" borderId="119" xfId="7" applyNumberFormat="1" applyFont="1" applyFill="1" applyBorder="1" applyAlignment="1" applyProtection="1">
      <alignment horizontal="center" vertical="center"/>
      <protection hidden="1"/>
    </xf>
    <xf numFmtId="0" fontId="9" fillId="0" borderId="120" xfId="7" applyNumberFormat="1" applyFont="1" applyFill="1" applyBorder="1" applyAlignment="1" applyProtection="1">
      <alignment horizontal="center" vertical="center"/>
      <protection hidden="1"/>
    </xf>
    <xf numFmtId="0" fontId="9" fillId="0" borderId="121" xfId="7" applyNumberFormat="1" applyFont="1" applyFill="1" applyBorder="1" applyAlignment="1" applyProtection="1">
      <alignment horizontal="center" vertical="center"/>
      <protection hidden="1"/>
    </xf>
    <xf numFmtId="0" fontId="12" fillId="0" borderId="118" xfId="5" applyFont="1" applyFill="1" applyBorder="1" applyAlignment="1" applyProtection="1">
      <alignment horizontal="center" vertical="center" wrapText="1" shrinkToFit="1"/>
      <protection hidden="1"/>
    </xf>
    <xf numFmtId="0" fontId="12" fillId="0" borderId="81" xfId="5" applyFont="1" applyFill="1" applyBorder="1" applyAlignment="1" applyProtection="1">
      <alignment horizontal="center" vertical="center" wrapText="1" shrinkToFit="1"/>
      <protection hidden="1"/>
    </xf>
    <xf numFmtId="0" fontId="12" fillId="0" borderId="117" xfId="5" applyFont="1" applyFill="1" applyBorder="1" applyAlignment="1" applyProtection="1">
      <alignment horizontal="center" vertical="center" wrapText="1" shrinkToFit="1"/>
      <protection hidden="1"/>
    </xf>
    <xf numFmtId="0" fontId="12" fillId="0" borderId="125" xfId="5" applyFont="1" applyFill="1" applyBorder="1" applyAlignment="1" applyProtection="1">
      <alignment horizontal="center" vertical="center" wrapText="1" shrinkToFit="1"/>
      <protection hidden="1"/>
    </xf>
    <xf numFmtId="0" fontId="12" fillId="0" borderId="123" xfId="5" applyFont="1" applyFill="1" applyBorder="1" applyAlignment="1" applyProtection="1">
      <alignment horizontal="center" vertical="center" wrapText="1" shrinkToFit="1"/>
      <protection hidden="1"/>
    </xf>
    <xf numFmtId="0" fontId="12" fillId="0" borderId="124" xfId="5" applyFont="1" applyFill="1" applyBorder="1" applyAlignment="1" applyProtection="1">
      <alignment horizontal="center" vertical="center" wrapText="1" shrinkToFit="1"/>
      <protection hidden="1"/>
    </xf>
    <xf numFmtId="0" fontId="9" fillId="0" borderId="118" xfId="7" applyNumberFormat="1" applyFont="1" applyFill="1" applyBorder="1" applyAlignment="1" applyProtection="1">
      <alignment horizontal="center" vertical="center" wrapText="1"/>
      <protection hidden="1"/>
    </xf>
    <xf numFmtId="0" fontId="9" fillId="0" borderId="81" xfId="7" applyNumberFormat="1" applyFont="1" applyFill="1" applyBorder="1" applyAlignment="1" applyProtection="1">
      <alignment horizontal="center" vertical="center" wrapText="1"/>
      <protection hidden="1"/>
    </xf>
    <xf numFmtId="0" fontId="9" fillId="0" borderId="117" xfId="7" applyNumberFormat="1" applyFont="1" applyFill="1" applyBorder="1" applyAlignment="1" applyProtection="1">
      <alignment horizontal="center" vertical="center" wrapText="1"/>
      <protection hidden="1"/>
    </xf>
    <xf numFmtId="0" fontId="9" fillId="0" borderId="125" xfId="7" applyNumberFormat="1" applyFont="1" applyFill="1" applyBorder="1" applyAlignment="1" applyProtection="1">
      <alignment horizontal="center" vertical="center" wrapText="1"/>
      <protection hidden="1"/>
    </xf>
    <xf numFmtId="0" fontId="9" fillId="0" borderId="123" xfId="7" applyNumberFormat="1" applyFont="1" applyFill="1" applyBorder="1" applyAlignment="1" applyProtection="1">
      <alignment horizontal="center" vertical="center" wrapText="1"/>
      <protection hidden="1"/>
    </xf>
    <xf numFmtId="0" fontId="9" fillId="0" borderId="124" xfId="7" applyNumberFormat="1" applyFont="1" applyFill="1" applyBorder="1" applyAlignment="1" applyProtection="1">
      <alignment horizontal="center" vertical="center" wrapText="1"/>
      <protection hidden="1"/>
    </xf>
    <xf numFmtId="0" fontId="9" fillId="0" borderId="118" xfId="5" applyFont="1" applyFill="1" applyBorder="1" applyAlignment="1" applyProtection="1">
      <alignment horizontal="center" vertical="center" wrapText="1"/>
      <protection hidden="1"/>
    </xf>
    <xf numFmtId="0" fontId="9" fillId="0" borderId="81" xfId="5" applyFont="1" applyFill="1" applyBorder="1" applyAlignment="1" applyProtection="1">
      <alignment horizontal="center" vertical="center" wrapText="1"/>
      <protection hidden="1"/>
    </xf>
    <xf numFmtId="0" fontId="9" fillId="0" borderId="115" xfId="5" applyFont="1" applyFill="1" applyBorder="1" applyAlignment="1" applyProtection="1">
      <alignment horizontal="center" vertical="center" wrapText="1"/>
      <protection hidden="1"/>
    </xf>
    <xf numFmtId="0" fontId="9" fillId="0" borderId="125" xfId="5" applyFont="1" applyFill="1" applyBorder="1" applyAlignment="1" applyProtection="1">
      <alignment horizontal="center" vertical="center" wrapText="1"/>
      <protection hidden="1"/>
    </xf>
    <xf numFmtId="0" fontId="9" fillId="0" borderId="123" xfId="5" applyFont="1" applyFill="1" applyBorder="1" applyAlignment="1" applyProtection="1">
      <alignment horizontal="center" vertical="center" wrapText="1"/>
      <protection hidden="1"/>
    </xf>
    <xf numFmtId="0" fontId="9" fillId="0" borderId="128" xfId="5" applyFont="1" applyFill="1" applyBorder="1" applyAlignment="1" applyProtection="1">
      <alignment horizontal="center" vertical="center" wrapText="1"/>
      <protection hidden="1"/>
    </xf>
    <xf numFmtId="0" fontId="9" fillId="0" borderId="126" xfId="7" applyNumberFormat="1" applyFont="1" applyFill="1" applyBorder="1" applyAlignment="1" applyProtection="1">
      <alignment horizontal="center" vertical="center"/>
      <protection hidden="1"/>
    </xf>
    <xf numFmtId="0" fontId="9" fillId="0" borderId="102" xfId="7" applyNumberFormat="1" applyFont="1" applyFill="1" applyBorder="1" applyAlignment="1" applyProtection="1">
      <alignment horizontal="center" vertical="center"/>
      <protection hidden="1"/>
    </xf>
    <xf numFmtId="0" fontId="9" fillId="0" borderId="127" xfId="7" applyNumberFormat="1" applyFont="1" applyFill="1" applyBorder="1" applyAlignment="1" applyProtection="1">
      <alignment horizontal="center" vertical="center"/>
      <protection hidden="1"/>
    </xf>
    <xf numFmtId="0" fontId="19" fillId="0" borderId="112" xfId="0" applyFont="1" applyBorder="1" applyAlignment="1" applyProtection="1">
      <alignment horizontal="center" vertical="center"/>
      <protection hidden="1"/>
    </xf>
    <xf numFmtId="0" fontId="19" fillId="0" borderId="81" xfId="0" applyFont="1" applyBorder="1" applyAlignment="1" applyProtection="1">
      <alignment horizontal="center" vertical="center"/>
      <protection hidden="1"/>
    </xf>
    <xf numFmtId="0" fontId="19" fillId="0" borderId="113" xfId="0" applyFont="1" applyBorder="1" applyAlignment="1" applyProtection="1">
      <alignment horizontal="center" vertical="center"/>
      <protection hidden="1"/>
    </xf>
    <xf numFmtId="0" fontId="19" fillId="0" borderId="72" xfId="0" applyFont="1" applyBorder="1" applyAlignment="1" applyProtection="1">
      <alignment horizontal="center" vertical="center"/>
      <protection hidden="1"/>
    </xf>
    <xf numFmtId="0" fontId="19" fillId="0" borderId="32" xfId="0" applyFont="1" applyBorder="1" applyAlignment="1" applyProtection="1">
      <alignment horizontal="center" vertical="center"/>
      <protection hidden="1"/>
    </xf>
    <xf numFmtId="0" fontId="19" fillId="0" borderId="73" xfId="0" applyFont="1" applyBorder="1" applyAlignment="1" applyProtection="1">
      <alignment horizontal="center" vertical="center"/>
      <protection hidden="1"/>
    </xf>
    <xf numFmtId="0" fontId="11" fillId="0" borderId="114" xfId="0" applyFont="1" applyBorder="1" applyAlignment="1" applyProtection="1">
      <alignment horizontal="center" vertical="center" wrapText="1"/>
      <protection hidden="1"/>
    </xf>
    <xf numFmtId="0" fontId="11" fillId="0" borderId="81" xfId="0" applyFont="1" applyBorder="1" applyAlignment="1" applyProtection="1">
      <alignment horizontal="center" vertical="center"/>
      <protection hidden="1"/>
    </xf>
    <xf numFmtId="0" fontId="11" fillId="0" borderId="115" xfId="0" applyFont="1" applyBorder="1" applyAlignment="1" applyProtection="1">
      <alignment horizontal="center" vertical="center"/>
      <protection hidden="1"/>
    </xf>
    <xf numFmtId="0" fontId="11" fillId="0" borderId="74"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0" fontId="11" fillId="0" borderId="116" xfId="0" applyFont="1" applyBorder="1" applyAlignment="1" applyProtection="1">
      <alignment horizontal="center" vertical="center"/>
      <protection hidden="1"/>
    </xf>
    <xf numFmtId="0" fontId="1" fillId="0" borderId="112" xfId="7" applyNumberFormat="1" applyFont="1" applyFill="1" applyBorder="1" applyAlignment="1" applyProtection="1">
      <alignment horizontal="center" vertical="center" wrapText="1"/>
      <protection hidden="1"/>
    </xf>
    <xf numFmtId="0" fontId="1" fillId="0" borderId="81" xfId="7" applyNumberFormat="1" applyFont="1" applyFill="1" applyBorder="1" applyAlignment="1" applyProtection="1">
      <alignment horizontal="center" vertical="center" wrapText="1"/>
      <protection hidden="1"/>
    </xf>
    <xf numFmtId="0" fontId="1" fillId="0" borderId="117" xfId="7" applyNumberFormat="1" applyFont="1" applyFill="1" applyBorder="1" applyAlignment="1" applyProtection="1">
      <alignment horizontal="center" vertical="center" wrapText="1"/>
      <protection hidden="1"/>
    </xf>
    <xf numFmtId="0" fontId="1" fillId="0" borderId="122" xfId="7" applyNumberFormat="1" applyFont="1" applyFill="1" applyBorder="1" applyAlignment="1" applyProtection="1">
      <alignment horizontal="center" vertical="center" wrapText="1"/>
      <protection hidden="1"/>
    </xf>
    <xf numFmtId="0" fontId="1" fillId="0" borderId="123" xfId="7" applyNumberFormat="1" applyFont="1" applyFill="1" applyBorder="1" applyAlignment="1" applyProtection="1">
      <alignment horizontal="center" vertical="center" wrapText="1"/>
      <protection hidden="1"/>
    </xf>
    <xf numFmtId="0" fontId="1" fillId="0" borderId="124" xfId="7" applyNumberFormat="1" applyFont="1" applyFill="1" applyBorder="1" applyAlignment="1" applyProtection="1">
      <alignment horizontal="center" vertical="center" wrapText="1"/>
      <protection hidden="1"/>
    </xf>
    <xf numFmtId="0" fontId="9" fillId="0" borderId="118" xfId="5" applyFont="1" applyFill="1" applyBorder="1" applyAlignment="1" applyProtection="1">
      <alignment horizontal="center" vertical="center" shrinkToFit="1"/>
      <protection hidden="1"/>
    </xf>
    <xf numFmtId="0" fontId="9" fillId="0" borderId="117" xfId="5" applyFont="1" applyFill="1" applyBorder="1" applyAlignment="1" applyProtection="1">
      <alignment horizontal="center" vertical="center" shrinkToFit="1"/>
      <protection hidden="1"/>
    </xf>
    <xf numFmtId="0" fontId="9" fillId="0" borderId="125" xfId="5" applyFont="1" applyFill="1" applyBorder="1" applyAlignment="1" applyProtection="1">
      <alignment horizontal="center" vertical="center" shrinkToFit="1"/>
      <protection hidden="1"/>
    </xf>
    <xf numFmtId="0" fontId="9" fillId="0" borderId="124" xfId="5" applyFont="1" applyFill="1" applyBorder="1" applyAlignment="1" applyProtection="1">
      <alignment horizontal="center" vertical="center" shrinkToFit="1"/>
      <protection hidden="1"/>
    </xf>
    <xf numFmtId="178" fontId="8" fillId="5" borderId="51" xfId="6" applyNumberFormat="1" applyFont="1" applyFill="1" applyBorder="1" applyAlignment="1" applyProtection="1">
      <alignment vertical="center" shrinkToFit="1"/>
      <protection locked="0"/>
    </xf>
    <xf numFmtId="178" fontId="8" fillId="5" borderId="52" xfId="6" applyNumberFormat="1" applyFont="1" applyFill="1" applyBorder="1" applyAlignment="1" applyProtection="1">
      <alignment vertical="center" shrinkToFit="1"/>
      <protection locked="0"/>
    </xf>
    <xf numFmtId="177" fontId="8" fillId="0" borderId="53" xfId="6" applyNumberFormat="1" applyFont="1" applyFill="1" applyBorder="1" applyAlignment="1" applyProtection="1">
      <alignment vertical="center" shrinkToFit="1"/>
      <protection hidden="1"/>
    </xf>
    <xf numFmtId="177" fontId="8" fillId="0" borderId="51" xfId="6" applyNumberFormat="1" applyFont="1" applyFill="1" applyBorder="1" applyAlignment="1" applyProtection="1">
      <alignment vertical="center" shrinkToFit="1"/>
      <protection hidden="1"/>
    </xf>
    <xf numFmtId="177" fontId="8" fillId="0" borderId="52" xfId="6" applyNumberFormat="1" applyFont="1" applyFill="1" applyBorder="1" applyAlignment="1" applyProtection="1">
      <alignment vertical="center" shrinkToFit="1"/>
      <protection hidden="1"/>
    </xf>
    <xf numFmtId="178" fontId="8" fillId="5" borderId="53" xfId="6" applyNumberFormat="1" applyFont="1" applyFill="1" applyBorder="1" applyAlignment="1" applyProtection="1">
      <alignment vertical="center" shrinkToFit="1"/>
      <protection locked="0"/>
    </xf>
    <xf numFmtId="177" fontId="8" fillId="0" borderId="53" xfId="6" applyNumberFormat="1" applyFont="1" applyFill="1" applyBorder="1" applyAlignment="1" applyProtection="1">
      <alignment horizontal="right" vertical="center" shrinkToFit="1"/>
      <protection hidden="1"/>
    </xf>
    <xf numFmtId="177" fontId="8" fillId="0" borderId="51" xfId="6" applyNumberFormat="1" applyFont="1" applyFill="1" applyBorder="1" applyAlignment="1" applyProtection="1">
      <alignment horizontal="right" vertical="center" shrinkToFit="1"/>
      <protection hidden="1"/>
    </xf>
    <xf numFmtId="177" fontId="8" fillId="0" borderId="56" xfId="6" applyNumberFormat="1" applyFont="1" applyFill="1" applyBorder="1" applyAlignment="1" applyProtection="1">
      <alignment horizontal="right" vertical="center" shrinkToFit="1"/>
      <protection hidden="1"/>
    </xf>
    <xf numFmtId="49" fontId="8" fillId="5" borderId="130" xfId="0" applyNumberFormat="1" applyFont="1" applyFill="1" applyBorder="1" applyAlignment="1" applyProtection="1">
      <alignment horizontal="center" vertical="center" shrinkToFit="1"/>
      <protection locked="0"/>
    </xf>
    <xf numFmtId="49" fontId="8" fillId="5" borderId="86" xfId="0" applyNumberFormat="1" applyFont="1" applyFill="1" applyBorder="1" applyAlignment="1" applyProtection="1">
      <alignment horizontal="center" vertical="center" shrinkToFit="1"/>
      <protection locked="0"/>
    </xf>
    <xf numFmtId="49" fontId="8" fillId="5" borderId="88" xfId="0" applyNumberFormat="1" applyFont="1" applyFill="1" applyBorder="1" applyAlignment="1" applyProtection="1">
      <alignment horizontal="center" vertical="center" shrinkToFit="1"/>
      <protection locked="0"/>
    </xf>
    <xf numFmtId="49" fontId="9" fillId="5" borderId="89" xfId="0" applyNumberFormat="1" applyFont="1" applyFill="1" applyBorder="1" applyAlignment="1" applyProtection="1">
      <alignment horizontal="center" vertical="center" shrinkToFit="1"/>
      <protection locked="0"/>
    </xf>
    <xf numFmtId="49" fontId="9" fillId="5" borderId="86" xfId="0" applyNumberFormat="1" applyFont="1" applyFill="1" applyBorder="1" applyAlignment="1" applyProtection="1">
      <alignment horizontal="center" vertical="center" shrinkToFit="1"/>
      <protection locked="0"/>
    </xf>
    <xf numFmtId="49" fontId="9" fillId="5" borderId="88" xfId="0" applyNumberFormat="1" applyFont="1" applyFill="1" applyBorder="1" applyAlignment="1" applyProtection="1">
      <alignment horizontal="center" vertical="center" shrinkToFit="1"/>
      <protection locked="0"/>
    </xf>
    <xf numFmtId="49" fontId="9" fillId="5" borderId="89" xfId="0" applyNumberFormat="1" applyFont="1" applyFill="1" applyBorder="1" applyAlignment="1" applyProtection="1">
      <alignment vertical="center" shrinkToFit="1"/>
      <protection locked="0"/>
    </xf>
    <xf numFmtId="49" fontId="9" fillId="5" borderId="86" xfId="0" applyNumberFormat="1" applyFont="1" applyFill="1" applyBorder="1" applyAlignment="1" applyProtection="1">
      <alignment vertical="center" shrinkToFit="1"/>
      <protection locked="0"/>
    </xf>
    <xf numFmtId="49" fontId="9" fillId="5" borderId="88" xfId="0" applyNumberFormat="1" applyFont="1" applyFill="1" applyBorder="1" applyAlignment="1" applyProtection="1">
      <alignment vertical="center" shrinkToFit="1"/>
      <protection locked="0"/>
    </xf>
    <xf numFmtId="0" fontId="8" fillId="5" borderId="89" xfId="0" applyFont="1" applyFill="1" applyBorder="1" applyAlignment="1" applyProtection="1">
      <alignment horizontal="center" vertical="center" shrinkToFit="1"/>
      <protection hidden="1"/>
    </xf>
    <xf numFmtId="0" fontId="8" fillId="5" borderId="88" xfId="0" applyFont="1" applyFill="1" applyBorder="1" applyAlignment="1" applyProtection="1">
      <alignment horizontal="center" vertical="center" shrinkToFit="1"/>
      <protection hidden="1"/>
    </xf>
    <xf numFmtId="178" fontId="8" fillId="5" borderId="89" xfId="6" applyNumberFormat="1" applyFont="1" applyFill="1" applyBorder="1" applyAlignment="1" applyProtection="1">
      <alignment vertical="center" shrinkToFit="1"/>
      <protection locked="0"/>
    </xf>
    <xf numFmtId="178" fontId="8" fillId="5" borderId="86" xfId="6" applyNumberFormat="1" applyFont="1" applyFill="1" applyBorder="1" applyAlignment="1" applyProtection="1">
      <alignment vertical="center" shrinkToFit="1"/>
      <protection locked="0"/>
    </xf>
    <xf numFmtId="49" fontId="8" fillId="5" borderId="129" xfId="0" applyNumberFormat="1" applyFont="1" applyFill="1" applyBorder="1" applyAlignment="1" applyProtection="1">
      <alignment horizontal="center" vertical="center" shrinkToFit="1"/>
      <protection locked="0"/>
    </xf>
    <xf numFmtId="49" fontId="8" fillId="5" borderId="51" xfId="0" applyNumberFormat="1" applyFont="1" applyFill="1" applyBorder="1" applyAlignment="1" applyProtection="1">
      <alignment horizontal="center" vertical="center" shrinkToFit="1"/>
      <protection locked="0"/>
    </xf>
    <xf numFmtId="49" fontId="8" fillId="5" borderId="52" xfId="0" applyNumberFormat="1" applyFont="1" applyFill="1" applyBorder="1" applyAlignment="1" applyProtection="1">
      <alignment horizontal="center" vertical="center" shrinkToFit="1"/>
      <protection locked="0"/>
    </xf>
    <xf numFmtId="49" fontId="9" fillId="5" borderId="53" xfId="0" applyNumberFormat="1" applyFont="1" applyFill="1" applyBorder="1" applyAlignment="1" applyProtection="1">
      <alignment vertical="center" shrinkToFit="1"/>
      <protection locked="0"/>
    </xf>
    <xf numFmtId="49" fontId="9" fillId="5" borderId="51" xfId="0" applyNumberFormat="1" applyFont="1" applyFill="1" applyBorder="1" applyAlignment="1" applyProtection="1">
      <alignment vertical="center" shrinkToFit="1"/>
      <protection locked="0"/>
    </xf>
    <xf numFmtId="49" fontId="9" fillId="5" borderId="52" xfId="0" applyNumberFormat="1" applyFont="1" applyFill="1" applyBorder="1" applyAlignment="1" applyProtection="1">
      <alignment vertical="center" shrinkToFit="1"/>
      <protection locked="0"/>
    </xf>
    <xf numFmtId="0" fontId="8" fillId="5" borderId="53" xfId="0" applyFont="1" applyFill="1" applyBorder="1" applyAlignment="1" applyProtection="1">
      <alignment horizontal="center" vertical="center" shrinkToFit="1"/>
      <protection hidden="1"/>
    </xf>
    <xf numFmtId="0" fontId="8" fillId="5" borderId="52" xfId="0" applyFont="1" applyFill="1" applyBorder="1" applyAlignment="1" applyProtection="1">
      <alignment horizontal="center" vertical="center" shrinkToFit="1"/>
      <protection hidden="1"/>
    </xf>
    <xf numFmtId="178" fontId="8" fillId="5" borderId="88" xfId="6" applyNumberFormat="1" applyFont="1" applyFill="1" applyBorder="1" applyAlignment="1" applyProtection="1">
      <alignment vertical="center" shrinkToFit="1"/>
      <protection locked="0"/>
    </xf>
    <xf numFmtId="177" fontId="8" fillId="0" borderId="89" xfId="6" applyNumberFormat="1" applyFont="1" applyFill="1" applyBorder="1" applyAlignment="1" applyProtection="1">
      <alignment vertical="center" shrinkToFit="1"/>
      <protection hidden="1"/>
    </xf>
    <xf numFmtId="177" fontId="8" fillId="0" borderId="86" xfId="6" applyNumberFormat="1" applyFont="1" applyFill="1" applyBorder="1" applyAlignment="1" applyProtection="1">
      <alignment vertical="center" shrinkToFit="1"/>
      <protection hidden="1"/>
    </xf>
    <xf numFmtId="177" fontId="8" fillId="0" borderId="88" xfId="6" applyNumberFormat="1" applyFont="1" applyFill="1" applyBorder="1" applyAlignment="1" applyProtection="1">
      <alignment vertical="center" shrinkToFit="1"/>
      <protection hidden="1"/>
    </xf>
    <xf numFmtId="177" fontId="8" fillId="0" borderId="89" xfId="6" applyNumberFormat="1" applyFont="1" applyFill="1" applyBorder="1" applyAlignment="1" applyProtection="1">
      <alignment horizontal="right" vertical="center" shrinkToFit="1"/>
      <protection hidden="1"/>
    </xf>
    <xf numFmtId="177" fontId="8" fillId="0" borderId="86" xfId="6" applyNumberFormat="1" applyFont="1" applyFill="1" applyBorder="1" applyAlignment="1" applyProtection="1">
      <alignment horizontal="right" vertical="center" shrinkToFit="1"/>
      <protection hidden="1"/>
    </xf>
    <xf numFmtId="177" fontId="8" fillId="0" borderId="131" xfId="6" applyNumberFormat="1" applyFont="1" applyFill="1" applyBorder="1" applyAlignment="1" applyProtection="1">
      <alignment horizontal="right" vertical="center" shrinkToFit="1"/>
      <protection hidden="1"/>
    </xf>
    <xf numFmtId="177" fontId="8" fillId="0" borderId="126" xfId="6" applyNumberFormat="1" applyFont="1" applyFill="1" applyBorder="1" applyAlignment="1" applyProtection="1">
      <alignment vertical="center" shrinkToFit="1"/>
      <protection hidden="1"/>
    </xf>
    <xf numFmtId="177" fontId="8" fillId="0" borderId="102" xfId="6" applyNumberFormat="1" applyFont="1" applyFill="1" applyBorder="1" applyAlignment="1" applyProtection="1">
      <alignment vertical="center" shrinkToFit="1"/>
      <protection hidden="1"/>
    </xf>
    <xf numFmtId="177" fontId="8" fillId="0" borderId="127" xfId="6" applyNumberFormat="1" applyFont="1" applyFill="1" applyBorder="1" applyAlignment="1" applyProtection="1">
      <alignment vertical="center" shrinkToFit="1"/>
      <protection hidden="1"/>
    </xf>
    <xf numFmtId="177" fontId="8" fillId="0" borderId="126" xfId="6" applyNumberFormat="1" applyFont="1" applyFill="1" applyBorder="1" applyAlignment="1" applyProtection="1">
      <alignment horizontal="right" vertical="center" shrinkToFit="1"/>
      <protection hidden="1"/>
    </xf>
    <xf numFmtId="177" fontId="8" fillId="0" borderId="102" xfId="6" applyNumberFormat="1" applyFont="1" applyFill="1" applyBorder="1" applyAlignment="1" applyProtection="1">
      <alignment horizontal="right" vertical="center" shrinkToFit="1"/>
      <protection hidden="1"/>
    </xf>
    <xf numFmtId="177" fontId="8" fillId="0" borderId="152" xfId="6" applyNumberFormat="1" applyFont="1" applyFill="1" applyBorder="1" applyAlignment="1" applyProtection="1">
      <alignment horizontal="right" vertical="center" shrinkToFit="1"/>
      <protection hidden="1"/>
    </xf>
    <xf numFmtId="0" fontId="9" fillId="0" borderId="105" xfId="5" applyFont="1" applyFill="1" applyBorder="1" applyAlignment="1" applyProtection="1">
      <alignment horizontal="right" vertical="center"/>
      <protection hidden="1"/>
    </xf>
    <xf numFmtId="0" fontId="9" fillId="0" borderId="106" xfId="5" applyFont="1" applyFill="1" applyBorder="1" applyAlignment="1" applyProtection="1">
      <alignment horizontal="right" vertical="center"/>
      <protection hidden="1"/>
    </xf>
    <xf numFmtId="0" fontId="9" fillId="0" borderId="132" xfId="5" applyFont="1" applyFill="1" applyBorder="1" applyAlignment="1" applyProtection="1">
      <alignment horizontal="right" vertical="center"/>
      <protection hidden="1"/>
    </xf>
    <xf numFmtId="178" fontId="28" fillId="0" borderId="107" xfId="6" applyNumberFormat="1" applyFont="1" applyFill="1" applyBorder="1" applyAlignment="1" applyProtection="1">
      <alignment vertical="center" shrinkToFit="1"/>
      <protection hidden="1"/>
    </xf>
    <xf numFmtId="178" fontId="28" fillId="0" borderId="106" xfId="6" applyNumberFormat="1" applyFont="1" applyFill="1" applyBorder="1" applyAlignment="1" applyProtection="1">
      <alignment vertical="center" shrinkToFit="1"/>
      <protection hidden="1"/>
    </xf>
    <xf numFmtId="178" fontId="28" fillId="0" borderId="133" xfId="6" applyNumberFormat="1" applyFont="1" applyFill="1" applyBorder="1" applyAlignment="1" applyProtection="1">
      <alignment vertical="center" shrinkToFit="1"/>
      <protection hidden="1"/>
    </xf>
    <xf numFmtId="177" fontId="28" fillId="0" borderId="134" xfId="6" applyNumberFormat="1" applyFont="1" applyFill="1" applyBorder="1" applyAlignment="1" applyProtection="1">
      <alignment vertical="center" shrinkToFit="1"/>
      <protection hidden="1"/>
    </xf>
    <xf numFmtId="177" fontId="28" fillId="0" borderId="135" xfId="6" applyNumberFormat="1" applyFont="1" applyFill="1" applyBorder="1" applyAlignment="1" applyProtection="1">
      <alignment vertical="center" shrinkToFit="1"/>
      <protection hidden="1"/>
    </xf>
    <xf numFmtId="177" fontId="28" fillId="0" borderId="136" xfId="6" applyNumberFormat="1" applyFont="1" applyFill="1" applyBorder="1" applyAlignment="1" applyProtection="1">
      <alignment vertical="center" shrinkToFit="1"/>
      <protection hidden="1"/>
    </xf>
    <xf numFmtId="49" fontId="9" fillId="5" borderId="126" xfId="0" applyNumberFormat="1" applyFont="1" applyFill="1" applyBorder="1" applyAlignment="1" applyProtection="1">
      <alignment horizontal="center" vertical="center" shrinkToFit="1"/>
      <protection locked="0"/>
    </xf>
    <xf numFmtId="49" fontId="9" fillId="5" borderId="102" xfId="0" applyNumberFormat="1" applyFont="1" applyFill="1" applyBorder="1" applyAlignment="1" applyProtection="1">
      <alignment horizontal="center" vertical="center" shrinkToFit="1"/>
      <protection locked="0"/>
    </xf>
    <xf numFmtId="49" fontId="9" fillId="5" borderId="127" xfId="0" applyNumberFormat="1" applyFont="1" applyFill="1" applyBorder="1" applyAlignment="1" applyProtection="1">
      <alignment horizontal="center" vertical="center" shrinkToFit="1"/>
      <protection locked="0"/>
    </xf>
    <xf numFmtId="0" fontId="19" fillId="0" borderId="33" xfId="0" applyFont="1" applyBorder="1" applyAlignment="1" applyProtection="1">
      <alignment horizontal="center" vertical="center"/>
      <protection hidden="1"/>
    </xf>
    <xf numFmtId="0" fontId="19" fillId="0" borderId="34" xfId="0" applyFont="1" applyBorder="1" applyAlignment="1" applyProtection="1">
      <alignment horizontal="center" vertical="center"/>
      <protection hidden="1"/>
    </xf>
    <xf numFmtId="0" fontId="19" fillId="0" borderId="35" xfId="0" applyFont="1" applyBorder="1" applyAlignment="1" applyProtection="1">
      <alignment horizontal="center" vertical="center"/>
      <protection hidden="1"/>
    </xf>
    <xf numFmtId="0" fontId="11" fillId="0" borderId="137" xfId="0" applyFont="1" applyBorder="1" applyAlignment="1" applyProtection="1">
      <alignment horizontal="center" vertical="center"/>
      <protection hidden="1"/>
    </xf>
    <xf numFmtId="0" fontId="11" fillId="0" borderId="34" xfId="0" applyFont="1" applyBorder="1" applyAlignment="1" applyProtection="1">
      <alignment horizontal="center" vertical="center"/>
      <protection hidden="1"/>
    </xf>
    <xf numFmtId="0" fontId="11" fillId="0" borderId="36" xfId="0" applyFont="1" applyBorder="1" applyAlignment="1" applyProtection="1">
      <alignment horizontal="center" vertical="center"/>
      <protection hidden="1"/>
    </xf>
    <xf numFmtId="49" fontId="8" fillId="5" borderId="138" xfId="0" applyNumberFormat="1" applyFont="1" applyFill="1" applyBorder="1" applyAlignment="1" applyProtection="1">
      <alignment horizontal="center" vertical="center" shrinkToFit="1"/>
      <protection locked="0"/>
    </xf>
    <xf numFmtId="49" fontId="8" fillId="5" borderId="93" xfId="0" applyNumberFormat="1" applyFont="1" applyFill="1" applyBorder="1" applyAlignment="1" applyProtection="1">
      <alignment horizontal="center" vertical="center" shrinkToFit="1"/>
      <protection locked="0"/>
    </xf>
    <xf numFmtId="49" fontId="8" fillId="5" borderId="104" xfId="0" applyNumberFormat="1" applyFont="1" applyFill="1" applyBorder="1" applyAlignment="1" applyProtection="1">
      <alignment horizontal="center" vertical="center" shrinkToFit="1"/>
      <protection locked="0"/>
    </xf>
    <xf numFmtId="49" fontId="9" fillId="5" borderId="103" xfId="0" applyNumberFormat="1" applyFont="1" applyFill="1" applyBorder="1" applyAlignment="1" applyProtection="1">
      <alignment vertical="center" shrinkToFit="1"/>
      <protection locked="0"/>
    </xf>
    <xf numFmtId="49" fontId="9" fillId="5" borderId="93" xfId="0" applyNumberFormat="1" applyFont="1" applyFill="1" applyBorder="1" applyAlignment="1" applyProtection="1">
      <alignment vertical="center" shrinkToFit="1"/>
      <protection locked="0"/>
    </xf>
    <xf numFmtId="49" fontId="9" fillId="5" borderId="104" xfId="0" applyNumberFormat="1" applyFont="1" applyFill="1" applyBorder="1" applyAlignment="1" applyProtection="1">
      <alignment vertical="center" shrinkToFit="1"/>
      <protection locked="0"/>
    </xf>
    <xf numFmtId="0" fontId="8" fillId="5" borderId="103" xfId="0" applyFont="1" applyFill="1" applyBorder="1" applyAlignment="1" applyProtection="1">
      <alignment horizontal="center" vertical="center" shrinkToFit="1"/>
      <protection hidden="1"/>
    </xf>
    <xf numFmtId="0" fontId="8" fillId="5" borderId="104" xfId="0" applyFont="1" applyFill="1" applyBorder="1" applyAlignment="1" applyProtection="1">
      <alignment horizontal="center" vertical="center" shrinkToFit="1"/>
      <protection hidden="1"/>
    </xf>
    <xf numFmtId="178" fontId="8" fillId="5" borderId="103" xfId="6" applyNumberFormat="1" applyFont="1" applyFill="1" applyBorder="1" applyAlignment="1" applyProtection="1">
      <alignment vertical="center" shrinkToFit="1"/>
      <protection locked="0"/>
    </xf>
    <xf numFmtId="178" fontId="8" fillId="5" borderId="93" xfId="6" applyNumberFormat="1" applyFont="1" applyFill="1" applyBorder="1" applyAlignment="1" applyProtection="1">
      <alignment vertical="center" shrinkToFit="1"/>
      <protection locked="0"/>
    </xf>
    <xf numFmtId="178" fontId="8" fillId="5" borderId="104" xfId="6" applyNumberFormat="1" applyFont="1" applyFill="1" applyBorder="1" applyAlignment="1" applyProtection="1">
      <alignment vertical="center" shrinkToFit="1"/>
      <protection locked="0"/>
    </xf>
    <xf numFmtId="0" fontId="9" fillId="0" borderId="46" xfId="0" applyFont="1" applyBorder="1" applyAlignment="1" applyProtection="1">
      <alignment horizontal="center" vertical="center" wrapText="1"/>
      <protection hidden="1"/>
    </xf>
    <xf numFmtId="0" fontId="9" fillId="0" borderId="49"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wrapText="1"/>
      <protection hidden="1"/>
    </xf>
    <xf numFmtId="0" fontId="9" fillId="0" borderId="37"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9"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27" fillId="0" borderId="82" xfId="0" applyFont="1" applyBorder="1" applyAlignment="1" applyProtection="1">
      <alignment horizontal="center" vertical="center"/>
      <protection hidden="1"/>
    </xf>
    <xf numFmtId="181" fontId="27" fillId="0" borderId="50" xfId="0" applyNumberFormat="1" applyFont="1" applyBorder="1" applyProtection="1">
      <alignment vertical="center"/>
      <protection hidden="1"/>
    </xf>
    <xf numFmtId="181" fontId="27" fillId="0" borderId="51" xfId="0" applyNumberFormat="1" applyFont="1" applyBorder="1" applyProtection="1">
      <alignment vertical="center"/>
      <protection hidden="1"/>
    </xf>
    <xf numFmtId="38" fontId="27" fillId="0" borderId="53" xfId="0" applyNumberFormat="1" applyFont="1" applyBorder="1" applyProtection="1">
      <alignment vertical="center"/>
      <protection hidden="1"/>
    </xf>
    <xf numFmtId="38" fontId="29" fillId="0" borderId="48" xfId="0" applyNumberFormat="1" applyFont="1" applyBorder="1" applyAlignment="1" applyProtection="1">
      <alignment horizontal="right" vertical="center"/>
      <protection hidden="1"/>
    </xf>
    <xf numFmtId="38" fontId="29" fillId="0" borderId="49" xfId="0" applyNumberFormat="1" applyFont="1" applyBorder="1" applyAlignment="1" applyProtection="1">
      <alignment horizontal="right" vertical="center"/>
      <protection hidden="1"/>
    </xf>
    <xf numFmtId="38" fontId="29" fillId="0" borderId="9" xfId="0" applyNumberFormat="1" applyFont="1" applyBorder="1" applyAlignment="1" applyProtection="1">
      <alignment horizontal="right" vertical="center"/>
      <protection hidden="1"/>
    </xf>
    <xf numFmtId="38" fontId="29" fillId="0" borderId="0" xfId="0" applyNumberFormat="1" applyFont="1" applyAlignment="1" applyProtection="1">
      <alignment horizontal="right" vertical="center"/>
      <protection hidden="1"/>
    </xf>
    <xf numFmtId="38" fontId="29" fillId="0" borderId="10" xfId="0" applyNumberFormat="1" applyFont="1" applyBorder="1" applyAlignment="1" applyProtection="1">
      <alignment horizontal="right" vertical="center"/>
      <protection hidden="1"/>
    </xf>
    <xf numFmtId="38" fontId="29" fillId="0" borderId="4" xfId="0" applyNumberFormat="1" applyFont="1" applyBorder="1" applyAlignment="1" applyProtection="1">
      <alignment horizontal="right" vertical="center"/>
      <protection hidden="1"/>
    </xf>
    <xf numFmtId="0" fontId="16" fillId="0" borderId="84" xfId="0" applyFont="1" applyBorder="1" applyAlignment="1" applyProtection="1">
      <alignment horizontal="center" vertical="center"/>
      <protection hidden="1"/>
    </xf>
    <xf numFmtId="0" fontId="16" fillId="0" borderId="90" xfId="0" applyFont="1" applyBorder="1" applyAlignment="1" applyProtection="1">
      <alignment horizontal="center" vertical="center"/>
      <protection hidden="1"/>
    </xf>
    <xf numFmtId="0" fontId="16" fillId="0" borderId="97" xfId="0" applyFont="1" applyBorder="1" applyAlignment="1" applyProtection="1">
      <alignment horizontal="center" vertical="center"/>
      <protection hidden="1"/>
    </xf>
    <xf numFmtId="0" fontId="8" fillId="0" borderId="39" xfId="0" applyFont="1" applyBorder="1" applyAlignment="1" applyProtection="1">
      <alignment horizontal="center" vertical="center" shrinkToFit="1"/>
      <protection hidden="1"/>
    </xf>
    <xf numFmtId="0" fontId="8" fillId="0" borderId="42" xfId="0" applyFont="1" applyBorder="1" applyAlignment="1" applyProtection="1">
      <alignment horizontal="center" vertical="center" shrinkToFit="1"/>
      <protection hidden="1"/>
    </xf>
    <xf numFmtId="0" fontId="8" fillId="0" borderId="40" xfId="0" applyFont="1" applyBorder="1" applyAlignment="1" applyProtection="1">
      <alignment horizontal="center" vertical="center" shrinkToFit="1"/>
      <protection hidden="1"/>
    </xf>
    <xf numFmtId="0" fontId="8" fillId="0" borderId="41" xfId="0" applyFont="1" applyBorder="1" applyAlignment="1" applyProtection="1">
      <alignment horizontal="center" vertical="center" shrinkToFit="1"/>
      <protection hidden="1"/>
    </xf>
    <xf numFmtId="0" fontId="8" fillId="0" borderId="44" xfId="0" applyFont="1" applyBorder="1" applyAlignment="1" applyProtection="1">
      <alignment horizontal="center" vertical="center"/>
      <protection hidden="1"/>
    </xf>
    <xf numFmtId="0" fontId="8" fillId="0" borderId="43" xfId="0" applyFont="1" applyBorder="1" applyAlignment="1" applyProtection="1">
      <alignment horizontal="center" vertical="center"/>
      <protection hidden="1"/>
    </xf>
    <xf numFmtId="0" fontId="8" fillId="0" borderId="42" xfId="0" applyFont="1" applyBorder="1" applyAlignment="1" applyProtection="1">
      <alignment horizontal="center" vertical="center"/>
      <protection hidden="1"/>
    </xf>
    <xf numFmtId="0" fontId="8" fillId="0" borderId="40" xfId="0" applyFont="1" applyBorder="1" applyAlignment="1" applyProtection="1">
      <alignment horizontal="center" vertical="center"/>
      <protection hidden="1"/>
    </xf>
    <xf numFmtId="181" fontId="27" fillId="0" borderId="85" xfId="0" applyNumberFormat="1" applyFont="1" applyBorder="1" applyProtection="1">
      <alignment vertical="center"/>
      <protection hidden="1"/>
    </xf>
    <xf numFmtId="181" fontId="27" fillId="0" borderId="86" xfId="0" applyNumberFormat="1" applyFont="1" applyBorder="1" applyProtection="1">
      <alignment vertical="center"/>
      <protection hidden="1"/>
    </xf>
    <xf numFmtId="38" fontId="28" fillId="0" borderId="13" xfId="0" applyNumberFormat="1" applyFont="1" applyBorder="1" applyAlignment="1" applyProtection="1">
      <alignment horizontal="right" vertical="center"/>
      <protection hidden="1"/>
    </xf>
    <xf numFmtId="38" fontId="28" fillId="0" borderId="14" xfId="0" applyNumberFormat="1" applyFont="1" applyBorder="1" applyAlignment="1" applyProtection="1">
      <alignment horizontal="right" vertical="center"/>
      <protection hidden="1"/>
    </xf>
    <xf numFmtId="38" fontId="29" fillId="0" borderId="140" xfId="0" applyNumberFormat="1" applyFont="1" applyBorder="1" applyAlignment="1" applyProtection="1">
      <alignment horizontal="right" vertical="center"/>
      <protection hidden="1"/>
    </xf>
    <xf numFmtId="38" fontId="29" fillId="0" borderId="141" xfId="0" applyNumberFormat="1" applyFont="1" applyBorder="1" applyAlignment="1" applyProtection="1">
      <alignment horizontal="right" vertical="center"/>
      <protection hidden="1"/>
    </xf>
    <xf numFmtId="0" fontId="25" fillId="0" borderId="105" xfId="5" applyFont="1" applyFill="1" applyBorder="1" applyAlignment="1" applyProtection="1">
      <alignment horizontal="right" vertical="center"/>
      <protection hidden="1"/>
    </xf>
    <xf numFmtId="0" fontId="25" fillId="0" borderId="106" xfId="5" applyFont="1" applyFill="1" applyBorder="1" applyAlignment="1" applyProtection="1">
      <alignment horizontal="right" vertical="center"/>
      <protection hidden="1"/>
    </xf>
    <xf numFmtId="38" fontId="29" fillId="0" borderId="107" xfId="0" applyNumberFormat="1" applyFont="1" applyBorder="1" applyAlignment="1" applyProtection="1">
      <alignment horizontal="right" vertical="center"/>
      <protection hidden="1"/>
    </xf>
    <xf numFmtId="38" fontId="29" fillId="0" borderId="106" xfId="0" applyNumberFormat="1" applyFont="1" applyBorder="1" applyAlignment="1" applyProtection="1">
      <alignment horizontal="right" vertical="center"/>
      <protection hidden="1"/>
    </xf>
    <xf numFmtId="181" fontId="27" fillId="0" borderId="57" xfId="0" applyNumberFormat="1" applyFont="1" applyBorder="1" applyProtection="1">
      <alignment vertical="center"/>
      <protection hidden="1"/>
    </xf>
    <xf numFmtId="181" fontId="27" fillId="0" borderId="58" xfId="0" applyNumberFormat="1" applyFont="1" applyBorder="1" applyProtection="1">
      <alignment vertical="center"/>
      <protection hidden="1"/>
    </xf>
    <xf numFmtId="0" fontId="9" fillId="0" borderId="139" xfId="0"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shrinkToFit="1"/>
      <protection hidden="1"/>
    </xf>
    <xf numFmtId="0" fontId="9" fillId="0" borderId="15" xfId="0" applyFont="1" applyBorder="1" applyAlignment="1" applyProtection="1">
      <alignment horizontal="center" vertical="center" shrinkToFit="1"/>
      <protection hidden="1"/>
    </xf>
    <xf numFmtId="0" fontId="27" fillId="0" borderId="13" xfId="0" applyFont="1" applyBorder="1" applyAlignment="1" applyProtection="1">
      <alignment horizontal="center" vertical="center"/>
      <protection hidden="1"/>
    </xf>
    <xf numFmtId="0" fontId="27" fillId="0" borderId="14" xfId="0" applyFont="1" applyBorder="1" applyAlignment="1" applyProtection="1">
      <alignment horizontal="center" vertical="center"/>
      <protection hidden="1"/>
    </xf>
    <xf numFmtId="0" fontId="27" fillId="0" borderId="15" xfId="0" applyFont="1" applyBorder="1" applyAlignment="1" applyProtection="1">
      <alignment horizontal="center" vertical="center"/>
      <protection hidden="1"/>
    </xf>
    <xf numFmtId="181" fontId="27" fillId="0" borderId="13" xfId="0" applyNumberFormat="1" applyFont="1" applyBorder="1" applyProtection="1">
      <alignment vertical="center"/>
      <protection hidden="1"/>
    </xf>
    <xf numFmtId="181" fontId="27" fillId="0" borderId="14" xfId="0" applyNumberFormat="1" applyFont="1" applyBorder="1" applyProtection="1">
      <alignment vertical="center"/>
      <protection hidden="1"/>
    </xf>
    <xf numFmtId="0" fontId="16" fillId="0" borderId="26"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38" fontId="27" fillId="0" borderId="26" xfId="0" applyNumberFormat="1" applyFont="1" applyBorder="1" applyProtection="1">
      <alignment vertical="center"/>
      <protection hidden="1"/>
    </xf>
    <xf numFmtId="38" fontId="27" fillId="0" borderId="14" xfId="0" applyNumberFormat="1" applyFont="1" applyBorder="1" applyProtection="1">
      <alignment vertical="center"/>
      <protection hidden="1"/>
    </xf>
    <xf numFmtId="0" fontId="10" fillId="0" borderId="33" xfId="0" applyFont="1" applyBorder="1" applyAlignment="1" applyProtection="1">
      <alignment horizontal="center" vertical="center"/>
      <protection hidden="1"/>
    </xf>
    <xf numFmtId="0" fontId="10" fillId="0" borderId="34" xfId="0" applyFont="1" applyBorder="1" applyAlignment="1" applyProtection="1">
      <alignment horizontal="center" vertical="center"/>
      <protection hidden="1"/>
    </xf>
    <xf numFmtId="0" fontId="10" fillId="0" borderId="35" xfId="0" applyFont="1" applyBorder="1" applyAlignment="1" applyProtection="1">
      <alignment horizontal="center" vertical="center"/>
      <protection hidden="1"/>
    </xf>
    <xf numFmtId="0" fontId="1" fillId="0" borderId="118" xfId="7" applyNumberFormat="1" applyFont="1" applyFill="1" applyBorder="1" applyAlignment="1" applyProtection="1">
      <alignment horizontal="center" vertical="center" wrapText="1"/>
      <protection hidden="1"/>
    </xf>
    <xf numFmtId="0" fontId="1" fillId="0" borderId="125" xfId="7" applyNumberFormat="1" applyFont="1" applyFill="1" applyBorder="1" applyAlignment="1" applyProtection="1">
      <alignment horizontal="center" vertical="center" wrapText="1"/>
      <protection hidden="1"/>
    </xf>
    <xf numFmtId="49" fontId="8" fillId="5" borderId="143" xfId="0" applyNumberFormat="1" applyFont="1" applyFill="1" applyBorder="1" applyAlignment="1" applyProtection="1">
      <alignment horizontal="center" vertical="center" shrinkToFit="1"/>
      <protection locked="0"/>
    </xf>
    <xf numFmtId="49" fontId="8" fillId="5" borderId="144" xfId="0" applyNumberFormat="1" applyFont="1" applyFill="1" applyBorder="1" applyAlignment="1" applyProtection="1">
      <alignment horizontal="center" vertical="center" shrinkToFit="1"/>
      <protection locked="0"/>
    </xf>
    <xf numFmtId="49" fontId="9" fillId="5" borderId="144" xfId="0" applyNumberFormat="1" applyFont="1" applyFill="1" applyBorder="1" applyAlignment="1" applyProtection="1">
      <alignment horizontal="center" vertical="center" shrinkToFit="1"/>
      <protection locked="0"/>
    </xf>
    <xf numFmtId="49" fontId="9" fillId="5" borderId="89" xfId="0" applyNumberFormat="1" applyFont="1" applyFill="1" applyBorder="1" applyAlignment="1" applyProtection="1">
      <alignment horizontal="left" vertical="center" shrinkToFit="1"/>
      <protection locked="0"/>
    </xf>
    <xf numFmtId="49" fontId="9" fillId="5" borderId="86" xfId="0" applyNumberFormat="1" applyFont="1" applyFill="1" applyBorder="1" applyAlignment="1" applyProtection="1">
      <alignment horizontal="left" vertical="center" shrinkToFit="1"/>
      <protection locked="0"/>
    </xf>
    <xf numFmtId="49" fontId="9" fillId="5" borderId="88" xfId="0" applyNumberFormat="1" applyFont="1" applyFill="1" applyBorder="1" applyAlignment="1" applyProtection="1">
      <alignment horizontal="left" vertical="center" shrinkToFit="1"/>
      <protection locked="0"/>
    </xf>
    <xf numFmtId="49" fontId="8" fillId="5" borderId="145" xfId="0" applyNumberFormat="1" applyFont="1" applyFill="1" applyBorder="1" applyAlignment="1" applyProtection="1">
      <alignment horizontal="center" vertical="center" shrinkToFit="1"/>
      <protection locked="0"/>
    </xf>
    <xf numFmtId="49" fontId="8" fillId="5" borderId="146" xfId="0" applyNumberFormat="1" applyFont="1" applyFill="1" applyBorder="1" applyAlignment="1" applyProtection="1">
      <alignment horizontal="center" vertical="center" shrinkToFit="1"/>
      <protection locked="0"/>
    </xf>
    <xf numFmtId="49" fontId="9" fillId="5" borderId="146" xfId="0" applyNumberFormat="1" applyFont="1" applyFill="1" applyBorder="1" applyAlignment="1" applyProtection="1">
      <alignment horizontal="center" vertical="center" shrinkToFit="1"/>
      <protection locked="0"/>
    </xf>
    <xf numFmtId="49" fontId="9" fillId="5" borderId="126" xfId="0" applyNumberFormat="1" applyFont="1" applyFill="1" applyBorder="1" applyAlignment="1" applyProtection="1">
      <alignment horizontal="left" vertical="center" shrinkToFit="1"/>
      <protection locked="0"/>
    </xf>
    <xf numFmtId="49" fontId="9" fillId="5" borderId="102" xfId="0" applyNumberFormat="1" applyFont="1" applyFill="1" applyBorder="1" applyAlignment="1" applyProtection="1">
      <alignment horizontal="left" vertical="center" shrinkToFit="1"/>
      <protection locked="0"/>
    </xf>
    <xf numFmtId="49" fontId="9" fillId="5" borderId="127" xfId="0" applyNumberFormat="1" applyFont="1" applyFill="1" applyBorder="1" applyAlignment="1" applyProtection="1">
      <alignment horizontal="left" vertical="center" shrinkToFit="1"/>
      <protection locked="0"/>
    </xf>
    <xf numFmtId="0" fontId="9" fillId="0" borderId="122" xfId="0" applyFont="1" applyBorder="1" applyAlignment="1" applyProtection="1">
      <alignment horizontal="center" vertical="center" wrapText="1"/>
      <protection hidden="1"/>
    </xf>
    <xf numFmtId="0" fontId="9" fillId="0" borderId="123" xfId="0" applyFont="1" applyBorder="1" applyAlignment="1" applyProtection="1">
      <alignment horizontal="center" vertical="center" wrapText="1"/>
      <protection hidden="1"/>
    </xf>
    <xf numFmtId="0" fontId="9" fillId="0" borderId="150" xfId="0" applyFont="1" applyBorder="1" applyAlignment="1" applyProtection="1">
      <alignment horizontal="center" vertical="center" wrapText="1"/>
      <protection hidden="1"/>
    </xf>
    <xf numFmtId="0" fontId="16" fillId="0" borderId="128"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181" fontId="27" fillId="0" borderId="9" xfId="0" applyNumberFormat="1" applyFont="1" applyBorder="1" applyProtection="1">
      <alignment vertical="center"/>
      <protection hidden="1"/>
    </xf>
    <xf numFmtId="181" fontId="27" fillId="0" borderId="0" xfId="0" applyNumberFormat="1" applyFont="1" applyProtection="1">
      <alignment vertical="center"/>
      <protection hidden="1"/>
    </xf>
    <xf numFmtId="0" fontId="16" fillId="0" borderId="153" xfId="0" applyFont="1" applyBorder="1" applyAlignment="1" applyProtection="1">
      <alignment horizontal="center" vertical="center"/>
      <protection hidden="1"/>
    </xf>
    <xf numFmtId="0" fontId="16" fillId="0" borderId="83" xfId="0" applyFont="1" applyBorder="1" applyAlignment="1" applyProtection="1">
      <alignment horizontal="center" vertical="center"/>
      <protection hidden="1"/>
    </xf>
    <xf numFmtId="38" fontId="27" fillId="0" borderId="0" xfId="0" applyNumberFormat="1" applyFont="1" applyProtection="1">
      <alignment vertical="center"/>
      <protection hidden="1"/>
    </xf>
    <xf numFmtId="38" fontId="28" fillId="0" borderId="9" xfId="0" applyNumberFormat="1" applyFont="1" applyBorder="1" applyAlignment="1" applyProtection="1">
      <alignment horizontal="right" vertical="center"/>
      <protection hidden="1"/>
    </xf>
    <xf numFmtId="38" fontId="28" fillId="0" borderId="0" xfId="0" applyNumberFormat="1" applyFont="1" applyAlignment="1" applyProtection="1">
      <alignment horizontal="right" vertical="center"/>
      <protection hidden="1"/>
    </xf>
    <xf numFmtId="0" fontId="11" fillId="0" borderId="50" xfId="0" applyFont="1" applyBorder="1" applyAlignment="1" applyProtection="1">
      <alignment horizontal="center" vertical="center"/>
      <protection hidden="1"/>
    </xf>
    <xf numFmtId="0" fontId="11" fillId="0" borderId="51" xfId="0" applyFont="1" applyBorder="1" applyAlignment="1" applyProtection="1">
      <alignment horizontal="center" vertical="center"/>
      <protection hidden="1"/>
    </xf>
    <xf numFmtId="38" fontId="29" fillId="0" borderId="154" xfId="0" applyNumberFormat="1" applyFont="1" applyBorder="1" applyAlignment="1" applyProtection="1">
      <alignment horizontal="right" vertical="center"/>
      <protection hidden="1"/>
    </xf>
    <xf numFmtId="38" fontId="29" fillId="0" borderId="123" xfId="0" applyNumberFormat="1" applyFont="1" applyBorder="1" applyAlignment="1" applyProtection="1">
      <alignment horizontal="right" vertical="center"/>
      <protection hidden="1"/>
    </xf>
    <xf numFmtId="0" fontId="16" fillId="0" borderId="0" xfId="7" applyNumberFormat="1" applyFont="1" applyFill="1" applyBorder="1" applyAlignment="1" applyProtection="1">
      <alignment horizontal="center" vertical="center"/>
      <protection locked="0"/>
    </xf>
    <xf numFmtId="0" fontId="10" fillId="0" borderId="109" xfId="0" applyFont="1" applyBorder="1" applyAlignment="1" applyProtection="1">
      <alignment horizontal="center" vertical="center"/>
      <protection hidden="1"/>
    </xf>
    <xf numFmtId="0" fontId="10" fillId="0" borderId="110" xfId="0" applyFont="1" applyBorder="1" applyAlignment="1" applyProtection="1">
      <alignment horizontal="center" vertical="center"/>
      <protection hidden="1"/>
    </xf>
    <xf numFmtId="0" fontId="11" fillId="0" borderId="110" xfId="0" applyFont="1" applyBorder="1" applyAlignment="1" applyProtection="1">
      <alignment horizontal="center" vertical="center"/>
      <protection hidden="1"/>
    </xf>
    <xf numFmtId="0" fontId="11" fillId="0" borderId="111" xfId="0" applyFont="1" applyBorder="1" applyAlignment="1" applyProtection="1">
      <alignment horizontal="center" vertical="center"/>
      <protection hidden="1"/>
    </xf>
    <xf numFmtId="0" fontId="8" fillId="0" borderId="0" xfId="0" applyFont="1" applyAlignment="1" applyProtection="1">
      <alignment horizontal="center" vertical="center"/>
      <protection locked="0" hidden="1"/>
    </xf>
    <xf numFmtId="0" fontId="9" fillId="0" borderId="42" xfId="0" applyFont="1" applyBorder="1" applyAlignment="1" applyProtection="1">
      <alignment horizontal="center" vertical="center"/>
      <protection hidden="1"/>
    </xf>
    <xf numFmtId="0" fontId="9" fillId="0" borderId="43" xfId="0" applyFont="1" applyBorder="1" applyAlignment="1" applyProtection="1">
      <alignment horizontal="center" vertical="center"/>
      <protection hidden="1"/>
    </xf>
    <xf numFmtId="0" fontId="9" fillId="0" borderId="44"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wrapText="1"/>
      <protection hidden="1"/>
    </xf>
    <xf numFmtId="0" fontId="9" fillId="0" borderId="45" xfId="0" applyFont="1" applyBorder="1" applyAlignment="1" applyProtection="1">
      <alignment horizontal="center" vertical="center" wrapText="1"/>
      <protection hidden="1"/>
    </xf>
    <xf numFmtId="38" fontId="11" fillId="5" borderId="53" xfId="6" applyFont="1" applyFill="1" applyBorder="1" applyAlignment="1" applyProtection="1">
      <alignment vertical="center" shrinkToFit="1"/>
      <protection locked="0"/>
    </xf>
    <xf numFmtId="38" fontId="11" fillId="5" borderId="51" xfId="6" applyFont="1" applyFill="1" applyBorder="1" applyAlignment="1" applyProtection="1">
      <alignment vertical="center" shrinkToFit="1"/>
      <protection locked="0"/>
    </xf>
    <xf numFmtId="38" fontId="11" fillId="5" borderId="56" xfId="6" applyFont="1" applyFill="1" applyBorder="1" applyAlignment="1" applyProtection="1">
      <alignment vertical="center" shrinkToFit="1"/>
      <protection locked="0"/>
    </xf>
    <xf numFmtId="49" fontId="9" fillId="5" borderId="89" xfId="0" applyNumberFormat="1" applyFont="1" applyFill="1" applyBorder="1" applyAlignment="1" applyProtection="1">
      <alignment horizontal="center" vertical="center" shrinkToFit="1"/>
      <protection locked="0" hidden="1"/>
    </xf>
    <xf numFmtId="49" fontId="9" fillId="5" borderId="86" xfId="0" applyNumberFormat="1" applyFont="1" applyFill="1" applyBorder="1" applyAlignment="1" applyProtection="1">
      <alignment horizontal="center" vertical="center" shrinkToFit="1"/>
      <protection locked="0" hidden="1"/>
    </xf>
    <xf numFmtId="49" fontId="11" fillId="5" borderId="85" xfId="0" applyNumberFormat="1" applyFont="1" applyFill="1" applyBorder="1" applyAlignment="1" applyProtection="1">
      <alignment horizontal="center" vertical="center" shrinkToFit="1"/>
      <protection locked="0"/>
    </xf>
    <xf numFmtId="49" fontId="11" fillId="5" borderId="86" xfId="0" applyNumberFormat="1" applyFont="1" applyFill="1" applyBorder="1" applyAlignment="1" applyProtection="1">
      <alignment horizontal="center" vertical="center" shrinkToFit="1"/>
      <protection locked="0"/>
    </xf>
    <xf numFmtId="49" fontId="11" fillId="5" borderId="89" xfId="0" applyNumberFormat="1" applyFont="1" applyFill="1" applyBorder="1" applyAlignment="1" applyProtection="1">
      <alignment horizontal="center" vertical="center" shrinkToFit="1"/>
      <protection locked="0"/>
    </xf>
    <xf numFmtId="49" fontId="11" fillId="5" borderId="88" xfId="0" applyNumberFormat="1" applyFont="1" applyFill="1" applyBorder="1" applyAlignment="1" applyProtection="1">
      <alignment horizontal="center" vertical="center" shrinkToFit="1"/>
      <protection locked="0"/>
    </xf>
    <xf numFmtId="178" fontId="11" fillId="5" borderId="89" xfId="6" applyNumberFormat="1" applyFont="1" applyFill="1" applyBorder="1" applyAlignment="1" applyProtection="1">
      <alignment horizontal="center" vertical="center" shrinkToFit="1"/>
      <protection locked="0"/>
    </xf>
    <xf numFmtId="178" fontId="11" fillId="5" borderId="86" xfId="6" applyNumberFormat="1" applyFont="1" applyFill="1" applyBorder="1" applyAlignment="1" applyProtection="1">
      <alignment horizontal="center" vertical="center" shrinkToFit="1"/>
      <protection locked="0"/>
    </xf>
    <xf numFmtId="178" fontId="11" fillId="5" borderId="88" xfId="6" applyNumberFormat="1" applyFont="1" applyFill="1" applyBorder="1" applyAlignment="1" applyProtection="1">
      <alignment horizontal="center" vertical="center" shrinkToFit="1"/>
      <protection locked="0"/>
    </xf>
    <xf numFmtId="38" fontId="11" fillId="5" borderId="89" xfId="6" applyFont="1" applyFill="1" applyBorder="1" applyAlignment="1" applyProtection="1">
      <alignment vertical="center" shrinkToFit="1"/>
      <protection locked="0"/>
    </xf>
    <xf numFmtId="38" fontId="11" fillId="5" borderId="86" xfId="6" applyFont="1" applyFill="1" applyBorder="1" applyAlignment="1" applyProtection="1">
      <alignment vertical="center" shrinkToFit="1"/>
      <protection locked="0"/>
    </xf>
    <xf numFmtId="38" fontId="11" fillId="5" borderId="131" xfId="6" applyFont="1" applyFill="1" applyBorder="1" applyAlignment="1" applyProtection="1">
      <alignment vertical="center" shrinkToFit="1"/>
      <protection locked="0"/>
    </xf>
    <xf numFmtId="49" fontId="9" fillId="5" borderId="53" xfId="0" applyNumberFormat="1" applyFont="1" applyFill="1" applyBorder="1" applyAlignment="1" applyProtection="1">
      <alignment horizontal="center" vertical="center" shrinkToFit="1"/>
      <protection locked="0" hidden="1"/>
    </xf>
    <xf numFmtId="49" fontId="9" fillId="5" borderId="51" xfId="0" applyNumberFormat="1" applyFont="1" applyFill="1" applyBorder="1" applyAlignment="1" applyProtection="1">
      <alignment horizontal="center" vertical="center" shrinkToFit="1"/>
      <protection locked="0" hidden="1"/>
    </xf>
    <xf numFmtId="49" fontId="11" fillId="5" borderId="50" xfId="0" applyNumberFormat="1" applyFont="1" applyFill="1" applyBorder="1" applyAlignment="1" applyProtection="1">
      <alignment horizontal="center" vertical="center" shrinkToFit="1"/>
      <protection locked="0"/>
    </xf>
    <xf numFmtId="49" fontId="11" fillId="5" borderId="51" xfId="0" applyNumberFormat="1" applyFont="1" applyFill="1" applyBorder="1" applyAlignment="1" applyProtection="1">
      <alignment horizontal="center" vertical="center" shrinkToFit="1"/>
      <protection locked="0"/>
    </xf>
    <xf numFmtId="49" fontId="11" fillId="5" borderId="52" xfId="0" applyNumberFormat="1" applyFont="1" applyFill="1" applyBorder="1" applyAlignment="1" applyProtection="1">
      <alignment horizontal="center" vertical="center" shrinkToFit="1"/>
      <protection locked="0"/>
    </xf>
    <xf numFmtId="49" fontId="11" fillId="5" borderId="53" xfId="0" applyNumberFormat="1" applyFont="1" applyFill="1" applyBorder="1" applyAlignment="1" applyProtection="1">
      <alignment horizontal="center" vertical="center" shrinkToFit="1"/>
      <protection locked="0"/>
    </xf>
    <xf numFmtId="178" fontId="11" fillId="5" borderId="51" xfId="6" applyNumberFormat="1" applyFont="1" applyFill="1" applyBorder="1" applyAlignment="1" applyProtection="1">
      <alignment horizontal="center" vertical="center" shrinkToFit="1"/>
      <protection locked="0"/>
    </xf>
    <xf numFmtId="178" fontId="11" fillId="5" borderId="52" xfId="6" applyNumberFormat="1" applyFont="1" applyFill="1" applyBorder="1" applyAlignment="1" applyProtection="1">
      <alignment horizontal="center" vertical="center" shrinkToFit="1"/>
      <protection locked="0"/>
    </xf>
    <xf numFmtId="0" fontId="8" fillId="0" borderId="39" xfId="5" applyFont="1" applyFill="1" applyBorder="1" applyAlignment="1" applyProtection="1">
      <alignment horizontal="center" vertical="center" wrapText="1"/>
      <protection hidden="1"/>
    </xf>
    <xf numFmtId="38" fontId="29" fillId="0" borderId="105" xfId="0" applyNumberFormat="1" applyFont="1" applyBorder="1" applyAlignment="1" applyProtection="1">
      <alignment horizontal="right" vertical="center"/>
      <protection hidden="1"/>
    </xf>
    <xf numFmtId="49" fontId="11" fillId="5" borderId="101" xfId="0" applyNumberFormat="1" applyFont="1" applyFill="1" applyBorder="1" applyAlignment="1" applyProtection="1">
      <alignment horizontal="center" vertical="center" shrinkToFit="1"/>
      <protection locked="0"/>
    </xf>
    <xf numFmtId="49" fontId="11" fillId="5" borderId="102" xfId="0" applyNumberFormat="1" applyFont="1" applyFill="1" applyBorder="1" applyAlignment="1" applyProtection="1">
      <alignment horizontal="center" vertical="center" shrinkToFit="1"/>
      <protection locked="0"/>
    </xf>
    <xf numFmtId="49" fontId="11" fillId="5" borderId="126" xfId="0" applyNumberFormat="1" applyFont="1" applyFill="1" applyBorder="1" applyAlignment="1" applyProtection="1">
      <alignment horizontal="center" vertical="center" shrinkToFit="1"/>
      <protection locked="0"/>
    </xf>
    <xf numFmtId="49" fontId="11" fillId="5" borderId="127" xfId="0" applyNumberFormat="1" applyFont="1" applyFill="1" applyBorder="1" applyAlignment="1" applyProtection="1">
      <alignment horizontal="center" vertical="center" shrinkToFit="1"/>
      <protection locked="0"/>
    </xf>
    <xf numFmtId="178" fontId="11" fillId="5" borderId="126" xfId="6" applyNumberFormat="1" applyFont="1" applyFill="1" applyBorder="1" applyAlignment="1" applyProtection="1">
      <alignment horizontal="center" vertical="center" shrinkToFit="1"/>
      <protection locked="0"/>
    </xf>
    <xf numFmtId="178" fontId="11" fillId="5" borderId="102" xfId="6" applyNumberFormat="1" applyFont="1" applyFill="1" applyBorder="1" applyAlignment="1" applyProtection="1">
      <alignment horizontal="center" vertical="center" shrinkToFit="1"/>
      <protection locked="0"/>
    </xf>
    <xf numFmtId="178" fontId="11" fillId="5" borderId="127" xfId="6" applyNumberFormat="1" applyFont="1" applyFill="1" applyBorder="1" applyAlignment="1" applyProtection="1">
      <alignment horizontal="center" vertical="center" shrinkToFit="1"/>
      <protection locked="0"/>
    </xf>
    <xf numFmtId="0" fontId="25" fillId="0" borderId="105" xfId="0" applyFont="1" applyBorder="1" applyAlignment="1" applyProtection="1">
      <alignment horizontal="right" vertical="center"/>
      <protection hidden="1"/>
    </xf>
    <xf numFmtId="0" fontId="25" fillId="0" borderId="106" xfId="0" applyFont="1" applyBorder="1" applyAlignment="1" applyProtection="1">
      <alignment horizontal="right" vertical="center"/>
      <protection hidden="1"/>
    </xf>
    <xf numFmtId="0" fontId="25" fillId="0" borderId="132" xfId="0" applyFont="1" applyBorder="1" applyAlignment="1" applyProtection="1">
      <alignment horizontal="right" vertical="center"/>
      <protection hidden="1"/>
    </xf>
    <xf numFmtId="38" fontId="28" fillId="0" borderId="106" xfId="6" applyFont="1" applyFill="1" applyBorder="1" applyAlignment="1" applyProtection="1">
      <alignment vertical="center" shrinkToFit="1"/>
      <protection hidden="1"/>
    </xf>
    <xf numFmtId="38" fontId="28" fillId="0" borderId="108" xfId="6" applyFont="1" applyFill="1" applyBorder="1" applyAlignment="1" applyProtection="1">
      <alignment vertical="center" shrinkToFit="1"/>
      <protection hidden="1"/>
    </xf>
    <xf numFmtId="38" fontId="11" fillId="5" borderId="148" xfId="6" applyFont="1" applyFill="1" applyBorder="1" applyAlignment="1" applyProtection="1">
      <alignment vertical="center" shrinkToFit="1"/>
      <protection locked="0"/>
    </xf>
    <xf numFmtId="38" fontId="11" fillId="5" borderId="99" xfId="6" applyFont="1" applyFill="1" applyBorder="1" applyAlignment="1" applyProtection="1">
      <alignment vertical="center" shrinkToFit="1"/>
      <protection locked="0"/>
    </xf>
    <xf numFmtId="38" fontId="11" fillId="5" borderId="68" xfId="6" applyFont="1" applyFill="1" applyBorder="1" applyAlignment="1" applyProtection="1">
      <alignment vertical="center" shrinkToFit="1"/>
      <protection locked="0"/>
    </xf>
    <xf numFmtId="49" fontId="8" fillId="5" borderId="147" xfId="0" applyNumberFormat="1" applyFont="1" applyFill="1" applyBorder="1" applyAlignment="1" applyProtection="1">
      <alignment horizontal="center" vertical="center" shrinkToFit="1"/>
      <protection locked="0"/>
    </xf>
    <xf numFmtId="49" fontId="8" fillId="5" borderId="102" xfId="0" applyNumberFormat="1" applyFont="1" applyFill="1" applyBorder="1" applyAlignment="1" applyProtection="1">
      <alignment horizontal="center" vertical="center" shrinkToFit="1"/>
      <protection locked="0"/>
    </xf>
    <xf numFmtId="49" fontId="9" fillId="5" borderId="126" xfId="0" applyNumberFormat="1" applyFont="1" applyFill="1" applyBorder="1" applyAlignment="1" applyProtection="1">
      <alignment horizontal="center" vertical="center" shrinkToFit="1"/>
      <protection locked="0" hidden="1"/>
    </xf>
    <xf numFmtId="49" fontId="9" fillId="5" borderId="102" xfId="0" applyNumberFormat="1" applyFont="1" applyFill="1" applyBorder="1" applyAlignment="1" applyProtection="1">
      <alignment horizontal="center" vertical="center" shrinkToFit="1"/>
      <protection locked="0" hidden="1"/>
    </xf>
  </cellXfs>
  <cellStyles count="8">
    <cellStyle name="crStyle_タイトル" xfId="2"/>
    <cellStyle name="crStyle_自動計算" xfId="5"/>
    <cellStyle name="crStyle_申請者入力欄" xfId="7"/>
    <cellStyle name="桁区切り 2" xfId="1"/>
    <cellStyle name="桁区切り 2 3 2 2" xfId="6"/>
    <cellStyle name="桁区切り 2 5" xfId="4"/>
    <cellStyle name="標準" xfId="0" builtinId="0"/>
    <cellStyle name="標準_新築・既築" xfId="3"/>
  </cellStyles>
  <dxfs count="90">
    <dxf>
      <fill>
        <patternFill>
          <bgColor rgb="FFFFFF9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lit.go.jp/jutakukentiku/shoenehou_assets/img/library/chiikikubun-sinkyuu.pdf"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ekes.jp"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57</xdr:col>
      <xdr:colOff>120674</xdr:colOff>
      <xdr:row>4</xdr:row>
      <xdr:rowOff>211791</xdr:rowOff>
    </xdr:from>
    <xdr:ext cx="9594415" cy="3760709"/>
    <xdr:sp macro="" textlink="">
      <xdr:nvSpPr>
        <xdr:cNvPr id="2" name="吹き出し: 四角形 1">
          <a:extLst>
            <a:ext uri="{FF2B5EF4-FFF2-40B4-BE49-F238E27FC236}">
              <a16:creationId xmlns:a16="http://schemas.microsoft.com/office/drawing/2014/main" xmlns="" id="{00000000-0008-0000-0000-000002000000}"/>
            </a:ext>
          </a:extLst>
        </xdr:cNvPr>
        <xdr:cNvSpPr/>
      </xdr:nvSpPr>
      <xdr:spPr>
        <a:xfrm>
          <a:off x="15122549" y="1450041"/>
          <a:ext cx="9594415" cy="376070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・工事対象住宅の概要を入力してください。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・延べ床面積、床面積、補助対象床面積合計、改修率は、提出書類の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求積表で算出した各面積及び改修率を転記してください。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・該当する地域区分を入力してください。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2019</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11</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16</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日より改正建築物省エネ法が一部施行されたことにより地域区分</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の見直し（</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１）がされてるため、「新地域区分」を適用してください。</a:t>
          </a: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・公募要領のエネルギー計算結果早見表使用の有無及び該当する組合せ</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番号を入力してください。</a:t>
          </a:r>
        </a:p>
      </xdr:txBody>
    </xdr:sp>
    <xdr:clientData/>
  </xdr:oneCellAnchor>
  <xdr:oneCellAnchor>
    <xdr:from>
      <xdr:col>57</xdr:col>
      <xdr:colOff>121625</xdr:colOff>
      <xdr:row>25</xdr:row>
      <xdr:rowOff>102093</xdr:rowOff>
    </xdr:from>
    <xdr:ext cx="9758944" cy="5136656"/>
    <xdr:sp macro="" textlink="">
      <xdr:nvSpPr>
        <xdr:cNvPr id="3" name="吹き出し: 四角形 2">
          <a:extLst>
            <a:ext uri="{FF2B5EF4-FFF2-40B4-BE49-F238E27FC236}">
              <a16:creationId xmlns:a16="http://schemas.microsoft.com/office/drawing/2014/main" xmlns="" id="{00000000-0008-0000-0000-000003000000}"/>
            </a:ext>
          </a:extLst>
        </xdr:cNvPr>
        <xdr:cNvSpPr/>
      </xdr:nvSpPr>
      <xdr:spPr>
        <a:xfrm>
          <a:off x="15123500" y="8460281"/>
          <a:ext cx="9758944" cy="5136656"/>
        </a:xfrm>
        <a:prstGeom prst="wedgeRectCallout">
          <a:avLst>
            <a:gd name="adj1" fmla="val -55208"/>
            <a:gd name="adj2" fmla="val 213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・「明細書」のシートを先に入力してください。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・明細書で算出された建材ごとの補助対象経費が自動計算で転記されます。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明細書が複数枚になる場合は、建材ごとの明細書の合計が自動で転記</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rgbClr val="FF0000"/>
              </a:solidFill>
              <a:latin typeface="HGｺﾞｼｯｸM" panose="020B0609000000000000" pitchFamily="49" charset="-128"/>
              <a:ea typeface="HGｺﾞｼｯｸM" panose="020B0609000000000000" pitchFamily="49" charset="-128"/>
            </a:rPr>
            <a:t>明細書で算出された建材ごとの補助対象経費が、見積書による補助対象</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経費より高い場合は、見積書による補助対象経費が上限になります。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該当する建材の補助対象経費の欄に見積書による補助対象経費を入力して</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詳細は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下の赤枠内</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を参照してください。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・補助金交付申請額（Ｆ）は、高性能建材及び高効率省エネ設備の適用補助算定額（（Ｃ）と（Ｅ））より自動計算されます。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56</xdr:col>
      <xdr:colOff>221277</xdr:colOff>
      <xdr:row>36</xdr:row>
      <xdr:rowOff>168705</xdr:rowOff>
    </xdr:from>
    <xdr:to>
      <xdr:col>90</xdr:col>
      <xdr:colOff>487777</xdr:colOff>
      <xdr:row>56</xdr:row>
      <xdr:rowOff>13606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15461277" y="14333741"/>
          <a:ext cx="11560429" cy="7274401"/>
          <a:chOff x="15272819" y="14826659"/>
          <a:chExt cx="11915207" cy="13557574"/>
        </a:xfrm>
      </xdr:grpSpPr>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15389793" y="14826659"/>
            <a:ext cx="11798233" cy="13557574"/>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no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注）見積書による補助対象経費、補助対象外経費の詳細は福岡県建築都市部住宅計画課の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既存戸建て住宅断熱改修費補助金の「よくあるご質問」をご参照ください。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6" name="正方形/長方形 5">
            <a:extLst>
              <a:ext uri="{FF2B5EF4-FFF2-40B4-BE49-F238E27FC236}">
                <a16:creationId xmlns:a16="http://schemas.microsoft.com/office/drawing/2014/main" xmlns="" id="{00000000-0008-0000-0000-000006000000}"/>
              </a:ext>
            </a:extLst>
          </xdr:cNvPr>
          <xdr:cNvSpPr/>
        </xdr:nvSpPr>
        <xdr:spPr>
          <a:xfrm>
            <a:off x="15272819" y="15211003"/>
            <a:ext cx="6634681" cy="13122512"/>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（例１）</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1,222,044</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1,003,055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110,573</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2,335,672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7" name="正方形/長方形 6">
            <a:extLst>
              <a:ext uri="{FF2B5EF4-FFF2-40B4-BE49-F238E27FC236}">
                <a16:creationId xmlns:a16="http://schemas.microsoft.com/office/drawing/2014/main" xmlns="" id="{00000000-0008-0000-0000-000007000000}"/>
              </a:ext>
            </a:extLst>
          </xdr:cNvPr>
          <xdr:cNvSpPr/>
        </xdr:nvSpPr>
        <xdr:spPr>
          <a:xfrm>
            <a:off x="20806842" y="15181544"/>
            <a:ext cx="6113928" cy="11706441"/>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（例２）</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1,020,485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749,200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105,892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1,875,577</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1,020,485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rgbClr val="FF0000"/>
                </a:solidFill>
                <a:latin typeface="HGｺﾞｼｯｸM" panose="020B0609000000000000" pitchFamily="49" charset="-128"/>
                <a:ea typeface="HGｺﾞｼｯｸM" panose="020B0609000000000000" pitchFamily="49" charset="-128"/>
              </a:rPr>
              <a:t>749,200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105,892</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rgbClr val="FF0000"/>
                </a:solidFill>
                <a:latin typeface="HGｺﾞｼｯｸM" panose="020B0609000000000000" pitchFamily="49" charset="-128"/>
                <a:ea typeface="HGｺﾞｼｯｸM" panose="020B0609000000000000" pitchFamily="49" charset="-128"/>
              </a:rPr>
              <a:t>1,875,577</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補助対象経費欄には、見積書による建材ごとの</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補助対象経費を上書きしてください。</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xdr:txBody>
      </xdr:sp>
    </xdr:grpSp>
    <xdr:clientData/>
  </xdr:twoCellAnchor>
  <xdr:oneCellAnchor>
    <xdr:from>
      <xdr:col>57</xdr:col>
      <xdr:colOff>107372</xdr:colOff>
      <xdr:row>20</xdr:row>
      <xdr:rowOff>269665</xdr:rowOff>
    </xdr:from>
    <xdr:ext cx="9594415" cy="692562"/>
    <xdr:sp macro="" textlink="">
      <xdr:nvSpPr>
        <xdr:cNvPr id="8" name="正方形/長方形 7">
          <a:hlinkClick xmlns:r="http://schemas.openxmlformats.org/officeDocument/2006/relationships" r:id="rId1"/>
          <a:extLst>
            <a:ext uri="{FF2B5EF4-FFF2-40B4-BE49-F238E27FC236}">
              <a16:creationId xmlns:a16="http://schemas.microsoft.com/office/drawing/2014/main" xmlns="" id="{00000000-0008-0000-0000-000008000000}"/>
            </a:ext>
          </a:extLst>
        </xdr:cNvPr>
        <xdr:cNvSpPr/>
      </xdr:nvSpPr>
      <xdr:spPr>
        <a:xfrm>
          <a:off x="14966372" y="7751120"/>
          <a:ext cx="9594415" cy="69256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１「地域区分新旧表」（国土交通省ホームページ）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https://www.mlit.go.jp/jutakukentiku/shoenehou_assets/img/library/chiikikubun-sinkyuu.pdf</a:t>
          </a:r>
          <a:endParaRPr kumimoji="1" lang="ja-JP" altLang="en-US"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57</xdr:col>
      <xdr:colOff>191076</xdr:colOff>
      <xdr:row>5</xdr:row>
      <xdr:rowOff>238125</xdr:rowOff>
    </xdr:from>
    <xdr:ext cx="11013788" cy="5857875"/>
    <xdr:sp macro="" textlink="">
      <xdr:nvSpPr>
        <xdr:cNvPr id="2" name="吹き出し: 四角形 1">
          <a:extLst>
            <a:ext uri="{FF2B5EF4-FFF2-40B4-BE49-F238E27FC236}">
              <a16:creationId xmlns:a16="http://schemas.microsoft.com/office/drawing/2014/main" xmlns="" id="{00000000-0008-0000-0100-000002000000}"/>
            </a:ext>
          </a:extLst>
        </xdr:cNvPr>
        <xdr:cNvSpPr/>
      </xdr:nvSpPr>
      <xdr:spPr>
        <a:xfrm>
          <a:off x="15846712" y="1623580"/>
          <a:ext cx="11013788" cy="5857875"/>
        </a:xfrm>
        <a:prstGeom prst="wedgeRectCallout">
          <a:avLst>
            <a:gd name="adj1" fmla="val -54357"/>
            <a:gd name="adj2" fmla="val -313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・使用する断熱材製品の情報を入力してください。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・求積表番号は求積表と整合性をとってください。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・登録番号、メーカー名、製品名、熱伝導率（</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λ</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値）は（公財）北海道環境財団の専用ページ（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１）で公開されている「補助対象製品一覧」を参照の上、入力してください。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・総括表で、＜エネルギー計算＞「早見表を使用する」にチェックを入れた場合、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
          </a:r>
          <a:b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　合計熱抵抗値は、以下の表の性能値を満たすようにしてください。</a:t>
          </a:r>
          <a:endParaRPr kumimoji="1" lang="en-US" altLang="ja-JP" sz="20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・施工面積は提出書類の求積表で求めた施工面積を転記してください。</a:t>
          </a:r>
          <a:r>
            <a:rPr lang="en-US" altLang="ja-JP" sz="1100" b="0" i="0" u="none" strike="noStrike">
              <a:solidFill>
                <a:schemeClr val="lt1"/>
              </a:solidFill>
              <a:effectLst/>
              <a:latin typeface="+mn-lt"/>
              <a:ea typeface="+mn-ea"/>
              <a:cs typeface="+mn-cs"/>
            </a:rPr>
            <a:t>R</a:t>
          </a:r>
          <a:r>
            <a:rPr lang="ja-JP" altLang="en-US" sz="1100" b="0" i="0" u="none" strike="noStrike">
              <a:solidFill>
                <a:schemeClr val="lt1"/>
              </a:solidFill>
              <a:effectLst/>
              <a:latin typeface="+mn-lt"/>
              <a:ea typeface="+mn-ea"/>
              <a:cs typeface="+mn-cs"/>
            </a:rPr>
            <a:t>値）</a:t>
          </a:r>
          <a:r>
            <a:rPr lang="ja-JP" altLang="en-US" sz="2000"/>
            <a:t> </a:t>
          </a:r>
          <a:r>
            <a:rPr lang="ja-JP" altLang="en-US" sz="1100" b="0" i="0" u="none" strike="noStrike">
              <a:solidFill>
                <a:schemeClr val="lt1"/>
              </a:solidFill>
              <a:effectLst/>
              <a:latin typeface="+mn-lt"/>
              <a:ea typeface="+mn-ea"/>
              <a:cs typeface="+mn-cs"/>
            </a:rPr>
            <a:t>天井</a:t>
          </a:r>
          <a:r>
            <a:rPr lang="ja-JP" altLang="en-US" sz="2000"/>
            <a:t> </a:t>
          </a:r>
          <a:r>
            <a:rPr lang="ja-JP" altLang="en-US" sz="1100" b="0" i="0" u="none" strike="noStrike">
              <a:solidFill>
                <a:schemeClr val="lt1"/>
              </a:solidFill>
              <a:effectLst/>
              <a:latin typeface="+mn-lt"/>
              <a:ea typeface="+mn-ea"/>
              <a:cs typeface="+mn-cs"/>
            </a:rPr>
            <a:t>外壁</a:t>
          </a:r>
          <a:r>
            <a:rPr lang="ja-JP" altLang="en-US" sz="2000"/>
            <a:t> </a:t>
          </a:r>
          <a:r>
            <a:rPr lang="ja-JP" altLang="en-US" sz="1100" b="0" i="0" u="none" strike="noStrike">
              <a:solidFill>
                <a:schemeClr val="lt1"/>
              </a:solidFill>
              <a:effectLst/>
              <a:latin typeface="+mn-lt"/>
              <a:ea typeface="+mn-ea"/>
              <a:cs typeface="+mn-cs"/>
            </a:rPr>
            <a:t>床</a:t>
          </a:r>
          <a:r>
            <a:rPr lang="ja-JP" altLang="en-US" sz="2000"/>
            <a:t> </a:t>
          </a:r>
          <a:r>
            <a:rPr lang="en-US" altLang="ja-JP" sz="1100" b="0" i="0" u="none" strike="noStrike">
              <a:solidFill>
                <a:schemeClr val="lt1"/>
              </a:solidFill>
              <a:effectLst/>
              <a:latin typeface="+mn-lt"/>
              <a:ea typeface="+mn-ea"/>
              <a:cs typeface="+mn-cs"/>
            </a:rPr>
            <a:t>1</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3</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4</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8</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5.4</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2.2</a:t>
          </a:r>
          <a:r>
            <a:rPr lang="ja-JP" altLang="en-US" sz="1100" b="0" i="0" u="none" strike="noStrike">
              <a:solidFill>
                <a:schemeClr val="lt1"/>
              </a:solidFill>
              <a:effectLst/>
              <a:latin typeface="+mn-lt"/>
              <a:ea typeface="+mn-ea"/>
              <a:cs typeface="+mn-cs"/>
            </a:rPr>
            <a:t>以上</a:t>
          </a:r>
          <a:r>
            <a:rPr lang="ja-JP" altLang="en-US" sz="2000"/>
            <a:t> </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57</xdr:col>
      <xdr:colOff>86589</xdr:colOff>
      <xdr:row>0</xdr:row>
      <xdr:rowOff>190500</xdr:rowOff>
    </xdr:from>
    <xdr:to>
      <xdr:col>92</xdr:col>
      <xdr:colOff>332508</xdr:colOff>
      <xdr:row>5</xdr:row>
      <xdr:rowOff>55419</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15793314" y="190500"/>
          <a:ext cx="10847244" cy="1026969"/>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83126</xdr:colOff>
      <xdr:row>30</xdr:row>
      <xdr:rowOff>1434</xdr:rowOff>
    </xdr:from>
    <xdr:ext cx="9900000" cy="1426288"/>
    <xdr:sp macro="" textlink="">
      <xdr:nvSpPr>
        <xdr:cNvPr id="4" name="吹き出し: 四角形 3">
          <a:extLst>
            <a:ext uri="{FF2B5EF4-FFF2-40B4-BE49-F238E27FC236}">
              <a16:creationId xmlns:a16="http://schemas.microsoft.com/office/drawing/2014/main" xmlns="" id="{00000000-0008-0000-0100-000004000000}"/>
            </a:ext>
          </a:extLst>
        </xdr:cNvPr>
        <xdr:cNvSpPr/>
      </xdr:nvSpPr>
      <xdr:spPr>
        <a:xfrm>
          <a:off x="15789851" y="14631834"/>
          <a:ext cx="9900000" cy="1426288"/>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・地域区分は総括表より自動で転記されますので、先に総括表の地域区分を選択</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してください。</a:t>
          </a:r>
        </a:p>
      </xdr:txBody>
    </xdr:sp>
    <xdr:clientData/>
  </xdr:oneCellAnchor>
  <xdr:oneCellAnchor>
    <xdr:from>
      <xdr:col>57</xdr:col>
      <xdr:colOff>226377</xdr:colOff>
      <xdr:row>20</xdr:row>
      <xdr:rowOff>225388</xdr:rowOff>
    </xdr:from>
    <xdr:ext cx="9900000" cy="425822"/>
    <xdr:sp macro="" textlink="">
      <xdr:nvSpPr>
        <xdr:cNvPr id="6" name="正方形/長方形 5">
          <a:hlinkClick xmlns:r="http://schemas.openxmlformats.org/officeDocument/2006/relationships" r:id="rId1"/>
          <a:extLst>
            <a:ext uri="{FF2B5EF4-FFF2-40B4-BE49-F238E27FC236}">
              <a16:creationId xmlns:a16="http://schemas.microsoft.com/office/drawing/2014/main" xmlns="" id="{00000000-0008-0000-0100-000006000000}"/>
            </a:ext>
          </a:extLst>
        </xdr:cNvPr>
        <xdr:cNvSpPr/>
      </xdr:nvSpPr>
      <xdr:spPr>
        <a:xfrm>
          <a:off x="16276002" y="7893013"/>
          <a:ext cx="9900000" cy="42582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59</xdr:col>
          <xdr:colOff>261939</xdr:colOff>
          <xdr:row>13</xdr:row>
          <xdr:rowOff>95248</xdr:rowOff>
        </xdr:from>
        <xdr:to>
          <xdr:col>85</xdr:col>
          <xdr:colOff>293475</xdr:colOff>
          <xdr:row>17</xdr:row>
          <xdr:rowOff>312098</xdr:rowOff>
        </xdr:to>
        <xdr:pic>
          <xdr:nvPicPr>
            <xdr:cNvPr id="10" name="図 9">
              <a:extLst>
                <a:ext uri="{FF2B5EF4-FFF2-40B4-BE49-F238E27FC236}">
                  <a16:creationId xmlns:a16="http://schemas.microsoft.com/office/drawing/2014/main" xmlns="" id="{00000000-0008-0000-0100-00000A000000}"/>
                </a:ext>
              </a:extLst>
            </xdr:cNvPr>
            <xdr:cNvPicPr>
              <a:picLocks noChangeAspect="1" noChangeArrowheads="1"/>
              <a:extLst>
                <a:ext uri="{84589F7E-364E-4C9E-8A38-B11213B215E9}">
                  <a14:cameraTool cellRange="$CP$15:$CR$17" spid="_x0000_s2089"/>
                </a:ext>
              </a:extLst>
            </xdr:cNvPicPr>
          </xdr:nvPicPr>
          <xdr:blipFill>
            <a:blip xmlns:r="http://schemas.openxmlformats.org/officeDocument/2006/relationships" r:embed="rId2"/>
            <a:srcRect/>
            <a:stretch>
              <a:fillRect/>
            </a:stretch>
          </xdr:blipFill>
          <xdr:spPr bwMode="auto">
            <a:xfrm>
              <a:off x="16073439" y="4933948"/>
              <a:ext cx="5105186" cy="2052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57</xdr:col>
      <xdr:colOff>145183</xdr:colOff>
      <xdr:row>11</xdr:row>
      <xdr:rowOff>65572</xdr:rowOff>
    </xdr:from>
    <xdr:ext cx="9900000" cy="2456243"/>
    <xdr:sp macro="" textlink="">
      <xdr:nvSpPr>
        <xdr:cNvPr id="2" name="吹き出し: 四角形 1">
          <a:extLst>
            <a:ext uri="{FF2B5EF4-FFF2-40B4-BE49-F238E27FC236}">
              <a16:creationId xmlns:a16="http://schemas.microsoft.com/office/drawing/2014/main" xmlns="" id="{00000000-0008-0000-0200-000002000000}"/>
            </a:ext>
          </a:extLst>
        </xdr:cNvPr>
        <xdr:cNvSpPr/>
      </xdr:nvSpPr>
      <xdr:spPr>
        <a:xfrm>
          <a:off x="15966208" y="3542197"/>
          <a:ext cx="9900000" cy="2456243"/>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で公開されている「補助対象製品一覧」を参照の上、入力してください。</a:t>
          </a:r>
        </a:p>
      </xdr:txBody>
    </xdr:sp>
    <xdr:clientData/>
  </xdr:oneCellAnchor>
  <xdr:oneCellAnchor>
    <xdr:from>
      <xdr:col>58</xdr:col>
      <xdr:colOff>40581</xdr:colOff>
      <xdr:row>42</xdr:row>
      <xdr:rowOff>197715</xdr:rowOff>
    </xdr:from>
    <xdr:ext cx="9900000" cy="2262459"/>
    <xdr:sp macro="" textlink="">
      <xdr:nvSpPr>
        <xdr:cNvPr id="3" name="吹き出し: 四角形 2">
          <a:extLst>
            <a:ext uri="{FF2B5EF4-FFF2-40B4-BE49-F238E27FC236}">
              <a16:creationId xmlns:a16="http://schemas.microsoft.com/office/drawing/2014/main" xmlns="" id="{00000000-0008-0000-0200-000003000000}"/>
            </a:ext>
          </a:extLst>
        </xdr:cNvPr>
        <xdr:cNvSpPr/>
      </xdr:nvSpPr>
      <xdr:spPr>
        <a:xfrm>
          <a:off x="16137831" y="14980515"/>
          <a:ext cx="9900000" cy="226245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・窓番号は提出書類の平面図の窓番号と合わせてください。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twoCellAnchor>
    <xdr:from>
      <xdr:col>57</xdr:col>
      <xdr:colOff>72042</xdr:colOff>
      <xdr:row>1</xdr:row>
      <xdr:rowOff>34637</xdr:rowOff>
    </xdr:from>
    <xdr:to>
      <xdr:col>89</xdr:col>
      <xdr:colOff>595744</xdr:colOff>
      <xdr:row>4</xdr:row>
      <xdr:rowOff>387929</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15893067" y="272762"/>
          <a:ext cx="11001202" cy="1010517"/>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55419</xdr:colOff>
      <xdr:row>62</xdr:row>
      <xdr:rowOff>126160</xdr:rowOff>
    </xdr:from>
    <xdr:ext cx="9900000" cy="663549"/>
    <xdr:sp macro="" textlink="">
      <xdr:nvSpPr>
        <xdr:cNvPr id="5" name="吹き出し: 四角形 4">
          <a:extLst>
            <a:ext uri="{FF2B5EF4-FFF2-40B4-BE49-F238E27FC236}">
              <a16:creationId xmlns:a16="http://schemas.microsoft.com/office/drawing/2014/main" xmlns="" id="{00000000-0008-0000-0200-000005000000}"/>
            </a:ext>
          </a:extLst>
        </xdr:cNvPr>
        <xdr:cNvSpPr/>
      </xdr:nvSpPr>
      <xdr:spPr>
        <a:xfrm>
          <a:off x="15876444" y="22176535"/>
          <a:ext cx="9900000" cy="663549"/>
        </a:xfrm>
        <a:prstGeom prst="wedgeRectCallout">
          <a:avLst>
            <a:gd name="adj1" fmla="val -5365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58</xdr:col>
      <xdr:colOff>37812</xdr:colOff>
      <xdr:row>18</xdr:row>
      <xdr:rowOff>270453</xdr:rowOff>
    </xdr:from>
    <xdr:ext cx="9900000" cy="759310"/>
    <xdr:sp macro="" textlink="">
      <xdr:nvSpPr>
        <xdr:cNvPr id="7" name="正方形/長方形 6">
          <a:hlinkClick xmlns:r="http://schemas.openxmlformats.org/officeDocument/2006/relationships" r:id="rId1"/>
          <a:extLst>
            <a:ext uri="{FF2B5EF4-FFF2-40B4-BE49-F238E27FC236}">
              <a16:creationId xmlns:a16="http://schemas.microsoft.com/office/drawing/2014/main" xmlns="" id="{00000000-0008-0000-0200-000007000000}"/>
            </a:ext>
          </a:extLst>
        </xdr:cNvPr>
        <xdr:cNvSpPr/>
      </xdr:nvSpPr>
      <xdr:spPr>
        <a:xfrm>
          <a:off x="16135062" y="6414078"/>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13854</xdr:colOff>
      <xdr:row>49</xdr:row>
      <xdr:rowOff>27990</xdr:rowOff>
    </xdr:from>
    <xdr:ext cx="9900000" cy="759310"/>
    <xdr:sp macro="" textlink="">
      <xdr:nvSpPr>
        <xdr:cNvPr id="8" name="正方形/長方形 7">
          <a:hlinkClick xmlns:r="http://schemas.openxmlformats.org/officeDocument/2006/relationships" r:id="rId1"/>
          <a:extLst>
            <a:ext uri="{FF2B5EF4-FFF2-40B4-BE49-F238E27FC236}">
              <a16:creationId xmlns:a16="http://schemas.microsoft.com/office/drawing/2014/main" xmlns="" id="{00000000-0008-0000-0200-000008000000}"/>
            </a:ext>
          </a:extLst>
        </xdr:cNvPr>
        <xdr:cNvSpPr/>
      </xdr:nvSpPr>
      <xdr:spPr>
        <a:xfrm>
          <a:off x="16111104" y="17458740"/>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57</xdr:col>
      <xdr:colOff>27707</xdr:colOff>
      <xdr:row>0</xdr:row>
      <xdr:rowOff>193964</xdr:rowOff>
    </xdr:from>
    <xdr:to>
      <xdr:col>89</xdr:col>
      <xdr:colOff>498764</xdr:colOff>
      <xdr:row>4</xdr:row>
      <xdr:rowOff>290947</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6172582" y="193964"/>
          <a:ext cx="10948557" cy="992333"/>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103908</xdr:colOff>
      <xdr:row>8</xdr:row>
      <xdr:rowOff>110838</xdr:rowOff>
    </xdr:from>
    <xdr:ext cx="9900000" cy="2304546"/>
    <xdr:sp macro="" textlink="">
      <xdr:nvSpPr>
        <xdr:cNvPr id="3" name="吹き出し: 四角形 2">
          <a:extLst>
            <a:ext uri="{FF2B5EF4-FFF2-40B4-BE49-F238E27FC236}">
              <a16:creationId xmlns:a16="http://schemas.microsoft.com/office/drawing/2014/main" xmlns="" id="{00000000-0008-0000-0300-000003000000}"/>
            </a:ext>
          </a:extLst>
        </xdr:cNvPr>
        <xdr:cNvSpPr/>
      </xdr:nvSpPr>
      <xdr:spPr>
        <a:xfrm>
          <a:off x="16248783" y="2958813"/>
          <a:ext cx="9900000" cy="2304546"/>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・使用するガラス製品の情報を入力してください。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・窓番号は提出書類の平面図、ガラス番号は姿図と整合性をとってください。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・登録番号、メーカー名、製品名は財団の専用ページで（</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oneCellAnchor>
    <xdr:from>
      <xdr:col>57</xdr:col>
      <xdr:colOff>96981</xdr:colOff>
      <xdr:row>15</xdr:row>
      <xdr:rowOff>96981</xdr:rowOff>
    </xdr:from>
    <xdr:ext cx="9900000" cy="759310"/>
    <xdr:sp macro="" textlink="">
      <xdr:nvSpPr>
        <xdr:cNvPr id="6" name="正方形/長方形 5">
          <a:hlinkClick xmlns:r="http://schemas.openxmlformats.org/officeDocument/2006/relationships" r:id="rId1"/>
          <a:extLst>
            <a:ext uri="{FF2B5EF4-FFF2-40B4-BE49-F238E27FC236}">
              <a16:creationId xmlns:a16="http://schemas.microsoft.com/office/drawing/2014/main" xmlns="" id="{00000000-0008-0000-0300-000006000000}"/>
            </a:ext>
          </a:extLst>
        </xdr:cNvPr>
        <xdr:cNvSpPr/>
      </xdr:nvSpPr>
      <xdr:spPr>
        <a:xfrm>
          <a:off x="16241856" y="5450031"/>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72736</xdr:colOff>
      <xdr:row>29</xdr:row>
      <xdr:rowOff>34634</xdr:rowOff>
    </xdr:from>
    <xdr:ext cx="9900000" cy="602674"/>
    <xdr:sp macro="" textlink="">
      <xdr:nvSpPr>
        <xdr:cNvPr id="5" name="吹き出し: 四角形 5">
          <a:extLst>
            <a:ext uri="{FF2B5EF4-FFF2-40B4-BE49-F238E27FC236}">
              <a16:creationId xmlns:a16="http://schemas.microsoft.com/office/drawing/2014/main" xmlns="" id="{BAE76774-11FD-4AC6-AE0F-4967ECB0DF89}"/>
            </a:ext>
          </a:extLst>
        </xdr:cNvPr>
        <xdr:cNvSpPr/>
      </xdr:nvSpPr>
      <xdr:spPr>
        <a:xfrm>
          <a:off x="15010204" y="10917173"/>
          <a:ext cx="9900000" cy="602674"/>
        </a:xfrm>
        <a:prstGeom prst="wedgeRectCallout">
          <a:avLst>
            <a:gd name="adj1" fmla="val -53518"/>
            <a:gd name="adj2" fmla="val -163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58</xdr:col>
      <xdr:colOff>68004</xdr:colOff>
      <xdr:row>9</xdr:row>
      <xdr:rowOff>91267</xdr:rowOff>
    </xdr:from>
    <xdr:ext cx="7702088" cy="740005"/>
    <xdr:sp macro="" textlink="">
      <xdr:nvSpPr>
        <xdr:cNvPr id="2" name="吹き出し: 四角形 2">
          <a:extLst>
            <a:ext uri="{FF2B5EF4-FFF2-40B4-BE49-F238E27FC236}">
              <a16:creationId xmlns:a16="http://schemas.microsoft.com/office/drawing/2014/main" xmlns="" id="{00000000-0008-0000-0400-000002000000}"/>
            </a:ext>
          </a:extLst>
        </xdr:cNvPr>
        <xdr:cNvSpPr/>
      </xdr:nvSpPr>
      <xdr:spPr>
        <a:xfrm>
          <a:off x="16489104" y="3139267"/>
          <a:ext cx="7702088" cy="740005"/>
        </a:xfrm>
        <a:prstGeom prst="wedgeRectCallout">
          <a:avLst>
            <a:gd name="adj1" fmla="val -54729"/>
            <a:gd name="adj2" fmla="val -196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・金額は工事費込みの税抜金額を入力してください。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62115</xdr:colOff>
      <xdr:row>16</xdr:row>
      <xdr:rowOff>566767</xdr:rowOff>
    </xdr:from>
    <xdr:ext cx="7488613" cy="720461"/>
    <xdr:sp macro="" textlink="">
      <xdr:nvSpPr>
        <xdr:cNvPr id="3" name="吹き出し: 四角形 3">
          <a:extLst>
            <a:ext uri="{FF2B5EF4-FFF2-40B4-BE49-F238E27FC236}">
              <a16:creationId xmlns:a16="http://schemas.microsoft.com/office/drawing/2014/main" xmlns="" id="{00000000-0008-0000-0400-000003000000}"/>
            </a:ext>
          </a:extLst>
        </xdr:cNvPr>
        <xdr:cNvSpPr/>
      </xdr:nvSpPr>
      <xdr:spPr>
        <a:xfrm>
          <a:off x="16759440" y="6167467"/>
          <a:ext cx="7488613" cy="720461"/>
        </a:xfrm>
        <a:prstGeom prst="wedgeRectCallout">
          <a:avLst>
            <a:gd name="adj1" fmla="val -57084"/>
            <a:gd name="adj2" fmla="val 146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58</xdr:col>
      <xdr:colOff>99406</xdr:colOff>
      <xdr:row>6</xdr:row>
      <xdr:rowOff>0</xdr:rowOff>
    </xdr:from>
    <xdr:ext cx="12016394" cy="1049253"/>
    <xdr:sp macro="" textlink="">
      <xdr:nvSpPr>
        <xdr:cNvPr id="5" name="吹き出し: 四角形 6">
          <a:extLst>
            <a:ext uri="{FF2B5EF4-FFF2-40B4-BE49-F238E27FC236}">
              <a16:creationId xmlns:a16="http://schemas.microsoft.com/office/drawing/2014/main" xmlns="" id="{00000000-0008-0000-0400-000005000000}"/>
            </a:ext>
          </a:extLst>
        </xdr:cNvPr>
        <xdr:cNvSpPr/>
      </xdr:nvSpPr>
      <xdr:spPr>
        <a:xfrm>
          <a:off x="16444306" y="1866900"/>
          <a:ext cx="12016394" cy="1049253"/>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・本体型番は戸（ドア本体）の形状やデザインが確認できる番号を入力してください。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・適合番号は、手引きに記載されている玄関ドアの要件①②の該当する要件を必ず選択してください。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5"/>
  <sheetViews>
    <sheetView tabSelected="1" view="pageBreakPreview" zoomScale="70" zoomScaleNormal="40" zoomScaleSheetLayoutView="70" workbookViewId="0">
      <selection activeCell="AY36" sqref="AY36"/>
    </sheetView>
  </sheetViews>
  <sheetFormatPr defaultColWidth="9" defaultRowHeight="13.5" x14ac:dyDescent="0.15"/>
  <cols>
    <col min="1" max="1" width="3.625" style="5" customWidth="1"/>
    <col min="2" max="37" width="3.5" style="5" customWidth="1"/>
    <col min="38" max="40" width="3.5" style="82" customWidth="1"/>
    <col min="41" max="48" width="3.5" style="83" customWidth="1"/>
    <col min="49" max="55" width="3.5" style="5" customWidth="1"/>
    <col min="56" max="85" width="3.625" style="5" customWidth="1"/>
    <col min="86" max="16384" width="9" style="5"/>
  </cols>
  <sheetData>
    <row r="1" spans="1:56" ht="18.75" customHeight="1" x14ac:dyDescent="0.15">
      <c r="A1" s="81" t="s">
        <v>133</v>
      </c>
      <c r="AV1" s="84"/>
      <c r="AW1" s="175"/>
      <c r="AX1" s="175"/>
      <c r="AY1" s="175"/>
      <c r="AZ1" s="175"/>
      <c r="BA1" s="175"/>
      <c r="BB1" s="175"/>
      <c r="BC1" s="1"/>
    </row>
    <row r="2" spans="1:56" s="2" customFormat="1" ht="18.75" customHeight="1" x14ac:dyDescent="0.15">
      <c r="B2" s="3"/>
      <c r="C2" s="3"/>
      <c r="AV2" s="84"/>
      <c r="AW2" s="175"/>
      <c r="AX2" s="175"/>
      <c r="AY2" s="175"/>
      <c r="AZ2" s="175"/>
      <c r="BA2" s="175"/>
      <c r="BB2" s="175"/>
      <c r="BC2" s="4"/>
    </row>
    <row r="3" spans="1:56" ht="35.25" customHeight="1" x14ac:dyDescent="0.15">
      <c r="A3" s="176" t="s">
        <v>137</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8"/>
    </row>
    <row r="4" spans="1:56" ht="24" customHeight="1" x14ac:dyDescent="0.15">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row>
    <row r="5" spans="1:56" ht="24.75" customHeight="1" x14ac:dyDescent="0.15">
      <c r="B5" s="7" t="s">
        <v>0</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row>
    <row r="6" spans="1:56" s="6" customFormat="1" ht="32.25" customHeight="1" x14ac:dyDescent="0.15">
      <c r="B6" s="77" t="s">
        <v>1</v>
      </c>
      <c r="C6" s="85"/>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86"/>
      <c r="BC6" s="86"/>
    </row>
    <row r="7" spans="1:56" s="6" customFormat="1" ht="28.5" customHeight="1" x14ac:dyDescent="0.15">
      <c r="B7" s="172" t="s">
        <v>2</v>
      </c>
      <c r="C7" s="172"/>
      <c r="D7" s="172"/>
      <c r="E7" s="172"/>
      <c r="F7" s="172"/>
      <c r="G7" s="172"/>
      <c r="H7" s="172"/>
      <c r="I7" s="172"/>
      <c r="J7" s="172"/>
      <c r="K7" s="172"/>
      <c r="L7" s="172"/>
      <c r="M7" s="7"/>
      <c r="N7" s="166" t="s">
        <v>3</v>
      </c>
      <c r="O7" s="7" t="s">
        <v>4</v>
      </c>
      <c r="P7" s="7"/>
      <c r="Q7" s="7"/>
      <c r="R7" s="87"/>
      <c r="S7" s="87"/>
      <c r="T7" s="87"/>
      <c r="U7" s="87"/>
      <c r="V7" s="87"/>
      <c r="W7" s="166" t="s">
        <v>3</v>
      </c>
      <c r="X7" s="7" t="s">
        <v>5</v>
      </c>
      <c r="Y7" s="7"/>
      <c r="Z7" s="87"/>
      <c r="AA7" s="87"/>
      <c r="AB7" s="87"/>
      <c r="AC7" s="87"/>
      <c r="AD7" s="87"/>
      <c r="AE7" s="87"/>
      <c r="AF7" s="166" t="s">
        <v>3</v>
      </c>
      <c r="AG7" s="7" t="s">
        <v>6</v>
      </c>
      <c r="AH7" s="7"/>
      <c r="AI7" s="7"/>
      <c r="AJ7" s="7"/>
      <c r="AK7" s="7"/>
      <c r="AL7" s="166" t="s">
        <v>3</v>
      </c>
      <c r="AM7" s="7" t="s">
        <v>7</v>
      </c>
      <c r="AN7" s="7"/>
      <c r="AO7" s="7"/>
      <c r="AP7" s="7"/>
      <c r="AQ7" s="7"/>
      <c r="AR7" s="166" t="s">
        <v>3</v>
      </c>
      <c r="AS7" s="7" t="s">
        <v>8</v>
      </c>
      <c r="AT7" s="7"/>
      <c r="AU7" s="7"/>
      <c r="AV7" s="7"/>
      <c r="AW7" s="7"/>
      <c r="AX7" s="7"/>
      <c r="AY7" s="7"/>
      <c r="AZ7" s="7"/>
      <c r="BA7" s="131"/>
      <c r="BB7" s="7"/>
      <c r="BC7" s="7"/>
      <c r="BD7" s="132"/>
    </row>
    <row r="8" spans="1:56" s="6" customFormat="1" ht="28.5" customHeight="1" x14ac:dyDescent="0.15">
      <c r="B8" s="88"/>
      <c r="C8" s="88"/>
      <c r="D8" s="7"/>
      <c r="E8" s="7"/>
      <c r="F8" s="7"/>
      <c r="G8" s="7"/>
      <c r="H8" s="7"/>
      <c r="I8" s="7"/>
      <c r="J8" s="7"/>
      <c r="K8" s="7"/>
      <c r="L8" s="7"/>
      <c r="M8" s="7"/>
      <c r="N8" s="166" t="s">
        <v>3</v>
      </c>
      <c r="O8" s="7" t="s">
        <v>9</v>
      </c>
      <c r="P8" s="7"/>
      <c r="Q8" s="86"/>
      <c r="R8" s="7" t="s">
        <v>10</v>
      </c>
      <c r="S8" s="179"/>
      <c r="T8" s="179"/>
      <c r="U8" s="179"/>
      <c r="V8" s="179"/>
      <c r="W8" s="179"/>
      <c r="X8" s="179"/>
      <c r="Y8" s="179"/>
      <c r="Z8" s="179"/>
      <c r="AA8" s="179"/>
      <c r="AB8" s="179"/>
      <c r="AC8" s="179"/>
      <c r="AD8" s="86" t="s">
        <v>11</v>
      </c>
      <c r="AE8" s="86"/>
      <c r="AF8" s="86"/>
      <c r="AG8" s="131"/>
      <c r="AH8" s="131"/>
      <c r="AI8" s="131"/>
      <c r="AJ8" s="131"/>
      <c r="AK8" s="131"/>
      <c r="AL8" s="131"/>
      <c r="AM8" s="131"/>
      <c r="AN8" s="131"/>
      <c r="AO8" s="131"/>
      <c r="AP8" s="131"/>
      <c r="AQ8" s="131"/>
      <c r="AR8" s="131"/>
      <c r="AS8" s="131"/>
      <c r="AT8" s="131"/>
      <c r="AU8" s="131"/>
      <c r="AV8" s="131"/>
      <c r="AW8" s="131"/>
      <c r="AX8" s="131"/>
      <c r="AY8" s="131"/>
      <c r="AZ8" s="131"/>
      <c r="BA8" s="131"/>
      <c r="BB8" s="131"/>
      <c r="BC8" s="131"/>
    </row>
    <row r="9" spans="1:56" s="6" customFormat="1" ht="19.5" customHeight="1" x14ac:dyDescent="0.15">
      <c r="B9" s="89"/>
      <c r="C9" s="89"/>
    </row>
    <row r="10" spans="1:56" s="6" customFormat="1" ht="28.5" customHeight="1" x14ac:dyDescent="0.15">
      <c r="B10" s="172" t="s">
        <v>12</v>
      </c>
      <c r="C10" s="172"/>
      <c r="D10" s="172"/>
      <c r="E10" s="172"/>
      <c r="F10" s="172"/>
      <c r="G10" s="172"/>
      <c r="H10" s="172"/>
      <c r="I10" s="172"/>
      <c r="J10" s="172"/>
      <c r="K10" s="172"/>
      <c r="L10" s="172"/>
      <c r="N10" s="180"/>
      <c r="O10" s="180"/>
      <c r="P10" s="180"/>
      <c r="Q10" s="180"/>
      <c r="R10" s="180"/>
      <c r="S10" s="180"/>
      <c r="T10" s="180"/>
      <c r="U10" s="180"/>
      <c r="V10" s="180"/>
      <c r="W10" s="90" t="s">
        <v>13</v>
      </c>
      <c r="X10" s="6" t="s">
        <v>14</v>
      </c>
      <c r="Y10" s="90"/>
      <c r="Z10" s="91"/>
      <c r="AA10" s="91"/>
      <c r="AB10" s="91"/>
      <c r="AC10" s="91"/>
      <c r="AD10" s="91"/>
      <c r="AE10" s="91"/>
      <c r="AF10" s="91"/>
      <c r="AG10" s="91"/>
      <c r="AH10" s="91"/>
    </row>
    <row r="11" spans="1:56" s="6" customFormat="1" ht="19.5" customHeight="1" x14ac:dyDescent="0.15">
      <c r="B11" s="92"/>
      <c r="C11" s="92"/>
      <c r="D11" s="7"/>
      <c r="E11" s="7"/>
      <c r="F11" s="7"/>
      <c r="G11" s="7"/>
      <c r="H11" s="7"/>
      <c r="I11" s="7"/>
      <c r="J11" s="7"/>
      <c r="K11" s="7"/>
      <c r="L11" s="7"/>
    </row>
    <row r="12" spans="1:56" s="6" customFormat="1" ht="28.5" customHeight="1" x14ac:dyDescent="0.15">
      <c r="B12" s="172" t="s">
        <v>15</v>
      </c>
      <c r="C12" s="172"/>
      <c r="D12" s="172"/>
      <c r="E12" s="172"/>
      <c r="F12" s="172"/>
      <c r="G12" s="172"/>
      <c r="H12" s="172"/>
      <c r="I12" s="172"/>
      <c r="J12" s="172"/>
      <c r="K12" s="172"/>
      <c r="L12" s="172"/>
      <c r="N12" s="168" t="s">
        <v>16</v>
      </c>
      <c r="O12" s="168"/>
      <c r="P12" s="169"/>
      <c r="Q12" s="169"/>
      <c r="R12" s="169"/>
      <c r="S12" s="169"/>
      <c r="T12" s="169"/>
      <c r="U12" s="93" t="s">
        <v>17</v>
      </c>
      <c r="V12" s="8"/>
      <c r="W12" s="168" t="s">
        <v>18</v>
      </c>
      <c r="X12" s="168"/>
      <c r="Y12" s="169"/>
      <c r="Z12" s="169"/>
      <c r="AA12" s="169"/>
      <c r="AB12" s="169"/>
      <c r="AC12" s="169"/>
      <c r="AD12" s="93" t="s">
        <v>19</v>
      </c>
      <c r="AE12" s="93"/>
      <c r="AF12" s="168" t="s">
        <v>20</v>
      </c>
      <c r="AG12" s="168"/>
      <c r="AH12" s="169"/>
      <c r="AI12" s="169"/>
      <c r="AJ12" s="169"/>
      <c r="AK12" s="169"/>
      <c r="AL12" s="169"/>
      <c r="AM12" s="93" t="s">
        <v>19</v>
      </c>
      <c r="AN12" s="94"/>
      <c r="AO12" s="171" t="s">
        <v>21</v>
      </c>
      <c r="AP12" s="171"/>
      <c r="AQ12" s="169"/>
      <c r="AR12" s="169"/>
      <c r="AS12" s="169"/>
      <c r="AT12" s="169"/>
      <c r="AU12" s="169"/>
      <c r="AV12" s="168" t="s">
        <v>22</v>
      </c>
      <c r="AW12" s="168"/>
    </row>
    <row r="13" spans="1:56" s="6" customFormat="1" ht="19.5" customHeight="1" x14ac:dyDescent="0.15">
      <c r="B13" s="92"/>
      <c r="C13" s="92"/>
      <c r="D13" s="7"/>
      <c r="E13" s="7"/>
      <c r="F13" s="7"/>
      <c r="G13" s="7"/>
      <c r="H13" s="7"/>
      <c r="I13" s="7"/>
      <c r="J13" s="7"/>
      <c r="K13" s="7"/>
      <c r="L13" s="7"/>
    </row>
    <row r="14" spans="1:56" s="6" customFormat="1" ht="28.5" customHeight="1" x14ac:dyDescent="0.15">
      <c r="B14" s="181" t="s">
        <v>23</v>
      </c>
      <c r="C14" s="181"/>
      <c r="D14" s="181"/>
      <c r="E14" s="181"/>
      <c r="F14" s="181"/>
      <c r="G14" s="181"/>
      <c r="H14" s="181"/>
      <c r="I14" s="181"/>
      <c r="J14" s="181"/>
      <c r="K14" s="181"/>
      <c r="L14" s="181"/>
      <c r="M14" s="95"/>
      <c r="N14" s="180"/>
      <c r="O14" s="180"/>
      <c r="P14" s="180"/>
      <c r="Q14" s="180"/>
      <c r="R14" s="180"/>
      <c r="S14" s="180"/>
      <c r="T14" s="180"/>
      <c r="U14" s="180"/>
      <c r="V14" s="180"/>
      <c r="W14" s="90" t="s">
        <v>13</v>
      </c>
      <c r="X14" s="6" t="s">
        <v>14</v>
      </c>
      <c r="Y14" s="91"/>
      <c r="Z14" s="91"/>
      <c r="AA14" s="91"/>
      <c r="AB14" s="91"/>
      <c r="AC14" s="91"/>
      <c r="AD14" s="91"/>
      <c r="AE14" s="91"/>
      <c r="AF14" s="91"/>
      <c r="AG14" s="91"/>
      <c r="AH14" s="91"/>
      <c r="AW14" s="90"/>
    </row>
    <row r="15" spans="1:56" s="6" customFormat="1" ht="19.5" customHeight="1" x14ac:dyDescent="0.15">
      <c r="B15" s="92"/>
      <c r="C15" s="92"/>
      <c r="D15" s="7"/>
      <c r="E15" s="7"/>
      <c r="F15" s="7"/>
      <c r="G15" s="7"/>
      <c r="H15" s="7"/>
      <c r="I15" s="7"/>
      <c r="J15" s="7"/>
      <c r="K15" s="7"/>
      <c r="L15" s="7"/>
    </row>
    <row r="16" spans="1:56" s="6" customFormat="1" ht="28.5" customHeight="1" x14ac:dyDescent="0.15">
      <c r="B16" s="172" t="s">
        <v>24</v>
      </c>
      <c r="C16" s="172"/>
      <c r="D16" s="172"/>
      <c r="E16" s="172"/>
      <c r="F16" s="172"/>
      <c r="G16" s="172"/>
      <c r="H16" s="172"/>
      <c r="I16" s="172"/>
      <c r="J16" s="172"/>
      <c r="K16" s="172"/>
      <c r="L16" s="172"/>
      <c r="N16" s="173" t="str">
        <f>IF(N10="","",ROUNDDOWN(N14/N10*100,0))</f>
        <v/>
      </c>
      <c r="O16" s="173"/>
      <c r="P16" s="173"/>
      <c r="Q16" s="173"/>
      <c r="R16" s="173"/>
      <c r="S16" s="173"/>
      <c r="T16" s="173"/>
      <c r="U16" s="173"/>
      <c r="V16" s="173"/>
      <c r="W16" s="90" t="s">
        <v>26</v>
      </c>
      <c r="X16" s="6" t="s">
        <v>27</v>
      </c>
      <c r="Y16" s="91"/>
      <c r="Z16" s="91"/>
      <c r="AA16" s="91"/>
      <c r="AB16" s="91"/>
      <c r="AC16" s="91"/>
      <c r="AD16" s="91"/>
      <c r="AE16" s="91"/>
      <c r="AF16" s="91"/>
      <c r="AG16" s="91"/>
      <c r="AH16" s="91"/>
      <c r="AW16" s="90"/>
    </row>
    <row r="17" spans="1:61" s="6" customFormat="1" ht="19.5" customHeight="1" x14ac:dyDescent="0.15">
      <c r="B17" s="88"/>
      <c r="C17" s="88"/>
      <c r="D17" s="7"/>
      <c r="E17" s="7"/>
      <c r="F17" s="7"/>
      <c r="G17" s="7"/>
      <c r="H17" s="7"/>
      <c r="I17" s="7"/>
      <c r="J17" s="7"/>
      <c r="K17" s="7"/>
      <c r="L17" s="7"/>
      <c r="N17" s="91"/>
      <c r="O17" s="91"/>
      <c r="P17" s="91"/>
      <c r="Q17" s="91"/>
      <c r="R17" s="91"/>
      <c r="S17" s="91"/>
      <c r="T17" s="91"/>
      <c r="U17" s="91"/>
      <c r="V17" s="91"/>
      <c r="W17" s="91"/>
      <c r="X17" s="91"/>
      <c r="Y17" s="91"/>
      <c r="Z17" s="91"/>
      <c r="AA17" s="91"/>
      <c r="AB17" s="91"/>
      <c r="AC17" s="91"/>
      <c r="AD17" s="91"/>
      <c r="AE17" s="91"/>
      <c r="AF17" s="91"/>
      <c r="AG17" s="91"/>
      <c r="AH17" s="91"/>
      <c r="AW17" s="90"/>
    </row>
    <row r="18" spans="1:61" s="6" customFormat="1" ht="28.5" customHeight="1" x14ac:dyDescent="0.15">
      <c r="B18" s="172" t="s">
        <v>28</v>
      </c>
      <c r="C18" s="172"/>
      <c r="D18" s="172"/>
      <c r="E18" s="172"/>
      <c r="F18" s="172"/>
      <c r="G18" s="172"/>
      <c r="H18" s="172"/>
      <c r="I18" s="172"/>
      <c r="J18" s="172"/>
      <c r="K18" s="172"/>
      <c r="L18" s="172"/>
      <c r="N18" s="174"/>
      <c r="O18" s="174"/>
      <c r="P18" s="174"/>
      <c r="Q18" s="174"/>
      <c r="R18" s="28"/>
      <c r="S18" s="91"/>
      <c r="T18" s="91"/>
      <c r="U18" s="91"/>
      <c r="V18" s="91"/>
      <c r="W18" s="91"/>
      <c r="X18" s="91"/>
      <c r="Y18" s="91"/>
      <c r="Z18" s="91"/>
      <c r="AA18" s="91"/>
      <c r="AB18" s="91"/>
      <c r="AC18" s="91"/>
      <c r="AD18" s="91"/>
      <c r="AE18" s="91"/>
      <c r="AF18" s="91"/>
      <c r="AG18" s="91"/>
      <c r="AH18" s="91"/>
    </row>
    <row r="19" spans="1:61" s="6" customFormat="1" ht="19.5" customHeight="1" x14ac:dyDescent="0.15">
      <c r="B19" s="88"/>
      <c r="C19" s="88"/>
      <c r="D19" s="7"/>
      <c r="E19" s="7"/>
      <c r="F19" s="7"/>
      <c r="G19" s="7"/>
      <c r="H19" s="7"/>
      <c r="I19" s="7"/>
      <c r="J19" s="7"/>
      <c r="K19" s="7"/>
      <c r="L19" s="7"/>
      <c r="N19" s="91"/>
      <c r="O19" s="91"/>
      <c r="P19" s="91"/>
      <c r="Q19" s="91"/>
      <c r="R19" s="91"/>
      <c r="S19" s="91"/>
      <c r="T19" s="91"/>
      <c r="U19" s="91"/>
      <c r="V19" s="91"/>
      <c r="W19" s="91"/>
      <c r="X19" s="91"/>
      <c r="Y19" s="91"/>
      <c r="Z19" s="91"/>
      <c r="AA19" s="91"/>
      <c r="AB19" s="91"/>
      <c r="AC19" s="91"/>
      <c r="AD19" s="91"/>
      <c r="AE19" s="91"/>
      <c r="AF19" s="91"/>
      <c r="AG19" s="91"/>
      <c r="AH19" s="91"/>
      <c r="AK19" s="96"/>
      <c r="AL19" s="97"/>
      <c r="AM19" s="97"/>
      <c r="AN19" s="98"/>
      <c r="AO19" s="98"/>
      <c r="AP19" s="98"/>
      <c r="AQ19" s="98"/>
      <c r="AR19" s="98"/>
      <c r="AS19" s="97"/>
      <c r="AT19" s="90"/>
      <c r="AV19" s="90"/>
      <c r="AW19" s="90"/>
      <c r="BD19" s="170"/>
      <c r="BE19" s="170"/>
      <c r="BF19" s="170"/>
      <c r="BG19" s="170"/>
      <c r="BH19" s="170"/>
      <c r="BI19" s="170"/>
    </row>
    <row r="20" spans="1:61" s="6" customFormat="1" ht="19.5" customHeight="1" x14ac:dyDescent="0.15">
      <c r="B20" s="88"/>
      <c r="C20" s="88"/>
      <c r="D20" s="7"/>
      <c r="E20" s="7"/>
      <c r="F20" s="7"/>
      <c r="G20" s="7"/>
      <c r="H20" s="7"/>
      <c r="I20" s="7"/>
      <c r="J20" s="7"/>
      <c r="K20" s="7"/>
      <c r="L20" s="7"/>
      <c r="N20" s="91"/>
      <c r="O20" s="91"/>
      <c r="P20" s="91"/>
      <c r="Q20" s="91"/>
      <c r="R20" s="91"/>
      <c r="S20" s="91"/>
      <c r="T20" s="91"/>
      <c r="U20" s="91"/>
      <c r="V20" s="91"/>
      <c r="W20" s="91"/>
      <c r="X20" s="91"/>
      <c r="Y20" s="91"/>
      <c r="Z20" s="91"/>
      <c r="AA20" s="91"/>
      <c r="AB20" s="91"/>
      <c r="AC20" s="91"/>
      <c r="AD20" s="91"/>
      <c r="AE20" s="91"/>
      <c r="AF20" s="91"/>
      <c r="AG20" s="91"/>
      <c r="AH20" s="91"/>
      <c r="AK20" s="96"/>
      <c r="AL20" s="97"/>
      <c r="AM20" s="97"/>
      <c r="AN20" s="98"/>
      <c r="AO20" s="98"/>
      <c r="AP20" s="98"/>
      <c r="AQ20" s="98"/>
      <c r="AR20" s="98"/>
      <c r="AS20" s="97"/>
      <c r="AT20" s="90"/>
      <c r="AV20" s="90"/>
      <c r="AW20" s="90"/>
      <c r="BD20" s="30"/>
      <c r="BE20" s="30"/>
      <c r="BF20" s="30"/>
      <c r="BG20" s="30"/>
      <c r="BH20" s="30"/>
      <c r="BI20" s="30"/>
    </row>
    <row r="21" spans="1:61" s="6" customFormat="1" ht="32.25" customHeight="1" x14ac:dyDescent="0.15">
      <c r="B21" s="77" t="s">
        <v>29</v>
      </c>
      <c r="C21" s="85"/>
      <c r="D21" s="7"/>
      <c r="E21" s="7"/>
      <c r="F21" s="7"/>
      <c r="G21" s="7"/>
      <c r="H21" s="7"/>
      <c r="I21" s="7"/>
      <c r="J21" s="7"/>
      <c r="K21" s="7"/>
      <c r="L21" s="7"/>
      <c r="N21" s="167" t="s">
        <v>3</v>
      </c>
      <c r="O21" s="191" t="s">
        <v>30</v>
      </c>
      <c r="P21" s="191"/>
      <c r="Q21" s="191"/>
      <c r="R21" s="191"/>
      <c r="S21" s="191"/>
      <c r="T21" s="191"/>
      <c r="U21" s="191"/>
      <c r="V21" s="191"/>
      <c r="W21" s="191"/>
      <c r="X21" s="191"/>
      <c r="Y21" s="191"/>
      <c r="Z21" s="191"/>
      <c r="AA21" s="191"/>
      <c r="AB21" s="191"/>
      <c r="AC21" s="191"/>
      <c r="AD21" s="191"/>
      <c r="AE21" s="191"/>
      <c r="AF21" s="167" t="s">
        <v>3</v>
      </c>
      <c r="AG21" s="192" t="s">
        <v>31</v>
      </c>
      <c r="AH21" s="192"/>
      <c r="AI21" s="192"/>
      <c r="AJ21" s="192"/>
      <c r="AK21" s="192"/>
      <c r="AL21" s="192"/>
      <c r="AM21" s="192"/>
      <c r="AN21" s="192"/>
      <c r="AO21" s="192"/>
      <c r="AP21" s="192"/>
      <c r="AQ21" s="192"/>
      <c r="AR21" s="99"/>
      <c r="AS21" s="99"/>
      <c r="AT21" s="99"/>
      <c r="AU21" s="99"/>
      <c r="AV21" s="99"/>
      <c r="AW21" s="100"/>
    </row>
    <row r="22" spans="1:61" s="6" customFormat="1" ht="63" customHeight="1" x14ac:dyDescent="0.15">
      <c r="B22" s="85"/>
      <c r="C22" s="85"/>
      <c r="D22" s="7"/>
      <c r="E22" s="7"/>
      <c r="F22" s="7"/>
      <c r="G22" s="7"/>
      <c r="H22" s="7"/>
      <c r="I22" s="7"/>
      <c r="J22" s="7"/>
      <c r="K22" s="7"/>
      <c r="L22" s="7"/>
      <c r="N22" s="101"/>
      <c r="O22" s="193" t="s">
        <v>32</v>
      </c>
      <c r="P22" s="193"/>
      <c r="Q22" s="193"/>
      <c r="R22" s="193"/>
      <c r="S22" s="193"/>
      <c r="T22" s="193"/>
      <c r="U22" s="193"/>
      <c r="V22" s="193"/>
      <c r="X22" s="194"/>
      <c r="Y22" s="194"/>
      <c r="Z22" s="195" t="s">
        <v>33</v>
      </c>
      <c r="AA22" s="195"/>
      <c r="AF22" s="102"/>
      <c r="AG22" s="196" t="s">
        <v>176</v>
      </c>
      <c r="AH22" s="196"/>
      <c r="AI22" s="196"/>
      <c r="AJ22" s="196"/>
      <c r="AK22" s="196"/>
      <c r="AL22" s="196"/>
      <c r="AM22" s="196"/>
      <c r="AN22" s="196"/>
      <c r="AO22" s="196"/>
      <c r="AP22" s="196"/>
      <c r="AQ22" s="196"/>
      <c r="AR22" s="196"/>
      <c r="AS22" s="196"/>
      <c r="AT22" s="196"/>
      <c r="AU22" s="196"/>
      <c r="AV22" s="196"/>
      <c r="AW22" s="197"/>
      <c r="AX22" s="103"/>
      <c r="AY22" s="103"/>
      <c r="AZ22" s="103"/>
      <c r="BA22" s="103"/>
    </row>
    <row r="23" spans="1:61" s="6" customFormat="1" ht="34.5" customHeight="1" x14ac:dyDescent="0.15">
      <c r="B23" s="85"/>
      <c r="C23" s="85"/>
      <c r="D23" s="7"/>
      <c r="E23" s="7"/>
      <c r="F23" s="7"/>
      <c r="G23" s="7"/>
      <c r="H23" s="7"/>
      <c r="I23" s="7"/>
      <c r="J23" s="7"/>
      <c r="K23" s="7"/>
      <c r="L23" s="7"/>
      <c r="N23" s="101"/>
      <c r="O23" s="193" t="s">
        <v>34</v>
      </c>
      <c r="P23" s="193"/>
      <c r="Q23" s="193"/>
      <c r="R23" s="193"/>
      <c r="S23" s="193"/>
      <c r="T23" s="193"/>
      <c r="U23" s="193"/>
      <c r="V23" s="193"/>
      <c r="X23" s="198"/>
      <c r="Y23" s="198"/>
      <c r="Z23" s="198"/>
      <c r="AA23" s="198"/>
      <c r="AF23" s="104" t="s">
        <v>3</v>
      </c>
      <c r="AG23" s="199" t="s">
        <v>35</v>
      </c>
      <c r="AH23" s="199"/>
      <c r="AI23" s="199"/>
      <c r="AJ23" s="199"/>
      <c r="AK23" s="199"/>
      <c r="AL23" s="199"/>
      <c r="AM23" s="199"/>
      <c r="AN23" s="199"/>
      <c r="AO23" s="199"/>
      <c r="AP23" s="199"/>
      <c r="AQ23" s="199"/>
      <c r="AR23" s="103"/>
      <c r="AS23" s="103"/>
      <c r="AT23" s="103"/>
      <c r="AU23" s="103"/>
      <c r="AV23" s="103"/>
      <c r="AW23" s="105"/>
      <c r="AX23" s="103"/>
      <c r="AY23" s="103"/>
      <c r="AZ23" s="103"/>
      <c r="BA23" s="103"/>
    </row>
    <row r="24" spans="1:61" s="6" customFormat="1" ht="28.5" customHeight="1" x14ac:dyDescent="0.15">
      <c r="B24" s="85"/>
      <c r="C24" s="7"/>
      <c r="D24" s="7"/>
      <c r="E24" s="7"/>
      <c r="F24" s="7"/>
      <c r="G24" s="7"/>
      <c r="H24" s="7"/>
      <c r="I24" s="7"/>
      <c r="J24" s="7"/>
      <c r="K24" s="7"/>
      <c r="L24" s="7"/>
      <c r="N24" s="9"/>
      <c r="O24" s="10"/>
      <c r="P24" s="10"/>
      <c r="Q24" s="10"/>
      <c r="R24" s="10"/>
      <c r="S24" s="10"/>
      <c r="T24" s="10"/>
      <c r="U24" s="10"/>
      <c r="V24" s="10"/>
      <c r="W24" s="10"/>
      <c r="X24" s="10"/>
      <c r="Y24" s="10"/>
      <c r="Z24" s="10"/>
      <c r="AA24" s="10"/>
      <c r="AB24" s="10"/>
      <c r="AC24" s="10"/>
      <c r="AD24" s="10"/>
      <c r="AE24" s="10"/>
      <c r="AF24" s="11" t="s">
        <v>36</v>
      </c>
      <c r="AG24" s="106"/>
      <c r="AH24" s="10"/>
      <c r="AI24" s="10"/>
      <c r="AJ24" s="10"/>
      <c r="AK24" s="12"/>
      <c r="AL24" s="12"/>
      <c r="AM24" s="12"/>
      <c r="AN24" s="12"/>
      <c r="AO24" s="13"/>
      <c r="AP24" s="14"/>
      <c r="AQ24" s="11"/>
      <c r="AR24" s="106"/>
      <c r="AS24" s="106"/>
      <c r="AT24" s="106"/>
      <c r="AU24" s="106"/>
      <c r="AV24" s="106"/>
      <c r="AW24" s="107"/>
      <c r="AX24" s="103"/>
      <c r="AZ24" s="108"/>
    </row>
    <row r="25" spans="1:61" s="6" customFormat="1" ht="19.5" customHeight="1" thickBot="1" x14ac:dyDescent="0.2">
      <c r="B25" s="85"/>
      <c r="C25" s="7"/>
      <c r="D25" s="7"/>
      <c r="E25" s="7"/>
      <c r="F25" s="7"/>
      <c r="G25" s="7"/>
      <c r="H25" s="7"/>
      <c r="I25" s="7"/>
      <c r="J25" s="7"/>
      <c r="K25" s="7"/>
      <c r="L25" s="7"/>
      <c r="O25" s="80"/>
      <c r="P25" s="80"/>
      <c r="AI25" s="69"/>
      <c r="AJ25" s="69"/>
      <c r="AL25" s="69"/>
      <c r="AM25" s="69"/>
      <c r="AN25" s="69"/>
      <c r="AO25" s="69"/>
      <c r="AP25" s="69"/>
      <c r="AQ25" s="69"/>
      <c r="AR25" s="69"/>
      <c r="AS25" s="69"/>
      <c r="AT25" s="69"/>
      <c r="AU25" s="69"/>
      <c r="AV25" s="69"/>
      <c r="AW25" s="69"/>
      <c r="AX25" s="69"/>
      <c r="AY25" s="69"/>
      <c r="AZ25" s="69"/>
      <c r="BA25" s="69"/>
      <c r="BB25" s="69"/>
      <c r="BC25" s="69"/>
    </row>
    <row r="26" spans="1:61" s="6" customFormat="1" ht="18.75" customHeight="1" x14ac:dyDescent="0.15">
      <c r="A26" s="15"/>
      <c r="B26" s="109"/>
      <c r="C26" s="16"/>
      <c r="D26" s="16"/>
      <c r="E26" s="16"/>
      <c r="F26" s="16"/>
      <c r="G26" s="16"/>
      <c r="H26" s="16"/>
      <c r="I26" s="16"/>
      <c r="J26" s="16"/>
      <c r="K26" s="16"/>
      <c r="L26" s="16"/>
      <c r="M26" s="15"/>
      <c r="N26" s="15"/>
      <c r="O26" s="110"/>
      <c r="P26" s="110"/>
      <c r="Q26" s="15"/>
      <c r="R26" s="15"/>
      <c r="S26" s="15"/>
      <c r="T26" s="15"/>
      <c r="U26" s="15"/>
      <c r="V26" s="15"/>
      <c r="W26" s="15"/>
      <c r="X26" s="15"/>
      <c r="Y26" s="15"/>
      <c r="Z26" s="15"/>
      <c r="AA26" s="15"/>
      <c r="AB26" s="15"/>
      <c r="AC26" s="15"/>
      <c r="AD26" s="15"/>
      <c r="AE26" s="15"/>
      <c r="AF26" s="15"/>
      <c r="AG26" s="15"/>
      <c r="AH26" s="15"/>
      <c r="AI26" s="111"/>
      <c r="AJ26" s="111"/>
      <c r="AK26" s="15"/>
      <c r="AL26" s="111"/>
      <c r="AM26" s="111"/>
      <c r="AN26" s="111"/>
      <c r="AO26" s="111"/>
      <c r="AP26" s="111"/>
      <c r="AQ26" s="111"/>
      <c r="AR26" s="111"/>
      <c r="AS26" s="111"/>
      <c r="AT26" s="111"/>
      <c r="AU26" s="111"/>
      <c r="AV26" s="111"/>
      <c r="AW26" s="111"/>
      <c r="AX26" s="111"/>
      <c r="AY26" s="111"/>
      <c r="AZ26" s="111"/>
      <c r="BA26" s="111"/>
      <c r="BB26" s="111"/>
      <c r="BC26" s="111"/>
    </row>
    <row r="27" spans="1:61" ht="21" x14ac:dyDescent="0.15">
      <c r="B27" s="77" t="s">
        <v>37</v>
      </c>
      <c r="C27" s="77"/>
      <c r="D27" s="7"/>
      <c r="E27" s="7"/>
      <c r="F27" s="7"/>
      <c r="G27" s="7"/>
      <c r="H27" s="7"/>
      <c r="I27" s="7"/>
      <c r="J27" s="7"/>
      <c r="K27" s="7"/>
      <c r="L27" s="7"/>
      <c r="AO27" s="112"/>
      <c r="AP27" s="112"/>
      <c r="AQ27" s="112"/>
      <c r="AR27" s="112"/>
      <c r="AS27" s="112"/>
      <c r="AT27" s="112"/>
      <c r="AU27" s="112"/>
      <c r="AV27" s="112"/>
      <c r="BA27" s="20"/>
      <c r="BB27" s="20"/>
      <c r="BC27" s="20"/>
    </row>
    <row r="28" spans="1:61" ht="36.75" customHeight="1" x14ac:dyDescent="0.15">
      <c r="B28" s="133" t="s">
        <v>135</v>
      </c>
      <c r="C28" s="133"/>
      <c r="R28" s="113"/>
      <c r="S28" s="113"/>
      <c r="T28" s="113"/>
      <c r="U28" s="113"/>
      <c r="V28" s="113"/>
      <c r="W28" s="113"/>
      <c r="X28" s="113"/>
      <c r="Y28" s="113"/>
      <c r="Z28" s="113"/>
      <c r="AA28" s="113"/>
      <c r="AB28" s="113"/>
      <c r="AC28" s="113"/>
      <c r="AD28" s="113"/>
      <c r="AE28" s="113"/>
      <c r="AF28" s="113"/>
      <c r="AG28" s="113"/>
      <c r="AH28" s="113"/>
      <c r="AI28" s="113"/>
      <c r="AJ28" s="17"/>
      <c r="AL28" s="5"/>
      <c r="AM28" s="5"/>
      <c r="AN28" s="5"/>
      <c r="AO28" s="113"/>
      <c r="AP28" s="113"/>
      <c r="AQ28" s="113"/>
      <c r="AR28" s="113"/>
      <c r="AS28" s="113"/>
      <c r="AT28" s="113"/>
      <c r="AU28" s="113"/>
      <c r="AV28" s="113"/>
      <c r="AW28" s="113"/>
      <c r="AX28" s="113"/>
      <c r="AY28" s="113"/>
      <c r="AZ28" s="113"/>
      <c r="BA28" s="113"/>
      <c r="BB28" s="113"/>
      <c r="BC28" s="113"/>
    </row>
    <row r="29" spans="1:61" ht="30.75" customHeight="1" x14ac:dyDescent="0.2">
      <c r="B29" s="114" t="s">
        <v>38</v>
      </c>
      <c r="C29" s="23"/>
      <c r="AM29" s="18"/>
      <c r="AN29" s="18"/>
      <c r="AO29" s="19"/>
      <c r="AP29" s="17"/>
      <c r="AQ29" s="113"/>
      <c r="AR29" s="113"/>
      <c r="AS29" s="113"/>
      <c r="AT29" s="113"/>
      <c r="AU29" s="113"/>
      <c r="AV29" s="113"/>
      <c r="AW29" s="113"/>
      <c r="AX29" s="113"/>
      <c r="AY29" s="113"/>
      <c r="AZ29" s="113"/>
      <c r="BA29" s="113"/>
      <c r="BB29" s="113"/>
      <c r="BC29" s="113"/>
      <c r="BE29" s="20"/>
    </row>
    <row r="30" spans="1:61" ht="18" customHeight="1" x14ac:dyDescent="0.15">
      <c r="B30" s="23" t="s">
        <v>39</v>
      </c>
      <c r="C30" s="23"/>
      <c r="AM30" s="18"/>
      <c r="AN30" s="18"/>
      <c r="AO30" s="19"/>
      <c r="AP30" s="17"/>
      <c r="AQ30" s="113"/>
      <c r="AR30" s="113"/>
      <c r="AS30" s="113"/>
      <c r="AT30" s="113"/>
      <c r="AU30" s="113"/>
      <c r="AV30" s="113"/>
      <c r="AW30" s="113"/>
      <c r="AX30" s="113"/>
      <c r="AY30" s="113"/>
      <c r="AZ30" s="113"/>
      <c r="BA30" s="113"/>
      <c r="BB30" s="113"/>
      <c r="BC30" s="113"/>
      <c r="BE30" s="20"/>
    </row>
    <row r="31" spans="1:61" ht="45.75" customHeight="1" thickBot="1" x14ac:dyDescent="0.2">
      <c r="B31" s="200" t="s">
        <v>40</v>
      </c>
      <c r="C31" s="201"/>
      <c r="D31" s="201"/>
      <c r="E31" s="201"/>
      <c r="F31" s="201"/>
      <c r="G31" s="201"/>
      <c r="H31" s="201"/>
      <c r="I31" s="201"/>
      <c r="J31" s="201"/>
      <c r="K31" s="201"/>
      <c r="L31" s="201"/>
      <c r="M31" s="201"/>
      <c r="N31" s="201"/>
      <c r="O31" s="201"/>
      <c r="P31" s="201"/>
      <c r="Q31" s="201"/>
      <c r="R31" s="201"/>
      <c r="S31" s="201"/>
      <c r="T31" s="201"/>
      <c r="U31" s="201"/>
      <c r="V31" s="202"/>
      <c r="W31" s="200" t="s">
        <v>41</v>
      </c>
      <c r="X31" s="201"/>
      <c r="Y31" s="201"/>
      <c r="Z31" s="201"/>
      <c r="AA31" s="201"/>
      <c r="AB31" s="201"/>
      <c r="AC31" s="201"/>
      <c r="AD31" s="201"/>
      <c r="AE31" s="201"/>
      <c r="AF31" s="201"/>
      <c r="AG31" s="201"/>
      <c r="AH31" s="201"/>
      <c r="AI31" s="201"/>
      <c r="AJ31" s="201"/>
      <c r="AK31" s="201"/>
      <c r="AL31" s="201"/>
      <c r="AM31" s="202"/>
      <c r="AN31" s="20"/>
      <c r="AO31" s="20"/>
      <c r="AP31" s="113"/>
      <c r="AQ31" s="113"/>
      <c r="AR31" s="113"/>
      <c r="AS31" s="113"/>
      <c r="AT31" s="113"/>
      <c r="AU31" s="113"/>
      <c r="AV31" s="113"/>
      <c r="AW31" s="113"/>
      <c r="AX31" s="113"/>
      <c r="AY31" s="113"/>
      <c r="AZ31" s="113"/>
      <c r="BA31" s="113"/>
      <c r="BB31" s="113"/>
      <c r="BC31" s="113"/>
    </row>
    <row r="32" spans="1:61" ht="54.75" customHeight="1" thickTop="1" x14ac:dyDescent="0.15">
      <c r="B32" s="182" t="s">
        <v>42</v>
      </c>
      <c r="C32" s="183"/>
      <c r="D32" s="183"/>
      <c r="E32" s="183"/>
      <c r="F32" s="183"/>
      <c r="G32" s="183"/>
      <c r="H32" s="183"/>
      <c r="I32" s="183"/>
      <c r="J32" s="183"/>
      <c r="K32" s="183"/>
      <c r="L32" s="183"/>
      <c r="M32" s="183"/>
      <c r="N32" s="183"/>
      <c r="O32" s="183"/>
      <c r="P32" s="183"/>
      <c r="Q32" s="183"/>
      <c r="R32" s="183"/>
      <c r="S32" s="183"/>
      <c r="T32" s="183"/>
      <c r="U32" s="183"/>
      <c r="V32" s="184"/>
      <c r="W32" s="185" t="s">
        <v>43</v>
      </c>
      <c r="X32" s="186"/>
      <c r="Y32" s="187">
        <f>'別添様式2｜明細書【断熱材】'!$AO$41</f>
        <v>0</v>
      </c>
      <c r="Z32" s="188"/>
      <c r="AA32" s="188"/>
      <c r="AB32" s="188"/>
      <c r="AC32" s="188"/>
      <c r="AD32" s="188"/>
      <c r="AE32" s="188"/>
      <c r="AF32" s="188"/>
      <c r="AG32" s="188"/>
      <c r="AH32" s="188"/>
      <c r="AI32" s="188"/>
      <c r="AJ32" s="188"/>
      <c r="AK32" s="188"/>
      <c r="AL32" s="189" t="s">
        <v>44</v>
      </c>
      <c r="AM32" s="190"/>
      <c r="AN32" s="20"/>
      <c r="AO32" s="20"/>
      <c r="AP32" s="113"/>
      <c r="AQ32" s="113"/>
      <c r="AR32" s="113"/>
      <c r="AS32" s="113"/>
      <c r="AT32" s="113"/>
      <c r="AU32" s="113"/>
      <c r="AV32" s="113"/>
      <c r="AW32" s="113"/>
      <c r="AX32" s="113"/>
      <c r="AY32" s="113"/>
      <c r="AZ32" s="113"/>
      <c r="BA32" s="113"/>
      <c r="BB32" s="113"/>
      <c r="BC32" s="113"/>
    </row>
    <row r="33" spans="2:55" ht="54.75" customHeight="1" x14ac:dyDescent="0.15">
      <c r="B33" s="203" t="s">
        <v>45</v>
      </c>
      <c r="C33" s="204"/>
      <c r="D33" s="204"/>
      <c r="E33" s="204"/>
      <c r="F33" s="204"/>
      <c r="G33" s="204"/>
      <c r="H33" s="204"/>
      <c r="I33" s="204"/>
      <c r="J33" s="204"/>
      <c r="K33" s="204"/>
      <c r="L33" s="204"/>
      <c r="M33" s="204"/>
      <c r="N33" s="204"/>
      <c r="O33" s="204"/>
      <c r="P33" s="204"/>
      <c r="Q33" s="204"/>
      <c r="R33" s="204"/>
      <c r="S33" s="204"/>
      <c r="T33" s="204"/>
      <c r="U33" s="204"/>
      <c r="V33" s="205"/>
      <c r="W33" s="206" t="s">
        <v>43</v>
      </c>
      <c r="X33" s="207"/>
      <c r="Y33" s="208">
        <f ca="1">'別添様式2｜明細書【窓】'!$AO$69</f>
        <v>0</v>
      </c>
      <c r="Z33" s="209"/>
      <c r="AA33" s="209"/>
      <c r="AB33" s="209"/>
      <c r="AC33" s="209"/>
      <c r="AD33" s="209"/>
      <c r="AE33" s="209"/>
      <c r="AF33" s="209"/>
      <c r="AG33" s="209"/>
      <c r="AH33" s="209"/>
      <c r="AI33" s="209"/>
      <c r="AJ33" s="209"/>
      <c r="AK33" s="209"/>
      <c r="AL33" s="210" t="s">
        <v>44</v>
      </c>
      <c r="AM33" s="211"/>
      <c r="AN33" s="20"/>
      <c r="AO33" s="20"/>
      <c r="AP33" s="113"/>
      <c r="AQ33" s="113"/>
      <c r="AR33" s="113"/>
      <c r="AS33" s="113"/>
      <c r="AT33" s="113"/>
      <c r="AU33" s="113"/>
      <c r="AV33" s="113"/>
      <c r="AW33" s="113"/>
      <c r="AX33" s="113"/>
      <c r="AY33" s="113"/>
      <c r="AZ33" s="113"/>
      <c r="BA33" s="113"/>
      <c r="BB33" s="113"/>
      <c r="BC33" s="113"/>
    </row>
    <row r="34" spans="2:55" ht="54.75" customHeight="1" x14ac:dyDescent="0.15">
      <c r="B34" s="212" t="s">
        <v>46</v>
      </c>
      <c r="C34" s="213"/>
      <c r="D34" s="213"/>
      <c r="E34" s="213"/>
      <c r="F34" s="213"/>
      <c r="G34" s="213"/>
      <c r="H34" s="213"/>
      <c r="I34" s="213"/>
      <c r="J34" s="213"/>
      <c r="K34" s="213"/>
      <c r="L34" s="213"/>
      <c r="M34" s="213"/>
      <c r="N34" s="213"/>
      <c r="O34" s="213"/>
      <c r="P34" s="213"/>
      <c r="Q34" s="213"/>
      <c r="R34" s="213"/>
      <c r="S34" s="213"/>
      <c r="T34" s="213"/>
      <c r="U34" s="213"/>
      <c r="V34" s="214"/>
      <c r="W34" s="215" t="s">
        <v>43</v>
      </c>
      <c r="X34" s="216"/>
      <c r="Y34" s="208">
        <f ca="1">'別添様式2｜明細書【ガラス】'!$AO$32</f>
        <v>0</v>
      </c>
      <c r="Z34" s="209"/>
      <c r="AA34" s="209"/>
      <c r="AB34" s="209"/>
      <c r="AC34" s="209"/>
      <c r="AD34" s="209"/>
      <c r="AE34" s="209"/>
      <c r="AF34" s="209"/>
      <c r="AG34" s="209"/>
      <c r="AH34" s="209"/>
      <c r="AI34" s="209"/>
      <c r="AJ34" s="209"/>
      <c r="AK34" s="209"/>
      <c r="AL34" s="217" t="s">
        <v>44</v>
      </c>
      <c r="AM34" s="218"/>
      <c r="AN34" s="20"/>
      <c r="AO34" s="20"/>
      <c r="AP34" s="113"/>
      <c r="AQ34" s="113"/>
      <c r="AR34" s="113"/>
      <c r="AS34" s="113"/>
      <c r="AT34" s="113"/>
      <c r="AU34" s="113"/>
      <c r="AV34" s="113"/>
      <c r="AW34" s="113"/>
      <c r="AX34" s="113"/>
      <c r="AY34" s="113"/>
      <c r="AZ34" s="113"/>
      <c r="BA34" s="113"/>
      <c r="BB34" s="113"/>
      <c r="BC34" s="113"/>
    </row>
    <row r="35" spans="2:55" ht="54.75" customHeight="1" thickBot="1" x14ac:dyDescent="0.2">
      <c r="B35" s="219" t="s">
        <v>47</v>
      </c>
      <c r="C35" s="220"/>
      <c r="D35" s="220"/>
      <c r="E35" s="220"/>
      <c r="F35" s="220"/>
      <c r="G35" s="220"/>
      <c r="H35" s="220"/>
      <c r="I35" s="220"/>
      <c r="J35" s="220"/>
      <c r="K35" s="220"/>
      <c r="L35" s="220"/>
      <c r="M35" s="220"/>
      <c r="N35" s="220"/>
      <c r="O35" s="220"/>
      <c r="P35" s="220"/>
      <c r="Q35" s="220"/>
      <c r="R35" s="220"/>
      <c r="S35" s="220"/>
      <c r="T35" s="220"/>
      <c r="U35" s="220"/>
      <c r="V35" s="221"/>
      <c r="W35" s="222" t="s">
        <v>43</v>
      </c>
      <c r="X35" s="223"/>
      <c r="Y35" s="224">
        <f>'別添様式2｜明細書【玄関ドア】'!AO18</f>
        <v>0</v>
      </c>
      <c r="Z35" s="225"/>
      <c r="AA35" s="225"/>
      <c r="AB35" s="225"/>
      <c r="AC35" s="225"/>
      <c r="AD35" s="225"/>
      <c r="AE35" s="225"/>
      <c r="AF35" s="225"/>
      <c r="AG35" s="225"/>
      <c r="AH35" s="225"/>
      <c r="AI35" s="225"/>
      <c r="AJ35" s="225"/>
      <c r="AK35" s="225"/>
      <c r="AL35" s="226" t="s">
        <v>44</v>
      </c>
      <c r="AM35" s="227"/>
      <c r="AN35" s="20"/>
      <c r="AO35" s="20"/>
      <c r="AP35" s="113"/>
      <c r="AQ35" s="113"/>
      <c r="AR35" s="113"/>
      <c r="AS35" s="113"/>
      <c r="AT35" s="113"/>
      <c r="AU35" s="113"/>
      <c r="AV35" s="113"/>
      <c r="AW35" s="113"/>
      <c r="AX35" s="113"/>
      <c r="AY35" s="113"/>
      <c r="AZ35" s="113"/>
      <c r="BA35" s="113"/>
      <c r="BB35" s="113"/>
      <c r="BC35" s="113"/>
    </row>
    <row r="36" spans="2:55" ht="54.75" customHeight="1" thickTop="1" x14ac:dyDescent="0.15">
      <c r="B36" s="228" t="s">
        <v>48</v>
      </c>
      <c r="C36" s="229"/>
      <c r="D36" s="229"/>
      <c r="E36" s="229"/>
      <c r="F36" s="229"/>
      <c r="G36" s="229"/>
      <c r="H36" s="229"/>
      <c r="I36" s="229"/>
      <c r="J36" s="229"/>
      <c r="K36" s="229"/>
      <c r="L36" s="229"/>
      <c r="M36" s="229"/>
      <c r="N36" s="229"/>
      <c r="O36" s="229"/>
      <c r="P36" s="229"/>
      <c r="Q36" s="229"/>
      <c r="R36" s="229"/>
      <c r="S36" s="229"/>
      <c r="T36" s="229"/>
      <c r="U36" s="229"/>
      <c r="V36" s="230"/>
      <c r="W36" s="231" t="s">
        <v>43</v>
      </c>
      <c r="X36" s="232"/>
      <c r="Y36" s="233">
        <f ca="1">SUM(Y32:AK35)</f>
        <v>0</v>
      </c>
      <c r="Z36" s="234"/>
      <c r="AA36" s="234"/>
      <c r="AB36" s="234"/>
      <c r="AC36" s="234"/>
      <c r="AD36" s="234"/>
      <c r="AE36" s="234"/>
      <c r="AF36" s="234"/>
      <c r="AG36" s="234"/>
      <c r="AH36" s="234"/>
      <c r="AI36" s="234"/>
      <c r="AJ36" s="234"/>
      <c r="AK36" s="234"/>
      <c r="AL36" s="235" t="s">
        <v>44</v>
      </c>
      <c r="AM36" s="236"/>
      <c r="AN36" s="86" t="s">
        <v>145</v>
      </c>
      <c r="AO36" s="20"/>
      <c r="AP36" s="113"/>
      <c r="AQ36" s="113"/>
      <c r="AR36" s="113"/>
      <c r="AS36" s="113"/>
      <c r="AT36" s="113"/>
      <c r="AU36" s="113"/>
      <c r="AV36" s="113"/>
      <c r="AW36" s="113"/>
      <c r="AX36" s="113"/>
      <c r="AY36" s="113"/>
      <c r="AZ36" s="113"/>
      <c r="BA36" s="113"/>
      <c r="BB36" s="113"/>
      <c r="BC36" s="113"/>
    </row>
    <row r="37" spans="2:55" ht="54.75" customHeight="1" x14ac:dyDescent="0.15">
      <c r="B37" s="237" t="s">
        <v>49</v>
      </c>
      <c r="C37" s="238"/>
      <c r="D37" s="238"/>
      <c r="E37" s="238"/>
      <c r="F37" s="238"/>
      <c r="G37" s="238"/>
      <c r="H37" s="238"/>
      <c r="I37" s="238"/>
      <c r="J37" s="238"/>
      <c r="K37" s="238"/>
      <c r="L37" s="238"/>
      <c r="M37" s="238"/>
      <c r="N37" s="238"/>
      <c r="O37" s="238"/>
      <c r="P37" s="238"/>
      <c r="Q37" s="238"/>
      <c r="R37" s="238"/>
      <c r="S37" s="238"/>
      <c r="T37" s="238"/>
      <c r="U37" s="238"/>
      <c r="V37" s="239"/>
      <c r="W37" s="206" t="s">
        <v>43</v>
      </c>
      <c r="X37" s="207"/>
      <c r="Y37" s="240">
        <f ca="1">ROUNDDOWN(Y36/3,-3)</f>
        <v>0</v>
      </c>
      <c r="Z37" s="241"/>
      <c r="AA37" s="241"/>
      <c r="AB37" s="241"/>
      <c r="AC37" s="241"/>
      <c r="AD37" s="241"/>
      <c r="AE37" s="241"/>
      <c r="AF37" s="241"/>
      <c r="AG37" s="241"/>
      <c r="AH37" s="241"/>
      <c r="AI37" s="241"/>
      <c r="AJ37" s="241"/>
      <c r="AK37" s="241"/>
      <c r="AL37" s="210" t="s">
        <v>44</v>
      </c>
      <c r="AM37" s="211"/>
      <c r="AN37" s="86" t="s">
        <v>146</v>
      </c>
      <c r="AO37" s="20"/>
      <c r="AP37" s="113"/>
      <c r="AQ37" s="113"/>
      <c r="AR37" s="113"/>
      <c r="AS37" s="113"/>
      <c r="AT37" s="113"/>
      <c r="AU37" s="113"/>
      <c r="AV37" s="113"/>
      <c r="AW37" s="113"/>
      <c r="AX37" s="113"/>
      <c r="AY37" s="113"/>
      <c r="AZ37" s="113"/>
      <c r="BA37" s="113"/>
      <c r="BB37" s="113"/>
      <c r="BC37" s="20"/>
    </row>
    <row r="38" spans="2:55" ht="54.75" customHeight="1" x14ac:dyDescent="0.15">
      <c r="B38" s="237" t="s">
        <v>175</v>
      </c>
      <c r="C38" s="238"/>
      <c r="D38" s="238"/>
      <c r="E38" s="238"/>
      <c r="F38" s="238"/>
      <c r="G38" s="238"/>
      <c r="H38" s="238"/>
      <c r="I38" s="238"/>
      <c r="J38" s="238"/>
      <c r="K38" s="238"/>
      <c r="L38" s="238"/>
      <c r="M38" s="238"/>
      <c r="N38" s="238"/>
      <c r="O38" s="238"/>
      <c r="P38" s="238"/>
      <c r="Q38" s="238"/>
      <c r="R38" s="238"/>
      <c r="S38" s="238"/>
      <c r="T38" s="238"/>
      <c r="U38" s="238"/>
      <c r="V38" s="239"/>
      <c r="W38" s="206" t="s">
        <v>43</v>
      </c>
      <c r="X38" s="207"/>
      <c r="Y38" s="240">
        <f ca="1">IF(Y37&lt;=400000,Y37,400000)</f>
        <v>0</v>
      </c>
      <c r="Z38" s="241"/>
      <c r="AA38" s="241"/>
      <c r="AB38" s="241"/>
      <c r="AC38" s="241"/>
      <c r="AD38" s="241"/>
      <c r="AE38" s="241"/>
      <c r="AF38" s="241"/>
      <c r="AG38" s="241"/>
      <c r="AH38" s="241"/>
      <c r="AI38" s="241"/>
      <c r="AJ38" s="241"/>
      <c r="AK38" s="241"/>
      <c r="AL38" s="210" t="s">
        <v>44</v>
      </c>
      <c r="AM38" s="211"/>
      <c r="AN38" s="86" t="s">
        <v>147</v>
      </c>
      <c r="AO38" s="20"/>
      <c r="AP38" s="113"/>
      <c r="AQ38" s="113"/>
      <c r="AR38" s="113"/>
      <c r="AS38" s="113"/>
      <c r="AT38" s="113"/>
      <c r="AU38" s="113"/>
      <c r="AV38" s="113"/>
      <c r="AW38" s="113"/>
      <c r="AX38" s="113"/>
      <c r="AY38" s="113"/>
      <c r="AZ38" s="113"/>
      <c r="BA38" s="113"/>
      <c r="BB38" s="113"/>
      <c r="BC38" s="20"/>
    </row>
    <row r="39" spans="2:55" ht="32.25" customHeight="1" x14ac:dyDescent="0.15">
      <c r="B39" s="21"/>
      <c r="C39" s="21"/>
      <c r="D39" s="21"/>
      <c r="E39" s="21"/>
      <c r="F39" s="21"/>
      <c r="G39" s="22"/>
      <c r="H39" s="23"/>
      <c r="I39" s="22"/>
      <c r="J39" s="22"/>
      <c r="K39" s="22"/>
      <c r="L39" s="22"/>
      <c r="M39" s="22"/>
      <c r="N39" s="22"/>
      <c r="O39" s="22"/>
      <c r="P39" s="22"/>
      <c r="Q39" s="22"/>
      <c r="R39" s="22"/>
      <c r="S39" s="22"/>
      <c r="T39" s="22"/>
      <c r="U39" s="22"/>
      <c r="V39" s="22"/>
      <c r="W39" s="21"/>
      <c r="X39" s="21"/>
      <c r="Y39" s="21"/>
      <c r="Z39" s="21"/>
      <c r="AA39" s="21"/>
      <c r="AB39" s="21"/>
      <c r="AC39" s="21"/>
      <c r="AD39" s="21"/>
      <c r="AE39" s="21"/>
      <c r="AF39" s="21"/>
      <c r="AG39" s="21"/>
      <c r="AH39" s="21"/>
      <c r="AI39" s="21"/>
      <c r="AJ39" s="21"/>
      <c r="AK39" s="21"/>
      <c r="AL39" s="115"/>
      <c r="AM39" s="115"/>
      <c r="AN39" s="20"/>
      <c r="AO39" s="20"/>
      <c r="AP39" s="20"/>
      <c r="AQ39" s="20"/>
      <c r="AR39" s="20"/>
      <c r="AS39" s="20"/>
      <c r="AT39" s="20"/>
      <c r="AU39" s="20"/>
      <c r="AV39" s="20"/>
      <c r="AW39" s="20"/>
      <c r="AX39" s="20"/>
      <c r="AY39" s="28"/>
      <c r="AZ39" s="28"/>
      <c r="BA39" s="28"/>
      <c r="BB39" s="28"/>
      <c r="BC39" s="28"/>
    </row>
    <row r="40" spans="2:55" ht="15" customHeight="1" x14ac:dyDescent="0.15">
      <c r="B40" s="21"/>
      <c r="C40" s="21"/>
      <c r="D40" s="21"/>
      <c r="E40" s="21"/>
      <c r="F40" s="21"/>
      <c r="G40" s="22"/>
      <c r="H40" s="23"/>
      <c r="I40" s="22"/>
      <c r="J40" s="22"/>
      <c r="K40" s="22"/>
      <c r="L40" s="22"/>
      <c r="M40" s="22"/>
      <c r="N40" s="22"/>
      <c r="O40" s="22"/>
      <c r="P40" s="22"/>
      <c r="Q40" s="22"/>
      <c r="R40" s="22"/>
      <c r="S40" s="22"/>
      <c r="T40" s="22"/>
      <c r="U40" s="22"/>
      <c r="V40" s="22"/>
      <c r="W40" s="21"/>
      <c r="X40" s="21"/>
      <c r="Y40" s="21"/>
      <c r="Z40" s="21"/>
      <c r="AA40" s="21"/>
      <c r="AB40" s="21"/>
      <c r="AC40" s="21"/>
      <c r="AD40" s="21"/>
      <c r="AE40" s="21"/>
      <c r="AF40" s="21"/>
      <c r="AG40" s="21"/>
      <c r="AH40" s="21"/>
      <c r="AI40" s="21"/>
      <c r="AJ40" s="21"/>
      <c r="AK40" s="21"/>
      <c r="AL40" s="28"/>
      <c r="AM40" s="28"/>
      <c r="AN40" s="20"/>
      <c r="AO40" s="20"/>
      <c r="AP40" s="20"/>
      <c r="AQ40" s="20"/>
      <c r="AR40" s="20"/>
      <c r="AS40" s="20"/>
      <c r="AT40" s="20"/>
      <c r="AU40" s="20"/>
      <c r="AV40" s="20"/>
      <c r="AW40" s="20"/>
      <c r="AX40" s="20"/>
      <c r="AY40" s="28"/>
      <c r="AZ40" s="28"/>
      <c r="BA40" s="28"/>
      <c r="BB40" s="28"/>
      <c r="BC40" s="28"/>
    </row>
    <row r="41" spans="2:55" ht="24.75" customHeight="1" x14ac:dyDescent="0.15">
      <c r="B41" s="242" t="s">
        <v>50</v>
      </c>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0"/>
      <c r="AO41" s="20"/>
      <c r="AP41" s="20"/>
      <c r="AQ41" s="20"/>
      <c r="AR41" s="20"/>
      <c r="AS41" s="20"/>
      <c r="AT41" s="20"/>
      <c r="AU41" s="20"/>
      <c r="AV41" s="20"/>
      <c r="AW41" s="20"/>
      <c r="AX41" s="20"/>
      <c r="AY41" s="28"/>
      <c r="AZ41" s="28"/>
      <c r="BA41" s="28"/>
      <c r="BB41" s="28"/>
      <c r="BC41" s="28"/>
    </row>
    <row r="42" spans="2:55" ht="18.75" customHeight="1" x14ac:dyDescent="0.15">
      <c r="B42" s="243" t="s">
        <v>51</v>
      </c>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116"/>
      <c r="AO42" s="23"/>
      <c r="AP42" s="28"/>
      <c r="AQ42" s="117"/>
      <c r="AR42" s="117"/>
      <c r="AS42" s="5"/>
      <c r="AT42" s="5"/>
      <c r="AU42" s="5"/>
      <c r="AV42" s="5"/>
    </row>
    <row r="43" spans="2:55" ht="30" customHeight="1" x14ac:dyDescent="0.15">
      <c r="B43" s="244" t="s">
        <v>3</v>
      </c>
      <c r="C43" s="245"/>
      <c r="D43" s="246" t="s">
        <v>52</v>
      </c>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118"/>
      <c r="AN43" s="119"/>
      <c r="AO43" s="119"/>
      <c r="AP43" s="119"/>
      <c r="AQ43" s="119"/>
      <c r="AR43" s="119"/>
      <c r="AS43" s="119"/>
      <c r="AT43" s="119"/>
      <c r="AU43" s="119"/>
      <c r="AV43" s="119"/>
      <c r="AW43" s="119"/>
      <c r="AX43" s="119"/>
      <c r="AY43" s="119"/>
      <c r="AZ43" s="119"/>
      <c r="BA43" s="119"/>
      <c r="BB43" s="119"/>
      <c r="BC43" s="119"/>
    </row>
    <row r="44" spans="2:55" ht="30" customHeight="1" x14ac:dyDescent="0.15">
      <c r="B44" s="247" t="s">
        <v>3</v>
      </c>
      <c r="C44" s="248"/>
      <c r="D44" s="249" t="s">
        <v>53</v>
      </c>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134"/>
      <c r="AN44" s="119"/>
      <c r="AO44" s="119"/>
      <c r="AP44" s="119"/>
      <c r="AQ44" s="119"/>
      <c r="AR44" s="119"/>
      <c r="AS44" s="119"/>
      <c r="AT44" s="119"/>
      <c r="AU44" s="119"/>
      <c r="AV44" s="119"/>
      <c r="AW44" s="119"/>
      <c r="AX44" s="119"/>
      <c r="AY44" s="119"/>
      <c r="AZ44" s="119"/>
      <c r="BA44" s="119"/>
      <c r="BB44" s="119"/>
      <c r="BC44" s="119"/>
    </row>
    <row r="45" spans="2:55" ht="26.25" customHeight="1" x14ac:dyDescent="0.15">
      <c r="B45" s="120"/>
      <c r="C45" s="135"/>
      <c r="D45" s="257" t="s">
        <v>144</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8"/>
      <c r="AN45" s="119"/>
      <c r="AO45" s="119"/>
      <c r="AP45" s="119"/>
      <c r="AQ45" s="119"/>
      <c r="AR45" s="119"/>
      <c r="AS45" s="119"/>
      <c r="AT45" s="119"/>
      <c r="AU45" s="119"/>
      <c r="AV45" s="119"/>
      <c r="AW45" s="119"/>
      <c r="AX45" s="119"/>
      <c r="AY45" s="119"/>
      <c r="AZ45" s="119"/>
      <c r="BA45" s="119"/>
      <c r="BB45" s="119"/>
      <c r="BC45" s="119"/>
    </row>
    <row r="46" spans="2:55" ht="30" customHeight="1" x14ac:dyDescent="0.15">
      <c r="B46" s="121"/>
      <c r="C46" s="122"/>
      <c r="D46" s="259" t="s">
        <v>136</v>
      </c>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60"/>
    </row>
    <row r="47" spans="2:55" ht="48" customHeight="1" thickBot="1" x14ac:dyDescent="0.25">
      <c r="B47" s="21"/>
      <c r="C47" s="21"/>
      <c r="D47" s="21"/>
      <c r="E47" s="21"/>
      <c r="F47" s="21"/>
      <c r="G47" s="21"/>
      <c r="H47" s="21"/>
      <c r="I47" s="21"/>
      <c r="J47" s="21"/>
      <c r="K47" s="21"/>
      <c r="L47" s="21"/>
      <c r="M47" s="21"/>
      <c r="N47" s="21"/>
      <c r="O47" s="21"/>
      <c r="P47" s="21"/>
      <c r="Q47" s="21"/>
      <c r="R47" s="21"/>
      <c r="S47" s="21"/>
      <c r="T47" s="21"/>
      <c r="U47" s="136"/>
      <c r="V47" s="21"/>
      <c r="W47" s="159" t="s">
        <v>149</v>
      </c>
      <c r="X47" s="21"/>
      <c r="Y47" s="21"/>
      <c r="Z47" s="21"/>
      <c r="AA47" s="21"/>
      <c r="AB47" s="21"/>
      <c r="AC47" s="21"/>
      <c r="AD47" s="21"/>
      <c r="AE47" s="21"/>
      <c r="AF47" s="21"/>
      <c r="AG47" s="21"/>
      <c r="AH47" s="21"/>
      <c r="AI47" s="21"/>
      <c r="AJ47" s="21"/>
      <c r="AK47" s="21"/>
      <c r="AL47" s="123"/>
      <c r="AM47" s="123"/>
      <c r="AN47" s="136"/>
      <c r="AO47" s="27"/>
      <c r="AP47" s="27"/>
      <c r="AQ47" s="27"/>
      <c r="AR47" s="27"/>
      <c r="AS47" s="27"/>
      <c r="AT47" s="27"/>
      <c r="AU47" s="27"/>
      <c r="AV47" s="27"/>
      <c r="AW47" s="78"/>
      <c r="AX47" s="78"/>
      <c r="AY47" s="24"/>
      <c r="AZ47" s="24"/>
      <c r="BA47" s="24"/>
      <c r="BB47" s="24"/>
      <c r="BC47" s="24"/>
    </row>
    <row r="48" spans="2:55" ht="65.25" customHeight="1" thickBot="1" x14ac:dyDescent="0.2">
      <c r="B48" s="250" t="s">
        <v>178</v>
      </c>
      <c r="C48" s="251"/>
      <c r="D48" s="251"/>
      <c r="E48" s="251"/>
      <c r="F48" s="251"/>
      <c r="G48" s="251"/>
      <c r="H48" s="251"/>
      <c r="I48" s="251"/>
      <c r="J48" s="251"/>
      <c r="K48" s="251"/>
      <c r="L48" s="251"/>
      <c r="M48" s="251"/>
      <c r="N48" s="251"/>
      <c r="O48" s="251"/>
      <c r="P48" s="251"/>
      <c r="Q48" s="251"/>
      <c r="R48" s="251"/>
      <c r="S48" s="251"/>
      <c r="T48" s="251"/>
      <c r="U48" s="251"/>
      <c r="V48" s="252"/>
      <c r="W48" s="253">
        <f ca="1">Y38</f>
        <v>0</v>
      </c>
      <c r="X48" s="253"/>
      <c r="Y48" s="253"/>
      <c r="Z48" s="253"/>
      <c r="AA48" s="253"/>
      <c r="AB48" s="253"/>
      <c r="AC48" s="253"/>
      <c r="AD48" s="253"/>
      <c r="AE48" s="253"/>
      <c r="AF48" s="253"/>
      <c r="AG48" s="253"/>
      <c r="AH48" s="253"/>
      <c r="AI48" s="253"/>
      <c r="AJ48" s="253"/>
      <c r="AK48" s="253"/>
      <c r="AL48" s="254" t="s">
        <v>44</v>
      </c>
      <c r="AM48" s="255"/>
      <c r="AN48" s="160" t="s">
        <v>177</v>
      </c>
      <c r="AO48" s="124"/>
      <c r="AP48" s="124"/>
      <c r="AQ48" s="124"/>
      <c r="AR48" s="124"/>
      <c r="AS48" s="124"/>
      <c r="AT48" s="124"/>
      <c r="AU48" s="124"/>
      <c r="AV48" s="124"/>
      <c r="AW48" s="256"/>
      <c r="AX48" s="256"/>
      <c r="AY48" s="25"/>
      <c r="AZ48" s="25"/>
      <c r="BA48" s="25"/>
      <c r="BB48" s="25"/>
      <c r="BC48" s="25"/>
    </row>
    <row r="49" spans="2:48" ht="29.45" customHeight="1" x14ac:dyDescent="0.15">
      <c r="B49" s="26"/>
      <c r="C49" s="26"/>
      <c r="D49" s="26"/>
      <c r="E49" s="26"/>
      <c r="F49" s="26"/>
      <c r="G49" s="26"/>
      <c r="H49" s="26"/>
      <c r="I49" s="26"/>
      <c r="J49" s="26"/>
      <c r="K49" s="26"/>
      <c r="L49" s="26"/>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3"/>
      <c r="AP49" s="28"/>
      <c r="AQ49" s="29"/>
      <c r="AR49" s="29"/>
      <c r="AS49" s="5"/>
      <c r="AT49" s="5"/>
      <c r="AU49" s="5"/>
      <c r="AV49" s="5"/>
    </row>
    <row r="50" spans="2:48" ht="20.100000000000001" customHeight="1" x14ac:dyDescent="0.15">
      <c r="AL50" s="5"/>
      <c r="AM50" s="5"/>
      <c r="AO50" s="112"/>
      <c r="AP50" s="112"/>
      <c r="AQ50" s="112"/>
      <c r="AR50" s="112"/>
      <c r="AS50" s="112"/>
      <c r="AT50" s="112"/>
      <c r="AU50" s="112"/>
      <c r="AV50" s="112"/>
    </row>
    <row r="51" spans="2:48" ht="18.75" customHeight="1" x14ac:dyDescent="0.15">
      <c r="AL51" s="5"/>
      <c r="AM51" s="5"/>
    </row>
    <row r="52" spans="2:48" ht="18" customHeight="1" x14ac:dyDescent="0.15">
      <c r="B52" s="28"/>
      <c r="C52" s="28"/>
      <c r="D52" s="28"/>
      <c r="E52" s="28"/>
      <c r="F52" s="28"/>
      <c r="G52" s="28"/>
      <c r="H52" s="28"/>
      <c r="I52" s="28"/>
    </row>
    <row r="53" spans="2:48" ht="18" customHeight="1" x14ac:dyDescent="0.15">
      <c r="B53" s="28"/>
      <c r="C53" s="28"/>
      <c r="D53" s="28"/>
      <c r="E53" s="28"/>
      <c r="F53" s="28"/>
      <c r="G53" s="28"/>
      <c r="H53" s="28"/>
      <c r="I53" s="28"/>
    </row>
    <row r="54" spans="2:48" ht="18" customHeight="1" x14ac:dyDescent="0.15">
      <c r="B54" s="28"/>
      <c r="C54" s="28"/>
      <c r="D54" s="28"/>
      <c r="E54" s="28"/>
      <c r="F54" s="28"/>
      <c r="G54" s="28"/>
      <c r="H54" s="28"/>
      <c r="I54" s="28"/>
    </row>
    <row r="55" spans="2:48" ht="18" customHeight="1" x14ac:dyDescent="0.15">
      <c r="B55" s="28"/>
      <c r="C55" s="28"/>
      <c r="D55" s="28"/>
      <c r="E55" s="28"/>
      <c r="F55" s="28"/>
      <c r="G55" s="28"/>
      <c r="H55" s="28"/>
      <c r="I55" s="28"/>
    </row>
  </sheetData>
  <protectedRanges>
    <protectedRange sqref="N7:N8 W7 AF7 AL7 AR7 N10:V10 P12:T12 Y12:AC12 AH12:AL12 AQ12:AU12 N14:V14 N18:Q18 N21 AF21 X22:Y22 X23:AA23 B43:C44" name="範囲1"/>
  </protectedRanges>
  <mergeCells count="75">
    <mergeCell ref="B48:V48"/>
    <mergeCell ref="W48:AK48"/>
    <mergeCell ref="AL48:AM48"/>
    <mergeCell ref="AW48:AX48"/>
    <mergeCell ref="D45:AM45"/>
    <mergeCell ref="D46:AM46"/>
    <mergeCell ref="B41:AM41"/>
    <mergeCell ref="B42:AM42"/>
    <mergeCell ref="B43:C43"/>
    <mergeCell ref="D43:AL43"/>
    <mergeCell ref="B44:C44"/>
    <mergeCell ref="D44:AL44"/>
    <mergeCell ref="B37:V37"/>
    <mergeCell ref="W37:X37"/>
    <mergeCell ref="Y37:AK37"/>
    <mergeCell ref="AL37:AM37"/>
    <mergeCell ref="B38:V38"/>
    <mergeCell ref="W38:X38"/>
    <mergeCell ref="Y38:AK38"/>
    <mergeCell ref="AL38:AM38"/>
    <mergeCell ref="B35:V35"/>
    <mergeCell ref="W35:X35"/>
    <mergeCell ref="Y35:AK35"/>
    <mergeCell ref="AL35:AM35"/>
    <mergeCell ref="B36:V36"/>
    <mergeCell ref="W36:X36"/>
    <mergeCell ref="Y36:AK36"/>
    <mergeCell ref="AL36:AM36"/>
    <mergeCell ref="B33:V33"/>
    <mergeCell ref="W33:X33"/>
    <mergeCell ref="Y33:AK33"/>
    <mergeCell ref="AL33:AM33"/>
    <mergeCell ref="B34:V34"/>
    <mergeCell ref="W34:X34"/>
    <mergeCell ref="Y34:AK34"/>
    <mergeCell ref="AL34:AM34"/>
    <mergeCell ref="B32:V32"/>
    <mergeCell ref="W32:X32"/>
    <mergeCell ref="Y32:AK32"/>
    <mergeCell ref="AL32:AM32"/>
    <mergeCell ref="O21:AE21"/>
    <mergeCell ref="AG21:AQ21"/>
    <mergeCell ref="O22:V22"/>
    <mergeCell ref="X22:Y22"/>
    <mergeCell ref="Z22:AA22"/>
    <mergeCell ref="AG22:AW22"/>
    <mergeCell ref="O23:V23"/>
    <mergeCell ref="X23:AA23"/>
    <mergeCell ref="AG23:AQ23"/>
    <mergeCell ref="B31:V31"/>
    <mergeCell ref="W31:AM31"/>
    <mergeCell ref="B16:L16"/>
    <mergeCell ref="N16:V16"/>
    <mergeCell ref="B18:L18"/>
    <mergeCell ref="N18:Q18"/>
    <mergeCell ref="AW1:BB1"/>
    <mergeCell ref="AW2:BB2"/>
    <mergeCell ref="A3:BC3"/>
    <mergeCell ref="B7:L7"/>
    <mergeCell ref="S8:AC8"/>
    <mergeCell ref="B10:L10"/>
    <mergeCell ref="N10:V10"/>
    <mergeCell ref="B14:L14"/>
    <mergeCell ref="N14:V14"/>
    <mergeCell ref="B12:L12"/>
    <mergeCell ref="N12:O12"/>
    <mergeCell ref="P12:T12"/>
    <mergeCell ref="W12:X12"/>
    <mergeCell ref="Y12:AC12"/>
    <mergeCell ref="AF12:AG12"/>
    <mergeCell ref="BD19:BI19"/>
    <mergeCell ref="AH12:AL12"/>
    <mergeCell ref="AO12:AP12"/>
    <mergeCell ref="AQ12:AU12"/>
    <mergeCell ref="AV12:AW12"/>
  </mergeCells>
  <phoneticPr fontId="2"/>
  <conditionalFormatting sqref="W7 AF7 AL7 AR7 N7:N8">
    <cfRule type="expression" dxfId="89" priority="24">
      <formula>AND($N$7="□",$W$7="□",$AF$7="□",$AL$7="□",$AR$7="□",$N$8="□")</formula>
    </cfRule>
  </conditionalFormatting>
  <conditionalFormatting sqref="S8:AC8">
    <cfRule type="expression" dxfId="88" priority="23">
      <formula>AND($N$8="■",$S$8="")</formula>
    </cfRule>
  </conditionalFormatting>
  <conditionalFormatting sqref="N10:V10">
    <cfRule type="expression" dxfId="87" priority="22">
      <formula>$N$10=""</formula>
    </cfRule>
  </conditionalFormatting>
  <conditionalFormatting sqref="P12:T12 Y12:AC12 AH12:AL12 AQ12:AU12">
    <cfRule type="expression" dxfId="86" priority="21">
      <formula>AND($P$12="",$Y$12="",$AH$12="",$AQ$12="")</formula>
    </cfRule>
  </conditionalFormatting>
  <conditionalFormatting sqref="N18:Q18">
    <cfRule type="expression" dxfId="85" priority="20">
      <formula>$N$18=""</formula>
    </cfRule>
  </conditionalFormatting>
  <conditionalFormatting sqref="N21 AF21">
    <cfRule type="expression" dxfId="84" priority="15">
      <formula>AND($N$21="□",$AF$21="□")</formula>
    </cfRule>
  </conditionalFormatting>
  <conditionalFormatting sqref="N21:AE24">
    <cfRule type="expression" dxfId="83" priority="14">
      <formula>OR($N$18=8,$AF$21="■")</formula>
    </cfRule>
  </conditionalFormatting>
  <conditionalFormatting sqref="AF21:AW24">
    <cfRule type="expression" dxfId="82" priority="13">
      <formula>$N$21="■"</formula>
    </cfRule>
  </conditionalFormatting>
  <conditionalFormatting sqref="X22:Y22">
    <cfRule type="expression" dxfId="81" priority="12">
      <formula>AND($N$21="■",$X$22="")</formula>
    </cfRule>
  </conditionalFormatting>
  <conditionalFormatting sqref="X23:AA23">
    <cfRule type="expression" dxfId="80" priority="11">
      <formula>AND($N$21="■",$X$23="")</formula>
    </cfRule>
  </conditionalFormatting>
  <conditionalFormatting sqref="N14:V14">
    <cfRule type="expression" dxfId="79" priority="8">
      <formula>$N$14=""</formula>
    </cfRule>
  </conditionalFormatting>
  <conditionalFormatting sqref="B43:C44">
    <cfRule type="expression" dxfId="78" priority="6" stopIfTrue="1">
      <formula>AND($B$43="□",$B$44="□")</formula>
    </cfRule>
  </conditionalFormatting>
  <conditionalFormatting sqref="B44:AM45">
    <cfRule type="expression" dxfId="77" priority="5" stopIfTrue="1">
      <formula>$B$43="■"</formula>
    </cfRule>
  </conditionalFormatting>
  <conditionalFormatting sqref="B43:AM43">
    <cfRule type="expression" dxfId="76" priority="4" stopIfTrue="1">
      <formula>$B$44="■"</formula>
    </cfRule>
  </conditionalFormatting>
  <conditionalFormatting sqref="B46:AM46">
    <cfRule type="expression" dxfId="75" priority="2" stopIfTrue="1">
      <formula>$B$43="■"</formula>
    </cfRule>
  </conditionalFormatting>
  <conditionalFormatting sqref="Y32:AK32">
    <cfRule type="expression" dxfId="74" priority="1" stopIfTrue="1">
      <formula>$AQ$26="☑"</formula>
    </cfRule>
  </conditionalFormatting>
  <dataValidations count="6">
    <dataValidation imeMode="disabled" allowBlank="1" showInputMessage="1" showErrorMessage="1" sqref="AK24:AN24 Y32:AK35"/>
    <dataValidation type="list" imeMode="disabled" allowBlank="1" showInputMessage="1" showErrorMessage="1" sqref="X22:Y22">
      <formula1>"1,2,3,4"</formula1>
    </dataValidation>
    <dataValidation type="list" imeMode="disabled" allowBlank="1" showInputMessage="1" showErrorMessage="1" sqref="X23:AA23">
      <formula1>"1,2,3,4,5,6,7,8,9,10,11,12,13,14,なし"</formula1>
    </dataValidation>
    <dataValidation type="list" allowBlank="1" showInputMessage="1" showErrorMessage="1" sqref="AF7 AL7 N7:N8 AR7 W7 N21 AF21 AF23 B43:B44">
      <formula1>"□,■"</formula1>
    </dataValidation>
    <dataValidation type="list" imeMode="disabled" allowBlank="1" showInputMessage="1" showErrorMessage="1" sqref="N18:Q18">
      <formula1>"1,2,3,4,5,6,7,8"</formula1>
    </dataValidation>
    <dataValidation type="custom" imeMode="disabled" allowBlank="1" showInputMessage="1" showErrorMessage="1" errorTitle="入力エラー" error="小数点は第二位まで、三位以下切り捨てで入力して下さい。" sqref="N14:V14 P12:T12 Y12:AC12 AH12:AL12 AQ12:AU12 N10:V10">
      <formula1>N10-ROUNDDOWN(N10,2)=0</formula1>
    </dataValidation>
  </dataValidations>
  <printOptions horizontalCentered="1"/>
  <pageMargins left="0.31496062992125984" right="0.31496062992125984" top="0.55118110236220474" bottom="0.35433070866141736" header="0.31496062992125984" footer="0.31496062992125984"/>
  <pageSetup paperSize="9" scale="50"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R144"/>
  <sheetViews>
    <sheetView view="pageBreakPreview" topLeftCell="A28" zoomScale="70" zoomScaleNormal="55" zoomScaleSheetLayoutView="70" workbookViewId="0">
      <selection activeCell="AO41" sqref="AO41:BB41"/>
    </sheetView>
  </sheetViews>
  <sheetFormatPr defaultColWidth="9" defaultRowHeight="13.5" x14ac:dyDescent="0.15"/>
  <cols>
    <col min="1" max="2" width="3.625" style="5" customWidth="1"/>
    <col min="3" max="5" width="3.5" style="5" customWidth="1"/>
    <col min="6" max="38" width="3.625" style="5" customWidth="1"/>
    <col min="39" max="40" width="4.125" style="5" customWidth="1"/>
    <col min="41" max="43" width="3.5" style="5" customWidth="1"/>
    <col min="44" max="45" width="3.625" style="5" customWidth="1"/>
    <col min="46" max="51" width="3.5" style="5" customWidth="1"/>
    <col min="52" max="65" width="3.625" style="5" customWidth="1"/>
    <col min="66" max="72" width="3.625" style="5" hidden="1" customWidth="1"/>
    <col min="73" max="85" width="3.625" style="5" customWidth="1"/>
    <col min="86" max="93" width="9" style="5"/>
    <col min="94" max="96" width="15.875" style="5" customWidth="1"/>
    <col min="97" max="16384" width="9" style="5"/>
  </cols>
  <sheetData>
    <row r="1" spans="1:96" ht="18.75" x14ac:dyDescent="0.15">
      <c r="A1" s="81" t="s">
        <v>134</v>
      </c>
      <c r="AD1" s="82"/>
      <c r="AE1" s="82"/>
      <c r="AF1" s="82"/>
      <c r="AG1" s="125"/>
      <c r="AH1" s="125"/>
      <c r="AK1" s="1"/>
      <c r="AL1" s="125"/>
      <c r="AM1" s="125"/>
      <c r="AN1" s="125"/>
      <c r="AR1" s="125"/>
      <c r="AV1" s="84"/>
      <c r="AW1" s="175"/>
      <c r="AX1" s="175"/>
      <c r="AY1" s="175"/>
      <c r="AZ1" s="175"/>
      <c r="BA1" s="175"/>
      <c r="BB1" s="175"/>
      <c r="BC1" s="30"/>
    </row>
    <row r="2" spans="1:96" s="2" customFormat="1" ht="18.75" customHeight="1" x14ac:dyDescent="0.15">
      <c r="A2" s="3"/>
      <c r="B2" s="3"/>
      <c r="AN2" s="31"/>
      <c r="AV2" s="84"/>
      <c r="AW2" s="175"/>
      <c r="AX2" s="175"/>
      <c r="AY2" s="175"/>
      <c r="AZ2" s="175"/>
      <c r="BA2" s="175"/>
      <c r="BB2" s="175"/>
      <c r="BC2" s="4"/>
    </row>
    <row r="3" spans="1:96" ht="30" customHeight="1" x14ac:dyDescent="0.15">
      <c r="A3" s="277" t="s">
        <v>138</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row>
    <row r="4" spans="1:96" ht="21"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5" spans="1:96" ht="21" customHeight="1" x14ac:dyDescent="0.15">
      <c r="A5" s="6" t="s">
        <v>150</v>
      </c>
      <c r="AN5" s="73"/>
      <c r="BC5" s="30" t="s">
        <v>54</v>
      </c>
    </row>
    <row r="6" spans="1:96" ht="21" customHeight="1" x14ac:dyDescent="0.15">
      <c r="A6" s="32"/>
      <c r="B6" s="32"/>
      <c r="C6" s="32"/>
      <c r="D6" s="32"/>
      <c r="E6" s="32"/>
      <c r="F6" s="32"/>
      <c r="G6" s="32"/>
      <c r="H6" s="32"/>
      <c r="I6" s="32"/>
      <c r="J6" s="32"/>
      <c r="K6" s="32"/>
      <c r="L6" s="32"/>
      <c r="M6" s="32"/>
      <c r="AC6" s="32"/>
      <c r="AD6" s="32"/>
      <c r="AE6" s="32"/>
      <c r="AF6" s="32"/>
      <c r="AG6" s="32"/>
      <c r="AH6" s="32"/>
      <c r="AI6" s="32"/>
      <c r="AJ6" s="32"/>
      <c r="AU6" s="63" t="s">
        <v>55</v>
      </c>
      <c r="AV6" s="278"/>
      <c r="AW6" s="278"/>
      <c r="AX6" s="28" t="s">
        <v>168</v>
      </c>
      <c r="AY6" s="278"/>
      <c r="AZ6" s="278"/>
      <c r="BA6" s="256" t="s">
        <v>57</v>
      </c>
      <c r="BB6" s="256"/>
      <c r="BC6" s="256"/>
    </row>
    <row r="7" spans="1:96" ht="23.25" customHeight="1" thickBot="1" x14ac:dyDescent="0.25">
      <c r="A7" s="126"/>
      <c r="B7" s="127"/>
      <c r="C7" s="127"/>
      <c r="D7" s="127"/>
      <c r="E7" s="127"/>
      <c r="M7" s="156" t="s">
        <v>25</v>
      </c>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5"/>
      <c r="AU7" s="155"/>
      <c r="AV7" s="155"/>
      <c r="AW7" s="155"/>
      <c r="AX7" s="155"/>
      <c r="AY7" s="155"/>
      <c r="AZ7" s="155"/>
      <c r="BA7" s="155"/>
      <c r="BB7" s="155"/>
      <c r="BC7" s="155"/>
      <c r="BP7" s="308" t="s">
        <v>58</v>
      </c>
      <c r="BQ7" s="308"/>
      <c r="BR7" s="308" t="s">
        <v>59</v>
      </c>
      <c r="BS7" s="308" t="s">
        <v>60</v>
      </c>
    </row>
    <row r="8" spans="1:96" ht="46.5" customHeight="1" thickBot="1" x14ac:dyDescent="0.2">
      <c r="A8" s="309" t="s">
        <v>33</v>
      </c>
      <c r="B8" s="310"/>
      <c r="C8" s="311" t="s">
        <v>61</v>
      </c>
      <c r="D8" s="312"/>
      <c r="E8" s="313"/>
      <c r="F8" s="311" t="s">
        <v>62</v>
      </c>
      <c r="G8" s="312"/>
      <c r="H8" s="314"/>
      <c r="I8" s="315" t="s">
        <v>63</v>
      </c>
      <c r="J8" s="312"/>
      <c r="K8" s="312"/>
      <c r="L8" s="314"/>
      <c r="M8" s="315" t="s">
        <v>64</v>
      </c>
      <c r="N8" s="312"/>
      <c r="O8" s="312"/>
      <c r="P8" s="312"/>
      <c r="Q8" s="312"/>
      <c r="R8" s="314"/>
      <c r="S8" s="315" t="s">
        <v>65</v>
      </c>
      <c r="T8" s="312"/>
      <c r="U8" s="312"/>
      <c r="V8" s="312"/>
      <c r="W8" s="312"/>
      <c r="X8" s="312"/>
      <c r="Y8" s="312"/>
      <c r="Z8" s="314"/>
      <c r="AA8" s="315" t="s">
        <v>66</v>
      </c>
      <c r="AB8" s="312"/>
      <c r="AC8" s="312"/>
      <c r="AD8" s="312"/>
      <c r="AE8" s="312"/>
      <c r="AF8" s="312"/>
      <c r="AG8" s="312"/>
      <c r="AH8" s="312"/>
      <c r="AI8" s="312"/>
      <c r="AJ8" s="312"/>
      <c r="AK8" s="312"/>
      <c r="AL8" s="314"/>
      <c r="AM8" s="326" t="s">
        <v>67</v>
      </c>
      <c r="AN8" s="327"/>
      <c r="AO8" s="321" t="s">
        <v>68</v>
      </c>
      <c r="AP8" s="322"/>
      <c r="AQ8" s="323"/>
      <c r="AR8" s="324" t="s">
        <v>69</v>
      </c>
      <c r="AS8" s="325"/>
      <c r="AT8" s="316" t="s">
        <v>70</v>
      </c>
      <c r="AU8" s="317"/>
      <c r="AV8" s="318"/>
      <c r="AW8" s="316" t="s">
        <v>71</v>
      </c>
      <c r="AX8" s="317"/>
      <c r="AY8" s="318"/>
      <c r="AZ8" s="315" t="s">
        <v>72</v>
      </c>
      <c r="BA8" s="319"/>
      <c r="BB8" s="319"/>
      <c r="BC8" s="320"/>
      <c r="BO8" s="33" t="s">
        <v>73</v>
      </c>
      <c r="BP8" s="34" t="s">
        <v>74</v>
      </c>
      <c r="BQ8" s="34" t="s">
        <v>75</v>
      </c>
      <c r="BR8" s="308"/>
      <c r="BS8" s="308"/>
    </row>
    <row r="9" spans="1:96" s="36" customFormat="1" ht="34.5" customHeight="1" thickTop="1" x14ac:dyDescent="0.15">
      <c r="A9" s="261" t="s">
        <v>58</v>
      </c>
      <c r="B9" s="262"/>
      <c r="C9" s="267"/>
      <c r="D9" s="268"/>
      <c r="E9" s="268"/>
      <c r="F9" s="271" t="s">
        <v>76</v>
      </c>
      <c r="G9" s="272"/>
      <c r="H9" s="273"/>
      <c r="I9" s="274"/>
      <c r="J9" s="275"/>
      <c r="K9" s="275"/>
      <c r="L9" s="276"/>
      <c r="M9" s="274"/>
      <c r="N9" s="275"/>
      <c r="O9" s="275"/>
      <c r="P9" s="275"/>
      <c r="Q9" s="275"/>
      <c r="R9" s="276"/>
      <c r="S9" s="353"/>
      <c r="T9" s="354"/>
      <c r="U9" s="354"/>
      <c r="V9" s="354"/>
      <c r="W9" s="354"/>
      <c r="X9" s="354"/>
      <c r="Y9" s="354"/>
      <c r="Z9" s="355"/>
      <c r="AA9" s="353"/>
      <c r="AB9" s="354"/>
      <c r="AC9" s="354"/>
      <c r="AD9" s="354"/>
      <c r="AE9" s="354"/>
      <c r="AF9" s="354"/>
      <c r="AG9" s="354"/>
      <c r="AH9" s="354"/>
      <c r="AI9" s="354"/>
      <c r="AJ9" s="354"/>
      <c r="AK9" s="354"/>
      <c r="AL9" s="355"/>
      <c r="AM9" s="356"/>
      <c r="AN9" s="357"/>
      <c r="AO9" s="329"/>
      <c r="AP9" s="330"/>
      <c r="AQ9" s="331"/>
      <c r="AR9" s="332"/>
      <c r="AS9" s="333"/>
      <c r="AT9" s="334">
        <f>IF(AR9="",0,ROUNDDOWN(AR9/1000/AO9,1))</f>
        <v>0</v>
      </c>
      <c r="AU9" s="335"/>
      <c r="AV9" s="336"/>
      <c r="AW9" s="337">
        <f>AT9+AT10</f>
        <v>0</v>
      </c>
      <c r="AX9" s="338"/>
      <c r="AY9" s="339"/>
      <c r="AZ9" s="343"/>
      <c r="BA9" s="344"/>
      <c r="BB9" s="344"/>
      <c r="BC9" s="35" t="s">
        <v>77</v>
      </c>
      <c r="BO9" s="37" t="s">
        <v>78</v>
      </c>
      <c r="BP9" s="38">
        <v>6000</v>
      </c>
      <c r="BQ9" s="38">
        <v>5000</v>
      </c>
      <c r="BR9" s="38">
        <v>7000</v>
      </c>
      <c r="BS9" s="38">
        <v>7500</v>
      </c>
    </row>
    <row r="10" spans="1:96" s="36" customFormat="1" ht="35.1" customHeight="1" x14ac:dyDescent="0.15">
      <c r="A10" s="263"/>
      <c r="B10" s="264"/>
      <c r="C10" s="269"/>
      <c r="D10" s="270"/>
      <c r="E10" s="270"/>
      <c r="F10" s="345" t="s">
        <v>79</v>
      </c>
      <c r="G10" s="346"/>
      <c r="H10" s="347"/>
      <c r="I10" s="348"/>
      <c r="J10" s="349"/>
      <c r="K10" s="349"/>
      <c r="L10" s="350"/>
      <c r="M10" s="348"/>
      <c r="N10" s="349"/>
      <c r="O10" s="349"/>
      <c r="P10" s="349"/>
      <c r="Q10" s="349"/>
      <c r="R10" s="350"/>
      <c r="S10" s="290"/>
      <c r="T10" s="291"/>
      <c r="U10" s="291"/>
      <c r="V10" s="291"/>
      <c r="W10" s="291"/>
      <c r="X10" s="291"/>
      <c r="Y10" s="291"/>
      <c r="Z10" s="292"/>
      <c r="AA10" s="290"/>
      <c r="AB10" s="291"/>
      <c r="AC10" s="291"/>
      <c r="AD10" s="291"/>
      <c r="AE10" s="291"/>
      <c r="AF10" s="291"/>
      <c r="AG10" s="291"/>
      <c r="AH10" s="291"/>
      <c r="AI10" s="291"/>
      <c r="AJ10" s="291"/>
      <c r="AK10" s="291"/>
      <c r="AL10" s="292"/>
      <c r="AM10" s="293"/>
      <c r="AN10" s="294"/>
      <c r="AO10" s="295"/>
      <c r="AP10" s="296"/>
      <c r="AQ10" s="297"/>
      <c r="AR10" s="298"/>
      <c r="AS10" s="299"/>
      <c r="AT10" s="300">
        <f t="shared" ref="AT10:AT26" si="0">IF(AR10="",0,ROUNDDOWN(AR10/1000/AO10,1))</f>
        <v>0</v>
      </c>
      <c r="AU10" s="301"/>
      <c r="AV10" s="302"/>
      <c r="AW10" s="340"/>
      <c r="AX10" s="341"/>
      <c r="AY10" s="342"/>
      <c r="AZ10" s="351"/>
      <c r="BA10" s="352"/>
      <c r="BB10" s="352"/>
      <c r="BC10" s="39" t="s">
        <v>77</v>
      </c>
      <c r="BO10" s="37" t="s">
        <v>80</v>
      </c>
      <c r="BP10" s="38">
        <v>5000</v>
      </c>
      <c r="BQ10" s="38">
        <v>4000</v>
      </c>
      <c r="BR10" s="38">
        <v>6000</v>
      </c>
      <c r="BS10" s="38">
        <v>6500</v>
      </c>
    </row>
    <row r="11" spans="1:96" s="36" customFormat="1" ht="35.1" customHeight="1" x14ac:dyDescent="0.15">
      <c r="A11" s="263"/>
      <c r="B11" s="264"/>
      <c r="C11" s="279"/>
      <c r="D11" s="280"/>
      <c r="E11" s="280"/>
      <c r="F11" s="281" t="s">
        <v>76</v>
      </c>
      <c r="G11" s="282"/>
      <c r="H11" s="283"/>
      <c r="I11" s="284"/>
      <c r="J11" s="285"/>
      <c r="K11" s="285"/>
      <c r="L11" s="286"/>
      <c r="M11" s="284"/>
      <c r="N11" s="285"/>
      <c r="O11" s="285"/>
      <c r="P11" s="285"/>
      <c r="Q11" s="285"/>
      <c r="R11" s="286"/>
      <c r="S11" s="287"/>
      <c r="T11" s="288"/>
      <c r="U11" s="288"/>
      <c r="V11" s="288"/>
      <c r="W11" s="288"/>
      <c r="X11" s="288"/>
      <c r="Y11" s="288"/>
      <c r="Z11" s="289"/>
      <c r="AA11" s="287"/>
      <c r="AB11" s="288"/>
      <c r="AC11" s="288"/>
      <c r="AD11" s="288"/>
      <c r="AE11" s="288"/>
      <c r="AF11" s="288"/>
      <c r="AG11" s="288"/>
      <c r="AH11" s="288"/>
      <c r="AI11" s="288"/>
      <c r="AJ11" s="288"/>
      <c r="AK11" s="288"/>
      <c r="AL11" s="289"/>
      <c r="AM11" s="303"/>
      <c r="AN11" s="304"/>
      <c r="AO11" s="305"/>
      <c r="AP11" s="306"/>
      <c r="AQ11" s="307"/>
      <c r="AR11" s="360"/>
      <c r="AS11" s="361"/>
      <c r="AT11" s="362">
        <f t="shared" si="0"/>
        <v>0</v>
      </c>
      <c r="AU11" s="363"/>
      <c r="AV11" s="364"/>
      <c r="AW11" s="365">
        <f>AT11+AT12</f>
        <v>0</v>
      </c>
      <c r="AX11" s="366"/>
      <c r="AY11" s="367"/>
      <c r="AZ11" s="358"/>
      <c r="BA11" s="359"/>
      <c r="BB11" s="359"/>
      <c r="BC11" s="40" t="s">
        <v>77</v>
      </c>
      <c r="BO11" s="37" t="s">
        <v>81</v>
      </c>
      <c r="BP11" s="38">
        <v>4000</v>
      </c>
      <c r="BQ11" s="38">
        <v>3000</v>
      </c>
      <c r="BR11" s="38">
        <v>5000</v>
      </c>
      <c r="BS11" s="38">
        <v>5500</v>
      </c>
    </row>
    <row r="12" spans="1:96" s="36" customFormat="1" ht="35.1" customHeight="1" x14ac:dyDescent="0.15">
      <c r="A12" s="263"/>
      <c r="B12" s="264"/>
      <c r="C12" s="269"/>
      <c r="D12" s="270"/>
      <c r="E12" s="270"/>
      <c r="F12" s="345" t="s">
        <v>79</v>
      </c>
      <c r="G12" s="346"/>
      <c r="H12" s="347"/>
      <c r="I12" s="348"/>
      <c r="J12" s="349"/>
      <c r="K12" s="349"/>
      <c r="L12" s="350"/>
      <c r="M12" s="348"/>
      <c r="N12" s="349"/>
      <c r="O12" s="349"/>
      <c r="P12" s="349"/>
      <c r="Q12" s="349"/>
      <c r="R12" s="350"/>
      <c r="S12" s="290"/>
      <c r="T12" s="291"/>
      <c r="U12" s="291"/>
      <c r="V12" s="291"/>
      <c r="W12" s="291"/>
      <c r="X12" s="291"/>
      <c r="Y12" s="291"/>
      <c r="Z12" s="292"/>
      <c r="AA12" s="290"/>
      <c r="AB12" s="291"/>
      <c r="AC12" s="291"/>
      <c r="AD12" s="291"/>
      <c r="AE12" s="291"/>
      <c r="AF12" s="291"/>
      <c r="AG12" s="291"/>
      <c r="AH12" s="291"/>
      <c r="AI12" s="291"/>
      <c r="AJ12" s="291"/>
      <c r="AK12" s="291"/>
      <c r="AL12" s="292"/>
      <c r="AM12" s="293"/>
      <c r="AN12" s="294"/>
      <c r="AO12" s="295"/>
      <c r="AP12" s="296"/>
      <c r="AQ12" s="297"/>
      <c r="AR12" s="298"/>
      <c r="AS12" s="299"/>
      <c r="AT12" s="300">
        <f t="shared" si="0"/>
        <v>0</v>
      </c>
      <c r="AU12" s="301"/>
      <c r="AV12" s="302"/>
      <c r="AW12" s="340"/>
      <c r="AX12" s="341"/>
      <c r="AY12" s="342"/>
      <c r="AZ12" s="351"/>
      <c r="BA12" s="352"/>
      <c r="BB12" s="352"/>
      <c r="BC12" s="39" t="s">
        <v>77</v>
      </c>
      <c r="BO12" s="37" t="s">
        <v>82</v>
      </c>
      <c r="BP12" s="38">
        <v>3000</v>
      </c>
      <c r="BQ12" s="38">
        <v>2000</v>
      </c>
      <c r="BR12" s="38"/>
      <c r="BS12" s="38"/>
    </row>
    <row r="13" spans="1:96" s="36" customFormat="1" ht="35.1" customHeight="1" x14ac:dyDescent="0.15">
      <c r="A13" s="263"/>
      <c r="B13" s="264"/>
      <c r="C13" s="279"/>
      <c r="D13" s="280"/>
      <c r="E13" s="280"/>
      <c r="F13" s="281" t="s">
        <v>76</v>
      </c>
      <c r="G13" s="282"/>
      <c r="H13" s="283"/>
      <c r="I13" s="284"/>
      <c r="J13" s="285"/>
      <c r="K13" s="285"/>
      <c r="L13" s="286"/>
      <c r="M13" s="284"/>
      <c r="N13" s="285"/>
      <c r="O13" s="285"/>
      <c r="P13" s="285"/>
      <c r="Q13" s="285"/>
      <c r="R13" s="286"/>
      <c r="S13" s="287"/>
      <c r="T13" s="288"/>
      <c r="U13" s="288"/>
      <c r="V13" s="288"/>
      <c r="W13" s="288"/>
      <c r="X13" s="288"/>
      <c r="Y13" s="288"/>
      <c r="Z13" s="289"/>
      <c r="AA13" s="287"/>
      <c r="AB13" s="288"/>
      <c r="AC13" s="288"/>
      <c r="AD13" s="288"/>
      <c r="AE13" s="288"/>
      <c r="AF13" s="288"/>
      <c r="AG13" s="288"/>
      <c r="AH13" s="288"/>
      <c r="AI13" s="288"/>
      <c r="AJ13" s="288"/>
      <c r="AK13" s="288"/>
      <c r="AL13" s="289"/>
      <c r="AM13" s="303"/>
      <c r="AN13" s="304"/>
      <c r="AO13" s="305"/>
      <c r="AP13" s="306"/>
      <c r="AQ13" s="307"/>
      <c r="AR13" s="360"/>
      <c r="AS13" s="361"/>
      <c r="AT13" s="362">
        <f t="shared" si="0"/>
        <v>0</v>
      </c>
      <c r="AU13" s="363"/>
      <c r="AV13" s="364"/>
      <c r="AW13" s="365">
        <f t="shared" ref="AW13" si="1">AT13+AT14</f>
        <v>0</v>
      </c>
      <c r="AX13" s="366"/>
      <c r="AY13" s="367"/>
      <c r="AZ13" s="358"/>
      <c r="BA13" s="359"/>
      <c r="BB13" s="359"/>
      <c r="BC13" s="41" t="s">
        <v>77</v>
      </c>
    </row>
    <row r="14" spans="1:96" s="36" customFormat="1" ht="35.1" customHeight="1" x14ac:dyDescent="0.15">
      <c r="A14" s="265"/>
      <c r="B14" s="266"/>
      <c r="C14" s="269"/>
      <c r="D14" s="270"/>
      <c r="E14" s="270"/>
      <c r="F14" s="345" t="s">
        <v>79</v>
      </c>
      <c r="G14" s="346"/>
      <c r="H14" s="347"/>
      <c r="I14" s="348"/>
      <c r="J14" s="349"/>
      <c r="K14" s="349"/>
      <c r="L14" s="350"/>
      <c r="M14" s="348"/>
      <c r="N14" s="349"/>
      <c r="O14" s="349"/>
      <c r="P14" s="349"/>
      <c r="Q14" s="349"/>
      <c r="R14" s="350"/>
      <c r="S14" s="290"/>
      <c r="T14" s="291"/>
      <c r="U14" s="291"/>
      <c r="V14" s="291"/>
      <c r="W14" s="291"/>
      <c r="X14" s="291"/>
      <c r="Y14" s="291"/>
      <c r="Z14" s="292"/>
      <c r="AA14" s="290"/>
      <c r="AB14" s="291"/>
      <c r="AC14" s="291"/>
      <c r="AD14" s="291"/>
      <c r="AE14" s="291"/>
      <c r="AF14" s="291"/>
      <c r="AG14" s="291"/>
      <c r="AH14" s="291"/>
      <c r="AI14" s="291"/>
      <c r="AJ14" s="291"/>
      <c r="AK14" s="291"/>
      <c r="AL14" s="292"/>
      <c r="AM14" s="293"/>
      <c r="AN14" s="294"/>
      <c r="AO14" s="295"/>
      <c r="AP14" s="296"/>
      <c r="AQ14" s="297"/>
      <c r="AR14" s="298"/>
      <c r="AS14" s="299"/>
      <c r="AT14" s="300">
        <f t="shared" si="0"/>
        <v>0</v>
      </c>
      <c r="AU14" s="301"/>
      <c r="AV14" s="302"/>
      <c r="AW14" s="340"/>
      <c r="AX14" s="341"/>
      <c r="AY14" s="342"/>
      <c r="AZ14" s="351"/>
      <c r="BA14" s="352"/>
      <c r="BB14" s="352"/>
      <c r="BC14" s="42" t="s">
        <v>77</v>
      </c>
    </row>
    <row r="15" spans="1:96" s="36" customFormat="1" ht="35.1" customHeight="1" x14ac:dyDescent="0.15">
      <c r="A15" s="368" t="s">
        <v>59</v>
      </c>
      <c r="B15" s="369"/>
      <c r="C15" s="279"/>
      <c r="D15" s="280"/>
      <c r="E15" s="280"/>
      <c r="F15" s="281" t="s">
        <v>76</v>
      </c>
      <c r="G15" s="282"/>
      <c r="H15" s="283"/>
      <c r="I15" s="284"/>
      <c r="J15" s="285"/>
      <c r="K15" s="285"/>
      <c r="L15" s="286"/>
      <c r="M15" s="284"/>
      <c r="N15" s="285"/>
      <c r="O15" s="285"/>
      <c r="P15" s="285"/>
      <c r="Q15" s="285"/>
      <c r="R15" s="286"/>
      <c r="S15" s="287"/>
      <c r="T15" s="288"/>
      <c r="U15" s="288"/>
      <c r="V15" s="288"/>
      <c r="W15" s="288"/>
      <c r="X15" s="288"/>
      <c r="Y15" s="288"/>
      <c r="Z15" s="289"/>
      <c r="AA15" s="287"/>
      <c r="AB15" s="288"/>
      <c r="AC15" s="288"/>
      <c r="AD15" s="288"/>
      <c r="AE15" s="288"/>
      <c r="AF15" s="288"/>
      <c r="AG15" s="288"/>
      <c r="AH15" s="288"/>
      <c r="AI15" s="288"/>
      <c r="AJ15" s="288"/>
      <c r="AK15" s="288"/>
      <c r="AL15" s="289"/>
      <c r="AM15" s="303"/>
      <c r="AN15" s="304"/>
      <c r="AO15" s="305"/>
      <c r="AP15" s="306"/>
      <c r="AQ15" s="307"/>
      <c r="AR15" s="360"/>
      <c r="AS15" s="361"/>
      <c r="AT15" s="362">
        <f t="shared" si="0"/>
        <v>0</v>
      </c>
      <c r="AU15" s="363"/>
      <c r="AV15" s="364"/>
      <c r="AW15" s="365">
        <f t="shared" ref="AW15" si="2">AT15+AT16</f>
        <v>0</v>
      </c>
      <c r="AX15" s="366"/>
      <c r="AY15" s="367"/>
      <c r="AZ15" s="358"/>
      <c r="BA15" s="359"/>
      <c r="BB15" s="359"/>
      <c r="BC15" s="40" t="s">
        <v>77</v>
      </c>
      <c r="CP15" s="328" t="s">
        <v>156</v>
      </c>
      <c r="CQ15" s="328"/>
      <c r="CR15" s="328"/>
    </row>
    <row r="16" spans="1:96" s="36" customFormat="1" ht="34.5" customHeight="1" x14ac:dyDescent="0.15">
      <c r="A16" s="370"/>
      <c r="B16" s="371"/>
      <c r="C16" s="269"/>
      <c r="D16" s="270"/>
      <c r="E16" s="270"/>
      <c r="F16" s="345" t="s">
        <v>79</v>
      </c>
      <c r="G16" s="346"/>
      <c r="H16" s="347"/>
      <c r="I16" s="348"/>
      <c r="J16" s="349"/>
      <c r="K16" s="349"/>
      <c r="L16" s="350"/>
      <c r="M16" s="348"/>
      <c r="N16" s="349"/>
      <c r="O16" s="349"/>
      <c r="P16" s="349"/>
      <c r="Q16" s="349"/>
      <c r="R16" s="350"/>
      <c r="S16" s="290"/>
      <c r="T16" s="291"/>
      <c r="U16" s="291"/>
      <c r="V16" s="291"/>
      <c r="W16" s="291"/>
      <c r="X16" s="291"/>
      <c r="Y16" s="291"/>
      <c r="Z16" s="292"/>
      <c r="AA16" s="290"/>
      <c r="AB16" s="291"/>
      <c r="AC16" s="291"/>
      <c r="AD16" s="291"/>
      <c r="AE16" s="291"/>
      <c r="AF16" s="291"/>
      <c r="AG16" s="291"/>
      <c r="AH16" s="291"/>
      <c r="AI16" s="291"/>
      <c r="AJ16" s="291"/>
      <c r="AK16" s="291"/>
      <c r="AL16" s="292"/>
      <c r="AM16" s="293"/>
      <c r="AN16" s="294"/>
      <c r="AO16" s="295"/>
      <c r="AP16" s="296"/>
      <c r="AQ16" s="297"/>
      <c r="AR16" s="298"/>
      <c r="AS16" s="299"/>
      <c r="AT16" s="300">
        <f t="shared" si="0"/>
        <v>0</v>
      </c>
      <c r="AU16" s="301"/>
      <c r="AV16" s="302"/>
      <c r="AW16" s="340"/>
      <c r="AX16" s="341"/>
      <c r="AY16" s="342"/>
      <c r="AZ16" s="351"/>
      <c r="BA16" s="352"/>
      <c r="BB16" s="352"/>
      <c r="BC16" s="39" t="s">
        <v>77</v>
      </c>
      <c r="CP16" s="161" t="s">
        <v>151</v>
      </c>
      <c r="CQ16" s="161" t="s">
        <v>152</v>
      </c>
      <c r="CR16" s="161" t="s">
        <v>153</v>
      </c>
    </row>
    <row r="17" spans="1:96" s="36" customFormat="1" ht="35.1" customHeight="1" x14ac:dyDescent="0.15">
      <c r="A17" s="370"/>
      <c r="B17" s="371"/>
      <c r="C17" s="279"/>
      <c r="D17" s="280"/>
      <c r="E17" s="280"/>
      <c r="F17" s="281" t="s">
        <v>76</v>
      </c>
      <c r="G17" s="282"/>
      <c r="H17" s="283"/>
      <c r="I17" s="284"/>
      <c r="J17" s="285"/>
      <c r="K17" s="285"/>
      <c r="L17" s="286"/>
      <c r="M17" s="284"/>
      <c r="N17" s="285"/>
      <c r="O17" s="285"/>
      <c r="P17" s="285"/>
      <c r="Q17" s="285"/>
      <c r="R17" s="286"/>
      <c r="S17" s="287"/>
      <c r="T17" s="288"/>
      <c r="U17" s="288"/>
      <c r="V17" s="288"/>
      <c r="W17" s="288"/>
      <c r="X17" s="288"/>
      <c r="Y17" s="288"/>
      <c r="Z17" s="289"/>
      <c r="AA17" s="287"/>
      <c r="AB17" s="288"/>
      <c r="AC17" s="288"/>
      <c r="AD17" s="288"/>
      <c r="AE17" s="288"/>
      <c r="AF17" s="288"/>
      <c r="AG17" s="288"/>
      <c r="AH17" s="288"/>
      <c r="AI17" s="288"/>
      <c r="AJ17" s="288"/>
      <c r="AK17" s="288"/>
      <c r="AL17" s="289"/>
      <c r="AM17" s="303"/>
      <c r="AN17" s="304"/>
      <c r="AO17" s="305"/>
      <c r="AP17" s="306"/>
      <c r="AQ17" s="307"/>
      <c r="AR17" s="360"/>
      <c r="AS17" s="361"/>
      <c r="AT17" s="362">
        <f t="shared" si="0"/>
        <v>0</v>
      </c>
      <c r="AU17" s="363"/>
      <c r="AV17" s="364"/>
      <c r="AW17" s="365">
        <f t="shared" ref="AW17" si="3">AT17+AT18</f>
        <v>0</v>
      </c>
      <c r="AX17" s="366"/>
      <c r="AY17" s="367"/>
      <c r="AZ17" s="358"/>
      <c r="BA17" s="359"/>
      <c r="BB17" s="359"/>
      <c r="BC17" s="40" t="s">
        <v>77</v>
      </c>
      <c r="CP17" s="161" t="s">
        <v>154</v>
      </c>
      <c r="CQ17" s="161" t="s">
        <v>154</v>
      </c>
      <c r="CR17" s="161" t="s">
        <v>155</v>
      </c>
    </row>
    <row r="18" spans="1:96" s="36" customFormat="1" ht="35.1" customHeight="1" x14ac:dyDescent="0.15">
      <c r="A18" s="370"/>
      <c r="B18" s="371"/>
      <c r="C18" s="269"/>
      <c r="D18" s="270"/>
      <c r="E18" s="270"/>
      <c r="F18" s="345" t="s">
        <v>79</v>
      </c>
      <c r="G18" s="346"/>
      <c r="H18" s="347"/>
      <c r="I18" s="348"/>
      <c r="J18" s="349"/>
      <c r="K18" s="349"/>
      <c r="L18" s="350"/>
      <c r="M18" s="348"/>
      <c r="N18" s="349"/>
      <c r="O18" s="349"/>
      <c r="P18" s="349"/>
      <c r="Q18" s="349"/>
      <c r="R18" s="350"/>
      <c r="S18" s="290"/>
      <c r="T18" s="291"/>
      <c r="U18" s="291"/>
      <c r="V18" s="291"/>
      <c r="W18" s="291"/>
      <c r="X18" s="291"/>
      <c r="Y18" s="291"/>
      <c r="Z18" s="292"/>
      <c r="AA18" s="290"/>
      <c r="AB18" s="291"/>
      <c r="AC18" s="291"/>
      <c r="AD18" s="291"/>
      <c r="AE18" s="291"/>
      <c r="AF18" s="291"/>
      <c r="AG18" s="291"/>
      <c r="AH18" s="291"/>
      <c r="AI18" s="291"/>
      <c r="AJ18" s="291"/>
      <c r="AK18" s="291"/>
      <c r="AL18" s="292"/>
      <c r="AM18" s="293"/>
      <c r="AN18" s="294"/>
      <c r="AO18" s="295"/>
      <c r="AP18" s="296"/>
      <c r="AQ18" s="297"/>
      <c r="AR18" s="298"/>
      <c r="AS18" s="299"/>
      <c r="AT18" s="300">
        <f t="shared" si="0"/>
        <v>0</v>
      </c>
      <c r="AU18" s="301"/>
      <c r="AV18" s="302"/>
      <c r="AW18" s="340"/>
      <c r="AX18" s="341"/>
      <c r="AY18" s="342"/>
      <c r="AZ18" s="351"/>
      <c r="BA18" s="352"/>
      <c r="BB18" s="352"/>
      <c r="BC18" s="39" t="s">
        <v>77</v>
      </c>
    </row>
    <row r="19" spans="1:96" s="36" customFormat="1" ht="35.1" customHeight="1" x14ac:dyDescent="0.15">
      <c r="A19" s="370"/>
      <c r="B19" s="371"/>
      <c r="C19" s="279"/>
      <c r="D19" s="280"/>
      <c r="E19" s="280"/>
      <c r="F19" s="281" t="s">
        <v>76</v>
      </c>
      <c r="G19" s="282"/>
      <c r="H19" s="283"/>
      <c r="I19" s="284"/>
      <c r="J19" s="285"/>
      <c r="K19" s="285"/>
      <c r="L19" s="286"/>
      <c r="M19" s="284"/>
      <c r="N19" s="285"/>
      <c r="O19" s="285"/>
      <c r="P19" s="285"/>
      <c r="Q19" s="285"/>
      <c r="R19" s="286"/>
      <c r="S19" s="287"/>
      <c r="T19" s="288"/>
      <c r="U19" s="288"/>
      <c r="V19" s="288"/>
      <c r="W19" s="288"/>
      <c r="X19" s="288"/>
      <c r="Y19" s="288"/>
      <c r="Z19" s="289"/>
      <c r="AA19" s="287"/>
      <c r="AB19" s="288"/>
      <c r="AC19" s="288"/>
      <c r="AD19" s="288"/>
      <c r="AE19" s="288"/>
      <c r="AF19" s="288"/>
      <c r="AG19" s="288"/>
      <c r="AH19" s="288"/>
      <c r="AI19" s="288"/>
      <c r="AJ19" s="288"/>
      <c r="AK19" s="288"/>
      <c r="AL19" s="289"/>
      <c r="AM19" s="303"/>
      <c r="AN19" s="304"/>
      <c r="AO19" s="305"/>
      <c r="AP19" s="306"/>
      <c r="AQ19" s="307"/>
      <c r="AR19" s="360"/>
      <c r="AS19" s="361"/>
      <c r="AT19" s="362">
        <f t="shared" si="0"/>
        <v>0</v>
      </c>
      <c r="AU19" s="363"/>
      <c r="AV19" s="364"/>
      <c r="AW19" s="365">
        <f t="shared" ref="AW19" si="4">AT19+AT20</f>
        <v>0</v>
      </c>
      <c r="AX19" s="366"/>
      <c r="AY19" s="367"/>
      <c r="AZ19" s="358"/>
      <c r="BA19" s="359"/>
      <c r="BB19" s="359"/>
      <c r="BC19" s="41" t="s">
        <v>77</v>
      </c>
    </row>
    <row r="20" spans="1:96" s="36" customFormat="1" ht="35.1" customHeight="1" x14ac:dyDescent="0.15">
      <c r="A20" s="372"/>
      <c r="B20" s="373"/>
      <c r="C20" s="269"/>
      <c r="D20" s="270"/>
      <c r="E20" s="270"/>
      <c r="F20" s="345" t="s">
        <v>79</v>
      </c>
      <c r="G20" s="346"/>
      <c r="H20" s="347"/>
      <c r="I20" s="348"/>
      <c r="J20" s="349"/>
      <c r="K20" s="349"/>
      <c r="L20" s="350"/>
      <c r="M20" s="348"/>
      <c r="N20" s="349"/>
      <c r="O20" s="349"/>
      <c r="P20" s="349"/>
      <c r="Q20" s="349"/>
      <c r="R20" s="350"/>
      <c r="S20" s="290"/>
      <c r="T20" s="291"/>
      <c r="U20" s="291"/>
      <c r="V20" s="291"/>
      <c r="W20" s="291"/>
      <c r="X20" s="291"/>
      <c r="Y20" s="291"/>
      <c r="Z20" s="292"/>
      <c r="AA20" s="290"/>
      <c r="AB20" s="291"/>
      <c r="AC20" s="291"/>
      <c r="AD20" s="291"/>
      <c r="AE20" s="291"/>
      <c r="AF20" s="291"/>
      <c r="AG20" s="291"/>
      <c r="AH20" s="291"/>
      <c r="AI20" s="291"/>
      <c r="AJ20" s="291"/>
      <c r="AK20" s="291"/>
      <c r="AL20" s="292"/>
      <c r="AM20" s="293"/>
      <c r="AN20" s="294"/>
      <c r="AO20" s="295"/>
      <c r="AP20" s="296"/>
      <c r="AQ20" s="297"/>
      <c r="AR20" s="298"/>
      <c r="AS20" s="299"/>
      <c r="AT20" s="300">
        <f t="shared" si="0"/>
        <v>0</v>
      </c>
      <c r="AU20" s="301"/>
      <c r="AV20" s="302"/>
      <c r="AW20" s="340"/>
      <c r="AX20" s="341"/>
      <c r="AY20" s="342"/>
      <c r="AZ20" s="351"/>
      <c r="BA20" s="352"/>
      <c r="BB20" s="352"/>
      <c r="BC20" s="39" t="s">
        <v>77</v>
      </c>
    </row>
    <row r="21" spans="1:96" s="36" customFormat="1" ht="35.1" customHeight="1" x14ac:dyDescent="0.15">
      <c r="A21" s="368" t="s">
        <v>60</v>
      </c>
      <c r="B21" s="369"/>
      <c r="C21" s="279"/>
      <c r="D21" s="280"/>
      <c r="E21" s="280"/>
      <c r="F21" s="281" t="s">
        <v>76</v>
      </c>
      <c r="G21" s="282"/>
      <c r="H21" s="283"/>
      <c r="I21" s="284"/>
      <c r="J21" s="285"/>
      <c r="K21" s="285"/>
      <c r="L21" s="286"/>
      <c r="M21" s="284"/>
      <c r="N21" s="285"/>
      <c r="O21" s="285"/>
      <c r="P21" s="285"/>
      <c r="Q21" s="285"/>
      <c r="R21" s="286"/>
      <c r="S21" s="287"/>
      <c r="T21" s="288"/>
      <c r="U21" s="288"/>
      <c r="V21" s="288"/>
      <c r="W21" s="288"/>
      <c r="X21" s="288"/>
      <c r="Y21" s="288"/>
      <c r="Z21" s="289"/>
      <c r="AA21" s="287"/>
      <c r="AB21" s="288"/>
      <c r="AC21" s="288"/>
      <c r="AD21" s="288"/>
      <c r="AE21" s="288"/>
      <c r="AF21" s="288"/>
      <c r="AG21" s="288"/>
      <c r="AH21" s="288"/>
      <c r="AI21" s="288"/>
      <c r="AJ21" s="288"/>
      <c r="AK21" s="288"/>
      <c r="AL21" s="289"/>
      <c r="AM21" s="303"/>
      <c r="AN21" s="304"/>
      <c r="AO21" s="305"/>
      <c r="AP21" s="306"/>
      <c r="AQ21" s="307"/>
      <c r="AR21" s="360"/>
      <c r="AS21" s="361"/>
      <c r="AT21" s="362">
        <f t="shared" si="0"/>
        <v>0</v>
      </c>
      <c r="AU21" s="363"/>
      <c r="AV21" s="364"/>
      <c r="AW21" s="365">
        <f t="shared" ref="AW21" si="5">AT21+AT22</f>
        <v>0</v>
      </c>
      <c r="AX21" s="366"/>
      <c r="AY21" s="367"/>
      <c r="AZ21" s="358"/>
      <c r="BA21" s="359"/>
      <c r="BB21" s="359"/>
      <c r="BC21" s="41" t="s">
        <v>77</v>
      </c>
    </row>
    <row r="22" spans="1:96" s="36" customFormat="1" ht="35.1" customHeight="1" x14ac:dyDescent="0.15">
      <c r="A22" s="370"/>
      <c r="B22" s="371"/>
      <c r="C22" s="269"/>
      <c r="D22" s="270"/>
      <c r="E22" s="270"/>
      <c r="F22" s="345" t="s">
        <v>79</v>
      </c>
      <c r="G22" s="346"/>
      <c r="H22" s="347"/>
      <c r="I22" s="348"/>
      <c r="J22" s="349"/>
      <c r="K22" s="349"/>
      <c r="L22" s="350"/>
      <c r="M22" s="348"/>
      <c r="N22" s="349"/>
      <c r="O22" s="349"/>
      <c r="P22" s="349"/>
      <c r="Q22" s="349"/>
      <c r="R22" s="350"/>
      <c r="S22" s="290"/>
      <c r="T22" s="291"/>
      <c r="U22" s="291"/>
      <c r="V22" s="291"/>
      <c r="W22" s="291"/>
      <c r="X22" s="291"/>
      <c r="Y22" s="291"/>
      <c r="Z22" s="292"/>
      <c r="AA22" s="290"/>
      <c r="AB22" s="291"/>
      <c r="AC22" s="291"/>
      <c r="AD22" s="291"/>
      <c r="AE22" s="291"/>
      <c r="AF22" s="291"/>
      <c r="AG22" s="291"/>
      <c r="AH22" s="291"/>
      <c r="AI22" s="291"/>
      <c r="AJ22" s="291"/>
      <c r="AK22" s="291"/>
      <c r="AL22" s="292"/>
      <c r="AM22" s="293"/>
      <c r="AN22" s="294"/>
      <c r="AO22" s="295"/>
      <c r="AP22" s="296"/>
      <c r="AQ22" s="297"/>
      <c r="AR22" s="298"/>
      <c r="AS22" s="299"/>
      <c r="AT22" s="300">
        <f t="shared" si="0"/>
        <v>0</v>
      </c>
      <c r="AU22" s="301"/>
      <c r="AV22" s="302"/>
      <c r="AW22" s="340"/>
      <c r="AX22" s="341"/>
      <c r="AY22" s="342"/>
      <c r="AZ22" s="351"/>
      <c r="BA22" s="352"/>
      <c r="BB22" s="352"/>
      <c r="BC22" s="39" t="s">
        <v>77</v>
      </c>
    </row>
    <row r="23" spans="1:96" s="36" customFormat="1" ht="34.5" customHeight="1" x14ac:dyDescent="0.15">
      <c r="A23" s="370"/>
      <c r="B23" s="371"/>
      <c r="C23" s="279"/>
      <c r="D23" s="280"/>
      <c r="E23" s="280"/>
      <c r="F23" s="281" t="s">
        <v>76</v>
      </c>
      <c r="G23" s="282"/>
      <c r="H23" s="283"/>
      <c r="I23" s="284"/>
      <c r="J23" s="285"/>
      <c r="K23" s="285"/>
      <c r="L23" s="286"/>
      <c r="M23" s="284"/>
      <c r="N23" s="285"/>
      <c r="O23" s="285"/>
      <c r="P23" s="285"/>
      <c r="Q23" s="285"/>
      <c r="R23" s="286"/>
      <c r="S23" s="287"/>
      <c r="T23" s="288"/>
      <c r="U23" s="288"/>
      <c r="V23" s="288"/>
      <c r="W23" s="288"/>
      <c r="X23" s="288"/>
      <c r="Y23" s="288"/>
      <c r="Z23" s="289"/>
      <c r="AA23" s="287"/>
      <c r="AB23" s="288"/>
      <c r="AC23" s="288"/>
      <c r="AD23" s="288"/>
      <c r="AE23" s="288"/>
      <c r="AF23" s="288"/>
      <c r="AG23" s="288"/>
      <c r="AH23" s="288"/>
      <c r="AI23" s="288"/>
      <c r="AJ23" s="288"/>
      <c r="AK23" s="288"/>
      <c r="AL23" s="289"/>
      <c r="AM23" s="303"/>
      <c r="AN23" s="304"/>
      <c r="AO23" s="305"/>
      <c r="AP23" s="306"/>
      <c r="AQ23" s="307"/>
      <c r="AR23" s="360"/>
      <c r="AS23" s="361"/>
      <c r="AT23" s="362">
        <f t="shared" si="0"/>
        <v>0</v>
      </c>
      <c r="AU23" s="363"/>
      <c r="AV23" s="364"/>
      <c r="AW23" s="365">
        <f t="shared" ref="AW23" si="6">AT23+AT24</f>
        <v>0</v>
      </c>
      <c r="AX23" s="366"/>
      <c r="AY23" s="367"/>
      <c r="AZ23" s="358"/>
      <c r="BA23" s="359"/>
      <c r="BB23" s="359"/>
      <c r="BC23" s="40" t="s">
        <v>77</v>
      </c>
    </row>
    <row r="24" spans="1:96" s="36" customFormat="1" ht="35.1" customHeight="1" x14ac:dyDescent="0.15">
      <c r="A24" s="370"/>
      <c r="B24" s="371"/>
      <c r="C24" s="269"/>
      <c r="D24" s="270"/>
      <c r="E24" s="270"/>
      <c r="F24" s="345" t="s">
        <v>79</v>
      </c>
      <c r="G24" s="346"/>
      <c r="H24" s="347"/>
      <c r="I24" s="348"/>
      <c r="J24" s="349"/>
      <c r="K24" s="349"/>
      <c r="L24" s="350"/>
      <c r="M24" s="348"/>
      <c r="N24" s="349"/>
      <c r="O24" s="349"/>
      <c r="P24" s="349"/>
      <c r="Q24" s="349"/>
      <c r="R24" s="350"/>
      <c r="S24" s="290"/>
      <c r="T24" s="291"/>
      <c r="U24" s="291"/>
      <c r="V24" s="291"/>
      <c r="W24" s="291"/>
      <c r="X24" s="291"/>
      <c r="Y24" s="291"/>
      <c r="Z24" s="292"/>
      <c r="AA24" s="290"/>
      <c r="AB24" s="291"/>
      <c r="AC24" s="291"/>
      <c r="AD24" s="291"/>
      <c r="AE24" s="291"/>
      <c r="AF24" s="291"/>
      <c r="AG24" s="291"/>
      <c r="AH24" s="291"/>
      <c r="AI24" s="291"/>
      <c r="AJ24" s="291"/>
      <c r="AK24" s="291"/>
      <c r="AL24" s="292"/>
      <c r="AM24" s="293"/>
      <c r="AN24" s="294"/>
      <c r="AO24" s="295"/>
      <c r="AP24" s="296"/>
      <c r="AQ24" s="297"/>
      <c r="AR24" s="298"/>
      <c r="AS24" s="299"/>
      <c r="AT24" s="300">
        <f t="shared" si="0"/>
        <v>0</v>
      </c>
      <c r="AU24" s="301"/>
      <c r="AV24" s="302"/>
      <c r="AW24" s="340"/>
      <c r="AX24" s="341"/>
      <c r="AY24" s="342"/>
      <c r="AZ24" s="351"/>
      <c r="BA24" s="352"/>
      <c r="BB24" s="352"/>
      <c r="BC24" s="39" t="s">
        <v>77</v>
      </c>
    </row>
    <row r="25" spans="1:96" s="36" customFormat="1" ht="35.1" customHeight="1" x14ac:dyDescent="0.15">
      <c r="A25" s="370"/>
      <c r="B25" s="371"/>
      <c r="C25" s="279"/>
      <c r="D25" s="280"/>
      <c r="E25" s="280"/>
      <c r="F25" s="281" t="s">
        <v>76</v>
      </c>
      <c r="G25" s="282"/>
      <c r="H25" s="283"/>
      <c r="I25" s="284"/>
      <c r="J25" s="285"/>
      <c r="K25" s="285"/>
      <c r="L25" s="286"/>
      <c r="M25" s="284"/>
      <c r="N25" s="285"/>
      <c r="O25" s="285"/>
      <c r="P25" s="285"/>
      <c r="Q25" s="285"/>
      <c r="R25" s="286"/>
      <c r="S25" s="287"/>
      <c r="T25" s="288"/>
      <c r="U25" s="288"/>
      <c r="V25" s="288"/>
      <c r="W25" s="288"/>
      <c r="X25" s="288"/>
      <c r="Y25" s="288"/>
      <c r="Z25" s="289"/>
      <c r="AA25" s="287"/>
      <c r="AB25" s="288"/>
      <c r="AC25" s="288"/>
      <c r="AD25" s="288"/>
      <c r="AE25" s="288"/>
      <c r="AF25" s="288"/>
      <c r="AG25" s="288"/>
      <c r="AH25" s="288"/>
      <c r="AI25" s="288"/>
      <c r="AJ25" s="288"/>
      <c r="AK25" s="288"/>
      <c r="AL25" s="289"/>
      <c r="AM25" s="303"/>
      <c r="AN25" s="304"/>
      <c r="AO25" s="305"/>
      <c r="AP25" s="306"/>
      <c r="AQ25" s="307"/>
      <c r="AR25" s="360"/>
      <c r="AS25" s="361"/>
      <c r="AT25" s="362">
        <f t="shared" si="0"/>
        <v>0</v>
      </c>
      <c r="AU25" s="363"/>
      <c r="AV25" s="364"/>
      <c r="AW25" s="365">
        <f t="shared" ref="AW25" si="7">AT25+AT26</f>
        <v>0</v>
      </c>
      <c r="AX25" s="366"/>
      <c r="AY25" s="367"/>
      <c r="AZ25" s="358"/>
      <c r="BA25" s="359"/>
      <c r="BB25" s="359"/>
      <c r="BC25" s="41" t="s">
        <v>77</v>
      </c>
    </row>
    <row r="26" spans="1:96" s="36" customFormat="1" ht="35.1" customHeight="1" thickBot="1" x14ac:dyDescent="0.2">
      <c r="A26" s="375"/>
      <c r="B26" s="376"/>
      <c r="C26" s="377"/>
      <c r="D26" s="378"/>
      <c r="E26" s="378"/>
      <c r="F26" s="379" t="s">
        <v>79</v>
      </c>
      <c r="G26" s="380"/>
      <c r="H26" s="381"/>
      <c r="I26" s="382"/>
      <c r="J26" s="383"/>
      <c r="K26" s="383"/>
      <c r="L26" s="384"/>
      <c r="M26" s="382"/>
      <c r="N26" s="383"/>
      <c r="O26" s="383"/>
      <c r="P26" s="383"/>
      <c r="Q26" s="383"/>
      <c r="R26" s="384"/>
      <c r="S26" s="385"/>
      <c r="T26" s="386"/>
      <c r="U26" s="386"/>
      <c r="V26" s="386"/>
      <c r="W26" s="386"/>
      <c r="X26" s="386"/>
      <c r="Y26" s="386"/>
      <c r="Z26" s="387"/>
      <c r="AA26" s="385"/>
      <c r="AB26" s="386"/>
      <c r="AC26" s="386"/>
      <c r="AD26" s="386"/>
      <c r="AE26" s="386"/>
      <c r="AF26" s="386"/>
      <c r="AG26" s="386"/>
      <c r="AH26" s="386"/>
      <c r="AI26" s="386"/>
      <c r="AJ26" s="386"/>
      <c r="AK26" s="386"/>
      <c r="AL26" s="387"/>
      <c r="AM26" s="388"/>
      <c r="AN26" s="389"/>
      <c r="AO26" s="390"/>
      <c r="AP26" s="391"/>
      <c r="AQ26" s="392"/>
      <c r="AR26" s="393"/>
      <c r="AS26" s="394"/>
      <c r="AT26" s="395">
        <f t="shared" si="0"/>
        <v>0</v>
      </c>
      <c r="AU26" s="396"/>
      <c r="AV26" s="397"/>
      <c r="AW26" s="340"/>
      <c r="AX26" s="341"/>
      <c r="AY26" s="342"/>
      <c r="AZ26" s="398"/>
      <c r="BA26" s="399"/>
      <c r="BB26" s="399"/>
      <c r="BC26" s="43" t="s">
        <v>77</v>
      </c>
    </row>
    <row r="27" spans="1:96" ht="16.5" customHeight="1" x14ac:dyDescent="0.15">
      <c r="A27" s="374"/>
      <c r="B27" s="374"/>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4"/>
      <c r="AZ27" s="374"/>
      <c r="BA27" s="374"/>
      <c r="BB27" s="374"/>
      <c r="BC27" s="374"/>
    </row>
    <row r="28" spans="1:96" ht="34.5" customHeight="1" x14ac:dyDescent="0.1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row>
    <row r="29" spans="1:96" ht="36" customHeight="1" x14ac:dyDescent="0.1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row>
    <row r="30" spans="1:96" ht="31.5" customHeight="1" thickBot="1" x14ac:dyDescent="0.2">
      <c r="A30" s="126" t="s">
        <v>83</v>
      </c>
      <c r="B30" s="44"/>
      <c r="C30" s="44"/>
      <c r="D30" s="44"/>
      <c r="E30" s="44"/>
      <c r="F30" s="44"/>
      <c r="G30" s="44"/>
      <c r="H30" s="44"/>
      <c r="I30" s="44"/>
      <c r="J30" s="44"/>
      <c r="K30" s="44"/>
      <c r="L30" s="44"/>
      <c r="M30" s="44"/>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44"/>
      <c r="AS30" s="44"/>
      <c r="AT30" s="44"/>
      <c r="AU30" s="44"/>
      <c r="AV30" s="44"/>
      <c r="AW30" s="44"/>
      <c r="AX30" s="44"/>
      <c r="AY30" s="44"/>
      <c r="AZ30" s="44"/>
      <c r="BA30" s="44"/>
      <c r="BB30" s="44"/>
      <c r="BC30" s="44"/>
    </row>
    <row r="31" spans="1:96" ht="57.75" customHeight="1" thickBot="1" x14ac:dyDescent="0.2">
      <c r="A31" s="309" t="s">
        <v>33</v>
      </c>
      <c r="B31" s="310"/>
      <c r="C31" s="426" t="s">
        <v>61</v>
      </c>
      <c r="D31" s="427"/>
      <c r="E31" s="427"/>
      <c r="F31" s="428"/>
      <c r="G31" s="400" t="s">
        <v>84</v>
      </c>
      <c r="H31" s="401"/>
      <c r="I31" s="401"/>
      <c r="J31" s="401"/>
      <c r="K31" s="429" t="s">
        <v>85</v>
      </c>
      <c r="L31" s="401"/>
      <c r="M31" s="401"/>
      <c r="N31" s="401"/>
      <c r="O31" s="401"/>
      <c r="P31" s="401"/>
      <c r="Q31" s="430"/>
      <c r="R31" s="431" t="s">
        <v>86</v>
      </c>
      <c r="S31" s="432"/>
      <c r="T31" s="401" t="s">
        <v>87</v>
      </c>
      <c r="U31" s="401"/>
      <c r="V31" s="401"/>
      <c r="W31" s="401"/>
      <c r="X31" s="401"/>
      <c r="Y31" s="401"/>
      <c r="Z31" s="402"/>
      <c r="AA31" s="400" t="s">
        <v>88</v>
      </c>
      <c r="AB31" s="401"/>
      <c r="AC31" s="401"/>
      <c r="AD31" s="401"/>
      <c r="AE31" s="401"/>
      <c r="AF31" s="401"/>
      <c r="AG31" s="401"/>
      <c r="AH31" s="401"/>
      <c r="AI31" s="401"/>
      <c r="AJ31" s="401"/>
      <c r="AK31" s="401"/>
      <c r="AL31" s="401"/>
      <c r="AM31" s="401"/>
      <c r="AN31" s="402"/>
      <c r="AO31" s="400" t="s">
        <v>89</v>
      </c>
      <c r="AP31" s="401"/>
      <c r="AQ31" s="401"/>
      <c r="AR31" s="401"/>
      <c r="AS31" s="401"/>
      <c r="AT31" s="401"/>
      <c r="AU31" s="401"/>
      <c r="AV31" s="401"/>
      <c r="AW31" s="401"/>
      <c r="AX31" s="401"/>
      <c r="AY31" s="401"/>
      <c r="AZ31" s="401"/>
      <c r="BA31" s="401"/>
      <c r="BB31" s="401"/>
      <c r="BC31" s="403"/>
    </row>
    <row r="32" spans="1:96" ht="33.75" customHeight="1" thickTop="1" x14ac:dyDescent="0.15">
      <c r="A32" s="404" t="s">
        <v>58</v>
      </c>
      <c r="B32" s="405"/>
      <c r="C32" s="410" t="str">
        <f>IF(C9="","",C9)</f>
        <v/>
      </c>
      <c r="D32" s="411"/>
      <c r="E32" s="411"/>
      <c r="F32" s="412"/>
      <c r="G32" s="413" t="str">
        <f>IF(OR(AM9="D1",AM10="D1"),"D1",IF(OR(AM9="D2",AM10="D2"),"D2",IF(OR(AM9="D3",AM10="D3"),"D3",IF(OR(AM9="D4",AM10="D4"),"D4",IF(OR(AM9="",AM10=""),"",0)))))</f>
        <v/>
      </c>
      <c r="H32" s="414"/>
      <c r="I32" s="414"/>
      <c r="J32" s="414"/>
      <c r="K32" s="415" t="str">
        <f>IF(AND(AZ9="",AZ10=""),"",IF(AZ9=AZ10,AZ9,IF(AZ9&gt;=AZ10,IF(AM9="D1",AZ9,IF(AM10="D1",AZ10,IF(AM9="D2",AZ9,IF(AM10="D2",AZ10,IF(AM9="D3",AZ9,IF(AM10="D3",AZ10,IF(AM9="D4",AZ9,AZ10))))))),IF(AM10="D1",AZ10,IF(AM9="D1",AZ9,IF(AM10="D2",AZ10,IF(AM9="D2",AZ9,IF(AM10="D3",AZ10,IF(AM9="D3",AZ9,IF(AM10="D4",AZ10,AZ9))))))))))</f>
        <v/>
      </c>
      <c r="L32" s="416"/>
      <c r="M32" s="416"/>
      <c r="N32" s="416"/>
      <c r="O32" s="416"/>
      <c r="P32" s="416"/>
      <c r="Q32" s="162" t="s">
        <v>13</v>
      </c>
      <c r="R32" s="417" t="s">
        <v>164</v>
      </c>
      <c r="S32" s="418"/>
      <c r="T32" s="419" t="str">
        <f>IF(G32="D1",5000,IF(G32="D2",4000,IF(G32="D3",3000,IF(G32="D4",2000,IF(G32="","")))))</f>
        <v/>
      </c>
      <c r="U32" s="419"/>
      <c r="V32" s="419"/>
      <c r="W32" s="419"/>
      <c r="X32" s="419"/>
      <c r="Y32" s="419"/>
      <c r="Z32" s="46" t="s">
        <v>44</v>
      </c>
      <c r="AA32" s="420" t="str">
        <f>IF(T32="","",K32*T32)</f>
        <v/>
      </c>
      <c r="AB32" s="421"/>
      <c r="AC32" s="421"/>
      <c r="AD32" s="421"/>
      <c r="AE32" s="421"/>
      <c r="AF32" s="421"/>
      <c r="AG32" s="421"/>
      <c r="AH32" s="421"/>
      <c r="AI32" s="421"/>
      <c r="AJ32" s="421"/>
      <c r="AK32" s="421"/>
      <c r="AL32" s="421"/>
      <c r="AM32" s="421"/>
      <c r="AN32" s="47" t="s">
        <v>44</v>
      </c>
      <c r="AO32" s="422" t="str">
        <f>IF(AND(AA32="",AA33="",AA34=""),"",IF(AND(AA33="",AA34=""),AA32,IF(AND(AA32="",AA34=""),AA33,IF(AND(AA33="",AA34=""),AA34,IF(AA32="",AA33+AA34,IF(AA33="",AA32+AA34,IF(AA34="",AA32+AA33,AA32+AA33+AA34)))))))</f>
        <v/>
      </c>
      <c r="AP32" s="423"/>
      <c r="AQ32" s="423"/>
      <c r="AR32" s="423"/>
      <c r="AS32" s="423"/>
      <c r="AT32" s="423"/>
      <c r="AU32" s="423"/>
      <c r="AV32" s="423"/>
      <c r="AW32" s="423"/>
      <c r="AX32" s="423"/>
      <c r="AY32" s="423"/>
      <c r="AZ32" s="423"/>
      <c r="BA32" s="423"/>
      <c r="BB32" s="423"/>
      <c r="BC32" s="433" t="s">
        <v>44</v>
      </c>
    </row>
    <row r="33" spans="1:55" ht="33.75" customHeight="1" x14ac:dyDescent="0.15">
      <c r="A33" s="406"/>
      <c r="B33" s="407"/>
      <c r="C33" s="435" t="str">
        <f>IF(C11="","",C11)</f>
        <v/>
      </c>
      <c r="D33" s="436"/>
      <c r="E33" s="436"/>
      <c r="F33" s="437"/>
      <c r="G33" s="438" t="str">
        <f>IF(OR(AM11="D1",AM12="D1"),"D1",IF(OR(AM11="D2",AM12="D2"),"D2",IF(OR(AM11="D3",AM12="D3"),"D3",IF(OR(AM11="D4",AM12="D4"),"D4",IF(OR(AM11="",AM12=""),"",0)))))</f>
        <v/>
      </c>
      <c r="H33" s="439"/>
      <c r="I33" s="439"/>
      <c r="J33" s="440"/>
      <c r="K33" s="441" t="str">
        <f>IF(AND(AZ11="",AZ12=""),"",IF(AZ11=AZ12,AZ11,IF(AZ11&gt;=AZ12,IF(AM11="D1",AZ11,IF(AM12="D1",AZ12,IF(AM11="D2",AZ11,IF(AM12="D2",AZ12,IF(AM11="D3",AZ11,IF(AM12="D3",AZ12,IF(AM11="D4",AZ11,AZ12))))))),IF(AM12="D1",AZ12,IF(AM11="D1",AZ11,IF(AM12="D2",AZ12,IF(AM11="D2",AZ11,IF(AM12="D3",AZ12,IF(AM11="D3",AZ11,IF(AM12="D4",AZ12,AZ11))))))))))</f>
        <v/>
      </c>
      <c r="L33" s="442"/>
      <c r="M33" s="442"/>
      <c r="N33" s="442"/>
      <c r="O33" s="442"/>
      <c r="P33" s="442"/>
      <c r="Q33" s="48" t="s">
        <v>13</v>
      </c>
      <c r="R33" s="443" t="s">
        <v>166</v>
      </c>
      <c r="S33" s="444"/>
      <c r="T33" s="445" t="str">
        <f t="shared" ref="T33:T34" si="8">IF(G33="D1",5000,IF(G33="D2",4000,IF(G33="D3",3000,IF(G33="D4",2000,IF(G33="","")))))</f>
        <v/>
      </c>
      <c r="U33" s="446"/>
      <c r="V33" s="446"/>
      <c r="W33" s="446"/>
      <c r="X33" s="446"/>
      <c r="Y33" s="446"/>
      <c r="Z33" s="49" t="s">
        <v>44</v>
      </c>
      <c r="AA33" s="447" t="str">
        <f t="shared" ref="AA33:AA40" si="9">IF(T33="","",K33*T33)</f>
        <v/>
      </c>
      <c r="AB33" s="448"/>
      <c r="AC33" s="448"/>
      <c r="AD33" s="448"/>
      <c r="AE33" s="448"/>
      <c r="AF33" s="448"/>
      <c r="AG33" s="448"/>
      <c r="AH33" s="448"/>
      <c r="AI33" s="448"/>
      <c r="AJ33" s="448"/>
      <c r="AK33" s="448"/>
      <c r="AL33" s="448"/>
      <c r="AM33" s="448"/>
      <c r="AN33" s="49" t="s">
        <v>44</v>
      </c>
      <c r="AO33" s="424"/>
      <c r="AP33" s="425"/>
      <c r="AQ33" s="425"/>
      <c r="AR33" s="425"/>
      <c r="AS33" s="425"/>
      <c r="AT33" s="425"/>
      <c r="AU33" s="425"/>
      <c r="AV33" s="425"/>
      <c r="AW33" s="425"/>
      <c r="AX33" s="425"/>
      <c r="AY33" s="425"/>
      <c r="AZ33" s="425"/>
      <c r="BA33" s="425"/>
      <c r="BB33" s="425"/>
      <c r="BC33" s="434"/>
    </row>
    <row r="34" spans="1:55" ht="33.75" customHeight="1" x14ac:dyDescent="0.15">
      <c r="A34" s="408"/>
      <c r="B34" s="409"/>
      <c r="C34" s="449" t="str">
        <f>IF(C13="","",C13)</f>
        <v/>
      </c>
      <c r="D34" s="450"/>
      <c r="E34" s="450"/>
      <c r="F34" s="451"/>
      <c r="G34" s="452" t="str">
        <f>IF(OR(AM13="D1",AM14="D1"),"D1",IF(OR(AM13="D2",AM14="D2"),"D2",IF(OR(AM13="D3",AM14="D3"),"D3",IF(OR(AM13="D4",AM14="D4"),"D4",IF(OR(AM13="",AM14=""),"",0)))))</f>
        <v/>
      </c>
      <c r="H34" s="453"/>
      <c r="I34" s="453"/>
      <c r="J34" s="453"/>
      <c r="K34" s="454" t="str">
        <f>IF(AND(AZ13="",AZ14=""),"",IF(AZ13=AZ14,AZ13,IF(AZ13&gt;=AZ14,IF(AM13="D1",AZ13,IF(AM14="D1",AZ14,IF(AM13="D2",AZ13,IF(AM14="D2",AZ14,IF(AM13="D3",AZ13,IF(AM14="D3",AZ14,IF(AM13="D4",AZ13,AZ14))))))),IF(AM14="D1",AZ14,IF(AM13="D1",AZ13,IF(AM14="D2",AZ14,IF(AM13="D2",AZ13,IF(AM14="D3",AZ14,IF(AM13="D3",AZ13,IF(AM14="D4",AZ14,AZ13))))))))))</f>
        <v/>
      </c>
      <c r="L34" s="455"/>
      <c r="M34" s="455"/>
      <c r="N34" s="455"/>
      <c r="O34" s="455"/>
      <c r="P34" s="455"/>
      <c r="Q34" s="45" t="s">
        <v>165</v>
      </c>
      <c r="R34" s="456" t="s">
        <v>166</v>
      </c>
      <c r="S34" s="457"/>
      <c r="T34" s="458" t="str">
        <f t="shared" si="8"/>
        <v/>
      </c>
      <c r="U34" s="459"/>
      <c r="V34" s="459"/>
      <c r="W34" s="459"/>
      <c r="X34" s="459"/>
      <c r="Y34" s="459"/>
      <c r="Z34" s="46" t="s">
        <v>44</v>
      </c>
      <c r="AA34" s="460" t="str">
        <f t="shared" si="9"/>
        <v/>
      </c>
      <c r="AB34" s="461"/>
      <c r="AC34" s="461"/>
      <c r="AD34" s="461"/>
      <c r="AE34" s="461"/>
      <c r="AF34" s="461"/>
      <c r="AG34" s="461"/>
      <c r="AH34" s="461"/>
      <c r="AI34" s="461"/>
      <c r="AJ34" s="461"/>
      <c r="AK34" s="461"/>
      <c r="AL34" s="461"/>
      <c r="AM34" s="461"/>
      <c r="AN34" s="50" t="s">
        <v>44</v>
      </c>
      <c r="AO34" s="424"/>
      <c r="AP34" s="425"/>
      <c r="AQ34" s="425"/>
      <c r="AR34" s="425"/>
      <c r="AS34" s="425"/>
      <c r="AT34" s="425"/>
      <c r="AU34" s="425"/>
      <c r="AV34" s="425"/>
      <c r="AW34" s="425"/>
      <c r="AX34" s="425"/>
      <c r="AY34" s="425"/>
      <c r="AZ34" s="425"/>
      <c r="BA34" s="425"/>
      <c r="BB34" s="425"/>
      <c r="BC34" s="434"/>
    </row>
    <row r="35" spans="1:55" ht="33.75" customHeight="1" x14ac:dyDescent="0.15">
      <c r="A35" s="462" t="s">
        <v>59</v>
      </c>
      <c r="B35" s="463"/>
      <c r="C35" s="464" t="str">
        <f>IF(C15="","",C15)</f>
        <v/>
      </c>
      <c r="D35" s="465"/>
      <c r="E35" s="465"/>
      <c r="F35" s="466"/>
      <c r="G35" s="467" t="str">
        <f>IF(OR(AM15="D1",AM16="D1"),"D1",IF(OR(AM15="D2",AM16="D2"),"D2",IF(OR(AM15="D3",AM16="D3"),"D3",IF(OR(AM15="D4",AM16="D4"),"D4",IF(OR(AM15="",AM16=""),"",0)))))</f>
        <v/>
      </c>
      <c r="H35" s="468"/>
      <c r="I35" s="468"/>
      <c r="J35" s="469"/>
      <c r="K35" s="470" t="str">
        <f>IF(AND(AZ15="",AZ16=""),"",IF(AZ15=AZ16,AZ15,IF(AZ15&gt;=AZ16,IF(AM15="D1",AZ15,IF(AM16="D1",AZ16,IF(AM15="D2",AZ15,IF(AM16="D2",AZ16,IF(AM15="D3",AZ15,IF(AM16="D3",AZ16,IF(AM15="D4",AZ15,AZ16))))))),IF(AM16="D1",AZ16,IF(AM15="D1",AZ15,IF(AM16="D2",AZ16,IF(AM15="D2",AZ15,IF(AM16="D3",AZ16,IF(AM15="D3",AZ15,IF(AM16="D4",AZ16,AZ15))))))))))</f>
        <v/>
      </c>
      <c r="L35" s="471"/>
      <c r="M35" s="471"/>
      <c r="N35" s="471"/>
      <c r="O35" s="471"/>
      <c r="P35" s="471"/>
      <c r="Q35" s="51" t="s">
        <v>165</v>
      </c>
      <c r="R35" s="472" t="s">
        <v>166</v>
      </c>
      <c r="S35" s="473"/>
      <c r="T35" s="474" t="str">
        <f>IF(G35="D1",7000,IF(G35="D2",6000,IF(G35="D3",5000,IF(G35="",""))))</f>
        <v/>
      </c>
      <c r="U35" s="475"/>
      <c r="V35" s="475"/>
      <c r="W35" s="475"/>
      <c r="X35" s="475"/>
      <c r="Y35" s="475"/>
      <c r="Z35" s="52" t="s">
        <v>44</v>
      </c>
      <c r="AA35" s="476" t="str">
        <f t="shared" si="9"/>
        <v/>
      </c>
      <c r="AB35" s="477"/>
      <c r="AC35" s="477"/>
      <c r="AD35" s="477"/>
      <c r="AE35" s="477"/>
      <c r="AF35" s="477"/>
      <c r="AG35" s="477"/>
      <c r="AH35" s="477"/>
      <c r="AI35" s="477"/>
      <c r="AJ35" s="477"/>
      <c r="AK35" s="477"/>
      <c r="AL35" s="477"/>
      <c r="AM35" s="477"/>
      <c r="AN35" s="53" t="s">
        <v>44</v>
      </c>
      <c r="AO35" s="482" t="str">
        <f t="shared" ref="AO35" si="10">IF(AND(AA35="",AA36="",AA37=""),"",IF(AND(AA36="",AA37=""),AA35,IF(AND(AA35="",AA37=""),AA36,IF(AND(AA36="",AA37=""),AA37,IF(AA35="",AA36+AA37,IF(AA36="",AA35+AA37,IF(AA37="",AA35+AA36,AA35+AA36+AA37)))))))</f>
        <v/>
      </c>
      <c r="AP35" s="483"/>
      <c r="AQ35" s="483"/>
      <c r="AR35" s="483"/>
      <c r="AS35" s="483"/>
      <c r="AT35" s="483"/>
      <c r="AU35" s="483"/>
      <c r="AV35" s="483"/>
      <c r="AW35" s="483"/>
      <c r="AX35" s="483"/>
      <c r="AY35" s="483"/>
      <c r="AZ35" s="483"/>
      <c r="BA35" s="483"/>
      <c r="BB35" s="483"/>
      <c r="BC35" s="486" t="s">
        <v>44</v>
      </c>
    </row>
    <row r="36" spans="1:55" ht="33.75" customHeight="1" x14ac:dyDescent="0.15">
      <c r="A36" s="406"/>
      <c r="B36" s="407"/>
      <c r="C36" s="435" t="str">
        <f>IF(C17="","",C17)</f>
        <v/>
      </c>
      <c r="D36" s="436"/>
      <c r="E36" s="436"/>
      <c r="F36" s="437"/>
      <c r="G36" s="438" t="str">
        <f>IF(OR(AM17="D1",AM18="D1"),"D1",IF(OR(AM17="D2",AM18="D2"),"D2",IF(OR(AM17="D3",AM18="D3"),"D3",IF(OR(AM17="D4",AM18="D4"),"D4",IF(OR(AM17="",AM18=""),"",0)))))</f>
        <v/>
      </c>
      <c r="H36" s="439"/>
      <c r="I36" s="439"/>
      <c r="J36" s="440"/>
      <c r="K36" s="441" t="str">
        <f>IF(AND(AZ17="",AZ18=""),"",IF(AZ17=AZ18,AZ17,IF(AZ17&gt;=AZ18,IF(AM17="D1",AZ17,IF(AM18="D1",AZ18,IF(AM17="D2",AZ17,IF(AM18="D2",AZ18,IF(AM17="D3",AZ17,IF(AM18="D3",AZ18,IF(AM17="D4",AZ17,AZ18))))))),IF(AM18="D1",AZ18,IF(AM17="D1",AZ17,IF(AM18="D2",AZ18,IF(AM17="D2",AZ17,IF(AM18="D3",AZ18,IF(AM17="D3",AZ17,IF(AM18="D4",AZ18,AZ17))))))))))</f>
        <v/>
      </c>
      <c r="L36" s="487"/>
      <c r="M36" s="487"/>
      <c r="N36" s="487"/>
      <c r="O36" s="487"/>
      <c r="P36" s="487"/>
      <c r="Q36" s="48" t="s">
        <v>165</v>
      </c>
      <c r="R36" s="443" t="s">
        <v>166</v>
      </c>
      <c r="S36" s="444"/>
      <c r="T36" s="445" t="str">
        <f t="shared" ref="T36:T37" si="11">IF(G36="D1",7000,IF(G36="D2",6000,IF(G36="D3",5000,IF(G36="",""))))</f>
        <v/>
      </c>
      <c r="U36" s="446"/>
      <c r="V36" s="446"/>
      <c r="W36" s="446"/>
      <c r="X36" s="446"/>
      <c r="Y36" s="446"/>
      <c r="Z36" s="49" t="s">
        <v>44</v>
      </c>
      <c r="AA36" s="447" t="str">
        <f t="shared" si="9"/>
        <v/>
      </c>
      <c r="AB36" s="448"/>
      <c r="AC36" s="448"/>
      <c r="AD36" s="448"/>
      <c r="AE36" s="448"/>
      <c r="AF36" s="448"/>
      <c r="AG36" s="448"/>
      <c r="AH36" s="448"/>
      <c r="AI36" s="448"/>
      <c r="AJ36" s="448"/>
      <c r="AK36" s="448"/>
      <c r="AL36" s="448"/>
      <c r="AM36" s="448"/>
      <c r="AN36" s="49" t="s">
        <v>44</v>
      </c>
      <c r="AO36" s="424"/>
      <c r="AP36" s="425"/>
      <c r="AQ36" s="425"/>
      <c r="AR36" s="425"/>
      <c r="AS36" s="425"/>
      <c r="AT36" s="425"/>
      <c r="AU36" s="425"/>
      <c r="AV36" s="425"/>
      <c r="AW36" s="425"/>
      <c r="AX36" s="425"/>
      <c r="AY36" s="425"/>
      <c r="AZ36" s="425"/>
      <c r="BA36" s="425"/>
      <c r="BB36" s="425"/>
      <c r="BC36" s="434"/>
    </row>
    <row r="37" spans="1:55" ht="33.75" customHeight="1" x14ac:dyDescent="0.15">
      <c r="A37" s="408"/>
      <c r="B37" s="409"/>
      <c r="C37" s="449" t="str">
        <f>IF(C19="","",C19)</f>
        <v/>
      </c>
      <c r="D37" s="450"/>
      <c r="E37" s="450"/>
      <c r="F37" s="451"/>
      <c r="G37" s="488" t="str">
        <f>IF(OR(AM19="D1",AM20="D1"),"D1",IF(OR(AM19="D2",AM20="D2"),"D2",IF(OR(AM19="D3",AM20="D3"),"D3",IF(OR(AM19="D4",AM20="D4"),"D4",IF(OR(AM19="",AM20=""),"",0)))))</f>
        <v/>
      </c>
      <c r="H37" s="489"/>
      <c r="I37" s="489"/>
      <c r="J37" s="490"/>
      <c r="K37" s="454" t="str">
        <f>IF(AND(AZ19="",AZ20=""),"",IF(AZ19=AZ20,AZ19,IF(AZ19&gt;=AZ20,IF(AM20="D1",AZ19,IF(AM20="D1",AZ20,IF(AM19="D2",AZ19,IF(AM20="D2",AZ20,IF(AM19="D3",AZ19,IF(AM20="D3",AZ20,IF(AM19="D4",AZ19,AZ20))))))),IF(AM20="D1",AZ20,IF(AM19="D1",AZ19,IF(AM20="D2",AZ20,IF(AM19="D2",AZ19,IF(AM20="D3",AZ20,IF(AM19="D3",AZ19,IF(AM20="D4",AZ20,AZ19))))))))))</f>
        <v/>
      </c>
      <c r="L37" s="455"/>
      <c r="M37" s="455"/>
      <c r="N37" s="455"/>
      <c r="O37" s="455"/>
      <c r="P37" s="455"/>
      <c r="Q37" s="54" t="s">
        <v>165</v>
      </c>
      <c r="R37" s="456" t="s">
        <v>166</v>
      </c>
      <c r="S37" s="457"/>
      <c r="T37" s="458" t="str">
        <f t="shared" si="11"/>
        <v/>
      </c>
      <c r="U37" s="459"/>
      <c r="V37" s="459"/>
      <c r="W37" s="459"/>
      <c r="X37" s="459"/>
      <c r="Y37" s="459"/>
      <c r="Z37" s="55" t="s">
        <v>44</v>
      </c>
      <c r="AA37" s="460" t="str">
        <f t="shared" si="9"/>
        <v/>
      </c>
      <c r="AB37" s="461"/>
      <c r="AC37" s="461"/>
      <c r="AD37" s="461"/>
      <c r="AE37" s="461"/>
      <c r="AF37" s="461"/>
      <c r="AG37" s="461"/>
      <c r="AH37" s="461"/>
      <c r="AI37" s="461"/>
      <c r="AJ37" s="461"/>
      <c r="AK37" s="461"/>
      <c r="AL37" s="461"/>
      <c r="AM37" s="461"/>
      <c r="AN37" s="56" t="s">
        <v>44</v>
      </c>
      <c r="AO37" s="484"/>
      <c r="AP37" s="485"/>
      <c r="AQ37" s="485"/>
      <c r="AR37" s="485"/>
      <c r="AS37" s="485"/>
      <c r="AT37" s="485"/>
      <c r="AU37" s="485"/>
      <c r="AV37" s="485"/>
      <c r="AW37" s="485"/>
      <c r="AX37" s="485"/>
      <c r="AY37" s="485"/>
      <c r="AZ37" s="485"/>
      <c r="BA37" s="485"/>
      <c r="BB37" s="485"/>
      <c r="BC37" s="478"/>
    </row>
    <row r="38" spans="1:55" ht="33.75" customHeight="1" x14ac:dyDescent="0.15">
      <c r="A38" s="462" t="s">
        <v>60</v>
      </c>
      <c r="B38" s="463"/>
      <c r="C38" s="464" t="str">
        <f>IF(C21="","",C21)</f>
        <v/>
      </c>
      <c r="D38" s="465"/>
      <c r="E38" s="465"/>
      <c r="F38" s="466"/>
      <c r="G38" s="438" t="str">
        <f>IF(OR(AM21="D1",AM22="D1"),"D1",IF(OR(AM21="D2",AM22="D2"),"D2",IF(OR(AM21="D3",AM22="D3"),"D3",IF(OR(AM21="D4",AM22="D4"),"D4",IF(OR(AM21="",AM22=""),"",0)))))</f>
        <v/>
      </c>
      <c r="H38" s="439"/>
      <c r="I38" s="439"/>
      <c r="J38" s="440"/>
      <c r="K38" s="470" t="str">
        <f>IF(AND(AZ21="",AZ22=""),"",IF(AZ21=AZ22,AZ21,IF(AZ21&gt;=AZ22,IF(AM21="D1",AZ21,IF(AM22="D1",AZ22,IF(AM21="D2",AZ21,IF(AM22="D2",AZ22,IF(AM21="D3",AZ21,IF(AM22="D3",AZ22,IF(AM21="D4",AZ21,AZ22))))))),IF(AM22="D1",AZ22,IF(AM21="D1",AZ21,IF(AM22="D2",AZ22,IF(AM21="D2",AZ21,IF(AM22="D3",AZ22,IF(AM21="D3",AZ21,IF(AM22="D4",AZ22,AZ21))))))))))</f>
        <v/>
      </c>
      <c r="L38" s="471"/>
      <c r="M38" s="471"/>
      <c r="N38" s="471"/>
      <c r="O38" s="471"/>
      <c r="P38" s="471"/>
      <c r="Q38" s="163" t="s">
        <v>169</v>
      </c>
      <c r="R38" s="472" t="s">
        <v>166</v>
      </c>
      <c r="S38" s="473"/>
      <c r="T38" s="474" t="str">
        <f>IF(G38="D1",7500,IF(G38="D2",6500,IF(G38="D3",5500,IF(G38="",""))))</f>
        <v/>
      </c>
      <c r="U38" s="475"/>
      <c r="V38" s="475"/>
      <c r="W38" s="475"/>
      <c r="X38" s="475"/>
      <c r="Y38" s="475"/>
      <c r="Z38" s="57" t="s">
        <v>44</v>
      </c>
      <c r="AA38" s="476" t="str">
        <f t="shared" si="9"/>
        <v/>
      </c>
      <c r="AB38" s="477"/>
      <c r="AC38" s="477"/>
      <c r="AD38" s="477"/>
      <c r="AE38" s="477"/>
      <c r="AF38" s="477"/>
      <c r="AG38" s="477"/>
      <c r="AH38" s="477"/>
      <c r="AI38" s="477"/>
      <c r="AJ38" s="477"/>
      <c r="AK38" s="477"/>
      <c r="AL38" s="477"/>
      <c r="AM38" s="477"/>
      <c r="AN38" s="57" t="s">
        <v>44</v>
      </c>
      <c r="AO38" s="424" t="str">
        <f t="shared" ref="AO38" si="12">IF(AND(AA38="",AA39="",AA40=""),"",IF(AND(AA39="",AA40=""),AA38,IF(AND(AA38="",AA40=""),AA39,IF(AND(AA39="",AA40=""),AA40,IF(AA38="",AA39+AA40,IF(AA39="",AA38+AA40,IF(AA40="",AA38+AA39,AA38+AA39+AA40)))))))</f>
        <v/>
      </c>
      <c r="AP38" s="425"/>
      <c r="AQ38" s="425"/>
      <c r="AR38" s="425"/>
      <c r="AS38" s="425"/>
      <c r="AT38" s="425"/>
      <c r="AU38" s="425"/>
      <c r="AV38" s="425"/>
      <c r="AW38" s="425"/>
      <c r="AX38" s="425"/>
      <c r="AY38" s="425"/>
      <c r="AZ38" s="425"/>
      <c r="BA38" s="425"/>
      <c r="BB38" s="425"/>
      <c r="BC38" s="434" t="s">
        <v>44</v>
      </c>
    </row>
    <row r="39" spans="1:55" ht="33.75" customHeight="1" x14ac:dyDescent="0.15">
      <c r="A39" s="406"/>
      <c r="B39" s="407"/>
      <c r="C39" s="435" t="str">
        <f>IF(C23="","",C23)</f>
        <v/>
      </c>
      <c r="D39" s="436"/>
      <c r="E39" s="436"/>
      <c r="F39" s="437"/>
      <c r="G39" s="438" t="str">
        <f>IF(OR(AM23="D1",AM24="D1"),"D1",IF(OR(AM23="D2",AM24="D2"),"D2",IF(OR(AM23="D3",AM24="D3"),"D3",IF(OR(AM23="D4",AM24="D4"),"D4",IF(OR(AM23="",AM24=""),"",0)))))</f>
        <v/>
      </c>
      <c r="H39" s="439"/>
      <c r="I39" s="439"/>
      <c r="J39" s="440"/>
      <c r="K39" s="441" t="str">
        <f>IF(AND(AZ23="",AZ24=""),"",IF(AZ23=AZ24,AZ23,IF(AZ23&gt;=AZ24,IF(AM23="D1",AZ23,IF(AM24="D1",AZ24,IF(AM23="D2",AZ23,IF(AM24="D2",AZ24,IF(AM23="D3",AZ23,IF(AM24="D3",AZ24,IF(AM23="D4",AZ23,AZ24))))))),IF(AM24="D1",AZ24,IF(AM23="D1",AZ23,IF(AM24="D2",AZ24,IF(AM23="D2",AZ23,IF(AM24="D3",AZ24,IF(AM23="D3",AZ23,IF(AM24="D4",AZ24,AZ23))))))))))</f>
        <v/>
      </c>
      <c r="L39" s="442"/>
      <c r="M39" s="442"/>
      <c r="N39" s="442"/>
      <c r="O39" s="442"/>
      <c r="P39" s="442"/>
      <c r="Q39" s="48" t="s">
        <v>165</v>
      </c>
      <c r="R39" s="443" t="s">
        <v>166</v>
      </c>
      <c r="S39" s="444"/>
      <c r="T39" s="445" t="str">
        <f t="shared" ref="T39:T40" si="13">IF(G39="D1",7500,IF(G39="D2",6500,IF(G39="D3",5500,IF(G39="",""))))</f>
        <v/>
      </c>
      <c r="U39" s="446"/>
      <c r="V39" s="446"/>
      <c r="W39" s="446"/>
      <c r="X39" s="446"/>
      <c r="Y39" s="446"/>
      <c r="Z39" s="49" t="s">
        <v>44</v>
      </c>
      <c r="AA39" s="447" t="str">
        <f>IF(T39="","",K39*T39)</f>
        <v/>
      </c>
      <c r="AB39" s="448"/>
      <c r="AC39" s="448"/>
      <c r="AD39" s="448"/>
      <c r="AE39" s="448"/>
      <c r="AF39" s="448"/>
      <c r="AG39" s="448"/>
      <c r="AH39" s="448"/>
      <c r="AI39" s="448"/>
      <c r="AJ39" s="448"/>
      <c r="AK39" s="448"/>
      <c r="AL39" s="448"/>
      <c r="AM39" s="448"/>
      <c r="AN39" s="49" t="s">
        <v>44</v>
      </c>
      <c r="AO39" s="424"/>
      <c r="AP39" s="425"/>
      <c r="AQ39" s="425"/>
      <c r="AR39" s="425"/>
      <c r="AS39" s="425"/>
      <c r="AT39" s="425"/>
      <c r="AU39" s="425"/>
      <c r="AV39" s="425"/>
      <c r="AW39" s="425"/>
      <c r="AX39" s="425"/>
      <c r="AY39" s="425"/>
      <c r="AZ39" s="425"/>
      <c r="BA39" s="425"/>
      <c r="BB39" s="425"/>
      <c r="BC39" s="434"/>
    </row>
    <row r="40" spans="1:55" ht="33.75" customHeight="1" thickBot="1" x14ac:dyDescent="0.2">
      <c r="A40" s="512"/>
      <c r="B40" s="513"/>
      <c r="C40" s="479" t="str">
        <f>IF(C25="","",C25)</f>
        <v/>
      </c>
      <c r="D40" s="480"/>
      <c r="E40" s="480"/>
      <c r="F40" s="481"/>
      <c r="G40" s="498" t="str">
        <f>IF(OR(AM25="D1",AM26="D1"),"D1",IF(OR(AM25="D2",AM26="D2"),"D2",IF(OR(AM25="D3",AM26="D3"),"D3",IF(OR(AM25="D4",AM26="D4"),"D4",IF(OR(AM25="",AM26=""),"",0)))))</f>
        <v/>
      </c>
      <c r="H40" s="499"/>
      <c r="I40" s="499"/>
      <c r="J40" s="500"/>
      <c r="K40" s="501" t="str">
        <f>IF(AND(AZ25="",AZ26=""),"",IF(AZ25=AZ26,AZ25,IF(AZ25&gt;=AZ26,IF(AM25="D1",AZ25,IF(AM26="D1",AZ26,IF(AM25="D2",AZ25,IF(AM26="D2",AZ26,IF(AM25="D3",AZ25,IF(AM26="D3",AZ26,IF(AM25="D4",AZ25,AZ26))))))),IF(AM26="D1",AZ26,IF(AM25="D1",AZ25,IF(AM26="D2",AZ26,IF(AM25="D2",AZ25,IF(AM26="D3",AZ26,IF(AM25="D3",AZ25,IF(AM26="D4",AZ26,AZ25))))))))))</f>
        <v/>
      </c>
      <c r="L40" s="502"/>
      <c r="M40" s="502"/>
      <c r="N40" s="502"/>
      <c r="O40" s="502"/>
      <c r="P40" s="502"/>
      <c r="Q40" s="164" t="s">
        <v>165</v>
      </c>
      <c r="R40" s="503" t="s">
        <v>166</v>
      </c>
      <c r="S40" s="504"/>
      <c r="T40" s="505" t="str">
        <f t="shared" si="13"/>
        <v/>
      </c>
      <c r="U40" s="506"/>
      <c r="V40" s="506"/>
      <c r="W40" s="506"/>
      <c r="X40" s="506"/>
      <c r="Y40" s="506"/>
      <c r="Z40" s="165" t="s">
        <v>44</v>
      </c>
      <c r="AA40" s="507" t="str">
        <f t="shared" si="9"/>
        <v/>
      </c>
      <c r="AB40" s="508"/>
      <c r="AC40" s="508"/>
      <c r="AD40" s="508"/>
      <c r="AE40" s="508"/>
      <c r="AF40" s="508"/>
      <c r="AG40" s="508"/>
      <c r="AH40" s="508"/>
      <c r="AI40" s="508"/>
      <c r="AJ40" s="508"/>
      <c r="AK40" s="508"/>
      <c r="AL40" s="508"/>
      <c r="AM40" s="508"/>
      <c r="AN40" s="165" t="s">
        <v>44</v>
      </c>
      <c r="AO40" s="484"/>
      <c r="AP40" s="485"/>
      <c r="AQ40" s="485"/>
      <c r="AR40" s="485"/>
      <c r="AS40" s="485"/>
      <c r="AT40" s="485"/>
      <c r="AU40" s="485"/>
      <c r="AV40" s="485"/>
      <c r="AW40" s="485"/>
      <c r="AX40" s="485"/>
      <c r="AY40" s="485"/>
      <c r="AZ40" s="485"/>
      <c r="BA40" s="485"/>
      <c r="BB40" s="485"/>
      <c r="BC40" s="478"/>
    </row>
    <row r="41" spans="1:55" ht="33.75" customHeight="1" thickTop="1" thickBot="1" x14ac:dyDescent="0.2">
      <c r="A41" s="509" t="s">
        <v>91</v>
      </c>
      <c r="B41" s="510"/>
      <c r="C41" s="510"/>
      <c r="D41" s="510"/>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510"/>
      <c r="AN41" s="511"/>
      <c r="AO41" s="491">
        <f>SUM(AO32:BB40)</f>
        <v>0</v>
      </c>
      <c r="AP41" s="492"/>
      <c r="AQ41" s="492"/>
      <c r="AR41" s="492"/>
      <c r="AS41" s="492"/>
      <c r="AT41" s="492"/>
      <c r="AU41" s="492"/>
      <c r="AV41" s="492"/>
      <c r="AW41" s="492"/>
      <c r="AX41" s="492"/>
      <c r="AY41" s="492"/>
      <c r="AZ41" s="492"/>
      <c r="BA41" s="492"/>
      <c r="BB41" s="492"/>
      <c r="BC41" s="58" t="s">
        <v>44</v>
      </c>
    </row>
    <row r="42" spans="1:55" ht="34.5" customHeight="1" thickBot="1"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59"/>
      <c r="BA42" s="59"/>
      <c r="BB42" s="60"/>
      <c r="BC42" s="60"/>
    </row>
    <row r="43" spans="1:55" ht="35.25" customHeight="1" thickBot="1" x14ac:dyDescent="0.2">
      <c r="A43" s="493" t="s">
        <v>28</v>
      </c>
      <c r="B43" s="494"/>
      <c r="C43" s="494"/>
      <c r="D43" s="494"/>
      <c r="E43" s="494"/>
      <c r="F43" s="494"/>
      <c r="G43" s="495" t="str">
        <f>IF('別添様式1｜総括表'!N18="","",'別添様式1｜総括表'!N18)</f>
        <v/>
      </c>
      <c r="H43" s="496"/>
      <c r="I43" s="496"/>
      <c r="J43" s="497"/>
      <c r="K43" s="23"/>
      <c r="L43" s="23"/>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59"/>
      <c r="BA43" s="59"/>
      <c r="BB43" s="60"/>
      <c r="BC43" s="60"/>
    </row>
    <row r="44" spans="1:55" ht="14.25" x14ac:dyDescent="0.15">
      <c r="A44" s="128"/>
    </row>
    <row r="94" spans="1:1" x14ac:dyDescent="0.15">
      <c r="A94" s="129"/>
    </row>
    <row r="144" spans="1:1" x14ac:dyDescent="0.15">
      <c r="A144" s="130">
        <v>0</v>
      </c>
    </row>
  </sheetData>
  <protectedRanges>
    <protectedRange sqref="AV6:AW6 AY6:AZ6 C9:E26 I9:AS26 AZ9:BB26" name="範囲1"/>
  </protectedRanges>
  <mergeCells count="300">
    <mergeCell ref="AO41:BB41"/>
    <mergeCell ref="A43:F43"/>
    <mergeCell ref="G43:J43"/>
    <mergeCell ref="G40:J40"/>
    <mergeCell ref="K40:P40"/>
    <mergeCell ref="R40:S40"/>
    <mergeCell ref="T40:Y40"/>
    <mergeCell ref="AA40:AM40"/>
    <mergeCell ref="A41:AN41"/>
    <mergeCell ref="A38:B40"/>
    <mergeCell ref="C38:F38"/>
    <mergeCell ref="G38:J38"/>
    <mergeCell ref="K38:P38"/>
    <mergeCell ref="R38:S38"/>
    <mergeCell ref="T38:Y38"/>
    <mergeCell ref="AA38:AM38"/>
    <mergeCell ref="AO38:BB40"/>
    <mergeCell ref="BC38:BC40"/>
    <mergeCell ref="C39:F39"/>
    <mergeCell ref="G39:J39"/>
    <mergeCell ref="K39:P39"/>
    <mergeCell ref="R39:S39"/>
    <mergeCell ref="T39:Y39"/>
    <mergeCell ref="AA39:AM39"/>
    <mergeCell ref="C40:F40"/>
    <mergeCell ref="AO35:BB37"/>
    <mergeCell ref="BC35:BC37"/>
    <mergeCell ref="C36:F36"/>
    <mergeCell ref="G36:J36"/>
    <mergeCell ref="K36:P36"/>
    <mergeCell ref="R36:S36"/>
    <mergeCell ref="T36:Y36"/>
    <mergeCell ref="AA36:AM36"/>
    <mergeCell ref="C37:F37"/>
    <mergeCell ref="G37:J37"/>
    <mergeCell ref="K37:P37"/>
    <mergeCell ref="R37:S37"/>
    <mergeCell ref="T37:Y37"/>
    <mergeCell ref="AA37:AM37"/>
    <mergeCell ref="G34:J34"/>
    <mergeCell ref="K34:P34"/>
    <mergeCell ref="R34:S34"/>
    <mergeCell ref="T34:Y34"/>
    <mergeCell ref="AA34:AM34"/>
    <mergeCell ref="A35:B37"/>
    <mergeCell ref="C35:F35"/>
    <mergeCell ref="G35:J35"/>
    <mergeCell ref="K35:P35"/>
    <mergeCell ref="R35:S35"/>
    <mergeCell ref="T35:Y35"/>
    <mergeCell ref="AA35:AM35"/>
    <mergeCell ref="AA31:AN31"/>
    <mergeCell ref="AO31:BC31"/>
    <mergeCell ref="A32:B34"/>
    <mergeCell ref="C32:F32"/>
    <mergeCell ref="G32:J32"/>
    <mergeCell ref="K32:P32"/>
    <mergeCell ref="R32:S32"/>
    <mergeCell ref="T32:Y32"/>
    <mergeCell ref="AA32:AM32"/>
    <mergeCell ref="AO32:BB34"/>
    <mergeCell ref="A31:B31"/>
    <mergeCell ref="C31:F31"/>
    <mergeCell ref="G31:J31"/>
    <mergeCell ref="K31:Q31"/>
    <mergeCell ref="R31:S31"/>
    <mergeCell ref="T31:Z31"/>
    <mergeCell ref="BC32:BC34"/>
    <mergeCell ref="C33:F33"/>
    <mergeCell ref="G33:J33"/>
    <mergeCell ref="K33:P33"/>
    <mergeCell ref="R33:S33"/>
    <mergeCell ref="T33:Y33"/>
    <mergeCell ref="AA33:AM33"/>
    <mergeCell ref="C34:F34"/>
    <mergeCell ref="AZ25:BB25"/>
    <mergeCell ref="F26:H26"/>
    <mergeCell ref="I26:L26"/>
    <mergeCell ref="M26:R26"/>
    <mergeCell ref="S26:Z26"/>
    <mergeCell ref="AA26:AL26"/>
    <mergeCell ref="AM26:AN26"/>
    <mergeCell ref="AO26:AQ26"/>
    <mergeCell ref="AR26:AS26"/>
    <mergeCell ref="AT26:AV26"/>
    <mergeCell ref="AZ26:BB26"/>
    <mergeCell ref="A27:BC27"/>
    <mergeCell ref="A21:B26"/>
    <mergeCell ref="C25:E26"/>
    <mergeCell ref="F25:H25"/>
    <mergeCell ref="I25:L25"/>
    <mergeCell ref="M25:R25"/>
    <mergeCell ref="S25:Z25"/>
    <mergeCell ref="AA25:AL25"/>
    <mergeCell ref="AM25:AN25"/>
    <mergeCell ref="AO25:AQ25"/>
    <mergeCell ref="AR25:AS25"/>
    <mergeCell ref="C21:E22"/>
    <mergeCell ref="AT23:AV23"/>
    <mergeCell ref="AW23:AY24"/>
    <mergeCell ref="C23:E24"/>
    <mergeCell ref="AT25:AV25"/>
    <mergeCell ref="AW25:AY26"/>
    <mergeCell ref="AZ23:BB23"/>
    <mergeCell ref="F24:H24"/>
    <mergeCell ref="I24:L24"/>
    <mergeCell ref="M24:R24"/>
    <mergeCell ref="S24:Z24"/>
    <mergeCell ref="AA24:AL24"/>
    <mergeCell ref="AM24:AN24"/>
    <mergeCell ref="AO24:AQ24"/>
    <mergeCell ref="AR24:AS24"/>
    <mergeCell ref="AT24:AV24"/>
    <mergeCell ref="AZ24:BB24"/>
    <mergeCell ref="F23:H23"/>
    <mergeCell ref="I23:L23"/>
    <mergeCell ref="M23:R23"/>
    <mergeCell ref="S23:Z23"/>
    <mergeCell ref="AA23:AL23"/>
    <mergeCell ref="AM23:AN23"/>
    <mergeCell ref="AO23:AQ23"/>
    <mergeCell ref="AR23:AS23"/>
    <mergeCell ref="AZ21:BB21"/>
    <mergeCell ref="F22:H22"/>
    <mergeCell ref="I22:L22"/>
    <mergeCell ref="M22:R22"/>
    <mergeCell ref="S22:Z22"/>
    <mergeCell ref="AA22:AL22"/>
    <mergeCell ref="AM22:AN22"/>
    <mergeCell ref="AO22:AQ22"/>
    <mergeCell ref="AR22:AS22"/>
    <mergeCell ref="AT22:AV22"/>
    <mergeCell ref="AA21:AL21"/>
    <mergeCell ref="AM21:AN21"/>
    <mergeCell ref="AO21:AQ21"/>
    <mergeCell ref="AR21:AS21"/>
    <mergeCell ref="AT21:AV21"/>
    <mergeCell ref="AW21:AY22"/>
    <mergeCell ref="F21:H21"/>
    <mergeCell ref="I21:L21"/>
    <mergeCell ref="M21:R21"/>
    <mergeCell ref="S21:Z21"/>
    <mergeCell ref="AZ22:BB22"/>
    <mergeCell ref="AM20:AN20"/>
    <mergeCell ref="AO20:AQ20"/>
    <mergeCell ref="AR20:AS20"/>
    <mergeCell ref="AT20:AV20"/>
    <mergeCell ref="AZ20:BB20"/>
    <mergeCell ref="AM19:AN19"/>
    <mergeCell ref="AO19:AQ19"/>
    <mergeCell ref="AR19:AS19"/>
    <mergeCell ref="AT19:AV19"/>
    <mergeCell ref="AW19:AY20"/>
    <mergeCell ref="AZ19:BB19"/>
    <mergeCell ref="C19:E20"/>
    <mergeCell ref="F19:H19"/>
    <mergeCell ref="I19:L19"/>
    <mergeCell ref="M19:R19"/>
    <mergeCell ref="S19:Z19"/>
    <mergeCell ref="AA19:AL19"/>
    <mergeCell ref="F20:H20"/>
    <mergeCell ref="I20:L20"/>
    <mergeCell ref="M20:R20"/>
    <mergeCell ref="S20:Z20"/>
    <mergeCell ref="AA20:AL20"/>
    <mergeCell ref="AO18:AQ18"/>
    <mergeCell ref="AR18:AS18"/>
    <mergeCell ref="AT18:AV18"/>
    <mergeCell ref="AZ18:BB18"/>
    <mergeCell ref="AM17:AN17"/>
    <mergeCell ref="AO17:AQ17"/>
    <mergeCell ref="AR17:AS17"/>
    <mergeCell ref="AT17:AV17"/>
    <mergeCell ref="AW17:AY18"/>
    <mergeCell ref="AZ17:BB17"/>
    <mergeCell ref="AZ15:BB15"/>
    <mergeCell ref="AO16:AQ16"/>
    <mergeCell ref="AR16:AS16"/>
    <mergeCell ref="AT16:AV16"/>
    <mergeCell ref="AZ16:BB16"/>
    <mergeCell ref="AR14:AS14"/>
    <mergeCell ref="AT14:AV14"/>
    <mergeCell ref="AZ14:BB14"/>
    <mergeCell ref="F16:H16"/>
    <mergeCell ref="I16:L16"/>
    <mergeCell ref="M16:R16"/>
    <mergeCell ref="S16:Z16"/>
    <mergeCell ref="AA16:AL16"/>
    <mergeCell ref="AM16:AN16"/>
    <mergeCell ref="AM15:AN15"/>
    <mergeCell ref="AO15:AQ15"/>
    <mergeCell ref="AR15:AS15"/>
    <mergeCell ref="A15:B20"/>
    <mergeCell ref="C15:E16"/>
    <mergeCell ref="F15:H15"/>
    <mergeCell ref="I15:L15"/>
    <mergeCell ref="M15:R15"/>
    <mergeCell ref="S15:Z15"/>
    <mergeCell ref="AA15:AL15"/>
    <mergeCell ref="AT13:AV13"/>
    <mergeCell ref="AW13:AY14"/>
    <mergeCell ref="C13:E14"/>
    <mergeCell ref="AT15:AV15"/>
    <mergeCell ref="AW15:AY16"/>
    <mergeCell ref="C17:E18"/>
    <mergeCell ref="F17:H17"/>
    <mergeCell ref="I17:L17"/>
    <mergeCell ref="M17:R17"/>
    <mergeCell ref="S17:Z17"/>
    <mergeCell ref="AA17:AL17"/>
    <mergeCell ref="F18:H18"/>
    <mergeCell ref="I18:L18"/>
    <mergeCell ref="M18:R18"/>
    <mergeCell ref="S18:Z18"/>
    <mergeCell ref="AA18:AL18"/>
    <mergeCell ref="AM18:AN18"/>
    <mergeCell ref="AR11:AS11"/>
    <mergeCell ref="AT11:AV11"/>
    <mergeCell ref="AW11:AY12"/>
    <mergeCell ref="AZ13:BB13"/>
    <mergeCell ref="F14:H14"/>
    <mergeCell ref="I14:L14"/>
    <mergeCell ref="M14:R14"/>
    <mergeCell ref="S14:Z14"/>
    <mergeCell ref="AA14:AL14"/>
    <mergeCell ref="AM14:AN14"/>
    <mergeCell ref="AO14:AQ14"/>
    <mergeCell ref="AZ12:BB12"/>
    <mergeCell ref="F13:H13"/>
    <mergeCell ref="I13:L13"/>
    <mergeCell ref="M13:R13"/>
    <mergeCell ref="S13:Z13"/>
    <mergeCell ref="AA13:AL13"/>
    <mergeCell ref="AM13:AN13"/>
    <mergeCell ref="AO13:AQ13"/>
    <mergeCell ref="AR13:AS13"/>
    <mergeCell ref="CP15:CR15"/>
    <mergeCell ref="AO9:AQ9"/>
    <mergeCell ref="AR9:AS9"/>
    <mergeCell ref="AT9:AV9"/>
    <mergeCell ref="AW9:AY10"/>
    <mergeCell ref="AZ9:BB9"/>
    <mergeCell ref="F10:H10"/>
    <mergeCell ref="I10:L10"/>
    <mergeCell ref="M10:R10"/>
    <mergeCell ref="S10:Z10"/>
    <mergeCell ref="AA10:AL10"/>
    <mergeCell ref="AM10:AN10"/>
    <mergeCell ref="AO10:AQ10"/>
    <mergeCell ref="AR10:AS10"/>
    <mergeCell ref="AT10:AV10"/>
    <mergeCell ref="AZ10:BB10"/>
    <mergeCell ref="M9:R9"/>
    <mergeCell ref="S9:Z9"/>
    <mergeCell ref="AA9:AL9"/>
    <mergeCell ref="AM9:AN9"/>
    <mergeCell ref="AZ11:BB11"/>
    <mergeCell ref="F12:H12"/>
    <mergeCell ref="I12:L12"/>
    <mergeCell ref="M12:R12"/>
    <mergeCell ref="BP7:BQ7"/>
    <mergeCell ref="BR7:BR8"/>
    <mergeCell ref="BS7:BS8"/>
    <mergeCell ref="A8:B8"/>
    <mergeCell ref="C8:E8"/>
    <mergeCell ref="F8:H8"/>
    <mergeCell ref="I8:L8"/>
    <mergeCell ref="M8:R8"/>
    <mergeCell ref="AW8:AY8"/>
    <mergeCell ref="AZ8:BC8"/>
    <mergeCell ref="AO8:AQ8"/>
    <mergeCell ref="AR8:AS8"/>
    <mergeCell ref="AT8:AV8"/>
    <mergeCell ref="S8:Z8"/>
    <mergeCell ref="AA8:AL8"/>
    <mergeCell ref="AM8:AN8"/>
    <mergeCell ref="A9:B14"/>
    <mergeCell ref="C9:E10"/>
    <mergeCell ref="F9:H9"/>
    <mergeCell ref="I9:L9"/>
    <mergeCell ref="AW1:BB1"/>
    <mergeCell ref="AW2:BB2"/>
    <mergeCell ref="A3:BC3"/>
    <mergeCell ref="AV6:AW6"/>
    <mergeCell ref="AY6:AZ6"/>
    <mergeCell ref="BA6:BC6"/>
    <mergeCell ref="C11:E12"/>
    <mergeCell ref="F11:H11"/>
    <mergeCell ref="I11:L11"/>
    <mergeCell ref="M11:R11"/>
    <mergeCell ref="S11:Z11"/>
    <mergeCell ref="S12:Z12"/>
    <mergeCell ref="AA12:AL12"/>
    <mergeCell ref="AM12:AN12"/>
    <mergeCell ref="AO12:AQ12"/>
    <mergeCell ref="AR12:AS12"/>
    <mergeCell ref="AT12:AV12"/>
    <mergeCell ref="AA11:AL11"/>
    <mergeCell ref="AM11:AN11"/>
    <mergeCell ref="AO11:AQ11"/>
  </mergeCells>
  <phoneticPr fontId="2"/>
  <conditionalFormatting sqref="M10:R10">
    <cfRule type="expression" dxfId="73" priority="15">
      <formula>AND($M10&lt;&gt;"",$AM10&lt;&gt;"D1",$AM10&lt;&gt;"D2",$AM10&lt;&gt;"",$AM10&lt;&gt;"D3",$AM10&lt;&gt;"D4")</formula>
    </cfRule>
  </conditionalFormatting>
  <conditionalFormatting sqref="M11:R11">
    <cfRule type="expression" dxfId="72" priority="14">
      <formula>AND($M11&lt;&gt;"",$AM11&lt;&gt;"D1",$AM11&lt;&gt;"D2",$AM11&lt;&gt;"",$AM11&lt;&gt;"D3",$AM11&lt;&gt;"D4")</formula>
    </cfRule>
  </conditionalFormatting>
  <conditionalFormatting sqref="M12:R12">
    <cfRule type="expression" dxfId="71" priority="13">
      <formula>AND($M12&lt;&gt;"",$AM12&lt;&gt;"D1",$AM12&lt;&gt;"D2",$AM12&lt;&gt;"",$AM12&lt;&gt;"D3",$AM12&lt;&gt;"D4")</formula>
    </cfRule>
  </conditionalFormatting>
  <conditionalFormatting sqref="M13:R13">
    <cfRule type="expression" dxfId="70" priority="12">
      <formula>AND($M13&lt;&gt;"",$AM13&lt;&gt;"D1",$AM13&lt;&gt;"D2",$AM13&lt;&gt;"",$AM13&lt;&gt;"D3",$AM13&lt;&gt;"D4")</formula>
    </cfRule>
  </conditionalFormatting>
  <conditionalFormatting sqref="M14:R14">
    <cfRule type="expression" dxfId="69" priority="11">
      <formula>AND($M14&lt;&gt;"",$AM14&lt;&gt;"D1",$AM14&lt;&gt;"D2",$AM14&lt;&gt;"",$AM14&lt;&gt;"D3",$AM14&lt;&gt;"D4")</formula>
    </cfRule>
  </conditionalFormatting>
  <conditionalFormatting sqref="M16:R16">
    <cfRule type="expression" dxfId="68" priority="10">
      <formula>AND($M16&lt;&gt;"",$AM16&lt;&gt;"D1",$AM16&lt;&gt;"D2",$AM16&lt;&gt;"D3")</formula>
    </cfRule>
  </conditionalFormatting>
  <conditionalFormatting sqref="M17:R17">
    <cfRule type="expression" dxfId="67" priority="9">
      <formula>AND($M17&lt;&gt;"",$AM17&lt;&gt;"D1",$AM17&lt;&gt;"D2",$AM17&lt;&gt;"D3")</formula>
    </cfRule>
  </conditionalFormatting>
  <conditionalFormatting sqref="M18:R18">
    <cfRule type="expression" dxfId="66" priority="8">
      <formula>AND($M18&lt;&gt;"",$AM18&lt;&gt;"D1",$AM18&lt;&gt;"D2",$AM18&lt;&gt;"D3")</formula>
    </cfRule>
  </conditionalFormatting>
  <conditionalFormatting sqref="M19:R19">
    <cfRule type="expression" dxfId="65" priority="7">
      <formula>AND($M19&lt;&gt;"",$AM19&lt;&gt;"D1",$AM19&lt;&gt;"D2",$AM19&lt;&gt;"D3")</formula>
    </cfRule>
  </conditionalFormatting>
  <conditionalFormatting sqref="M20:R20">
    <cfRule type="expression" dxfId="64" priority="6">
      <formula>AND($M20&lt;&gt;"",$AM20&lt;&gt;"D1",$AM20&lt;&gt;"D2",$AM20&lt;&gt;"D3")</formula>
    </cfRule>
  </conditionalFormatting>
  <conditionalFormatting sqref="M22:R22">
    <cfRule type="expression" dxfId="63" priority="5">
      <formula>AND($M22&lt;&gt;"",$AM22&lt;&gt;"D1",$AM22&lt;&gt;"D2",$AM22&lt;&gt;"D3")</formula>
    </cfRule>
  </conditionalFormatting>
  <conditionalFormatting sqref="M23:R23">
    <cfRule type="expression" dxfId="62" priority="4">
      <formula>AND($M23&lt;&gt;"",$AM23&lt;&gt;"D1",$AM23&lt;&gt;"D2",$AM23&lt;&gt;"D3")</formula>
    </cfRule>
  </conditionalFormatting>
  <conditionalFormatting sqref="M24:R24">
    <cfRule type="expression" dxfId="61" priority="3">
      <formula>AND($M24&lt;&gt;"",$AM24&lt;&gt;"D1",$AM24&lt;&gt;"D2",$AM24&lt;&gt;"D3")</formula>
    </cfRule>
  </conditionalFormatting>
  <conditionalFormatting sqref="M25:R25">
    <cfRule type="expression" dxfId="60" priority="2">
      <formula>AND($M25&lt;&gt;"",$AM25&lt;&gt;"D1",$AM25&lt;&gt;"D2",$AM25&lt;&gt;"D3")</formula>
    </cfRule>
  </conditionalFormatting>
  <conditionalFormatting sqref="M26:R26">
    <cfRule type="expression" dxfId="59" priority="1">
      <formula>AND($M26&lt;&gt;"",$AM26&lt;&gt;"D1",$AM26&lt;&gt;"D2",$AM26&lt;&gt;"D3")</formula>
    </cfRule>
  </conditionalFormatting>
  <conditionalFormatting sqref="M9:R9">
    <cfRule type="expression" dxfId="58" priority="18" stopIfTrue="1">
      <formula>AND($M9&lt;&gt;"",$AM9&lt;&gt;"D1",$AM9&lt;&gt;"D2",$AM9&lt;&gt;"",$AM9&lt;&gt;"D3",$AM9&lt;&gt;"D4")</formula>
    </cfRule>
  </conditionalFormatting>
  <conditionalFormatting sqref="M15:R15">
    <cfRule type="expression" dxfId="57" priority="17" stopIfTrue="1">
      <formula>AND($M15&lt;&gt;"",$AM15&lt;&gt;"D1",$AM15&lt;&gt;"D2",$AM15&lt;&gt;"D3")</formula>
    </cfRule>
  </conditionalFormatting>
  <conditionalFormatting sqref="M21:R21">
    <cfRule type="expression" dxfId="56" priority="16" stopIfTrue="1">
      <formula>AND($M21&lt;&gt;"",$AM21&lt;&gt;"D1",$AM21&lt;&gt;"D2",$AM21&lt;&gt;"D3")</formula>
    </cfRule>
  </conditionalFormatting>
  <dataValidations count="10">
    <dataValidation type="custom" imeMode="disabled" allowBlank="1" showInputMessage="1" showErrorMessage="1" errorTitle="入力エラー" error="小数点以下第一位を切り捨てで入力して下さい。" sqref="AR9:AS26">
      <formula1>AR9-ROUNDDOWN(AR9,0)=0</formula1>
    </dataValidation>
    <dataValidation type="custom" imeMode="disabled" allowBlank="1" showInputMessage="1" showErrorMessage="1" errorTitle="入力エラー" error="小数点は第二位まで、三位以下切り捨てで入力して下さい。" sqref="AZ9:BB26">
      <formula1>AZ9-ROUNDDOWN(AZ9,2)=0</formula1>
    </dataValidation>
    <dataValidation imeMode="disabled" allowBlank="1" showInputMessage="1" showErrorMessage="1" sqref="AV6:AW6 AY6:AZ6"/>
    <dataValidation type="list" imeMode="disabled" operator="equal" allowBlank="1" showInputMessage="1" showErrorMessage="1" errorTitle="入力エラー" error="プルダウンより選択してください。" sqref="I9:L26">
      <formula1>"吹込・吹付,吹込・吹付以外,真空断熱材"</formula1>
    </dataValidation>
    <dataValidation type="custom" imeMode="disabled" allowBlank="1" showInputMessage="1" showErrorMessage="1" errorTitle="入力エラー" error="小数点は第一位まで、二位以下切り捨てで入力して下さい。" sqref="AW9:AY26">
      <formula1>AW9-ROUNDDOWN(AW9,1)=0</formula1>
    </dataValidation>
    <dataValidation type="custom" imeMode="disabled" allowBlank="1" showInputMessage="1" showErrorMessage="1" errorTitle="入力エラー" error="小数点は第三位まで、四位以下四捨五入で入力して下さい。" sqref="AO9:AQ26">
      <formula1>AO9-ROUND(AO9,3)=0</formula1>
    </dataValidation>
    <dataValidation type="textLength" imeMode="disabled" operator="equal" allowBlank="1" showInputMessage="1" showErrorMessage="1" errorTitle="文字数エラー" error="財団掲載型番の10文字で登録してください。" sqref="M9:R26">
      <formula1>10</formula1>
    </dataValidation>
    <dataValidation type="custom" imeMode="disabled" allowBlank="1" showInputMessage="1" showErrorMessage="1" errorTitle="入力エラー" error="小数点は第一位まで、二位以下切り捨てで入力して下さい。" sqref="AT9:AV26">
      <formula1>OR(AT9-ROUNDDOWN(AT9,1)=0,AT9="")</formula1>
    </dataValidation>
    <dataValidation type="list" imeMode="halfAlpha" operator="equal" allowBlank="1" showInputMessage="1" showErrorMessage="1" errorTitle="文字数エラー" error="2桁の英数字で入力してください。" sqref="AM15:AN26">
      <formula1>"D1,D2,D3"</formula1>
    </dataValidation>
    <dataValidation type="list" imeMode="halfAlpha" operator="equal" allowBlank="1" showInputMessage="1" showErrorMessage="1" errorTitle="文字数エラー" error="2桁の英数字で入力してください。" sqref="AM9:AN14">
      <formula1>"D1,D2,D3,D4"</formula1>
    </dataValidation>
  </dataValidations>
  <printOptions horizontalCentered="1"/>
  <pageMargins left="0.31496062992125984" right="0.31496062992125984" top="0.55118110236220474" bottom="0.35433070866141736" header="0.31496062992125984" footer="0.31496062992125984"/>
  <pageSetup paperSize="9" scale="50"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47"/>
  <sheetViews>
    <sheetView view="pageBreakPreview" topLeftCell="A48" zoomScale="70" zoomScaleNormal="100" zoomScaleSheetLayoutView="70" workbookViewId="0">
      <selection activeCell="AO69" sqref="AO69:BB69"/>
    </sheetView>
  </sheetViews>
  <sheetFormatPr defaultColWidth="9" defaultRowHeight="13.5" x14ac:dyDescent="0.15"/>
  <cols>
    <col min="1" max="36" width="3.625" style="5" customWidth="1"/>
    <col min="37" max="38" width="4.125" style="5" customWidth="1"/>
    <col min="39" max="85" width="3.625" style="5" customWidth="1"/>
    <col min="86" max="16384" width="9" style="5"/>
  </cols>
  <sheetData>
    <row r="1" spans="1:55" ht="18.75" customHeight="1" x14ac:dyDescent="0.15">
      <c r="A1" s="81" t="s">
        <v>134</v>
      </c>
      <c r="AM1" s="22"/>
      <c r="AN1" s="22"/>
      <c r="AO1" s="22"/>
      <c r="AV1" s="84"/>
      <c r="AW1" s="175"/>
      <c r="AX1" s="175"/>
      <c r="AY1" s="175"/>
      <c r="AZ1" s="175"/>
      <c r="BA1" s="175"/>
      <c r="BB1" s="175"/>
      <c r="BC1" s="30"/>
    </row>
    <row r="2" spans="1:55" ht="18.75" customHeight="1" x14ac:dyDescent="0.15">
      <c r="AR2" s="61"/>
      <c r="AV2" s="84"/>
      <c r="AW2" s="175"/>
      <c r="AX2" s="175"/>
      <c r="AY2" s="175"/>
      <c r="AZ2" s="175"/>
      <c r="BA2" s="175"/>
      <c r="BB2" s="175"/>
      <c r="BC2" s="4"/>
    </row>
    <row r="3" spans="1:55" ht="30" customHeight="1" x14ac:dyDescent="0.15">
      <c r="A3" s="277" t="s">
        <v>139</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row>
    <row r="4" spans="1:55" ht="20.25"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5" spans="1:55" ht="31.35" customHeight="1" thickBot="1" x14ac:dyDescent="0.25">
      <c r="A5" s="137" t="s">
        <v>140</v>
      </c>
      <c r="B5" s="6"/>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U5" s="62"/>
      <c r="AV5" s="62"/>
      <c r="BC5" s="30" t="s">
        <v>54</v>
      </c>
    </row>
    <row r="6" spans="1:55" ht="24.75" customHeight="1" x14ac:dyDescent="0.15">
      <c r="A6" s="538" t="s">
        <v>92</v>
      </c>
      <c r="B6" s="539"/>
      <c r="C6" s="539"/>
      <c r="D6" s="540"/>
      <c r="E6" s="544" t="s">
        <v>93</v>
      </c>
      <c r="F6" s="545"/>
      <c r="G6" s="545"/>
      <c r="H6" s="545"/>
      <c r="I6" s="545"/>
      <c r="J6" s="545"/>
      <c r="K6" s="545"/>
      <c r="L6" s="545"/>
      <c r="M6" s="545"/>
      <c r="N6" s="546"/>
      <c r="O6" s="138"/>
      <c r="P6" s="139"/>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63" t="s">
        <v>10</v>
      </c>
      <c r="AV6" s="278"/>
      <c r="AW6" s="278"/>
      <c r="AX6" s="28" t="s">
        <v>167</v>
      </c>
      <c r="AY6" s="278"/>
      <c r="AZ6" s="278"/>
      <c r="BA6" s="256" t="s">
        <v>57</v>
      </c>
      <c r="BB6" s="256"/>
      <c r="BC6" s="256"/>
    </row>
    <row r="7" spans="1:55" ht="24.75" customHeight="1" thickBot="1" x14ac:dyDescent="0.2">
      <c r="A7" s="541"/>
      <c r="B7" s="542"/>
      <c r="C7" s="542"/>
      <c r="D7" s="543"/>
      <c r="E7" s="547"/>
      <c r="F7" s="548"/>
      <c r="G7" s="548"/>
      <c r="H7" s="548"/>
      <c r="I7" s="548"/>
      <c r="J7" s="548"/>
      <c r="K7" s="548"/>
      <c r="L7" s="548"/>
      <c r="M7" s="548"/>
      <c r="N7" s="549"/>
      <c r="O7" s="138"/>
      <c r="P7" s="139"/>
      <c r="Q7" s="242" t="s">
        <v>25</v>
      </c>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77"/>
    </row>
    <row r="8" spans="1:55" ht="9" customHeight="1" x14ac:dyDescent="0.15">
      <c r="A8" s="140"/>
      <c r="B8" s="140"/>
      <c r="C8" s="141"/>
      <c r="D8" s="141"/>
      <c r="E8" s="141"/>
      <c r="F8" s="141"/>
      <c r="G8" s="141"/>
      <c r="H8" s="141"/>
      <c r="I8" s="141"/>
      <c r="J8" s="141"/>
      <c r="K8" s="141"/>
      <c r="L8" s="141"/>
      <c r="M8" s="141"/>
      <c r="N8" s="141"/>
      <c r="O8" s="141"/>
      <c r="P8" s="141"/>
      <c r="AA8" s="141"/>
      <c r="AB8" s="141"/>
      <c r="AC8" s="141"/>
    </row>
    <row r="9" spans="1:55" ht="9" customHeight="1" thickBot="1" x14ac:dyDescent="0.2">
      <c r="A9" s="140"/>
      <c r="B9" s="140"/>
      <c r="C9" s="141"/>
      <c r="D9" s="141"/>
      <c r="E9" s="141"/>
      <c r="F9" s="141"/>
      <c r="G9" s="141"/>
      <c r="H9" s="141"/>
      <c r="I9" s="141"/>
      <c r="J9" s="141"/>
      <c r="K9" s="141"/>
      <c r="L9" s="141"/>
      <c r="M9" s="141"/>
      <c r="N9" s="141"/>
      <c r="O9" s="141"/>
      <c r="P9" s="141"/>
      <c r="AA9" s="141"/>
      <c r="AB9" s="141"/>
      <c r="AC9" s="141"/>
    </row>
    <row r="10" spans="1:55" ht="18.75" customHeight="1" x14ac:dyDescent="0.15">
      <c r="A10" s="550" t="s">
        <v>94</v>
      </c>
      <c r="B10" s="551"/>
      <c r="C10" s="551"/>
      <c r="D10" s="552"/>
      <c r="E10" s="523" t="s">
        <v>95</v>
      </c>
      <c r="F10" s="524"/>
      <c r="G10" s="524"/>
      <c r="H10" s="524"/>
      <c r="I10" s="525"/>
      <c r="J10" s="523" t="s">
        <v>65</v>
      </c>
      <c r="K10" s="524"/>
      <c r="L10" s="524"/>
      <c r="M10" s="524"/>
      <c r="N10" s="524"/>
      <c r="O10" s="524"/>
      <c r="P10" s="524"/>
      <c r="Q10" s="524"/>
      <c r="R10" s="525"/>
      <c r="S10" s="523" t="s">
        <v>96</v>
      </c>
      <c r="T10" s="524"/>
      <c r="U10" s="524"/>
      <c r="V10" s="524"/>
      <c r="W10" s="524"/>
      <c r="X10" s="524"/>
      <c r="Y10" s="524"/>
      <c r="Z10" s="524"/>
      <c r="AA10" s="524"/>
      <c r="AB10" s="524"/>
      <c r="AC10" s="524"/>
      <c r="AD10" s="524"/>
      <c r="AE10" s="524"/>
      <c r="AF10" s="524"/>
      <c r="AG10" s="524"/>
      <c r="AH10" s="524"/>
      <c r="AI10" s="524"/>
      <c r="AJ10" s="525"/>
      <c r="AK10" s="556" t="s">
        <v>67</v>
      </c>
      <c r="AL10" s="557"/>
      <c r="AM10" s="514" t="s">
        <v>97</v>
      </c>
      <c r="AN10" s="515"/>
      <c r="AO10" s="515"/>
      <c r="AP10" s="515"/>
      <c r="AQ10" s="515"/>
      <c r="AR10" s="515"/>
      <c r="AS10" s="516"/>
      <c r="AT10" s="517" t="s">
        <v>98</v>
      </c>
      <c r="AU10" s="518"/>
      <c r="AV10" s="519"/>
      <c r="AW10" s="523" t="s">
        <v>99</v>
      </c>
      <c r="AX10" s="524"/>
      <c r="AY10" s="525"/>
      <c r="AZ10" s="529" t="s">
        <v>100</v>
      </c>
      <c r="BA10" s="530"/>
      <c r="BB10" s="530"/>
      <c r="BC10" s="531"/>
    </row>
    <row r="11" spans="1:55" ht="28.5" customHeight="1" thickBot="1" x14ac:dyDescent="0.2">
      <c r="A11" s="553"/>
      <c r="B11" s="554"/>
      <c r="C11" s="554"/>
      <c r="D11" s="555"/>
      <c r="E11" s="526"/>
      <c r="F11" s="527"/>
      <c r="G11" s="527"/>
      <c r="H11" s="527"/>
      <c r="I11" s="528"/>
      <c r="J11" s="526"/>
      <c r="K11" s="527"/>
      <c r="L11" s="527"/>
      <c r="M11" s="527"/>
      <c r="N11" s="527"/>
      <c r="O11" s="527"/>
      <c r="P11" s="527"/>
      <c r="Q11" s="527"/>
      <c r="R11" s="528"/>
      <c r="S11" s="526"/>
      <c r="T11" s="527"/>
      <c r="U11" s="527"/>
      <c r="V11" s="527"/>
      <c r="W11" s="527"/>
      <c r="X11" s="527"/>
      <c r="Y11" s="527"/>
      <c r="Z11" s="527"/>
      <c r="AA11" s="527"/>
      <c r="AB11" s="527"/>
      <c r="AC11" s="527"/>
      <c r="AD11" s="527"/>
      <c r="AE11" s="527"/>
      <c r="AF11" s="527"/>
      <c r="AG11" s="527"/>
      <c r="AH11" s="527"/>
      <c r="AI11" s="527"/>
      <c r="AJ11" s="528"/>
      <c r="AK11" s="558"/>
      <c r="AL11" s="559"/>
      <c r="AM11" s="535" t="s">
        <v>101</v>
      </c>
      <c r="AN11" s="536"/>
      <c r="AO11" s="536"/>
      <c r="AP11" s="142" t="s">
        <v>102</v>
      </c>
      <c r="AQ11" s="536" t="s">
        <v>103</v>
      </c>
      <c r="AR11" s="536"/>
      <c r="AS11" s="537"/>
      <c r="AT11" s="520"/>
      <c r="AU11" s="521"/>
      <c r="AV11" s="522"/>
      <c r="AW11" s="526"/>
      <c r="AX11" s="527"/>
      <c r="AY11" s="528"/>
      <c r="AZ11" s="532"/>
      <c r="BA11" s="533"/>
      <c r="BB11" s="533"/>
      <c r="BC11" s="534"/>
    </row>
    <row r="12" spans="1:55" s="36" customFormat="1" ht="30" customHeight="1" thickTop="1" x14ac:dyDescent="0.15">
      <c r="A12" s="582"/>
      <c r="B12" s="583"/>
      <c r="C12" s="583"/>
      <c r="D12" s="584"/>
      <c r="E12" s="274"/>
      <c r="F12" s="275"/>
      <c r="G12" s="275"/>
      <c r="H12" s="275"/>
      <c r="I12" s="276"/>
      <c r="J12" s="585"/>
      <c r="K12" s="586"/>
      <c r="L12" s="586"/>
      <c r="M12" s="586"/>
      <c r="N12" s="586"/>
      <c r="O12" s="586"/>
      <c r="P12" s="586"/>
      <c r="Q12" s="586"/>
      <c r="R12" s="587"/>
      <c r="S12" s="585"/>
      <c r="T12" s="586"/>
      <c r="U12" s="586"/>
      <c r="V12" s="586"/>
      <c r="W12" s="586"/>
      <c r="X12" s="586"/>
      <c r="Y12" s="586"/>
      <c r="Z12" s="586"/>
      <c r="AA12" s="586"/>
      <c r="AB12" s="586"/>
      <c r="AC12" s="586"/>
      <c r="AD12" s="586"/>
      <c r="AE12" s="586"/>
      <c r="AF12" s="586"/>
      <c r="AG12" s="586"/>
      <c r="AH12" s="586"/>
      <c r="AI12" s="586"/>
      <c r="AJ12" s="587"/>
      <c r="AK12" s="588"/>
      <c r="AL12" s="589"/>
      <c r="AM12" s="565"/>
      <c r="AN12" s="560"/>
      <c r="AO12" s="560"/>
      <c r="AP12" s="143" t="s">
        <v>171</v>
      </c>
      <c r="AQ12" s="560"/>
      <c r="AR12" s="560"/>
      <c r="AS12" s="561"/>
      <c r="AT12" s="562">
        <f>IF(OR(AM12="",AQ12=""),0,ROUNDDOWN(AM12*AQ12/1000000,2))</f>
        <v>0</v>
      </c>
      <c r="AU12" s="563"/>
      <c r="AV12" s="564"/>
      <c r="AW12" s="565"/>
      <c r="AX12" s="560"/>
      <c r="AY12" s="561"/>
      <c r="AZ12" s="566">
        <f>AT12*AW12</f>
        <v>0</v>
      </c>
      <c r="BA12" s="567"/>
      <c r="BB12" s="567"/>
      <c r="BC12" s="568"/>
    </row>
    <row r="13" spans="1:55" s="36" customFormat="1" ht="30" customHeight="1" x14ac:dyDescent="0.15">
      <c r="A13" s="569"/>
      <c r="B13" s="570"/>
      <c r="C13" s="570"/>
      <c r="D13" s="571"/>
      <c r="E13" s="572"/>
      <c r="F13" s="573"/>
      <c r="G13" s="573"/>
      <c r="H13" s="573"/>
      <c r="I13" s="574"/>
      <c r="J13" s="575"/>
      <c r="K13" s="576"/>
      <c r="L13" s="576"/>
      <c r="M13" s="576"/>
      <c r="N13" s="576"/>
      <c r="O13" s="576"/>
      <c r="P13" s="576"/>
      <c r="Q13" s="576"/>
      <c r="R13" s="577"/>
      <c r="S13" s="575"/>
      <c r="T13" s="576"/>
      <c r="U13" s="576"/>
      <c r="V13" s="576"/>
      <c r="W13" s="576"/>
      <c r="X13" s="576"/>
      <c r="Y13" s="576"/>
      <c r="Z13" s="576"/>
      <c r="AA13" s="576"/>
      <c r="AB13" s="576"/>
      <c r="AC13" s="576"/>
      <c r="AD13" s="576"/>
      <c r="AE13" s="576"/>
      <c r="AF13" s="576"/>
      <c r="AG13" s="576"/>
      <c r="AH13" s="576"/>
      <c r="AI13" s="576"/>
      <c r="AJ13" s="577"/>
      <c r="AK13" s="578"/>
      <c r="AL13" s="579"/>
      <c r="AM13" s="580"/>
      <c r="AN13" s="581"/>
      <c r="AO13" s="581"/>
      <c r="AP13" s="144" t="s">
        <v>172</v>
      </c>
      <c r="AQ13" s="581"/>
      <c r="AR13" s="581"/>
      <c r="AS13" s="590"/>
      <c r="AT13" s="591">
        <f t="shared" ref="AT13:AT19" si="0">IF(OR(AM13="",AQ13=""),0,ROUNDDOWN(AM13*AQ13/1000000,2))</f>
        <v>0</v>
      </c>
      <c r="AU13" s="592"/>
      <c r="AV13" s="593"/>
      <c r="AW13" s="580"/>
      <c r="AX13" s="581"/>
      <c r="AY13" s="590"/>
      <c r="AZ13" s="594">
        <f t="shared" ref="AZ13:AZ19" si="1">AT13*AW13</f>
        <v>0</v>
      </c>
      <c r="BA13" s="595"/>
      <c r="BB13" s="595"/>
      <c r="BC13" s="596"/>
    </row>
    <row r="14" spans="1:55" s="36" customFormat="1" ht="30" customHeight="1" x14ac:dyDescent="0.15">
      <c r="A14" s="569"/>
      <c r="B14" s="570"/>
      <c r="C14" s="570"/>
      <c r="D14" s="571"/>
      <c r="E14" s="572"/>
      <c r="F14" s="573"/>
      <c r="G14" s="573"/>
      <c r="H14" s="573"/>
      <c r="I14" s="574"/>
      <c r="J14" s="575"/>
      <c r="K14" s="576"/>
      <c r="L14" s="576"/>
      <c r="M14" s="576"/>
      <c r="N14" s="576"/>
      <c r="O14" s="576"/>
      <c r="P14" s="576"/>
      <c r="Q14" s="576"/>
      <c r="R14" s="577"/>
      <c r="S14" s="575"/>
      <c r="T14" s="576"/>
      <c r="U14" s="576"/>
      <c r="V14" s="576"/>
      <c r="W14" s="576"/>
      <c r="X14" s="576"/>
      <c r="Y14" s="576"/>
      <c r="Z14" s="576"/>
      <c r="AA14" s="576"/>
      <c r="AB14" s="576"/>
      <c r="AC14" s="576"/>
      <c r="AD14" s="576"/>
      <c r="AE14" s="576"/>
      <c r="AF14" s="576"/>
      <c r="AG14" s="576"/>
      <c r="AH14" s="576"/>
      <c r="AI14" s="576"/>
      <c r="AJ14" s="577"/>
      <c r="AK14" s="578"/>
      <c r="AL14" s="579"/>
      <c r="AM14" s="580"/>
      <c r="AN14" s="581"/>
      <c r="AO14" s="581"/>
      <c r="AP14" s="144" t="s">
        <v>173</v>
      </c>
      <c r="AQ14" s="581"/>
      <c r="AR14" s="581"/>
      <c r="AS14" s="590"/>
      <c r="AT14" s="591">
        <f t="shared" si="0"/>
        <v>0</v>
      </c>
      <c r="AU14" s="592"/>
      <c r="AV14" s="593"/>
      <c r="AW14" s="580"/>
      <c r="AX14" s="581"/>
      <c r="AY14" s="590"/>
      <c r="AZ14" s="594">
        <f t="shared" si="1"/>
        <v>0</v>
      </c>
      <c r="BA14" s="595"/>
      <c r="BB14" s="595"/>
      <c r="BC14" s="596"/>
    </row>
    <row r="15" spans="1:55" s="36" customFormat="1" ht="30" customHeight="1" x14ac:dyDescent="0.15">
      <c r="A15" s="569"/>
      <c r="B15" s="570"/>
      <c r="C15" s="570"/>
      <c r="D15" s="571"/>
      <c r="E15" s="572"/>
      <c r="F15" s="573"/>
      <c r="G15" s="573"/>
      <c r="H15" s="573"/>
      <c r="I15" s="574"/>
      <c r="J15" s="575"/>
      <c r="K15" s="576"/>
      <c r="L15" s="576"/>
      <c r="M15" s="576"/>
      <c r="N15" s="576"/>
      <c r="O15" s="576"/>
      <c r="P15" s="576"/>
      <c r="Q15" s="576"/>
      <c r="R15" s="577"/>
      <c r="S15" s="575"/>
      <c r="T15" s="576"/>
      <c r="U15" s="576"/>
      <c r="V15" s="576"/>
      <c r="W15" s="576"/>
      <c r="X15" s="576"/>
      <c r="Y15" s="576"/>
      <c r="Z15" s="576"/>
      <c r="AA15" s="576"/>
      <c r="AB15" s="576"/>
      <c r="AC15" s="576"/>
      <c r="AD15" s="576"/>
      <c r="AE15" s="576"/>
      <c r="AF15" s="576"/>
      <c r="AG15" s="576"/>
      <c r="AH15" s="576"/>
      <c r="AI15" s="576"/>
      <c r="AJ15" s="577"/>
      <c r="AK15" s="578"/>
      <c r="AL15" s="579"/>
      <c r="AM15" s="580"/>
      <c r="AN15" s="581"/>
      <c r="AO15" s="581"/>
      <c r="AP15" s="144" t="s">
        <v>171</v>
      </c>
      <c r="AQ15" s="581"/>
      <c r="AR15" s="581"/>
      <c r="AS15" s="590"/>
      <c r="AT15" s="591">
        <f t="shared" si="0"/>
        <v>0</v>
      </c>
      <c r="AU15" s="592"/>
      <c r="AV15" s="593"/>
      <c r="AW15" s="580"/>
      <c r="AX15" s="581"/>
      <c r="AY15" s="590"/>
      <c r="AZ15" s="594">
        <f>AT15*AW15</f>
        <v>0</v>
      </c>
      <c r="BA15" s="595"/>
      <c r="BB15" s="595"/>
      <c r="BC15" s="596"/>
    </row>
    <row r="16" spans="1:55" s="36" customFormat="1" ht="30" customHeight="1" x14ac:dyDescent="0.15">
      <c r="A16" s="569"/>
      <c r="B16" s="570"/>
      <c r="C16" s="570"/>
      <c r="D16" s="571"/>
      <c r="E16" s="572"/>
      <c r="F16" s="573"/>
      <c r="G16" s="573"/>
      <c r="H16" s="573"/>
      <c r="I16" s="574"/>
      <c r="J16" s="575"/>
      <c r="K16" s="576"/>
      <c r="L16" s="576"/>
      <c r="M16" s="576"/>
      <c r="N16" s="576"/>
      <c r="O16" s="576"/>
      <c r="P16" s="576"/>
      <c r="Q16" s="576"/>
      <c r="R16" s="577"/>
      <c r="S16" s="575"/>
      <c r="T16" s="576"/>
      <c r="U16" s="576"/>
      <c r="V16" s="576"/>
      <c r="W16" s="576"/>
      <c r="X16" s="576"/>
      <c r="Y16" s="576"/>
      <c r="Z16" s="576"/>
      <c r="AA16" s="576"/>
      <c r="AB16" s="576"/>
      <c r="AC16" s="576"/>
      <c r="AD16" s="576"/>
      <c r="AE16" s="576"/>
      <c r="AF16" s="576"/>
      <c r="AG16" s="576"/>
      <c r="AH16" s="576"/>
      <c r="AI16" s="576"/>
      <c r="AJ16" s="577"/>
      <c r="AK16" s="578"/>
      <c r="AL16" s="579"/>
      <c r="AM16" s="580"/>
      <c r="AN16" s="581"/>
      <c r="AO16" s="581"/>
      <c r="AP16" s="144" t="s">
        <v>172</v>
      </c>
      <c r="AQ16" s="581"/>
      <c r="AR16" s="581"/>
      <c r="AS16" s="590"/>
      <c r="AT16" s="591">
        <f t="shared" si="0"/>
        <v>0</v>
      </c>
      <c r="AU16" s="592"/>
      <c r="AV16" s="593"/>
      <c r="AW16" s="580"/>
      <c r="AX16" s="581"/>
      <c r="AY16" s="590"/>
      <c r="AZ16" s="594">
        <f t="shared" si="1"/>
        <v>0</v>
      </c>
      <c r="BA16" s="595"/>
      <c r="BB16" s="595"/>
      <c r="BC16" s="596"/>
    </row>
    <row r="17" spans="1:55" s="36" customFormat="1" ht="30" customHeight="1" x14ac:dyDescent="0.15">
      <c r="A17" s="569"/>
      <c r="B17" s="570"/>
      <c r="C17" s="570"/>
      <c r="D17" s="571"/>
      <c r="E17" s="572"/>
      <c r="F17" s="573"/>
      <c r="G17" s="573"/>
      <c r="H17" s="573"/>
      <c r="I17" s="574"/>
      <c r="J17" s="575"/>
      <c r="K17" s="576"/>
      <c r="L17" s="576"/>
      <c r="M17" s="576"/>
      <c r="N17" s="576"/>
      <c r="O17" s="576"/>
      <c r="P17" s="576"/>
      <c r="Q17" s="576"/>
      <c r="R17" s="577"/>
      <c r="S17" s="575"/>
      <c r="T17" s="576"/>
      <c r="U17" s="576"/>
      <c r="V17" s="576"/>
      <c r="W17" s="576"/>
      <c r="X17" s="576"/>
      <c r="Y17" s="576"/>
      <c r="Z17" s="576"/>
      <c r="AA17" s="576"/>
      <c r="AB17" s="576"/>
      <c r="AC17" s="576"/>
      <c r="AD17" s="576"/>
      <c r="AE17" s="576"/>
      <c r="AF17" s="576"/>
      <c r="AG17" s="576"/>
      <c r="AH17" s="576"/>
      <c r="AI17" s="576"/>
      <c r="AJ17" s="577"/>
      <c r="AK17" s="578"/>
      <c r="AL17" s="579"/>
      <c r="AM17" s="580"/>
      <c r="AN17" s="581"/>
      <c r="AO17" s="581"/>
      <c r="AP17" s="144" t="s">
        <v>173</v>
      </c>
      <c r="AQ17" s="581"/>
      <c r="AR17" s="581"/>
      <c r="AS17" s="590"/>
      <c r="AT17" s="591">
        <f t="shared" si="0"/>
        <v>0</v>
      </c>
      <c r="AU17" s="592"/>
      <c r="AV17" s="593"/>
      <c r="AW17" s="580"/>
      <c r="AX17" s="581"/>
      <c r="AY17" s="590"/>
      <c r="AZ17" s="594">
        <f t="shared" si="1"/>
        <v>0</v>
      </c>
      <c r="BA17" s="595"/>
      <c r="BB17" s="595"/>
      <c r="BC17" s="596"/>
    </row>
    <row r="18" spans="1:55" s="36" customFormat="1" ht="30" customHeight="1" x14ac:dyDescent="0.15">
      <c r="A18" s="569"/>
      <c r="B18" s="570"/>
      <c r="C18" s="570"/>
      <c r="D18" s="571"/>
      <c r="E18" s="572"/>
      <c r="F18" s="573"/>
      <c r="G18" s="573"/>
      <c r="H18" s="573"/>
      <c r="I18" s="574"/>
      <c r="J18" s="575"/>
      <c r="K18" s="576"/>
      <c r="L18" s="576"/>
      <c r="M18" s="576"/>
      <c r="N18" s="576"/>
      <c r="O18" s="576"/>
      <c r="P18" s="576"/>
      <c r="Q18" s="576"/>
      <c r="R18" s="577"/>
      <c r="S18" s="575"/>
      <c r="T18" s="576"/>
      <c r="U18" s="576"/>
      <c r="V18" s="576"/>
      <c r="W18" s="576"/>
      <c r="X18" s="576"/>
      <c r="Y18" s="576"/>
      <c r="Z18" s="576"/>
      <c r="AA18" s="576"/>
      <c r="AB18" s="576"/>
      <c r="AC18" s="576"/>
      <c r="AD18" s="576"/>
      <c r="AE18" s="576"/>
      <c r="AF18" s="576"/>
      <c r="AG18" s="576"/>
      <c r="AH18" s="576"/>
      <c r="AI18" s="576"/>
      <c r="AJ18" s="577"/>
      <c r="AK18" s="578"/>
      <c r="AL18" s="579"/>
      <c r="AM18" s="580"/>
      <c r="AN18" s="581"/>
      <c r="AO18" s="581"/>
      <c r="AP18" s="144" t="s">
        <v>171</v>
      </c>
      <c r="AQ18" s="581"/>
      <c r="AR18" s="581"/>
      <c r="AS18" s="590"/>
      <c r="AT18" s="591">
        <f t="shared" si="0"/>
        <v>0</v>
      </c>
      <c r="AU18" s="592"/>
      <c r="AV18" s="593"/>
      <c r="AW18" s="580"/>
      <c r="AX18" s="581"/>
      <c r="AY18" s="590"/>
      <c r="AZ18" s="594">
        <f t="shared" si="1"/>
        <v>0</v>
      </c>
      <c r="BA18" s="595"/>
      <c r="BB18" s="595"/>
      <c r="BC18" s="596"/>
    </row>
    <row r="19" spans="1:55" s="36" customFormat="1" ht="30" customHeight="1" x14ac:dyDescent="0.15">
      <c r="A19" s="569"/>
      <c r="B19" s="570"/>
      <c r="C19" s="570"/>
      <c r="D19" s="571"/>
      <c r="E19" s="572"/>
      <c r="F19" s="573"/>
      <c r="G19" s="573"/>
      <c r="H19" s="573"/>
      <c r="I19" s="574"/>
      <c r="J19" s="575"/>
      <c r="K19" s="576"/>
      <c r="L19" s="576"/>
      <c r="M19" s="576"/>
      <c r="N19" s="576"/>
      <c r="O19" s="576"/>
      <c r="P19" s="576"/>
      <c r="Q19" s="576"/>
      <c r="R19" s="577"/>
      <c r="S19" s="575"/>
      <c r="T19" s="576"/>
      <c r="U19" s="576"/>
      <c r="V19" s="576"/>
      <c r="W19" s="576"/>
      <c r="X19" s="576"/>
      <c r="Y19" s="576"/>
      <c r="Z19" s="576"/>
      <c r="AA19" s="576"/>
      <c r="AB19" s="576"/>
      <c r="AC19" s="576"/>
      <c r="AD19" s="576"/>
      <c r="AE19" s="576"/>
      <c r="AF19" s="576"/>
      <c r="AG19" s="576"/>
      <c r="AH19" s="576"/>
      <c r="AI19" s="576"/>
      <c r="AJ19" s="577"/>
      <c r="AK19" s="578"/>
      <c r="AL19" s="579"/>
      <c r="AM19" s="580"/>
      <c r="AN19" s="581"/>
      <c r="AO19" s="581"/>
      <c r="AP19" s="144" t="s">
        <v>171</v>
      </c>
      <c r="AQ19" s="581"/>
      <c r="AR19" s="581"/>
      <c r="AS19" s="590"/>
      <c r="AT19" s="591">
        <f t="shared" si="0"/>
        <v>0</v>
      </c>
      <c r="AU19" s="592"/>
      <c r="AV19" s="593"/>
      <c r="AW19" s="580"/>
      <c r="AX19" s="581"/>
      <c r="AY19" s="590"/>
      <c r="AZ19" s="594">
        <f t="shared" si="1"/>
        <v>0</v>
      </c>
      <c r="BA19" s="595"/>
      <c r="BB19" s="595"/>
      <c r="BC19" s="596"/>
    </row>
    <row r="20" spans="1:55" s="36" customFormat="1" ht="30" customHeight="1" x14ac:dyDescent="0.15">
      <c r="A20" s="569"/>
      <c r="B20" s="570"/>
      <c r="C20" s="570"/>
      <c r="D20" s="571"/>
      <c r="E20" s="572"/>
      <c r="F20" s="573"/>
      <c r="G20" s="573"/>
      <c r="H20" s="573"/>
      <c r="I20" s="574"/>
      <c r="J20" s="575"/>
      <c r="K20" s="576"/>
      <c r="L20" s="576"/>
      <c r="M20" s="576"/>
      <c r="N20" s="576"/>
      <c r="O20" s="576"/>
      <c r="P20" s="576"/>
      <c r="Q20" s="576"/>
      <c r="R20" s="577"/>
      <c r="S20" s="575"/>
      <c r="T20" s="576"/>
      <c r="U20" s="576"/>
      <c r="V20" s="576"/>
      <c r="W20" s="576"/>
      <c r="X20" s="576"/>
      <c r="Y20" s="576"/>
      <c r="Z20" s="576"/>
      <c r="AA20" s="576"/>
      <c r="AB20" s="576"/>
      <c r="AC20" s="576"/>
      <c r="AD20" s="576"/>
      <c r="AE20" s="576"/>
      <c r="AF20" s="576"/>
      <c r="AG20" s="576"/>
      <c r="AH20" s="576"/>
      <c r="AI20" s="576"/>
      <c r="AJ20" s="577"/>
      <c r="AK20" s="578"/>
      <c r="AL20" s="579"/>
      <c r="AM20" s="580"/>
      <c r="AN20" s="581"/>
      <c r="AO20" s="581"/>
      <c r="AP20" s="144" t="s">
        <v>159</v>
      </c>
      <c r="AQ20" s="581"/>
      <c r="AR20" s="581"/>
      <c r="AS20" s="590"/>
      <c r="AT20" s="591">
        <f t="shared" ref="AT20:AT36" si="2">IF(OR(AM20="",AQ20=""),0,ROUNDDOWN(AM20*AQ20/1000000,2))</f>
        <v>0</v>
      </c>
      <c r="AU20" s="592"/>
      <c r="AV20" s="593"/>
      <c r="AW20" s="580"/>
      <c r="AX20" s="581"/>
      <c r="AY20" s="590"/>
      <c r="AZ20" s="594">
        <f t="shared" ref="AZ20:AZ36" si="3">AT20*AW20</f>
        <v>0</v>
      </c>
      <c r="BA20" s="595"/>
      <c r="BB20" s="595"/>
      <c r="BC20" s="596"/>
    </row>
    <row r="21" spans="1:55" s="36" customFormat="1" ht="30" customHeight="1" x14ac:dyDescent="0.15">
      <c r="A21" s="569"/>
      <c r="B21" s="570"/>
      <c r="C21" s="570"/>
      <c r="D21" s="571"/>
      <c r="E21" s="572"/>
      <c r="F21" s="573"/>
      <c r="G21" s="573"/>
      <c r="H21" s="573"/>
      <c r="I21" s="574"/>
      <c r="J21" s="575"/>
      <c r="K21" s="576"/>
      <c r="L21" s="576"/>
      <c r="M21" s="576"/>
      <c r="N21" s="576"/>
      <c r="O21" s="576"/>
      <c r="P21" s="576"/>
      <c r="Q21" s="576"/>
      <c r="R21" s="577"/>
      <c r="S21" s="575"/>
      <c r="T21" s="576"/>
      <c r="U21" s="576"/>
      <c r="V21" s="576"/>
      <c r="W21" s="576"/>
      <c r="X21" s="576"/>
      <c r="Y21" s="576"/>
      <c r="Z21" s="576"/>
      <c r="AA21" s="576"/>
      <c r="AB21" s="576"/>
      <c r="AC21" s="576"/>
      <c r="AD21" s="576"/>
      <c r="AE21" s="576"/>
      <c r="AF21" s="576"/>
      <c r="AG21" s="576"/>
      <c r="AH21" s="576"/>
      <c r="AI21" s="576"/>
      <c r="AJ21" s="577"/>
      <c r="AK21" s="578"/>
      <c r="AL21" s="579"/>
      <c r="AM21" s="580"/>
      <c r="AN21" s="581"/>
      <c r="AO21" s="581"/>
      <c r="AP21" s="144" t="s">
        <v>159</v>
      </c>
      <c r="AQ21" s="581"/>
      <c r="AR21" s="581"/>
      <c r="AS21" s="590"/>
      <c r="AT21" s="591">
        <f t="shared" si="2"/>
        <v>0</v>
      </c>
      <c r="AU21" s="592"/>
      <c r="AV21" s="593"/>
      <c r="AW21" s="580"/>
      <c r="AX21" s="581"/>
      <c r="AY21" s="590"/>
      <c r="AZ21" s="594">
        <f t="shared" si="3"/>
        <v>0</v>
      </c>
      <c r="BA21" s="595"/>
      <c r="BB21" s="595"/>
      <c r="BC21" s="596"/>
    </row>
    <row r="22" spans="1:55" s="36" customFormat="1" ht="30" customHeight="1" x14ac:dyDescent="0.15">
      <c r="A22" s="569"/>
      <c r="B22" s="570"/>
      <c r="C22" s="570"/>
      <c r="D22" s="571"/>
      <c r="E22" s="572"/>
      <c r="F22" s="573"/>
      <c r="G22" s="573"/>
      <c r="H22" s="573"/>
      <c r="I22" s="574"/>
      <c r="J22" s="575"/>
      <c r="K22" s="576"/>
      <c r="L22" s="576"/>
      <c r="M22" s="576"/>
      <c r="N22" s="576"/>
      <c r="O22" s="576"/>
      <c r="P22" s="576"/>
      <c r="Q22" s="576"/>
      <c r="R22" s="577"/>
      <c r="S22" s="575"/>
      <c r="T22" s="576"/>
      <c r="U22" s="576"/>
      <c r="V22" s="576"/>
      <c r="W22" s="576"/>
      <c r="X22" s="576"/>
      <c r="Y22" s="576"/>
      <c r="Z22" s="576"/>
      <c r="AA22" s="576"/>
      <c r="AB22" s="576"/>
      <c r="AC22" s="576"/>
      <c r="AD22" s="576"/>
      <c r="AE22" s="576"/>
      <c r="AF22" s="576"/>
      <c r="AG22" s="576"/>
      <c r="AH22" s="576"/>
      <c r="AI22" s="576"/>
      <c r="AJ22" s="577"/>
      <c r="AK22" s="578"/>
      <c r="AL22" s="579"/>
      <c r="AM22" s="580"/>
      <c r="AN22" s="581"/>
      <c r="AO22" s="581"/>
      <c r="AP22" s="144" t="s">
        <v>159</v>
      </c>
      <c r="AQ22" s="581"/>
      <c r="AR22" s="581"/>
      <c r="AS22" s="590"/>
      <c r="AT22" s="591">
        <f t="shared" si="2"/>
        <v>0</v>
      </c>
      <c r="AU22" s="592"/>
      <c r="AV22" s="593"/>
      <c r="AW22" s="580"/>
      <c r="AX22" s="581"/>
      <c r="AY22" s="590"/>
      <c r="AZ22" s="594">
        <f t="shared" si="3"/>
        <v>0</v>
      </c>
      <c r="BA22" s="595"/>
      <c r="BB22" s="595"/>
      <c r="BC22" s="596"/>
    </row>
    <row r="23" spans="1:55" s="36" customFormat="1" ht="30" customHeight="1" x14ac:dyDescent="0.15">
      <c r="A23" s="569"/>
      <c r="B23" s="570"/>
      <c r="C23" s="570"/>
      <c r="D23" s="571"/>
      <c r="E23" s="572"/>
      <c r="F23" s="573"/>
      <c r="G23" s="573"/>
      <c r="H23" s="573"/>
      <c r="I23" s="574"/>
      <c r="J23" s="575"/>
      <c r="K23" s="576"/>
      <c r="L23" s="576"/>
      <c r="M23" s="576"/>
      <c r="N23" s="576"/>
      <c r="O23" s="576"/>
      <c r="P23" s="576"/>
      <c r="Q23" s="576"/>
      <c r="R23" s="577"/>
      <c r="S23" s="575"/>
      <c r="T23" s="576"/>
      <c r="U23" s="576"/>
      <c r="V23" s="576"/>
      <c r="W23" s="576"/>
      <c r="X23" s="576"/>
      <c r="Y23" s="576"/>
      <c r="Z23" s="576"/>
      <c r="AA23" s="576"/>
      <c r="AB23" s="576"/>
      <c r="AC23" s="576"/>
      <c r="AD23" s="576"/>
      <c r="AE23" s="576"/>
      <c r="AF23" s="576"/>
      <c r="AG23" s="576"/>
      <c r="AH23" s="576"/>
      <c r="AI23" s="576"/>
      <c r="AJ23" s="577"/>
      <c r="AK23" s="578"/>
      <c r="AL23" s="579"/>
      <c r="AM23" s="580"/>
      <c r="AN23" s="581"/>
      <c r="AO23" s="581"/>
      <c r="AP23" s="144" t="s">
        <v>159</v>
      </c>
      <c r="AQ23" s="581"/>
      <c r="AR23" s="581"/>
      <c r="AS23" s="590"/>
      <c r="AT23" s="591">
        <f t="shared" si="2"/>
        <v>0</v>
      </c>
      <c r="AU23" s="592"/>
      <c r="AV23" s="593"/>
      <c r="AW23" s="580"/>
      <c r="AX23" s="581"/>
      <c r="AY23" s="590"/>
      <c r="AZ23" s="594">
        <f t="shared" si="3"/>
        <v>0</v>
      </c>
      <c r="BA23" s="595"/>
      <c r="BB23" s="595"/>
      <c r="BC23" s="596"/>
    </row>
    <row r="24" spans="1:55" s="36" customFormat="1" ht="30" customHeight="1" x14ac:dyDescent="0.15">
      <c r="A24" s="569"/>
      <c r="B24" s="570"/>
      <c r="C24" s="570"/>
      <c r="D24" s="571"/>
      <c r="E24" s="572"/>
      <c r="F24" s="573"/>
      <c r="G24" s="573"/>
      <c r="H24" s="573"/>
      <c r="I24" s="574"/>
      <c r="J24" s="575"/>
      <c r="K24" s="576"/>
      <c r="L24" s="576"/>
      <c r="M24" s="576"/>
      <c r="N24" s="576"/>
      <c r="O24" s="576"/>
      <c r="P24" s="576"/>
      <c r="Q24" s="576"/>
      <c r="R24" s="577"/>
      <c r="S24" s="575"/>
      <c r="T24" s="576"/>
      <c r="U24" s="576"/>
      <c r="V24" s="576"/>
      <c r="W24" s="576"/>
      <c r="X24" s="576"/>
      <c r="Y24" s="576"/>
      <c r="Z24" s="576"/>
      <c r="AA24" s="576"/>
      <c r="AB24" s="576"/>
      <c r="AC24" s="576"/>
      <c r="AD24" s="576"/>
      <c r="AE24" s="576"/>
      <c r="AF24" s="576"/>
      <c r="AG24" s="576"/>
      <c r="AH24" s="576"/>
      <c r="AI24" s="576"/>
      <c r="AJ24" s="577"/>
      <c r="AK24" s="578"/>
      <c r="AL24" s="579"/>
      <c r="AM24" s="580"/>
      <c r="AN24" s="581"/>
      <c r="AO24" s="581"/>
      <c r="AP24" s="144" t="s">
        <v>159</v>
      </c>
      <c r="AQ24" s="581"/>
      <c r="AR24" s="581"/>
      <c r="AS24" s="590"/>
      <c r="AT24" s="591">
        <f t="shared" si="2"/>
        <v>0</v>
      </c>
      <c r="AU24" s="592"/>
      <c r="AV24" s="593"/>
      <c r="AW24" s="580"/>
      <c r="AX24" s="581"/>
      <c r="AY24" s="590"/>
      <c r="AZ24" s="594">
        <f t="shared" si="3"/>
        <v>0</v>
      </c>
      <c r="BA24" s="595"/>
      <c r="BB24" s="595"/>
      <c r="BC24" s="596"/>
    </row>
    <row r="25" spans="1:55" s="36" customFormat="1" ht="30" customHeight="1" x14ac:dyDescent="0.15">
      <c r="A25" s="569"/>
      <c r="B25" s="570"/>
      <c r="C25" s="570"/>
      <c r="D25" s="571"/>
      <c r="E25" s="572"/>
      <c r="F25" s="573"/>
      <c r="G25" s="573"/>
      <c r="H25" s="573"/>
      <c r="I25" s="574"/>
      <c r="J25" s="575"/>
      <c r="K25" s="576"/>
      <c r="L25" s="576"/>
      <c r="M25" s="576"/>
      <c r="N25" s="576"/>
      <c r="O25" s="576"/>
      <c r="P25" s="576"/>
      <c r="Q25" s="576"/>
      <c r="R25" s="577"/>
      <c r="S25" s="575"/>
      <c r="T25" s="576"/>
      <c r="U25" s="576"/>
      <c r="V25" s="576"/>
      <c r="W25" s="576"/>
      <c r="X25" s="576"/>
      <c r="Y25" s="576"/>
      <c r="Z25" s="576"/>
      <c r="AA25" s="576"/>
      <c r="AB25" s="576"/>
      <c r="AC25" s="576"/>
      <c r="AD25" s="576"/>
      <c r="AE25" s="576"/>
      <c r="AF25" s="576"/>
      <c r="AG25" s="576"/>
      <c r="AH25" s="576"/>
      <c r="AI25" s="576"/>
      <c r="AJ25" s="577"/>
      <c r="AK25" s="578"/>
      <c r="AL25" s="579"/>
      <c r="AM25" s="580"/>
      <c r="AN25" s="581"/>
      <c r="AO25" s="581"/>
      <c r="AP25" s="144" t="s">
        <v>159</v>
      </c>
      <c r="AQ25" s="581"/>
      <c r="AR25" s="581"/>
      <c r="AS25" s="590"/>
      <c r="AT25" s="591">
        <f t="shared" si="2"/>
        <v>0</v>
      </c>
      <c r="AU25" s="592"/>
      <c r="AV25" s="593"/>
      <c r="AW25" s="580"/>
      <c r="AX25" s="581"/>
      <c r="AY25" s="590"/>
      <c r="AZ25" s="594">
        <f t="shared" si="3"/>
        <v>0</v>
      </c>
      <c r="BA25" s="595"/>
      <c r="BB25" s="595"/>
      <c r="BC25" s="596"/>
    </row>
    <row r="26" spans="1:55" s="36" customFormat="1" ht="30" customHeight="1" x14ac:dyDescent="0.15">
      <c r="A26" s="569"/>
      <c r="B26" s="570"/>
      <c r="C26" s="570"/>
      <c r="D26" s="571"/>
      <c r="E26" s="572"/>
      <c r="F26" s="573"/>
      <c r="G26" s="573"/>
      <c r="H26" s="573"/>
      <c r="I26" s="574"/>
      <c r="J26" s="575"/>
      <c r="K26" s="576"/>
      <c r="L26" s="576"/>
      <c r="M26" s="576"/>
      <c r="N26" s="576"/>
      <c r="O26" s="576"/>
      <c r="P26" s="576"/>
      <c r="Q26" s="576"/>
      <c r="R26" s="577"/>
      <c r="S26" s="575"/>
      <c r="T26" s="576"/>
      <c r="U26" s="576"/>
      <c r="V26" s="576"/>
      <c r="W26" s="576"/>
      <c r="X26" s="576"/>
      <c r="Y26" s="576"/>
      <c r="Z26" s="576"/>
      <c r="AA26" s="576"/>
      <c r="AB26" s="576"/>
      <c r="AC26" s="576"/>
      <c r="AD26" s="576"/>
      <c r="AE26" s="576"/>
      <c r="AF26" s="576"/>
      <c r="AG26" s="576"/>
      <c r="AH26" s="576"/>
      <c r="AI26" s="576"/>
      <c r="AJ26" s="577"/>
      <c r="AK26" s="578"/>
      <c r="AL26" s="579"/>
      <c r="AM26" s="580"/>
      <c r="AN26" s="581"/>
      <c r="AO26" s="581"/>
      <c r="AP26" s="144" t="s">
        <v>159</v>
      </c>
      <c r="AQ26" s="581"/>
      <c r="AR26" s="581"/>
      <c r="AS26" s="590"/>
      <c r="AT26" s="591">
        <f t="shared" si="2"/>
        <v>0</v>
      </c>
      <c r="AU26" s="592"/>
      <c r="AV26" s="593"/>
      <c r="AW26" s="580"/>
      <c r="AX26" s="581"/>
      <c r="AY26" s="590"/>
      <c r="AZ26" s="594">
        <f t="shared" si="3"/>
        <v>0</v>
      </c>
      <c r="BA26" s="595"/>
      <c r="BB26" s="595"/>
      <c r="BC26" s="596"/>
    </row>
    <row r="27" spans="1:55" s="36" customFormat="1" ht="30" customHeight="1" x14ac:dyDescent="0.15">
      <c r="A27" s="569"/>
      <c r="B27" s="570"/>
      <c r="C27" s="570"/>
      <c r="D27" s="571"/>
      <c r="E27" s="572"/>
      <c r="F27" s="573"/>
      <c r="G27" s="573"/>
      <c r="H27" s="573"/>
      <c r="I27" s="574"/>
      <c r="J27" s="575"/>
      <c r="K27" s="576"/>
      <c r="L27" s="576"/>
      <c r="M27" s="576"/>
      <c r="N27" s="576"/>
      <c r="O27" s="576"/>
      <c r="P27" s="576"/>
      <c r="Q27" s="576"/>
      <c r="R27" s="577"/>
      <c r="S27" s="575"/>
      <c r="T27" s="576"/>
      <c r="U27" s="576"/>
      <c r="V27" s="576"/>
      <c r="W27" s="576"/>
      <c r="X27" s="576"/>
      <c r="Y27" s="576"/>
      <c r="Z27" s="576"/>
      <c r="AA27" s="576"/>
      <c r="AB27" s="576"/>
      <c r="AC27" s="576"/>
      <c r="AD27" s="576"/>
      <c r="AE27" s="576"/>
      <c r="AF27" s="576"/>
      <c r="AG27" s="576"/>
      <c r="AH27" s="576"/>
      <c r="AI27" s="576"/>
      <c r="AJ27" s="577"/>
      <c r="AK27" s="578"/>
      <c r="AL27" s="579"/>
      <c r="AM27" s="580"/>
      <c r="AN27" s="581"/>
      <c r="AO27" s="581"/>
      <c r="AP27" s="144" t="s">
        <v>159</v>
      </c>
      <c r="AQ27" s="581"/>
      <c r="AR27" s="581"/>
      <c r="AS27" s="590"/>
      <c r="AT27" s="591">
        <f t="shared" si="2"/>
        <v>0</v>
      </c>
      <c r="AU27" s="592"/>
      <c r="AV27" s="593"/>
      <c r="AW27" s="580"/>
      <c r="AX27" s="581"/>
      <c r="AY27" s="590"/>
      <c r="AZ27" s="594">
        <f t="shared" si="3"/>
        <v>0</v>
      </c>
      <c r="BA27" s="595"/>
      <c r="BB27" s="595"/>
      <c r="BC27" s="596"/>
    </row>
    <row r="28" spans="1:55" s="36" customFormat="1" ht="30" customHeight="1" x14ac:dyDescent="0.15">
      <c r="A28" s="569"/>
      <c r="B28" s="570"/>
      <c r="C28" s="570"/>
      <c r="D28" s="571"/>
      <c r="E28" s="572"/>
      <c r="F28" s="573"/>
      <c r="G28" s="573"/>
      <c r="H28" s="573"/>
      <c r="I28" s="574"/>
      <c r="J28" s="575"/>
      <c r="K28" s="576"/>
      <c r="L28" s="576"/>
      <c r="M28" s="576"/>
      <c r="N28" s="576"/>
      <c r="O28" s="576"/>
      <c r="P28" s="576"/>
      <c r="Q28" s="576"/>
      <c r="R28" s="577"/>
      <c r="S28" s="575"/>
      <c r="T28" s="576"/>
      <c r="U28" s="576"/>
      <c r="V28" s="576"/>
      <c r="W28" s="576"/>
      <c r="X28" s="576"/>
      <c r="Y28" s="576"/>
      <c r="Z28" s="576"/>
      <c r="AA28" s="576"/>
      <c r="AB28" s="576"/>
      <c r="AC28" s="576"/>
      <c r="AD28" s="576"/>
      <c r="AE28" s="576"/>
      <c r="AF28" s="576"/>
      <c r="AG28" s="576"/>
      <c r="AH28" s="576"/>
      <c r="AI28" s="576"/>
      <c r="AJ28" s="577"/>
      <c r="AK28" s="578"/>
      <c r="AL28" s="579"/>
      <c r="AM28" s="580"/>
      <c r="AN28" s="581"/>
      <c r="AO28" s="581"/>
      <c r="AP28" s="144" t="s">
        <v>159</v>
      </c>
      <c r="AQ28" s="581"/>
      <c r="AR28" s="581"/>
      <c r="AS28" s="590"/>
      <c r="AT28" s="591">
        <f t="shared" si="2"/>
        <v>0</v>
      </c>
      <c r="AU28" s="592"/>
      <c r="AV28" s="593"/>
      <c r="AW28" s="580"/>
      <c r="AX28" s="581"/>
      <c r="AY28" s="590"/>
      <c r="AZ28" s="594">
        <f t="shared" si="3"/>
        <v>0</v>
      </c>
      <c r="BA28" s="595"/>
      <c r="BB28" s="595"/>
      <c r="BC28" s="596"/>
    </row>
    <row r="29" spans="1:55" s="36" customFormat="1" ht="30" customHeight="1" x14ac:dyDescent="0.15">
      <c r="A29" s="569"/>
      <c r="B29" s="570"/>
      <c r="C29" s="570"/>
      <c r="D29" s="571"/>
      <c r="E29" s="572"/>
      <c r="F29" s="573"/>
      <c r="G29" s="573"/>
      <c r="H29" s="573"/>
      <c r="I29" s="574"/>
      <c r="J29" s="575"/>
      <c r="K29" s="576"/>
      <c r="L29" s="576"/>
      <c r="M29" s="576"/>
      <c r="N29" s="576"/>
      <c r="O29" s="576"/>
      <c r="P29" s="576"/>
      <c r="Q29" s="576"/>
      <c r="R29" s="577"/>
      <c r="S29" s="575"/>
      <c r="T29" s="576"/>
      <c r="U29" s="576"/>
      <c r="V29" s="576"/>
      <c r="W29" s="576"/>
      <c r="X29" s="576"/>
      <c r="Y29" s="576"/>
      <c r="Z29" s="576"/>
      <c r="AA29" s="576"/>
      <c r="AB29" s="576"/>
      <c r="AC29" s="576"/>
      <c r="AD29" s="576"/>
      <c r="AE29" s="576"/>
      <c r="AF29" s="576"/>
      <c r="AG29" s="576"/>
      <c r="AH29" s="576"/>
      <c r="AI29" s="576"/>
      <c r="AJ29" s="577"/>
      <c r="AK29" s="578"/>
      <c r="AL29" s="579"/>
      <c r="AM29" s="580"/>
      <c r="AN29" s="581"/>
      <c r="AO29" s="581"/>
      <c r="AP29" s="144" t="s">
        <v>159</v>
      </c>
      <c r="AQ29" s="581"/>
      <c r="AR29" s="581"/>
      <c r="AS29" s="590"/>
      <c r="AT29" s="591">
        <f t="shared" si="2"/>
        <v>0</v>
      </c>
      <c r="AU29" s="592"/>
      <c r="AV29" s="593"/>
      <c r="AW29" s="580"/>
      <c r="AX29" s="581"/>
      <c r="AY29" s="590"/>
      <c r="AZ29" s="594">
        <f t="shared" si="3"/>
        <v>0</v>
      </c>
      <c r="BA29" s="595"/>
      <c r="BB29" s="595"/>
      <c r="BC29" s="596"/>
    </row>
    <row r="30" spans="1:55" s="36" customFormat="1" ht="30" customHeight="1" x14ac:dyDescent="0.15">
      <c r="A30" s="569"/>
      <c r="B30" s="570"/>
      <c r="C30" s="570"/>
      <c r="D30" s="571"/>
      <c r="E30" s="572"/>
      <c r="F30" s="573"/>
      <c r="G30" s="573"/>
      <c r="H30" s="573"/>
      <c r="I30" s="574"/>
      <c r="J30" s="575"/>
      <c r="K30" s="576"/>
      <c r="L30" s="576"/>
      <c r="M30" s="576"/>
      <c r="N30" s="576"/>
      <c r="O30" s="576"/>
      <c r="P30" s="576"/>
      <c r="Q30" s="576"/>
      <c r="R30" s="577"/>
      <c r="S30" s="575"/>
      <c r="T30" s="576"/>
      <c r="U30" s="576"/>
      <c r="V30" s="576"/>
      <c r="W30" s="576"/>
      <c r="X30" s="576"/>
      <c r="Y30" s="576"/>
      <c r="Z30" s="576"/>
      <c r="AA30" s="576"/>
      <c r="AB30" s="576"/>
      <c r="AC30" s="576"/>
      <c r="AD30" s="576"/>
      <c r="AE30" s="576"/>
      <c r="AF30" s="576"/>
      <c r="AG30" s="576"/>
      <c r="AH30" s="576"/>
      <c r="AI30" s="576"/>
      <c r="AJ30" s="577"/>
      <c r="AK30" s="578"/>
      <c r="AL30" s="579"/>
      <c r="AM30" s="580"/>
      <c r="AN30" s="581"/>
      <c r="AO30" s="581"/>
      <c r="AP30" s="144" t="s">
        <v>159</v>
      </c>
      <c r="AQ30" s="581"/>
      <c r="AR30" s="581"/>
      <c r="AS30" s="590"/>
      <c r="AT30" s="591">
        <f t="shared" si="2"/>
        <v>0</v>
      </c>
      <c r="AU30" s="592"/>
      <c r="AV30" s="593"/>
      <c r="AW30" s="580"/>
      <c r="AX30" s="581"/>
      <c r="AY30" s="590"/>
      <c r="AZ30" s="594">
        <f t="shared" si="3"/>
        <v>0</v>
      </c>
      <c r="BA30" s="595"/>
      <c r="BB30" s="595"/>
      <c r="BC30" s="596"/>
    </row>
    <row r="31" spans="1:55" s="36" customFormat="1" ht="30" customHeight="1" x14ac:dyDescent="0.15">
      <c r="A31" s="569"/>
      <c r="B31" s="570"/>
      <c r="C31" s="570"/>
      <c r="D31" s="571"/>
      <c r="E31" s="572"/>
      <c r="F31" s="573"/>
      <c r="G31" s="573"/>
      <c r="H31" s="573"/>
      <c r="I31" s="574"/>
      <c r="J31" s="575"/>
      <c r="K31" s="576"/>
      <c r="L31" s="576"/>
      <c r="M31" s="576"/>
      <c r="N31" s="576"/>
      <c r="O31" s="576"/>
      <c r="P31" s="576"/>
      <c r="Q31" s="576"/>
      <c r="R31" s="577"/>
      <c r="S31" s="575"/>
      <c r="T31" s="576"/>
      <c r="U31" s="576"/>
      <c r="V31" s="576"/>
      <c r="W31" s="576"/>
      <c r="X31" s="576"/>
      <c r="Y31" s="576"/>
      <c r="Z31" s="576"/>
      <c r="AA31" s="576"/>
      <c r="AB31" s="576"/>
      <c r="AC31" s="576"/>
      <c r="AD31" s="576"/>
      <c r="AE31" s="576"/>
      <c r="AF31" s="576"/>
      <c r="AG31" s="576"/>
      <c r="AH31" s="576"/>
      <c r="AI31" s="576"/>
      <c r="AJ31" s="577"/>
      <c r="AK31" s="578"/>
      <c r="AL31" s="579"/>
      <c r="AM31" s="580"/>
      <c r="AN31" s="581"/>
      <c r="AO31" s="581"/>
      <c r="AP31" s="144" t="s">
        <v>159</v>
      </c>
      <c r="AQ31" s="581"/>
      <c r="AR31" s="581"/>
      <c r="AS31" s="590"/>
      <c r="AT31" s="591">
        <f t="shared" si="2"/>
        <v>0</v>
      </c>
      <c r="AU31" s="592"/>
      <c r="AV31" s="593"/>
      <c r="AW31" s="580"/>
      <c r="AX31" s="581"/>
      <c r="AY31" s="590"/>
      <c r="AZ31" s="594">
        <f t="shared" si="3"/>
        <v>0</v>
      </c>
      <c r="BA31" s="595"/>
      <c r="BB31" s="595"/>
      <c r="BC31" s="596"/>
    </row>
    <row r="32" spans="1:55" s="36" customFormat="1" ht="30" customHeight="1" x14ac:dyDescent="0.15">
      <c r="A32" s="569"/>
      <c r="B32" s="570"/>
      <c r="C32" s="570"/>
      <c r="D32" s="571"/>
      <c r="E32" s="572"/>
      <c r="F32" s="573"/>
      <c r="G32" s="573"/>
      <c r="H32" s="573"/>
      <c r="I32" s="574"/>
      <c r="J32" s="575"/>
      <c r="K32" s="576"/>
      <c r="L32" s="576"/>
      <c r="M32" s="576"/>
      <c r="N32" s="576"/>
      <c r="O32" s="576"/>
      <c r="P32" s="576"/>
      <c r="Q32" s="576"/>
      <c r="R32" s="577"/>
      <c r="S32" s="575"/>
      <c r="T32" s="576"/>
      <c r="U32" s="576"/>
      <c r="V32" s="576"/>
      <c r="W32" s="576"/>
      <c r="X32" s="576"/>
      <c r="Y32" s="576"/>
      <c r="Z32" s="576"/>
      <c r="AA32" s="576"/>
      <c r="AB32" s="576"/>
      <c r="AC32" s="576"/>
      <c r="AD32" s="576"/>
      <c r="AE32" s="576"/>
      <c r="AF32" s="576"/>
      <c r="AG32" s="576"/>
      <c r="AH32" s="576"/>
      <c r="AI32" s="576"/>
      <c r="AJ32" s="577"/>
      <c r="AK32" s="578"/>
      <c r="AL32" s="579"/>
      <c r="AM32" s="580"/>
      <c r="AN32" s="581"/>
      <c r="AO32" s="581"/>
      <c r="AP32" s="144" t="s">
        <v>159</v>
      </c>
      <c r="AQ32" s="581"/>
      <c r="AR32" s="581"/>
      <c r="AS32" s="590"/>
      <c r="AT32" s="591">
        <f t="shared" si="2"/>
        <v>0</v>
      </c>
      <c r="AU32" s="592"/>
      <c r="AV32" s="593"/>
      <c r="AW32" s="580"/>
      <c r="AX32" s="581"/>
      <c r="AY32" s="590"/>
      <c r="AZ32" s="594">
        <f t="shared" si="3"/>
        <v>0</v>
      </c>
      <c r="BA32" s="595"/>
      <c r="BB32" s="595"/>
      <c r="BC32" s="596"/>
    </row>
    <row r="33" spans="1:55" s="36" customFormat="1" ht="30" customHeight="1" x14ac:dyDescent="0.15">
      <c r="A33" s="569"/>
      <c r="B33" s="570"/>
      <c r="C33" s="570"/>
      <c r="D33" s="571"/>
      <c r="E33" s="572"/>
      <c r="F33" s="573"/>
      <c r="G33" s="573"/>
      <c r="H33" s="573"/>
      <c r="I33" s="574"/>
      <c r="J33" s="575"/>
      <c r="K33" s="576"/>
      <c r="L33" s="576"/>
      <c r="M33" s="576"/>
      <c r="N33" s="576"/>
      <c r="O33" s="576"/>
      <c r="P33" s="576"/>
      <c r="Q33" s="576"/>
      <c r="R33" s="577"/>
      <c r="S33" s="575"/>
      <c r="T33" s="576"/>
      <c r="U33" s="576"/>
      <c r="V33" s="576"/>
      <c r="W33" s="576"/>
      <c r="X33" s="576"/>
      <c r="Y33" s="576"/>
      <c r="Z33" s="576"/>
      <c r="AA33" s="576"/>
      <c r="AB33" s="576"/>
      <c r="AC33" s="576"/>
      <c r="AD33" s="576"/>
      <c r="AE33" s="576"/>
      <c r="AF33" s="576"/>
      <c r="AG33" s="576"/>
      <c r="AH33" s="576"/>
      <c r="AI33" s="576"/>
      <c r="AJ33" s="577"/>
      <c r="AK33" s="578"/>
      <c r="AL33" s="579"/>
      <c r="AM33" s="580"/>
      <c r="AN33" s="581"/>
      <c r="AO33" s="581"/>
      <c r="AP33" s="144" t="s">
        <v>159</v>
      </c>
      <c r="AQ33" s="581"/>
      <c r="AR33" s="581"/>
      <c r="AS33" s="590"/>
      <c r="AT33" s="591">
        <f t="shared" si="2"/>
        <v>0</v>
      </c>
      <c r="AU33" s="592"/>
      <c r="AV33" s="593"/>
      <c r="AW33" s="580"/>
      <c r="AX33" s="581"/>
      <c r="AY33" s="590"/>
      <c r="AZ33" s="594">
        <f t="shared" si="3"/>
        <v>0</v>
      </c>
      <c r="BA33" s="595"/>
      <c r="BB33" s="595"/>
      <c r="BC33" s="596"/>
    </row>
    <row r="34" spans="1:55" s="36" customFormat="1" ht="30" customHeight="1" x14ac:dyDescent="0.15">
      <c r="A34" s="569"/>
      <c r="B34" s="570"/>
      <c r="C34" s="570"/>
      <c r="D34" s="571"/>
      <c r="E34" s="572"/>
      <c r="F34" s="573"/>
      <c r="G34" s="573"/>
      <c r="H34" s="573"/>
      <c r="I34" s="574"/>
      <c r="J34" s="575"/>
      <c r="K34" s="576"/>
      <c r="L34" s="576"/>
      <c r="M34" s="576"/>
      <c r="N34" s="576"/>
      <c r="O34" s="576"/>
      <c r="P34" s="576"/>
      <c r="Q34" s="576"/>
      <c r="R34" s="577"/>
      <c r="S34" s="575"/>
      <c r="T34" s="576"/>
      <c r="U34" s="576"/>
      <c r="V34" s="576"/>
      <c r="W34" s="576"/>
      <c r="X34" s="576"/>
      <c r="Y34" s="576"/>
      <c r="Z34" s="576"/>
      <c r="AA34" s="576"/>
      <c r="AB34" s="576"/>
      <c r="AC34" s="576"/>
      <c r="AD34" s="576"/>
      <c r="AE34" s="576"/>
      <c r="AF34" s="576"/>
      <c r="AG34" s="576"/>
      <c r="AH34" s="576"/>
      <c r="AI34" s="576"/>
      <c r="AJ34" s="577"/>
      <c r="AK34" s="578"/>
      <c r="AL34" s="579"/>
      <c r="AM34" s="580"/>
      <c r="AN34" s="581"/>
      <c r="AO34" s="581"/>
      <c r="AP34" s="144" t="s">
        <v>159</v>
      </c>
      <c r="AQ34" s="581"/>
      <c r="AR34" s="581"/>
      <c r="AS34" s="590"/>
      <c r="AT34" s="591">
        <f t="shared" si="2"/>
        <v>0</v>
      </c>
      <c r="AU34" s="592"/>
      <c r="AV34" s="593"/>
      <c r="AW34" s="580"/>
      <c r="AX34" s="581"/>
      <c r="AY34" s="590"/>
      <c r="AZ34" s="594">
        <f t="shared" si="3"/>
        <v>0</v>
      </c>
      <c r="BA34" s="595"/>
      <c r="BB34" s="595"/>
      <c r="BC34" s="596"/>
    </row>
    <row r="35" spans="1:55" s="36" customFormat="1" ht="30" customHeight="1" x14ac:dyDescent="0.15">
      <c r="A35" s="569"/>
      <c r="B35" s="570"/>
      <c r="C35" s="570"/>
      <c r="D35" s="571"/>
      <c r="E35" s="572"/>
      <c r="F35" s="573"/>
      <c r="G35" s="573"/>
      <c r="H35" s="573"/>
      <c r="I35" s="574"/>
      <c r="J35" s="575"/>
      <c r="K35" s="576"/>
      <c r="L35" s="576"/>
      <c r="M35" s="576"/>
      <c r="N35" s="576"/>
      <c r="O35" s="576"/>
      <c r="P35" s="576"/>
      <c r="Q35" s="576"/>
      <c r="R35" s="577"/>
      <c r="S35" s="575"/>
      <c r="T35" s="576"/>
      <c r="U35" s="576"/>
      <c r="V35" s="576"/>
      <c r="W35" s="576"/>
      <c r="X35" s="576"/>
      <c r="Y35" s="576"/>
      <c r="Z35" s="576"/>
      <c r="AA35" s="576"/>
      <c r="AB35" s="576"/>
      <c r="AC35" s="576"/>
      <c r="AD35" s="576"/>
      <c r="AE35" s="576"/>
      <c r="AF35" s="576"/>
      <c r="AG35" s="576"/>
      <c r="AH35" s="576"/>
      <c r="AI35" s="576"/>
      <c r="AJ35" s="577"/>
      <c r="AK35" s="578"/>
      <c r="AL35" s="579"/>
      <c r="AM35" s="580"/>
      <c r="AN35" s="581"/>
      <c r="AO35" s="581"/>
      <c r="AP35" s="144" t="s">
        <v>159</v>
      </c>
      <c r="AQ35" s="581"/>
      <c r="AR35" s="581"/>
      <c r="AS35" s="590"/>
      <c r="AT35" s="591">
        <f t="shared" si="2"/>
        <v>0</v>
      </c>
      <c r="AU35" s="592"/>
      <c r="AV35" s="593"/>
      <c r="AW35" s="580"/>
      <c r="AX35" s="581"/>
      <c r="AY35" s="590"/>
      <c r="AZ35" s="594">
        <f t="shared" si="3"/>
        <v>0</v>
      </c>
      <c r="BA35" s="595"/>
      <c r="BB35" s="595"/>
      <c r="BC35" s="596"/>
    </row>
    <row r="36" spans="1:55" s="36" customFormat="1" ht="30" customHeight="1" thickBot="1" x14ac:dyDescent="0.2">
      <c r="A36" s="569"/>
      <c r="B36" s="570"/>
      <c r="C36" s="570"/>
      <c r="D36" s="571"/>
      <c r="E36" s="612"/>
      <c r="F36" s="613"/>
      <c r="G36" s="613"/>
      <c r="H36" s="613"/>
      <c r="I36" s="614"/>
      <c r="J36" s="575"/>
      <c r="K36" s="576"/>
      <c r="L36" s="576"/>
      <c r="M36" s="576"/>
      <c r="N36" s="576"/>
      <c r="O36" s="576"/>
      <c r="P36" s="576"/>
      <c r="Q36" s="576"/>
      <c r="R36" s="577"/>
      <c r="S36" s="575"/>
      <c r="T36" s="576"/>
      <c r="U36" s="576"/>
      <c r="V36" s="576"/>
      <c r="W36" s="576"/>
      <c r="X36" s="576"/>
      <c r="Y36" s="576"/>
      <c r="Z36" s="576"/>
      <c r="AA36" s="576"/>
      <c r="AB36" s="576"/>
      <c r="AC36" s="576"/>
      <c r="AD36" s="576"/>
      <c r="AE36" s="576"/>
      <c r="AF36" s="576"/>
      <c r="AG36" s="576"/>
      <c r="AH36" s="576"/>
      <c r="AI36" s="576"/>
      <c r="AJ36" s="577"/>
      <c r="AK36" s="578"/>
      <c r="AL36" s="579"/>
      <c r="AM36" s="580"/>
      <c r="AN36" s="581"/>
      <c r="AO36" s="581"/>
      <c r="AP36" s="144" t="s">
        <v>159</v>
      </c>
      <c r="AQ36" s="581"/>
      <c r="AR36" s="581"/>
      <c r="AS36" s="590"/>
      <c r="AT36" s="597">
        <f t="shared" si="2"/>
        <v>0</v>
      </c>
      <c r="AU36" s="598"/>
      <c r="AV36" s="599"/>
      <c r="AW36" s="580"/>
      <c r="AX36" s="581"/>
      <c r="AY36" s="590"/>
      <c r="AZ36" s="600">
        <f t="shared" si="3"/>
        <v>0</v>
      </c>
      <c r="BA36" s="601"/>
      <c r="BB36" s="601"/>
      <c r="BC36" s="602"/>
    </row>
    <row r="37" spans="1:55" ht="30" customHeight="1" thickTop="1" thickBot="1" x14ac:dyDescent="0.2">
      <c r="A37" s="603" t="s">
        <v>43</v>
      </c>
      <c r="B37" s="604"/>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4"/>
      <c r="AO37" s="604"/>
      <c r="AP37" s="604"/>
      <c r="AQ37" s="604"/>
      <c r="AR37" s="604"/>
      <c r="AS37" s="604"/>
      <c r="AT37" s="604"/>
      <c r="AU37" s="604"/>
      <c r="AV37" s="605"/>
      <c r="AW37" s="606">
        <f>SUM(AW12:AY36)</f>
        <v>0</v>
      </c>
      <c r="AX37" s="607"/>
      <c r="AY37" s="608"/>
      <c r="AZ37" s="609">
        <f>SUM(AZ12:BC36)</f>
        <v>0</v>
      </c>
      <c r="BA37" s="610"/>
      <c r="BB37" s="610"/>
      <c r="BC37" s="611"/>
    </row>
    <row r="38" spans="1:55" ht="15.75" customHeight="1" thickBot="1" x14ac:dyDescent="0.2">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145"/>
      <c r="BA38" s="145"/>
      <c r="BB38" s="145"/>
      <c r="BC38" s="145"/>
    </row>
    <row r="39" spans="1:55" ht="28.5" customHeight="1" thickBot="1" x14ac:dyDescent="0.2">
      <c r="A39" s="615" t="s">
        <v>92</v>
      </c>
      <c r="B39" s="616"/>
      <c r="C39" s="616"/>
      <c r="D39" s="617"/>
      <c r="E39" s="618" t="s">
        <v>104</v>
      </c>
      <c r="F39" s="619"/>
      <c r="G39" s="619"/>
      <c r="H39" s="619"/>
      <c r="I39" s="619"/>
      <c r="J39" s="619"/>
      <c r="K39" s="619"/>
      <c r="L39" s="619"/>
      <c r="M39" s="619"/>
      <c r="N39" s="620"/>
      <c r="O39" s="138"/>
      <c r="P39" s="139"/>
      <c r="Q39" s="242" t="s">
        <v>25</v>
      </c>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77"/>
    </row>
    <row r="40" spans="1:55" ht="9" customHeight="1" x14ac:dyDescent="0.15">
      <c r="A40" s="140"/>
      <c r="B40" s="140"/>
      <c r="C40" s="141"/>
      <c r="D40" s="141"/>
      <c r="E40" s="141"/>
      <c r="F40" s="141"/>
      <c r="G40" s="141"/>
      <c r="H40" s="141"/>
      <c r="I40" s="141"/>
      <c r="J40" s="141"/>
      <c r="K40" s="141"/>
      <c r="L40" s="141"/>
      <c r="M40" s="141"/>
      <c r="N40" s="141"/>
      <c r="O40" s="141"/>
      <c r="P40" s="141"/>
      <c r="AA40" s="141"/>
      <c r="AB40" s="141"/>
      <c r="AC40" s="141"/>
    </row>
    <row r="41" spans="1:55" ht="9" customHeight="1" thickBot="1" x14ac:dyDescent="0.2">
      <c r="A41" s="140"/>
      <c r="B41" s="140"/>
      <c r="C41" s="141"/>
      <c r="D41" s="141"/>
      <c r="E41" s="141"/>
      <c r="F41" s="141"/>
      <c r="G41" s="141"/>
      <c r="H41" s="141"/>
      <c r="I41" s="141"/>
      <c r="J41" s="141"/>
      <c r="K41" s="141"/>
      <c r="L41" s="141"/>
      <c r="M41" s="141"/>
      <c r="N41" s="141"/>
      <c r="O41" s="141"/>
      <c r="P41" s="141"/>
      <c r="AA41" s="141"/>
      <c r="AB41" s="141"/>
      <c r="AC41" s="141"/>
    </row>
    <row r="42" spans="1:55" ht="18.75" customHeight="1" x14ac:dyDescent="0.15">
      <c r="A42" s="550" t="s">
        <v>94</v>
      </c>
      <c r="B42" s="551"/>
      <c r="C42" s="551"/>
      <c r="D42" s="552"/>
      <c r="E42" s="523" t="s">
        <v>105</v>
      </c>
      <c r="F42" s="524"/>
      <c r="G42" s="524"/>
      <c r="H42" s="524"/>
      <c r="I42" s="525"/>
      <c r="J42" s="523" t="s">
        <v>65</v>
      </c>
      <c r="K42" s="524"/>
      <c r="L42" s="524"/>
      <c r="M42" s="524"/>
      <c r="N42" s="524"/>
      <c r="O42" s="524"/>
      <c r="P42" s="524"/>
      <c r="Q42" s="524"/>
      <c r="R42" s="525"/>
      <c r="S42" s="523" t="s">
        <v>96</v>
      </c>
      <c r="T42" s="524"/>
      <c r="U42" s="524"/>
      <c r="V42" s="524"/>
      <c r="W42" s="524"/>
      <c r="X42" s="524"/>
      <c r="Y42" s="524"/>
      <c r="Z42" s="524"/>
      <c r="AA42" s="524"/>
      <c r="AB42" s="524"/>
      <c r="AC42" s="524"/>
      <c r="AD42" s="524"/>
      <c r="AE42" s="524"/>
      <c r="AF42" s="524"/>
      <c r="AG42" s="524"/>
      <c r="AH42" s="524"/>
      <c r="AI42" s="524"/>
      <c r="AJ42" s="525"/>
      <c r="AK42" s="556" t="s">
        <v>67</v>
      </c>
      <c r="AL42" s="557"/>
      <c r="AM42" s="514" t="s">
        <v>97</v>
      </c>
      <c r="AN42" s="515"/>
      <c r="AO42" s="515"/>
      <c r="AP42" s="515"/>
      <c r="AQ42" s="515"/>
      <c r="AR42" s="515"/>
      <c r="AS42" s="516"/>
      <c r="AT42" s="517" t="s">
        <v>98</v>
      </c>
      <c r="AU42" s="518"/>
      <c r="AV42" s="519"/>
      <c r="AW42" s="523" t="s">
        <v>99</v>
      </c>
      <c r="AX42" s="524"/>
      <c r="AY42" s="525"/>
      <c r="AZ42" s="529" t="s">
        <v>100</v>
      </c>
      <c r="BA42" s="530"/>
      <c r="BB42" s="530"/>
      <c r="BC42" s="531"/>
    </row>
    <row r="43" spans="1:55" ht="28.5" customHeight="1" thickBot="1" x14ac:dyDescent="0.2">
      <c r="A43" s="553"/>
      <c r="B43" s="554"/>
      <c r="C43" s="554"/>
      <c r="D43" s="555"/>
      <c r="E43" s="526"/>
      <c r="F43" s="527"/>
      <c r="G43" s="527"/>
      <c r="H43" s="527"/>
      <c r="I43" s="528"/>
      <c r="J43" s="526"/>
      <c r="K43" s="527"/>
      <c r="L43" s="527"/>
      <c r="M43" s="527"/>
      <c r="N43" s="527"/>
      <c r="O43" s="527"/>
      <c r="P43" s="527"/>
      <c r="Q43" s="527"/>
      <c r="R43" s="528"/>
      <c r="S43" s="526"/>
      <c r="T43" s="527"/>
      <c r="U43" s="527"/>
      <c r="V43" s="527"/>
      <c r="W43" s="527"/>
      <c r="X43" s="527"/>
      <c r="Y43" s="527"/>
      <c r="Z43" s="527"/>
      <c r="AA43" s="527"/>
      <c r="AB43" s="527"/>
      <c r="AC43" s="527"/>
      <c r="AD43" s="527"/>
      <c r="AE43" s="527"/>
      <c r="AF43" s="527"/>
      <c r="AG43" s="527"/>
      <c r="AH43" s="527"/>
      <c r="AI43" s="527"/>
      <c r="AJ43" s="528"/>
      <c r="AK43" s="558"/>
      <c r="AL43" s="559"/>
      <c r="AM43" s="535" t="s">
        <v>101</v>
      </c>
      <c r="AN43" s="536"/>
      <c r="AO43" s="536"/>
      <c r="AP43" s="142" t="s">
        <v>102</v>
      </c>
      <c r="AQ43" s="536" t="s">
        <v>103</v>
      </c>
      <c r="AR43" s="536"/>
      <c r="AS43" s="537"/>
      <c r="AT43" s="520"/>
      <c r="AU43" s="521"/>
      <c r="AV43" s="522"/>
      <c r="AW43" s="526"/>
      <c r="AX43" s="527"/>
      <c r="AY43" s="528"/>
      <c r="AZ43" s="532"/>
      <c r="BA43" s="533"/>
      <c r="BB43" s="533"/>
      <c r="BC43" s="534"/>
    </row>
    <row r="44" spans="1:55" s="36" customFormat="1" ht="30" customHeight="1" thickTop="1" x14ac:dyDescent="0.15">
      <c r="A44" s="582"/>
      <c r="B44" s="583"/>
      <c r="C44" s="583"/>
      <c r="D44" s="584"/>
      <c r="E44" s="274"/>
      <c r="F44" s="275"/>
      <c r="G44" s="275"/>
      <c r="H44" s="275"/>
      <c r="I44" s="276"/>
      <c r="J44" s="585"/>
      <c r="K44" s="586"/>
      <c r="L44" s="586"/>
      <c r="M44" s="586"/>
      <c r="N44" s="586"/>
      <c r="O44" s="586"/>
      <c r="P44" s="586"/>
      <c r="Q44" s="586"/>
      <c r="R44" s="587"/>
      <c r="S44" s="585"/>
      <c r="T44" s="586"/>
      <c r="U44" s="586"/>
      <c r="V44" s="586"/>
      <c r="W44" s="586"/>
      <c r="X44" s="586"/>
      <c r="Y44" s="586"/>
      <c r="Z44" s="586"/>
      <c r="AA44" s="586"/>
      <c r="AB44" s="586"/>
      <c r="AC44" s="586"/>
      <c r="AD44" s="586"/>
      <c r="AE44" s="586"/>
      <c r="AF44" s="586"/>
      <c r="AG44" s="586"/>
      <c r="AH44" s="586"/>
      <c r="AI44" s="586"/>
      <c r="AJ44" s="587"/>
      <c r="AK44" s="588"/>
      <c r="AL44" s="589"/>
      <c r="AM44" s="565"/>
      <c r="AN44" s="560"/>
      <c r="AO44" s="560"/>
      <c r="AP44" s="143" t="s">
        <v>171</v>
      </c>
      <c r="AQ44" s="560"/>
      <c r="AR44" s="560"/>
      <c r="AS44" s="561"/>
      <c r="AT44" s="562">
        <f>IF(OR(AM44="",AQ44=""),0,ROUNDDOWN(AM44*AQ44/1000000,2))</f>
        <v>0</v>
      </c>
      <c r="AU44" s="563"/>
      <c r="AV44" s="564"/>
      <c r="AW44" s="565"/>
      <c r="AX44" s="560"/>
      <c r="AY44" s="561"/>
      <c r="AZ44" s="566">
        <f>AT44*AW44</f>
        <v>0</v>
      </c>
      <c r="BA44" s="567"/>
      <c r="BB44" s="567"/>
      <c r="BC44" s="568"/>
    </row>
    <row r="45" spans="1:55" s="36" customFormat="1" ht="30" customHeight="1" x14ac:dyDescent="0.15">
      <c r="A45" s="569"/>
      <c r="B45" s="570"/>
      <c r="C45" s="570"/>
      <c r="D45" s="571"/>
      <c r="E45" s="572"/>
      <c r="F45" s="573"/>
      <c r="G45" s="573"/>
      <c r="H45" s="573"/>
      <c r="I45" s="574"/>
      <c r="J45" s="575"/>
      <c r="K45" s="576"/>
      <c r="L45" s="576"/>
      <c r="M45" s="576"/>
      <c r="N45" s="576"/>
      <c r="O45" s="576"/>
      <c r="P45" s="576"/>
      <c r="Q45" s="576"/>
      <c r="R45" s="577"/>
      <c r="S45" s="575"/>
      <c r="T45" s="576"/>
      <c r="U45" s="576"/>
      <c r="V45" s="576"/>
      <c r="W45" s="576"/>
      <c r="X45" s="576"/>
      <c r="Y45" s="576"/>
      <c r="Z45" s="576"/>
      <c r="AA45" s="576"/>
      <c r="AB45" s="576"/>
      <c r="AC45" s="576"/>
      <c r="AD45" s="576"/>
      <c r="AE45" s="576"/>
      <c r="AF45" s="576"/>
      <c r="AG45" s="576"/>
      <c r="AH45" s="576"/>
      <c r="AI45" s="576"/>
      <c r="AJ45" s="577"/>
      <c r="AK45" s="578"/>
      <c r="AL45" s="579"/>
      <c r="AM45" s="580"/>
      <c r="AN45" s="581"/>
      <c r="AO45" s="581"/>
      <c r="AP45" s="144" t="s">
        <v>170</v>
      </c>
      <c r="AQ45" s="581"/>
      <c r="AR45" s="581"/>
      <c r="AS45" s="590"/>
      <c r="AT45" s="591">
        <f t="shared" ref="AT45" si="4">IF(OR(AM45="",AQ45=""),0,ROUNDDOWN(AM45*AQ45/1000000,2))</f>
        <v>0</v>
      </c>
      <c r="AU45" s="592"/>
      <c r="AV45" s="593"/>
      <c r="AW45" s="580"/>
      <c r="AX45" s="581"/>
      <c r="AY45" s="590"/>
      <c r="AZ45" s="594">
        <f t="shared" ref="AZ45" si="5">AT45*AW45</f>
        <v>0</v>
      </c>
      <c r="BA45" s="595"/>
      <c r="BB45" s="595"/>
      <c r="BC45" s="596"/>
    </row>
    <row r="46" spans="1:55" s="36" customFormat="1" ht="30" customHeight="1" x14ac:dyDescent="0.15">
      <c r="A46" s="569"/>
      <c r="B46" s="570"/>
      <c r="C46" s="570"/>
      <c r="D46" s="571"/>
      <c r="E46" s="572"/>
      <c r="F46" s="573"/>
      <c r="G46" s="573"/>
      <c r="H46" s="573"/>
      <c r="I46" s="574"/>
      <c r="J46" s="575"/>
      <c r="K46" s="576"/>
      <c r="L46" s="576"/>
      <c r="M46" s="576"/>
      <c r="N46" s="576"/>
      <c r="O46" s="576"/>
      <c r="P46" s="576"/>
      <c r="Q46" s="576"/>
      <c r="R46" s="577"/>
      <c r="S46" s="575"/>
      <c r="T46" s="576"/>
      <c r="U46" s="576"/>
      <c r="V46" s="576"/>
      <c r="W46" s="576"/>
      <c r="X46" s="576"/>
      <c r="Y46" s="576"/>
      <c r="Z46" s="576"/>
      <c r="AA46" s="576"/>
      <c r="AB46" s="576"/>
      <c r="AC46" s="576"/>
      <c r="AD46" s="576"/>
      <c r="AE46" s="576"/>
      <c r="AF46" s="576"/>
      <c r="AG46" s="576"/>
      <c r="AH46" s="576"/>
      <c r="AI46" s="576"/>
      <c r="AJ46" s="577"/>
      <c r="AK46" s="578"/>
      <c r="AL46" s="579"/>
      <c r="AM46" s="580"/>
      <c r="AN46" s="581"/>
      <c r="AO46" s="581"/>
      <c r="AP46" s="144" t="s">
        <v>159</v>
      </c>
      <c r="AQ46" s="581"/>
      <c r="AR46" s="581"/>
      <c r="AS46" s="590"/>
      <c r="AT46" s="591">
        <f t="shared" ref="AT46:AT58" si="6">IF(OR(AM46="",AQ46=""),0,ROUNDDOWN(AM46*AQ46/1000000,2))</f>
        <v>0</v>
      </c>
      <c r="AU46" s="592"/>
      <c r="AV46" s="593"/>
      <c r="AW46" s="580"/>
      <c r="AX46" s="581"/>
      <c r="AY46" s="590"/>
      <c r="AZ46" s="594">
        <f t="shared" ref="AZ46:AZ58" si="7">AT46*AW46</f>
        <v>0</v>
      </c>
      <c r="BA46" s="595"/>
      <c r="BB46" s="595"/>
      <c r="BC46" s="596"/>
    </row>
    <row r="47" spans="1:55" s="36" customFormat="1" ht="30" customHeight="1" x14ac:dyDescent="0.15">
      <c r="A47" s="569"/>
      <c r="B47" s="570"/>
      <c r="C47" s="570"/>
      <c r="D47" s="571"/>
      <c r="E47" s="572"/>
      <c r="F47" s="573"/>
      <c r="G47" s="573"/>
      <c r="H47" s="573"/>
      <c r="I47" s="574"/>
      <c r="J47" s="575"/>
      <c r="K47" s="576"/>
      <c r="L47" s="576"/>
      <c r="M47" s="576"/>
      <c r="N47" s="576"/>
      <c r="O47" s="576"/>
      <c r="P47" s="576"/>
      <c r="Q47" s="576"/>
      <c r="R47" s="577"/>
      <c r="S47" s="575"/>
      <c r="T47" s="576"/>
      <c r="U47" s="576"/>
      <c r="V47" s="576"/>
      <c r="W47" s="576"/>
      <c r="X47" s="576"/>
      <c r="Y47" s="576"/>
      <c r="Z47" s="576"/>
      <c r="AA47" s="576"/>
      <c r="AB47" s="576"/>
      <c r="AC47" s="576"/>
      <c r="AD47" s="576"/>
      <c r="AE47" s="576"/>
      <c r="AF47" s="576"/>
      <c r="AG47" s="576"/>
      <c r="AH47" s="576"/>
      <c r="AI47" s="576"/>
      <c r="AJ47" s="577"/>
      <c r="AK47" s="578"/>
      <c r="AL47" s="579"/>
      <c r="AM47" s="580"/>
      <c r="AN47" s="581"/>
      <c r="AO47" s="581"/>
      <c r="AP47" s="144" t="s">
        <v>159</v>
      </c>
      <c r="AQ47" s="581"/>
      <c r="AR47" s="581"/>
      <c r="AS47" s="590"/>
      <c r="AT47" s="591">
        <f t="shared" si="6"/>
        <v>0</v>
      </c>
      <c r="AU47" s="592"/>
      <c r="AV47" s="593"/>
      <c r="AW47" s="580"/>
      <c r="AX47" s="581"/>
      <c r="AY47" s="590"/>
      <c r="AZ47" s="594">
        <f t="shared" si="7"/>
        <v>0</v>
      </c>
      <c r="BA47" s="595"/>
      <c r="BB47" s="595"/>
      <c r="BC47" s="596"/>
    </row>
    <row r="48" spans="1:55" s="36" customFormat="1" ht="30" customHeight="1" x14ac:dyDescent="0.15">
      <c r="A48" s="569"/>
      <c r="B48" s="570"/>
      <c r="C48" s="570"/>
      <c r="D48" s="571"/>
      <c r="E48" s="572"/>
      <c r="F48" s="573"/>
      <c r="G48" s="573"/>
      <c r="H48" s="573"/>
      <c r="I48" s="574"/>
      <c r="J48" s="575"/>
      <c r="K48" s="576"/>
      <c r="L48" s="576"/>
      <c r="M48" s="576"/>
      <c r="N48" s="576"/>
      <c r="O48" s="576"/>
      <c r="P48" s="576"/>
      <c r="Q48" s="576"/>
      <c r="R48" s="577"/>
      <c r="S48" s="575"/>
      <c r="T48" s="576"/>
      <c r="U48" s="576"/>
      <c r="V48" s="576"/>
      <c r="W48" s="576"/>
      <c r="X48" s="576"/>
      <c r="Y48" s="576"/>
      <c r="Z48" s="576"/>
      <c r="AA48" s="576"/>
      <c r="AB48" s="576"/>
      <c r="AC48" s="576"/>
      <c r="AD48" s="576"/>
      <c r="AE48" s="576"/>
      <c r="AF48" s="576"/>
      <c r="AG48" s="576"/>
      <c r="AH48" s="576"/>
      <c r="AI48" s="576"/>
      <c r="AJ48" s="577"/>
      <c r="AK48" s="578"/>
      <c r="AL48" s="579"/>
      <c r="AM48" s="580"/>
      <c r="AN48" s="581"/>
      <c r="AO48" s="581"/>
      <c r="AP48" s="144" t="s">
        <v>159</v>
      </c>
      <c r="AQ48" s="581"/>
      <c r="AR48" s="581"/>
      <c r="AS48" s="590"/>
      <c r="AT48" s="591">
        <f t="shared" si="6"/>
        <v>0</v>
      </c>
      <c r="AU48" s="592"/>
      <c r="AV48" s="593"/>
      <c r="AW48" s="580"/>
      <c r="AX48" s="581"/>
      <c r="AY48" s="590"/>
      <c r="AZ48" s="594">
        <f t="shared" si="7"/>
        <v>0</v>
      </c>
      <c r="BA48" s="595"/>
      <c r="BB48" s="595"/>
      <c r="BC48" s="596"/>
    </row>
    <row r="49" spans="1:55" s="36" customFormat="1" ht="30" customHeight="1" x14ac:dyDescent="0.15">
      <c r="A49" s="569"/>
      <c r="B49" s="570"/>
      <c r="C49" s="570"/>
      <c r="D49" s="571"/>
      <c r="E49" s="572"/>
      <c r="F49" s="573"/>
      <c r="G49" s="573"/>
      <c r="H49" s="573"/>
      <c r="I49" s="574"/>
      <c r="J49" s="575"/>
      <c r="K49" s="576"/>
      <c r="L49" s="576"/>
      <c r="M49" s="576"/>
      <c r="N49" s="576"/>
      <c r="O49" s="576"/>
      <c r="P49" s="576"/>
      <c r="Q49" s="576"/>
      <c r="R49" s="577"/>
      <c r="S49" s="575"/>
      <c r="T49" s="576"/>
      <c r="U49" s="576"/>
      <c r="V49" s="576"/>
      <c r="W49" s="576"/>
      <c r="X49" s="576"/>
      <c r="Y49" s="576"/>
      <c r="Z49" s="576"/>
      <c r="AA49" s="576"/>
      <c r="AB49" s="576"/>
      <c r="AC49" s="576"/>
      <c r="AD49" s="576"/>
      <c r="AE49" s="576"/>
      <c r="AF49" s="576"/>
      <c r="AG49" s="576"/>
      <c r="AH49" s="576"/>
      <c r="AI49" s="576"/>
      <c r="AJ49" s="577"/>
      <c r="AK49" s="578"/>
      <c r="AL49" s="579"/>
      <c r="AM49" s="580"/>
      <c r="AN49" s="581"/>
      <c r="AO49" s="581"/>
      <c r="AP49" s="144" t="s">
        <v>159</v>
      </c>
      <c r="AQ49" s="581"/>
      <c r="AR49" s="581"/>
      <c r="AS49" s="590"/>
      <c r="AT49" s="591">
        <f t="shared" si="6"/>
        <v>0</v>
      </c>
      <c r="AU49" s="592"/>
      <c r="AV49" s="593"/>
      <c r="AW49" s="580"/>
      <c r="AX49" s="581"/>
      <c r="AY49" s="590"/>
      <c r="AZ49" s="594">
        <f t="shared" si="7"/>
        <v>0</v>
      </c>
      <c r="BA49" s="595"/>
      <c r="BB49" s="595"/>
      <c r="BC49" s="596"/>
    </row>
    <row r="50" spans="1:55" s="36" customFormat="1" ht="30" customHeight="1" x14ac:dyDescent="0.15">
      <c r="A50" s="569"/>
      <c r="B50" s="570"/>
      <c r="C50" s="570"/>
      <c r="D50" s="571"/>
      <c r="E50" s="572"/>
      <c r="F50" s="573"/>
      <c r="G50" s="573"/>
      <c r="H50" s="573"/>
      <c r="I50" s="574"/>
      <c r="J50" s="575"/>
      <c r="K50" s="576"/>
      <c r="L50" s="576"/>
      <c r="M50" s="576"/>
      <c r="N50" s="576"/>
      <c r="O50" s="576"/>
      <c r="P50" s="576"/>
      <c r="Q50" s="576"/>
      <c r="R50" s="577"/>
      <c r="S50" s="575"/>
      <c r="T50" s="576"/>
      <c r="U50" s="576"/>
      <c r="V50" s="576"/>
      <c r="W50" s="576"/>
      <c r="X50" s="576"/>
      <c r="Y50" s="576"/>
      <c r="Z50" s="576"/>
      <c r="AA50" s="576"/>
      <c r="AB50" s="576"/>
      <c r="AC50" s="576"/>
      <c r="AD50" s="576"/>
      <c r="AE50" s="576"/>
      <c r="AF50" s="576"/>
      <c r="AG50" s="576"/>
      <c r="AH50" s="576"/>
      <c r="AI50" s="576"/>
      <c r="AJ50" s="577"/>
      <c r="AK50" s="578"/>
      <c r="AL50" s="579"/>
      <c r="AM50" s="580"/>
      <c r="AN50" s="581"/>
      <c r="AO50" s="581"/>
      <c r="AP50" s="144" t="s">
        <v>159</v>
      </c>
      <c r="AQ50" s="581"/>
      <c r="AR50" s="581"/>
      <c r="AS50" s="590"/>
      <c r="AT50" s="591">
        <f t="shared" si="6"/>
        <v>0</v>
      </c>
      <c r="AU50" s="592"/>
      <c r="AV50" s="593"/>
      <c r="AW50" s="580"/>
      <c r="AX50" s="581"/>
      <c r="AY50" s="590"/>
      <c r="AZ50" s="594">
        <f t="shared" si="7"/>
        <v>0</v>
      </c>
      <c r="BA50" s="595"/>
      <c r="BB50" s="595"/>
      <c r="BC50" s="596"/>
    </row>
    <row r="51" spans="1:55" s="36" customFormat="1" ht="30" customHeight="1" x14ac:dyDescent="0.15">
      <c r="A51" s="569"/>
      <c r="B51" s="570"/>
      <c r="C51" s="570"/>
      <c r="D51" s="571"/>
      <c r="E51" s="572"/>
      <c r="F51" s="573"/>
      <c r="G51" s="573"/>
      <c r="H51" s="573"/>
      <c r="I51" s="574"/>
      <c r="J51" s="575"/>
      <c r="K51" s="576"/>
      <c r="L51" s="576"/>
      <c r="M51" s="576"/>
      <c r="N51" s="576"/>
      <c r="O51" s="576"/>
      <c r="P51" s="576"/>
      <c r="Q51" s="576"/>
      <c r="R51" s="577"/>
      <c r="S51" s="575"/>
      <c r="T51" s="576"/>
      <c r="U51" s="576"/>
      <c r="V51" s="576"/>
      <c r="W51" s="576"/>
      <c r="X51" s="576"/>
      <c r="Y51" s="576"/>
      <c r="Z51" s="576"/>
      <c r="AA51" s="576"/>
      <c r="AB51" s="576"/>
      <c r="AC51" s="576"/>
      <c r="AD51" s="576"/>
      <c r="AE51" s="576"/>
      <c r="AF51" s="576"/>
      <c r="AG51" s="576"/>
      <c r="AH51" s="576"/>
      <c r="AI51" s="576"/>
      <c r="AJ51" s="577"/>
      <c r="AK51" s="578"/>
      <c r="AL51" s="579"/>
      <c r="AM51" s="580"/>
      <c r="AN51" s="581"/>
      <c r="AO51" s="581"/>
      <c r="AP51" s="144" t="s">
        <v>159</v>
      </c>
      <c r="AQ51" s="581"/>
      <c r="AR51" s="581"/>
      <c r="AS51" s="590"/>
      <c r="AT51" s="591">
        <f t="shared" si="6"/>
        <v>0</v>
      </c>
      <c r="AU51" s="592"/>
      <c r="AV51" s="593"/>
      <c r="AW51" s="580"/>
      <c r="AX51" s="581"/>
      <c r="AY51" s="590"/>
      <c r="AZ51" s="594">
        <f t="shared" si="7"/>
        <v>0</v>
      </c>
      <c r="BA51" s="595"/>
      <c r="BB51" s="595"/>
      <c r="BC51" s="596"/>
    </row>
    <row r="52" spans="1:55" s="36" customFormat="1" ht="30" customHeight="1" x14ac:dyDescent="0.15">
      <c r="A52" s="569"/>
      <c r="B52" s="570"/>
      <c r="C52" s="570"/>
      <c r="D52" s="571"/>
      <c r="E52" s="572"/>
      <c r="F52" s="573"/>
      <c r="G52" s="573"/>
      <c r="H52" s="573"/>
      <c r="I52" s="574"/>
      <c r="J52" s="575"/>
      <c r="K52" s="576"/>
      <c r="L52" s="576"/>
      <c r="M52" s="576"/>
      <c r="N52" s="576"/>
      <c r="O52" s="576"/>
      <c r="P52" s="576"/>
      <c r="Q52" s="576"/>
      <c r="R52" s="577"/>
      <c r="S52" s="575"/>
      <c r="T52" s="576"/>
      <c r="U52" s="576"/>
      <c r="V52" s="576"/>
      <c r="W52" s="576"/>
      <c r="X52" s="576"/>
      <c r="Y52" s="576"/>
      <c r="Z52" s="576"/>
      <c r="AA52" s="576"/>
      <c r="AB52" s="576"/>
      <c r="AC52" s="576"/>
      <c r="AD52" s="576"/>
      <c r="AE52" s="576"/>
      <c r="AF52" s="576"/>
      <c r="AG52" s="576"/>
      <c r="AH52" s="576"/>
      <c r="AI52" s="576"/>
      <c r="AJ52" s="577"/>
      <c r="AK52" s="578"/>
      <c r="AL52" s="579"/>
      <c r="AM52" s="580"/>
      <c r="AN52" s="581"/>
      <c r="AO52" s="581"/>
      <c r="AP52" s="144" t="s">
        <v>159</v>
      </c>
      <c r="AQ52" s="581"/>
      <c r="AR52" s="581"/>
      <c r="AS52" s="590"/>
      <c r="AT52" s="591">
        <f t="shared" si="6"/>
        <v>0</v>
      </c>
      <c r="AU52" s="592"/>
      <c r="AV52" s="593"/>
      <c r="AW52" s="580"/>
      <c r="AX52" s="581"/>
      <c r="AY52" s="590"/>
      <c r="AZ52" s="594">
        <f t="shared" si="7"/>
        <v>0</v>
      </c>
      <c r="BA52" s="595"/>
      <c r="BB52" s="595"/>
      <c r="BC52" s="596"/>
    </row>
    <row r="53" spans="1:55" s="36" customFormat="1" ht="30" customHeight="1" x14ac:dyDescent="0.15">
      <c r="A53" s="621"/>
      <c r="B53" s="622"/>
      <c r="C53" s="622"/>
      <c r="D53" s="623"/>
      <c r="E53" s="572"/>
      <c r="F53" s="573"/>
      <c r="G53" s="573"/>
      <c r="H53" s="573"/>
      <c r="I53" s="574"/>
      <c r="J53" s="624"/>
      <c r="K53" s="625"/>
      <c r="L53" s="625"/>
      <c r="M53" s="625"/>
      <c r="N53" s="625"/>
      <c r="O53" s="625"/>
      <c r="P53" s="625"/>
      <c r="Q53" s="625"/>
      <c r="R53" s="626"/>
      <c r="S53" s="624"/>
      <c r="T53" s="625"/>
      <c r="U53" s="625"/>
      <c r="V53" s="625"/>
      <c r="W53" s="625"/>
      <c r="X53" s="625"/>
      <c r="Y53" s="625"/>
      <c r="Z53" s="625"/>
      <c r="AA53" s="625"/>
      <c r="AB53" s="625"/>
      <c r="AC53" s="625"/>
      <c r="AD53" s="625"/>
      <c r="AE53" s="625"/>
      <c r="AF53" s="625"/>
      <c r="AG53" s="625"/>
      <c r="AH53" s="625"/>
      <c r="AI53" s="625"/>
      <c r="AJ53" s="626"/>
      <c r="AK53" s="627"/>
      <c r="AL53" s="628"/>
      <c r="AM53" s="629"/>
      <c r="AN53" s="630"/>
      <c r="AO53" s="630"/>
      <c r="AP53" s="146" t="s">
        <v>159</v>
      </c>
      <c r="AQ53" s="630"/>
      <c r="AR53" s="630"/>
      <c r="AS53" s="631"/>
      <c r="AT53" s="591">
        <f t="shared" si="6"/>
        <v>0</v>
      </c>
      <c r="AU53" s="592"/>
      <c r="AV53" s="593"/>
      <c r="AW53" s="629"/>
      <c r="AX53" s="630"/>
      <c r="AY53" s="631"/>
      <c r="AZ53" s="594">
        <f t="shared" si="7"/>
        <v>0</v>
      </c>
      <c r="BA53" s="595"/>
      <c r="BB53" s="595"/>
      <c r="BC53" s="596"/>
    </row>
    <row r="54" spans="1:55" s="36" customFormat="1" ht="30" customHeight="1" x14ac:dyDescent="0.15">
      <c r="A54" s="569"/>
      <c r="B54" s="570"/>
      <c r="C54" s="570"/>
      <c r="D54" s="571"/>
      <c r="E54" s="572"/>
      <c r="F54" s="573"/>
      <c r="G54" s="573"/>
      <c r="H54" s="573"/>
      <c r="I54" s="574"/>
      <c r="J54" s="575"/>
      <c r="K54" s="576"/>
      <c r="L54" s="576"/>
      <c r="M54" s="576"/>
      <c r="N54" s="576"/>
      <c r="O54" s="576"/>
      <c r="P54" s="576"/>
      <c r="Q54" s="576"/>
      <c r="R54" s="577"/>
      <c r="S54" s="575"/>
      <c r="T54" s="576"/>
      <c r="U54" s="576"/>
      <c r="V54" s="576"/>
      <c r="W54" s="576"/>
      <c r="X54" s="576"/>
      <c r="Y54" s="576"/>
      <c r="Z54" s="576"/>
      <c r="AA54" s="576"/>
      <c r="AB54" s="576"/>
      <c r="AC54" s="576"/>
      <c r="AD54" s="576"/>
      <c r="AE54" s="576"/>
      <c r="AF54" s="576"/>
      <c r="AG54" s="576"/>
      <c r="AH54" s="576"/>
      <c r="AI54" s="576"/>
      <c r="AJ54" s="577"/>
      <c r="AK54" s="578"/>
      <c r="AL54" s="579"/>
      <c r="AM54" s="580"/>
      <c r="AN54" s="581"/>
      <c r="AO54" s="581"/>
      <c r="AP54" s="144" t="s">
        <v>159</v>
      </c>
      <c r="AQ54" s="581"/>
      <c r="AR54" s="581"/>
      <c r="AS54" s="590"/>
      <c r="AT54" s="591">
        <f t="shared" si="6"/>
        <v>0</v>
      </c>
      <c r="AU54" s="592"/>
      <c r="AV54" s="593"/>
      <c r="AW54" s="580"/>
      <c r="AX54" s="581"/>
      <c r="AY54" s="590"/>
      <c r="AZ54" s="594">
        <f t="shared" si="7"/>
        <v>0</v>
      </c>
      <c r="BA54" s="595"/>
      <c r="BB54" s="595"/>
      <c r="BC54" s="596"/>
    </row>
    <row r="55" spans="1:55" s="36" customFormat="1" ht="30" customHeight="1" x14ac:dyDescent="0.15">
      <c r="A55" s="569"/>
      <c r="B55" s="570"/>
      <c r="C55" s="570"/>
      <c r="D55" s="571"/>
      <c r="E55" s="572"/>
      <c r="F55" s="573"/>
      <c r="G55" s="573"/>
      <c r="H55" s="573"/>
      <c r="I55" s="574"/>
      <c r="J55" s="575"/>
      <c r="K55" s="576"/>
      <c r="L55" s="576"/>
      <c r="M55" s="576"/>
      <c r="N55" s="576"/>
      <c r="O55" s="576"/>
      <c r="P55" s="576"/>
      <c r="Q55" s="576"/>
      <c r="R55" s="577"/>
      <c r="S55" s="575"/>
      <c r="T55" s="576"/>
      <c r="U55" s="576"/>
      <c r="V55" s="576"/>
      <c r="W55" s="576"/>
      <c r="X55" s="576"/>
      <c r="Y55" s="576"/>
      <c r="Z55" s="576"/>
      <c r="AA55" s="576"/>
      <c r="AB55" s="576"/>
      <c r="AC55" s="576"/>
      <c r="AD55" s="576"/>
      <c r="AE55" s="576"/>
      <c r="AF55" s="576"/>
      <c r="AG55" s="576"/>
      <c r="AH55" s="576"/>
      <c r="AI55" s="576"/>
      <c r="AJ55" s="577"/>
      <c r="AK55" s="578"/>
      <c r="AL55" s="579"/>
      <c r="AM55" s="580"/>
      <c r="AN55" s="581"/>
      <c r="AO55" s="581"/>
      <c r="AP55" s="144" t="s">
        <v>159</v>
      </c>
      <c r="AQ55" s="581"/>
      <c r="AR55" s="581"/>
      <c r="AS55" s="590"/>
      <c r="AT55" s="591">
        <f t="shared" si="6"/>
        <v>0</v>
      </c>
      <c r="AU55" s="592"/>
      <c r="AV55" s="593"/>
      <c r="AW55" s="580"/>
      <c r="AX55" s="581"/>
      <c r="AY55" s="590"/>
      <c r="AZ55" s="594">
        <f t="shared" si="7"/>
        <v>0</v>
      </c>
      <c r="BA55" s="595"/>
      <c r="BB55" s="595"/>
      <c r="BC55" s="596"/>
    </row>
    <row r="56" spans="1:55" s="36" customFormat="1" ht="30" customHeight="1" x14ac:dyDescent="0.15">
      <c r="A56" s="569"/>
      <c r="B56" s="570"/>
      <c r="C56" s="570"/>
      <c r="D56" s="571"/>
      <c r="E56" s="572"/>
      <c r="F56" s="573"/>
      <c r="G56" s="573"/>
      <c r="H56" s="573"/>
      <c r="I56" s="574"/>
      <c r="J56" s="575"/>
      <c r="K56" s="576"/>
      <c r="L56" s="576"/>
      <c r="M56" s="576"/>
      <c r="N56" s="576"/>
      <c r="O56" s="576"/>
      <c r="P56" s="576"/>
      <c r="Q56" s="576"/>
      <c r="R56" s="577"/>
      <c r="S56" s="575"/>
      <c r="T56" s="576"/>
      <c r="U56" s="576"/>
      <c r="V56" s="576"/>
      <c r="W56" s="576"/>
      <c r="X56" s="576"/>
      <c r="Y56" s="576"/>
      <c r="Z56" s="576"/>
      <c r="AA56" s="576"/>
      <c r="AB56" s="576"/>
      <c r="AC56" s="576"/>
      <c r="AD56" s="576"/>
      <c r="AE56" s="576"/>
      <c r="AF56" s="576"/>
      <c r="AG56" s="576"/>
      <c r="AH56" s="576"/>
      <c r="AI56" s="576"/>
      <c r="AJ56" s="577"/>
      <c r="AK56" s="578"/>
      <c r="AL56" s="579"/>
      <c r="AM56" s="580"/>
      <c r="AN56" s="581"/>
      <c r="AO56" s="581"/>
      <c r="AP56" s="144" t="s">
        <v>159</v>
      </c>
      <c r="AQ56" s="581"/>
      <c r="AR56" s="581"/>
      <c r="AS56" s="590"/>
      <c r="AT56" s="591">
        <f t="shared" si="6"/>
        <v>0</v>
      </c>
      <c r="AU56" s="592"/>
      <c r="AV56" s="593"/>
      <c r="AW56" s="580"/>
      <c r="AX56" s="581"/>
      <c r="AY56" s="590"/>
      <c r="AZ56" s="594">
        <f t="shared" si="7"/>
        <v>0</v>
      </c>
      <c r="BA56" s="595"/>
      <c r="BB56" s="595"/>
      <c r="BC56" s="596"/>
    </row>
    <row r="57" spans="1:55" s="36" customFormat="1" ht="30" customHeight="1" x14ac:dyDescent="0.15">
      <c r="A57" s="569"/>
      <c r="B57" s="570"/>
      <c r="C57" s="570"/>
      <c r="D57" s="571"/>
      <c r="E57" s="572"/>
      <c r="F57" s="573"/>
      <c r="G57" s="573"/>
      <c r="H57" s="573"/>
      <c r="I57" s="574"/>
      <c r="J57" s="575"/>
      <c r="K57" s="576"/>
      <c r="L57" s="576"/>
      <c r="M57" s="576"/>
      <c r="N57" s="576"/>
      <c r="O57" s="576"/>
      <c r="P57" s="576"/>
      <c r="Q57" s="576"/>
      <c r="R57" s="577"/>
      <c r="S57" s="575"/>
      <c r="T57" s="576"/>
      <c r="U57" s="576"/>
      <c r="V57" s="576"/>
      <c r="W57" s="576"/>
      <c r="X57" s="576"/>
      <c r="Y57" s="576"/>
      <c r="Z57" s="576"/>
      <c r="AA57" s="576"/>
      <c r="AB57" s="576"/>
      <c r="AC57" s="576"/>
      <c r="AD57" s="576"/>
      <c r="AE57" s="576"/>
      <c r="AF57" s="576"/>
      <c r="AG57" s="576"/>
      <c r="AH57" s="576"/>
      <c r="AI57" s="576"/>
      <c r="AJ57" s="577"/>
      <c r="AK57" s="578"/>
      <c r="AL57" s="579"/>
      <c r="AM57" s="580"/>
      <c r="AN57" s="581"/>
      <c r="AO57" s="581"/>
      <c r="AP57" s="144" t="s">
        <v>159</v>
      </c>
      <c r="AQ57" s="581"/>
      <c r="AR57" s="581"/>
      <c r="AS57" s="590"/>
      <c r="AT57" s="591">
        <f t="shared" si="6"/>
        <v>0</v>
      </c>
      <c r="AU57" s="592"/>
      <c r="AV57" s="593"/>
      <c r="AW57" s="580"/>
      <c r="AX57" s="581"/>
      <c r="AY57" s="590"/>
      <c r="AZ57" s="594">
        <f t="shared" si="7"/>
        <v>0</v>
      </c>
      <c r="BA57" s="595"/>
      <c r="BB57" s="595"/>
      <c r="BC57" s="596"/>
    </row>
    <row r="58" spans="1:55" s="36" customFormat="1" ht="30" customHeight="1" thickBot="1" x14ac:dyDescent="0.2">
      <c r="A58" s="569"/>
      <c r="B58" s="570"/>
      <c r="C58" s="570"/>
      <c r="D58" s="571"/>
      <c r="E58" s="572"/>
      <c r="F58" s="573"/>
      <c r="G58" s="573"/>
      <c r="H58" s="573"/>
      <c r="I58" s="574"/>
      <c r="J58" s="575"/>
      <c r="K58" s="576"/>
      <c r="L58" s="576"/>
      <c r="M58" s="576"/>
      <c r="N58" s="576"/>
      <c r="O58" s="576"/>
      <c r="P58" s="576"/>
      <c r="Q58" s="576"/>
      <c r="R58" s="577"/>
      <c r="S58" s="575"/>
      <c r="T58" s="576"/>
      <c r="U58" s="576"/>
      <c r="V58" s="576"/>
      <c r="W58" s="576"/>
      <c r="X58" s="576"/>
      <c r="Y58" s="576"/>
      <c r="Z58" s="576"/>
      <c r="AA58" s="576"/>
      <c r="AB58" s="576"/>
      <c r="AC58" s="576"/>
      <c r="AD58" s="576"/>
      <c r="AE58" s="576"/>
      <c r="AF58" s="576"/>
      <c r="AG58" s="576"/>
      <c r="AH58" s="576"/>
      <c r="AI58" s="576"/>
      <c r="AJ58" s="577"/>
      <c r="AK58" s="578"/>
      <c r="AL58" s="579"/>
      <c r="AM58" s="580"/>
      <c r="AN58" s="581"/>
      <c r="AO58" s="581"/>
      <c r="AP58" s="144" t="s">
        <v>159</v>
      </c>
      <c r="AQ58" s="581"/>
      <c r="AR58" s="581"/>
      <c r="AS58" s="590"/>
      <c r="AT58" s="597">
        <f t="shared" si="6"/>
        <v>0</v>
      </c>
      <c r="AU58" s="598"/>
      <c r="AV58" s="599"/>
      <c r="AW58" s="580"/>
      <c r="AX58" s="581"/>
      <c r="AY58" s="590"/>
      <c r="AZ58" s="600">
        <f t="shared" si="7"/>
        <v>0</v>
      </c>
      <c r="BA58" s="601"/>
      <c r="BB58" s="601"/>
      <c r="BC58" s="602"/>
    </row>
    <row r="59" spans="1:55" ht="30" customHeight="1" thickTop="1" thickBot="1" x14ac:dyDescent="0.2">
      <c r="A59" s="603" t="s">
        <v>43</v>
      </c>
      <c r="B59" s="604"/>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4"/>
      <c r="AO59" s="604"/>
      <c r="AP59" s="604"/>
      <c r="AQ59" s="604"/>
      <c r="AR59" s="604"/>
      <c r="AS59" s="604"/>
      <c r="AT59" s="604"/>
      <c r="AU59" s="604"/>
      <c r="AV59" s="605"/>
      <c r="AW59" s="606">
        <f>SUM(AW44:AY58)</f>
        <v>0</v>
      </c>
      <c r="AX59" s="607"/>
      <c r="AY59" s="608"/>
      <c r="AZ59" s="609">
        <f>SUM(AZ44:BC58)</f>
        <v>0</v>
      </c>
      <c r="BA59" s="610"/>
      <c r="BB59" s="610"/>
      <c r="BC59" s="611"/>
    </row>
    <row r="60" spans="1:55" ht="15.75" customHeight="1" x14ac:dyDescent="0.1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145"/>
      <c r="BA60" s="145"/>
      <c r="BB60" s="145"/>
      <c r="BC60" s="145"/>
    </row>
    <row r="61" spans="1:55" ht="16.5" customHeight="1" x14ac:dyDescent="0.15">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row>
    <row r="62" spans="1:55" ht="31.5" customHeight="1" thickBot="1" x14ac:dyDescent="0.2">
      <c r="A62" s="126" t="s">
        <v>83</v>
      </c>
      <c r="B62" s="126"/>
      <c r="C62" s="44"/>
      <c r="D62" s="44"/>
      <c r="E62" s="44"/>
      <c r="F62" s="44"/>
      <c r="G62" s="44"/>
      <c r="H62" s="44"/>
      <c r="I62" s="44"/>
      <c r="J62" s="44"/>
      <c r="K62" s="44"/>
      <c r="L62" s="44"/>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44"/>
      <c r="AQ62" s="44"/>
      <c r="AR62" s="44"/>
      <c r="AS62" s="44"/>
      <c r="AT62" s="44"/>
      <c r="AU62" s="44"/>
      <c r="AV62" s="59"/>
      <c r="AW62" s="60"/>
      <c r="AX62" s="60"/>
    </row>
    <row r="63" spans="1:55" ht="57.75" customHeight="1" thickBot="1" x14ac:dyDescent="0.2">
      <c r="A63" s="654" t="s">
        <v>92</v>
      </c>
      <c r="B63" s="655"/>
      <c r="C63" s="655"/>
      <c r="D63" s="656"/>
      <c r="E63" s="657" t="s">
        <v>67</v>
      </c>
      <c r="F63" s="655"/>
      <c r="G63" s="655"/>
      <c r="H63" s="656"/>
      <c r="I63" s="400" t="s">
        <v>85</v>
      </c>
      <c r="J63" s="401"/>
      <c r="K63" s="401"/>
      <c r="L63" s="401"/>
      <c r="M63" s="401"/>
      <c r="N63" s="401"/>
      <c r="O63" s="401"/>
      <c r="P63" s="430"/>
      <c r="Q63" s="658" t="s">
        <v>90</v>
      </c>
      <c r="R63" s="659"/>
      <c r="S63" s="658" t="s">
        <v>87</v>
      </c>
      <c r="T63" s="660"/>
      <c r="U63" s="660"/>
      <c r="V63" s="660"/>
      <c r="W63" s="660"/>
      <c r="X63" s="660"/>
      <c r="Y63" s="661"/>
      <c r="Z63" s="400" t="s">
        <v>106</v>
      </c>
      <c r="AA63" s="401"/>
      <c r="AB63" s="401"/>
      <c r="AC63" s="401"/>
      <c r="AD63" s="401"/>
      <c r="AE63" s="401"/>
      <c r="AF63" s="401"/>
      <c r="AG63" s="401"/>
      <c r="AH63" s="401"/>
      <c r="AI63" s="401"/>
      <c r="AJ63" s="401"/>
      <c r="AK63" s="401"/>
      <c r="AL63" s="401"/>
      <c r="AM63" s="401"/>
      <c r="AN63" s="402"/>
      <c r="AO63" s="400" t="s">
        <v>107</v>
      </c>
      <c r="AP63" s="401"/>
      <c r="AQ63" s="401"/>
      <c r="AR63" s="401"/>
      <c r="AS63" s="401"/>
      <c r="AT63" s="401"/>
      <c r="AU63" s="401"/>
      <c r="AV63" s="401"/>
      <c r="AW63" s="401"/>
      <c r="AX63" s="401"/>
      <c r="AY63" s="401"/>
      <c r="AZ63" s="401"/>
      <c r="BA63" s="401"/>
      <c r="BB63" s="401"/>
      <c r="BC63" s="403"/>
    </row>
    <row r="64" spans="1:55" ht="33.75" customHeight="1" thickTop="1" x14ac:dyDescent="0.15">
      <c r="A64" s="632" t="s">
        <v>108</v>
      </c>
      <c r="B64" s="633"/>
      <c r="C64" s="633"/>
      <c r="D64" s="634"/>
      <c r="E64" s="413" t="s">
        <v>109</v>
      </c>
      <c r="F64" s="414"/>
      <c r="G64" s="414"/>
      <c r="H64" s="641"/>
      <c r="I64" s="642">
        <f ca="1">SUMIF($AK$12:$BC$36,E64,$AZ$12:$BC$36)</f>
        <v>0</v>
      </c>
      <c r="J64" s="643"/>
      <c r="K64" s="643"/>
      <c r="L64" s="643"/>
      <c r="M64" s="643"/>
      <c r="N64" s="643"/>
      <c r="O64" s="643"/>
      <c r="P64" s="45" t="s">
        <v>77</v>
      </c>
      <c r="Q64" s="417" t="s">
        <v>160</v>
      </c>
      <c r="R64" s="418"/>
      <c r="S64" s="644">
        <v>60000</v>
      </c>
      <c r="T64" s="419"/>
      <c r="U64" s="419"/>
      <c r="V64" s="419"/>
      <c r="W64" s="419"/>
      <c r="X64" s="419"/>
      <c r="Y64" s="46" t="s">
        <v>44</v>
      </c>
      <c r="Z64" s="420">
        <f ca="1">IF(I64="","",I64*S64)</f>
        <v>0</v>
      </c>
      <c r="AA64" s="421"/>
      <c r="AB64" s="421"/>
      <c r="AC64" s="421"/>
      <c r="AD64" s="421"/>
      <c r="AE64" s="421"/>
      <c r="AF64" s="421"/>
      <c r="AG64" s="421"/>
      <c r="AH64" s="421"/>
      <c r="AI64" s="421"/>
      <c r="AJ64" s="421"/>
      <c r="AK64" s="421"/>
      <c r="AL64" s="421"/>
      <c r="AM64" s="421"/>
      <c r="AN64" s="47" t="s">
        <v>44</v>
      </c>
      <c r="AO64" s="645">
        <f ca="1">SUM(Z64:AM67)</f>
        <v>0</v>
      </c>
      <c r="AP64" s="646"/>
      <c r="AQ64" s="646"/>
      <c r="AR64" s="646"/>
      <c r="AS64" s="646"/>
      <c r="AT64" s="646"/>
      <c r="AU64" s="646"/>
      <c r="AV64" s="646"/>
      <c r="AW64" s="646"/>
      <c r="AX64" s="646"/>
      <c r="AY64" s="646"/>
      <c r="AZ64" s="646"/>
      <c r="BA64" s="646"/>
      <c r="BB64" s="646"/>
      <c r="BC64" s="651" t="s">
        <v>44</v>
      </c>
    </row>
    <row r="65" spans="1:55" ht="33.75" customHeight="1" x14ac:dyDescent="0.15">
      <c r="A65" s="635"/>
      <c r="B65" s="636"/>
      <c r="C65" s="636"/>
      <c r="D65" s="637"/>
      <c r="E65" s="438" t="s">
        <v>110</v>
      </c>
      <c r="F65" s="439"/>
      <c r="G65" s="439"/>
      <c r="H65" s="440"/>
      <c r="I65" s="662">
        <f t="shared" ref="I65:I67" ca="1" si="8">SUMIF($AK$12:$BC$36,E65,$AZ$12:$BC$36)</f>
        <v>0</v>
      </c>
      <c r="J65" s="663"/>
      <c r="K65" s="663"/>
      <c r="L65" s="663"/>
      <c r="M65" s="663"/>
      <c r="N65" s="663"/>
      <c r="O65" s="663"/>
      <c r="P65" s="48" t="s">
        <v>77</v>
      </c>
      <c r="Q65" s="443" t="s">
        <v>158</v>
      </c>
      <c r="R65" s="444"/>
      <c r="S65" s="445">
        <v>55000</v>
      </c>
      <c r="T65" s="446"/>
      <c r="U65" s="446"/>
      <c r="V65" s="446"/>
      <c r="W65" s="446"/>
      <c r="X65" s="446"/>
      <c r="Y65" s="49" t="s">
        <v>44</v>
      </c>
      <c r="Z65" s="447">
        <f t="shared" ref="Z65:Z68" ca="1" si="9">IF(I65="","",I65*S65)</f>
        <v>0</v>
      </c>
      <c r="AA65" s="448"/>
      <c r="AB65" s="448"/>
      <c r="AC65" s="448"/>
      <c r="AD65" s="448"/>
      <c r="AE65" s="448"/>
      <c r="AF65" s="448"/>
      <c r="AG65" s="448"/>
      <c r="AH65" s="448"/>
      <c r="AI65" s="448"/>
      <c r="AJ65" s="448"/>
      <c r="AK65" s="448"/>
      <c r="AL65" s="448"/>
      <c r="AM65" s="448"/>
      <c r="AN65" s="49" t="s">
        <v>44</v>
      </c>
      <c r="AO65" s="647"/>
      <c r="AP65" s="648"/>
      <c r="AQ65" s="648"/>
      <c r="AR65" s="648"/>
      <c r="AS65" s="648"/>
      <c r="AT65" s="648"/>
      <c r="AU65" s="648"/>
      <c r="AV65" s="648"/>
      <c r="AW65" s="648"/>
      <c r="AX65" s="648"/>
      <c r="AY65" s="648"/>
      <c r="AZ65" s="648"/>
      <c r="BA65" s="648"/>
      <c r="BB65" s="648"/>
      <c r="BC65" s="652"/>
    </row>
    <row r="66" spans="1:55" ht="33.75" customHeight="1" x14ac:dyDescent="0.15">
      <c r="A66" s="635"/>
      <c r="B66" s="636"/>
      <c r="C66" s="636"/>
      <c r="D66" s="637"/>
      <c r="E66" s="438" t="s">
        <v>111</v>
      </c>
      <c r="F66" s="439"/>
      <c r="G66" s="439"/>
      <c r="H66" s="440"/>
      <c r="I66" s="662">
        <f t="shared" ca="1" si="8"/>
        <v>0</v>
      </c>
      <c r="J66" s="663"/>
      <c r="K66" s="663"/>
      <c r="L66" s="663"/>
      <c r="M66" s="663"/>
      <c r="N66" s="663"/>
      <c r="O66" s="663"/>
      <c r="P66" s="45" t="s">
        <v>161</v>
      </c>
      <c r="Q66" s="443" t="s">
        <v>162</v>
      </c>
      <c r="R66" s="444"/>
      <c r="S66" s="445">
        <v>50000</v>
      </c>
      <c r="T66" s="446"/>
      <c r="U66" s="446"/>
      <c r="V66" s="446"/>
      <c r="W66" s="446"/>
      <c r="X66" s="446"/>
      <c r="Y66" s="46" t="s">
        <v>44</v>
      </c>
      <c r="Z66" s="447">
        <f t="shared" ca="1" si="9"/>
        <v>0</v>
      </c>
      <c r="AA66" s="448"/>
      <c r="AB66" s="448"/>
      <c r="AC66" s="448"/>
      <c r="AD66" s="448"/>
      <c r="AE66" s="448"/>
      <c r="AF66" s="448"/>
      <c r="AG66" s="448"/>
      <c r="AH66" s="448"/>
      <c r="AI66" s="448"/>
      <c r="AJ66" s="448"/>
      <c r="AK66" s="448"/>
      <c r="AL66" s="448"/>
      <c r="AM66" s="448"/>
      <c r="AN66" s="50" t="s">
        <v>44</v>
      </c>
      <c r="AO66" s="647"/>
      <c r="AP66" s="648"/>
      <c r="AQ66" s="648"/>
      <c r="AR66" s="648"/>
      <c r="AS66" s="648"/>
      <c r="AT66" s="648"/>
      <c r="AU66" s="648"/>
      <c r="AV66" s="648"/>
      <c r="AW66" s="648"/>
      <c r="AX66" s="648"/>
      <c r="AY66" s="648"/>
      <c r="AZ66" s="648"/>
      <c r="BA66" s="648"/>
      <c r="BB66" s="648"/>
      <c r="BC66" s="652"/>
    </row>
    <row r="67" spans="1:55" ht="33.75" customHeight="1" x14ac:dyDescent="0.15">
      <c r="A67" s="638"/>
      <c r="B67" s="639"/>
      <c r="C67" s="639"/>
      <c r="D67" s="640"/>
      <c r="E67" s="488" t="s">
        <v>112</v>
      </c>
      <c r="F67" s="489"/>
      <c r="G67" s="489"/>
      <c r="H67" s="490"/>
      <c r="I67" s="672">
        <f t="shared" ca="1" si="8"/>
        <v>0</v>
      </c>
      <c r="J67" s="673"/>
      <c r="K67" s="673"/>
      <c r="L67" s="673"/>
      <c r="M67" s="673"/>
      <c r="N67" s="673"/>
      <c r="O67" s="673"/>
      <c r="P67" s="64" t="s">
        <v>77</v>
      </c>
      <c r="Q67" s="456" t="s">
        <v>158</v>
      </c>
      <c r="R67" s="457"/>
      <c r="S67" s="458">
        <v>40000</v>
      </c>
      <c r="T67" s="459"/>
      <c r="U67" s="459"/>
      <c r="V67" s="459"/>
      <c r="W67" s="459"/>
      <c r="X67" s="459"/>
      <c r="Y67" s="56" t="s">
        <v>44</v>
      </c>
      <c r="Z67" s="460">
        <f t="shared" ca="1" si="9"/>
        <v>0</v>
      </c>
      <c r="AA67" s="461"/>
      <c r="AB67" s="461"/>
      <c r="AC67" s="461"/>
      <c r="AD67" s="461"/>
      <c r="AE67" s="461"/>
      <c r="AF67" s="461"/>
      <c r="AG67" s="461"/>
      <c r="AH67" s="461"/>
      <c r="AI67" s="461"/>
      <c r="AJ67" s="461"/>
      <c r="AK67" s="461"/>
      <c r="AL67" s="461"/>
      <c r="AM67" s="461"/>
      <c r="AN67" s="56" t="s">
        <v>44</v>
      </c>
      <c r="AO67" s="649"/>
      <c r="AP67" s="650"/>
      <c r="AQ67" s="650"/>
      <c r="AR67" s="650"/>
      <c r="AS67" s="650"/>
      <c r="AT67" s="650"/>
      <c r="AU67" s="650"/>
      <c r="AV67" s="650"/>
      <c r="AW67" s="650"/>
      <c r="AX67" s="650"/>
      <c r="AY67" s="650"/>
      <c r="AZ67" s="650"/>
      <c r="BA67" s="650"/>
      <c r="BB67" s="650"/>
      <c r="BC67" s="653"/>
    </row>
    <row r="68" spans="1:55" ht="33.75" customHeight="1" thickBot="1" x14ac:dyDescent="0.2">
      <c r="A68" s="674" t="s">
        <v>104</v>
      </c>
      <c r="B68" s="675"/>
      <c r="C68" s="675"/>
      <c r="D68" s="676"/>
      <c r="E68" s="677" t="s">
        <v>113</v>
      </c>
      <c r="F68" s="678"/>
      <c r="G68" s="678"/>
      <c r="H68" s="679"/>
      <c r="I68" s="680">
        <f ca="1">SUMIF($AK$44:$BC$58,E68,$AZ$44:$BC$58)</f>
        <v>0</v>
      </c>
      <c r="J68" s="681"/>
      <c r="K68" s="681"/>
      <c r="L68" s="681"/>
      <c r="M68" s="681"/>
      <c r="N68" s="681"/>
      <c r="O68" s="681"/>
      <c r="P68" s="65" t="s">
        <v>157</v>
      </c>
      <c r="Q68" s="682" t="s">
        <v>158</v>
      </c>
      <c r="R68" s="683"/>
      <c r="S68" s="684">
        <v>30000</v>
      </c>
      <c r="T68" s="685"/>
      <c r="U68" s="685"/>
      <c r="V68" s="685"/>
      <c r="W68" s="685"/>
      <c r="X68" s="685"/>
      <c r="Y68" s="66" t="s">
        <v>44</v>
      </c>
      <c r="Z68" s="664">
        <f t="shared" ca="1" si="9"/>
        <v>0</v>
      </c>
      <c r="AA68" s="665"/>
      <c r="AB68" s="665"/>
      <c r="AC68" s="665"/>
      <c r="AD68" s="665"/>
      <c r="AE68" s="665"/>
      <c r="AF68" s="665"/>
      <c r="AG68" s="665"/>
      <c r="AH68" s="665"/>
      <c r="AI68" s="665"/>
      <c r="AJ68" s="665"/>
      <c r="AK68" s="665"/>
      <c r="AL68" s="665"/>
      <c r="AM68" s="665"/>
      <c r="AN68" s="66" t="s">
        <v>44</v>
      </c>
      <c r="AO68" s="666">
        <f ca="1">SUM(Z68:AN68)</f>
        <v>0</v>
      </c>
      <c r="AP68" s="667"/>
      <c r="AQ68" s="667"/>
      <c r="AR68" s="667"/>
      <c r="AS68" s="667"/>
      <c r="AT68" s="667"/>
      <c r="AU68" s="667"/>
      <c r="AV68" s="667"/>
      <c r="AW68" s="667"/>
      <c r="AX68" s="667"/>
      <c r="AY68" s="667"/>
      <c r="AZ68" s="667"/>
      <c r="BA68" s="667"/>
      <c r="BB68" s="667"/>
      <c r="BC68" s="67" t="s">
        <v>44</v>
      </c>
    </row>
    <row r="69" spans="1:55" ht="33.75" customHeight="1" thickTop="1" thickBot="1" x14ac:dyDescent="0.2">
      <c r="A69" s="668" t="s">
        <v>114</v>
      </c>
      <c r="B69" s="669"/>
      <c r="C69" s="669"/>
      <c r="D69" s="669"/>
      <c r="E69" s="669"/>
      <c r="F69" s="669"/>
      <c r="G69" s="669"/>
      <c r="H69" s="669"/>
      <c r="I69" s="669"/>
      <c r="J69" s="669"/>
      <c r="K69" s="669"/>
      <c r="L69" s="669"/>
      <c r="M69" s="669"/>
      <c r="N69" s="669"/>
      <c r="O69" s="669"/>
      <c r="P69" s="669"/>
      <c r="Q69" s="669"/>
      <c r="R69" s="669"/>
      <c r="S69" s="669"/>
      <c r="T69" s="669"/>
      <c r="U69" s="669"/>
      <c r="V69" s="669"/>
      <c r="W69" s="669"/>
      <c r="X69" s="669"/>
      <c r="Y69" s="669"/>
      <c r="Z69" s="669"/>
      <c r="AA69" s="669"/>
      <c r="AB69" s="669"/>
      <c r="AC69" s="669"/>
      <c r="AD69" s="669"/>
      <c r="AE69" s="669"/>
      <c r="AF69" s="669"/>
      <c r="AG69" s="669"/>
      <c r="AH69" s="669"/>
      <c r="AI69" s="669"/>
      <c r="AJ69" s="669"/>
      <c r="AK69" s="669"/>
      <c r="AL69" s="669"/>
      <c r="AM69" s="669"/>
      <c r="AN69" s="669"/>
      <c r="AO69" s="670">
        <f ca="1">SUM(AO64:BB68)</f>
        <v>0</v>
      </c>
      <c r="AP69" s="671"/>
      <c r="AQ69" s="671"/>
      <c r="AR69" s="671"/>
      <c r="AS69" s="671"/>
      <c r="AT69" s="671"/>
      <c r="AU69" s="671"/>
      <c r="AV69" s="671"/>
      <c r="AW69" s="671"/>
      <c r="AX69" s="671"/>
      <c r="AY69" s="671"/>
      <c r="AZ69" s="671"/>
      <c r="BA69" s="671"/>
      <c r="BB69" s="671"/>
      <c r="BC69" s="68" t="s">
        <v>44</v>
      </c>
    </row>
    <row r="70" spans="1:55" ht="15.75" customHeight="1" x14ac:dyDescent="0.1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70"/>
      <c r="BA70" s="70"/>
      <c r="BB70" s="70"/>
      <c r="BC70" s="70"/>
    </row>
    <row r="71" spans="1:55" ht="16.5" customHeight="1" x14ac:dyDescent="0.15">
      <c r="A71" s="148"/>
      <c r="B71" s="148"/>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row>
    <row r="97" spans="1:1" x14ac:dyDescent="0.15">
      <c r="A97" s="129"/>
    </row>
    <row r="147" spans="1:1" x14ac:dyDescent="0.15">
      <c r="A147" s="130">
        <v>0</v>
      </c>
    </row>
  </sheetData>
  <protectedRanges>
    <protectedRange sqref="AV6:AW6 AY6:AZ6 A12:AO36 AQ12:AS36 AW12:AY36 A44:AO58 AQ44:AS58 AW44:AY58" name="範囲1"/>
  </protectedRanges>
  <mergeCells count="479">
    <mergeCell ref="Z66:AM66"/>
    <mergeCell ref="Z68:AM68"/>
    <mergeCell ref="AO68:BB68"/>
    <mergeCell ref="A69:AN69"/>
    <mergeCell ref="AO69:BB69"/>
    <mergeCell ref="E67:H67"/>
    <mergeCell ref="I67:O67"/>
    <mergeCell ref="Q67:R67"/>
    <mergeCell ref="S67:X67"/>
    <mergeCell ref="Z67:AM67"/>
    <mergeCell ref="A68:D68"/>
    <mergeCell ref="E68:H68"/>
    <mergeCell ref="I68:O68"/>
    <mergeCell ref="Q68:R68"/>
    <mergeCell ref="S68:X68"/>
    <mergeCell ref="AO63:BC63"/>
    <mergeCell ref="A64:D67"/>
    <mergeCell ref="E64:H64"/>
    <mergeCell ref="I64:O64"/>
    <mergeCell ref="Q64:R64"/>
    <mergeCell ref="S64:X64"/>
    <mergeCell ref="Z64:AM64"/>
    <mergeCell ref="AO64:BB67"/>
    <mergeCell ref="BC64:BC67"/>
    <mergeCell ref="E65:H65"/>
    <mergeCell ref="A63:D63"/>
    <mergeCell ref="E63:H63"/>
    <mergeCell ref="I63:P63"/>
    <mergeCell ref="Q63:R63"/>
    <mergeCell ref="S63:Y63"/>
    <mergeCell ref="Z63:AN63"/>
    <mergeCell ref="I65:O65"/>
    <mergeCell ref="Q65:R65"/>
    <mergeCell ref="S65:X65"/>
    <mergeCell ref="Z65:AM65"/>
    <mergeCell ref="E66:H66"/>
    <mergeCell ref="I66:O66"/>
    <mergeCell ref="Q66:R66"/>
    <mergeCell ref="S66:X66"/>
    <mergeCell ref="A59:AV59"/>
    <mergeCell ref="AW59:AY59"/>
    <mergeCell ref="AZ59:BC59"/>
    <mergeCell ref="AQ57:AS57"/>
    <mergeCell ref="AT57:AV57"/>
    <mergeCell ref="AW57:AY57"/>
    <mergeCell ref="AZ57:BC57"/>
    <mergeCell ref="A58:D58"/>
    <mergeCell ref="E58:I58"/>
    <mergeCell ref="J58:R58"/>
    <mergeCell ref="S58:AJ58"/>
    <mergeCell ref="AK58:AL58"/>
    <mergeCell ref="AM58:AO58"/>
    <mergeCell ref="AZ56:BC56"/>
    <mergeCell ref="A57:D57"/>
    <mergeCell ref="E57:I57"/>
    <mergeCell ref="J57:R57"/>
    <mergeCell ref="S57:AJ57"/>
    <mergeCell ref="AK57:AL57"/>
    <mergeCell ref="AM57:AO57"/>
    <mergeCell ref="AQ58:AS58"/>
    <mergeCell ref="AT58:AV58"/>
    <mergeCell ref="AW58:AY58"/>
    <mergeCell ref="AZ58:BC58"/>
    <mergeCell ref="A56:D56"/>
    <mergeCell ref="E56:I56"/>
    <mergeCell ref="J56:R56"/>
    <mergeCell ref="S56:AJ56"/>
    <mergeCell ref="AK56:AL56"/>
    <mergeCell ref="AM56:AO56"/>
    <mergeCell ref="AQ56:AS56"/>
    <mergeCell ref="AT56:AV56"/>
    <mergeCell ref="AW56:AY56"/>
    <mergeCell ref="AZ54:BC54"/>
    <mergeCell ref="A55:D55"/>
    <mergeCell ref="E55:I55"/>
    <mergeCell ref="J55:R55"/>
    <mergeCell ref="S55:AJ55"/>
    <mergeCell ref="AK55:AL55"/>
    <mergeCell ref="AM55:AO55"/>
    <mergeCell ref="AQ55:AS55"/>
    <mergeCell ref="AT55:AV55"/>
    <mergeCell ref="AW55:AY55"/>
    <mergeCell ref="AZ55:BC55"/>
    <mergeCell ref="A54:D54"/>
    <mergeCell ref="E54:I54"/>
    <mergeCell ref="J54:R54"/>
    <mergeCell ref="S54:AJ54"/>
    <mergeCell ref="AK54:AL54"/>
    <mergeCell ref="AM54:AO54"/>
    <mergeCell ref="AQ54:AS54"/>
    <mergeCell ref="AT54:AV54"/>
    <mergeCell ref="AW54:AY54"/>
    <mergeCell ref="AZ52:BC52"/>
    <mergeCell ref="A53:D53"/>
    <mergeCell ref="E53:I53"/>
    <mergeCell ref="J53:R53"/>
    <mergeCell ref="S53:AJ53"/>
    <mergeCell ref="AK53:AL53"/>
    <mergeCell ref="AM53:AO53"/>
    <mergeCell ref="AQ53:AS53"/>
    <mergeCell ref="AT53:AV53"/>
    <mergeCell ref="AW53:AY53"/>
    <mergeCell ref="AZ53:BC53"/>
    <mergeCell ref="A52:D52"/>
    <mergeCell ref="E52:I52"/>
    <mergeCell ref="J52:R52"/>
    <mergeCell ref="S52:AJ52"/>
    <mergeCell ref="AK52:AL52"/>
    <mergeCell ref="AM52:AO52"/>
    <mergeCell ref="AQ52:AS52"/>
    <mergeCell ref="AT52:AV52"/>
    <mergeCell ref="AW52:AY52"/>
    <mergeCell ref="AZ50:BC50"/>
    <mergeCell ref="A51:D51"/>
    <mergeCell ref="E51:I51"/>
    <mergeCell ref="J51:R51"/>
    <mergeCell ref="S51:AJ51"/>
    <mergeCell ref="AK51:AL51"/>
    <mergeCell ref="AM51:AO51"/>
    <mergeCell ref="AQ51:AS51"/>
    <mergeCell ref="AT51:AV51"/>
    <mergeCell ref="AW51:AY51"/>
    <mergeCell ref="AZ51:BC51"/>
    <mergeCell ref="A50:D50"/>
    <mergeCell ref="E50:I50"/>
    <mergeCell ref="J50:R50"/>
    <mergeCell ref="S50:AJ50"/>
    <mergeCell ref="AK50:AL50"/>
    <mergeCell ref="AM50:AO50"/>
    <mergeCell ref="AQ50:AS50"/>
    <mergeCell ref="AT50:AV50"/>
    <mergeCell ref="AW50:AY50"/>
    <mergeCell ref="AZ48:BC48"/>
    <mergeCell ref="A49:D49"/>
    <mergeCell ref="E49:I49"/>
    <mergeCell ref="J49:R49"/>
    <mergeCell ref="S49:AJ49"/>
    <mergeCell ref="AK49:AL49"/>
    <mergeCell ref="AM49:AO49"/>
    <mergeCell ref="AQ49:AS49"/>
    <mergeCell ref="AT49:AV49"/>
    <mergeCell ref="AW49:AY49"/>
    <mergeCell ref="AZ49:BC49"/>
    <mergeCell ref="A48:D48"/>
    <mergeCell ref="E48:I48"/>
    <mergeCell ref="J48:R48"/>
    <mergeCell ref="S48:AJ48"/>
    <mergeCell ref="AK48:AL48"/>
    <mergeCell ref="AM48:AO48"/>
    <mergeCell ref="AQ48:AS48"/>
    <mergeCell ref="AT48:AV48"/>
    <mergeCell ref="AW48:AY48"/>
    <mergeCell ref="AZ46:BC46"/>
    <mergeCell ref="A47:D47"/>
    <mergeCell ref="E47:I47"/>
    <mergeCell ref="J47:R47"/>
    <mergeCell ref="S47:AJ47"/>
    <mergeCell ref="AK47:AL47"/>
    <mergeCell ref="AM47:AO47"/>
    <mergeCell ref="AQ47:AS47"/>
    <mergeCell ref="AT47:AV47"/>
    <mergeCell ref="AW47:AY47"/>
    <mergeCell ref="AZ47:BC47"/>
    <mergeCell ref="A46:D46"/>
    <mergeCell ref="E46:I46"/>
    <mergeCell ref="J46:R46"/>
    <mergeCell ref="S46:AJ46"/>
    <mergeCell ref="AK46:AL46"/>
    <mergeCell ref="AM46:AO46"/>
    <mergeCell ref="AQ46:AS46"/>
    <mergeCell ref="AT46:AV46"/>
    <mergeCell ref="AW46:AY46"/>
    <mergeCell ref="AQ44:AS44"/>
    <mergeCell ref="AT44:AV44"/>
    <mergeCell ref="AW44:AY44"/>
    <mergeCell ref="AZ44:BC44"/>
    <mergeCell ref="A45:D45"/>
    <mergeCell ref="E45:I45"/>
    <mergeCell ref="J45:R45"/>
    <mergeCell ref="S45:AJ45"/>
    <mergeCell ref="AK45:AL45"/>
    <mergeCell ref="AM45:AO45"/>
    <mergeCell ref="A44:D44"/>
    <mergeCell ref="E44:I44"/>
    <mergeCell ref="J44:R44"/>
    <mergeCell ref="S44:AJ44"/>
    <mergeCell ref="AK44:AL44"/>
    <mergeCell ref="AM44:AO44"/>
    <mergeCell ref="AQ45:AS45"/>
    <mergeCell ref="AT45:AV45"/>
    <mergeCell ref="AW45:AY45"/>
    <mergeCell ref="AZ45:BC45"/>
    <mergeCell ref="AM42:AS42"/>
    <mergeCell ref="AT42:AV43"/>
    <mergeCell ref="AW42:AY43"/>
    <mergeCell ref="AZ42:BC43"/>
    <mergeCell ref="AM43:AO43"/>
    <mergeCell ref="AQ43:AS43"/>
    <mergeCell ref="A39:D39"/>
    <mergeCell ref="E39:N39"/>
    <mergeCell ref="Q39:BB39"/>
    <mergeCell ref="A42:D43"/>
    <mergeCell ref="E42:I43"/>
    <mergeCell ref="J42:R43"/>
    <mergeCell ref="S42:AJ43"/>
    <mergeCell ref="AK42:AL43"/>
    <mergeCell ref="A37:AV37"/>
    <mergeCell ref="AW37:AY37"/>
    <mergeCell ref="AZ37:BC37"/>
    <mergeCell ref="AQ35:AS35"/>
    <mergeCell ref="AT35:AV35"/>
    <mergeCell ref="AW35:AY35"/>
    <mergeCell ref="AZ35:BC35"/>
    <mergeCell ref="A36:D36"/>
    <mergeCell ref="E36:I36"/>
    <mergeCell ref="J36:R36"/>
    <mergeCell ref="S36:AJ36"/>
    <mergeCell ref="AK36:AL36"/>
    <mergeCell ref="AM36:AO36"/>
    <mergeCell ref="AZ34:BC34"/>
    <mergeCell ref="A35:D35"/>
    <mergeCell ref="E35:I35"/>
    <mergeCell ref="J35:R35"/>
    <mergeCell ref="S35:AJ35"/>
    <mergeCell ref="AK35:AL35"/>
    <mergeCell ref="AM35:AO35"/>
    <mergeCell ref="AQ36:AS36"/>
    <mergeCell ref="AT36:AV36"/>
    <mergeCell ref="AW36:AY36"/>
    <mergeCell ref="AZ36:BC36"/>
    <mergeCell ref="A34:D34"/>
    <mergeCell ref="E34:I34"/>
    <mergeCell ref="J34:R34"/>
    <mergeCell ref="S34:AJ34"/>
    <mergeCell ref="AK34:AL34"/>
    <mergeCell ref="AM34:AO34"/>
    <mergeCell ref="AQ34:AS34"/>
    <mergeCell ref="AT34:AV34"/>
    <mergeCell ref="AW34:AY34"/>
    <mergeCell ref="AZ32:BC32"/>
    <mergeCell ref="A33:D33"/>
    <mergeCell ref="E33:I33"/>
    <mergeCell ref="J33:R33"/>
    <mergeCell ref="S33:AJ33"/>
    <mergeCell ref="AK33:AL33"/>
    <mergeCell ref="AM33:AO33"/>
    <mergeCell ref="AQ33:AS33"/>
    <mergeCell ref="AT33:AV33"/>
    <mergeCell ref="AW33:AY33"/>
    <mergeCell ref="AZ33:BC33"/>
    <mergeCell ref="A32:D32"/>
    <mergeCell ref="E32:I32"/>
    <mergeCell ref="J32:R32"/>
    <mergeCell ref="S32:AJ32"/>
    <mergeCell ref="AK32:AL32"/>
    <mergeCell ref="AM32:AO32"/>
    <mergeCell ref="AQ32:AS32"/>
    <mergeCell ref="AT32:AV32"/>
    <mergeCell ref="AW32:AY32"/>
    <mergeCell ref="AZ30:BC30"/>
    <mergeCell ref="A31:D31"/>
    <mergeCell ref="E31:I31"/>
    <mergeCell ref="J31:R31"/>
    <mergeCell ref="S31:AJ31"/>
    <mergeCell ref="AK31:AL31"/>
    <mergeCell ref="AM31:AO31"/>
    <mergeCell ref="AQ31:AS31"/>
    <mergeCell ref="AT31:AV31"/>
    <mergeCell ref="AW31:AY31"/>
    <mergeCell ref="AZ31:BC31"/>
    <mergeCell ref="A30:D30"/>
    <mergeCell ref="E30:I30"/>
    <mergeCell ref="J30:R30"/>
    <mergeCell ref="S30:AJ30"/>
    <mergeCell ref="AK30:AL30"/>
    <mergeCell ref="AM30:AO30"/>
    <mergeCell ref="AQ30:AS30"/>
    <mergeCell ref="AT30:AV30"/>
    <mergeCell ref="AW30:AY30"/>
    <mergeCell ref="AZ28:BC28"/>
    <mergeCell ref="A29:D29"/>
    <mergeCell ref="E29:I29"/>
    <mergeCell ref="J29:R29"/>
    <mergeCell ref="S29:AJ29"/>
    <mergeCell ref="AK29:AL29"/>
    <mergeCell ref="AM29:AO29"/>
    <mergeCell ref="AQ29:AS29"/>
    <mergeCell ref="AT29:AV29"/>
    <mergeCell ref="AW29:AY29"/>
    <mergeCell ref="AZ29:BC29"/>
    <mergeCell ref="A28:D28"/>
    <mergeCell ref="E28:I28"/>
    <mergeCell ref="J28:R28"/>
    <mergeCell ref="S28:AJ28"/>
    <mergeCell ref="AK28:AL28"/>
    <mergeCell ref="AM28:AO28"/>
    <mergeCell ref="AQ28:AS28"/>
    <mergeCell ref="AT28:AV28"/>
    <mergeCell ref="AW28:AY28"/>
    <mergeCell ref="AZ26:BC26"/>
    <mergeCell ref="A27:D27"/>
    <mergeCell ref="E27:I27"/>
    <mergeCell ref="J27:R27"/>
    <mergeCell ref="S27:AJ27"/>
    <mergeCell ref="AK27:AL27"/>
    <mergeCell ref="AM27:AO27"/>
    <mergeCell ref="AQ27:AS27"/>
    <mergeCell ref="AT27:AV27"/>
    <mergeCell ref="AW27:AY27"/>
    <mergeCell ref="AZ27:BC27"/>
    <mergeCell ref="A26:D26"/>
    <mergeCell ref="E26:I26"/>
    <mergeCell ref="J26:R26"/>
    <mergeCell ref="S26:AJ26"/>
    <mergeCell ref="AK26:AL26"/>
    <mergeCell ref="AM26:AO26"/>
    <mergeCell ref="AQ26:AS26"/>
    <mergeCell ref="AT26:AV26"/>
    <mergeCell ref="AW26:AY26"/>
    <mergeCell ref="AZ24:BC24"/>
    <mergeCell ref="A25:D25"/>
    <mergeCell ref="E25:I25"/>
    <mergeCell ref="J25:R25"/>
    <mergeCell ref="S25:AJ25"/>
    <mergeCell ref="AK25:AL25"/>
    <mergeCell ref="AM25:AO25"/>
    <mergeCell ref="AQ25:AS25"/>
    <mergeCell ref="AT25:AV25"/>
    <mergeCell ref="AW25:AY25"/>
    <mergeCell ref="AZ25:BC25"/>
    <mergeCell ref="A24:D24"/>
    <mergeCell ref="E24:I24"/>
    <mergeCell ref="J24:R24"/>
    <mergeCell ref="S24:AJ24"/>
    <mergeCell ref="AK24:AL24"/>
    <mergeCell ref="AM24:AO24"/>
    <mergeCell ref="AQ24:AS24"/>
    <mergeCell ref="AT24:AV24"/>
    <mergeCell ref="AW24:AY24"/>
    <mergeCell ref="AZ22:BC22"/>
    <mergeCell ref="A23:D23"/>
    <mergeCell ref="E23:I23"/>
    <mergeCell ref="J23:R23"/>
    <mergeCell ref="S23:AJ23"/>
    <mergeCell ref="AK23:AL23"/>
    <mergeCell ref="AM23:AO23"/>
    <mergeCell ref="AQ23:AS23"/>
    <mergeCell ref="AT23:AV23"/>
    <mergeCell ref="AW23:AY23"/>
    <mergeCell ref="AZ23:BC23"/>
    <mergeCell ref="A22:D22"/>
    <mergeCell ref="E22:I22"/>
    <mergeCell ref="J22:R22"/>
    <mergeCell ref="S22:AJ22"/>
    <mergeCell ref="AK22:AL22"/>
    <mergeCell ref="AM22:AO22"/>
    <mergeCell ref="AQ22:AS22"/>
    <mergeCell ref="AT22:AV22"/>
    <mergeCell ref="AW22:AY22"/>
    <mergeCell ref="AZ20:BC20"/>
    <mergeCell ref="A21:D21"/>
    <mergeCell ref="E21:I21"/>
    <mergeCell ref="J21:R21"/>
    <mergeCell ref="S21:AJ21"/>
    <mergeCell ref="AK21:AL21"/>
    <mergeCell ref="AM21:AO21"/>
    <mergeCell ref="AQ21:AS21"/>
    <mergeCell ref="AT21:AV21"/>
    <mergeCell ref="AW21:AY21"/>
    <mergeCell ref="AZ21:BC21"/>
    <mergeCell ref="A20:D20"/>
    <mergeCell ref="E20:I20"/>
    <mergeCell ref="J20:R20"/>
    <mergeCell ref="S20:AJ20"/>
    <mergeCell ref="AK20:AL20"/>
    <mergeCell ref="AM20:AO20"/>
    <mergeCell ref="AQ20:AS20"/>
    <mergeCell ref="AT20:AV20"/>
    <mergeCell ref="AW20:AY20"/>
    <mergeCell ref="AZ18:BC18"/>
    <mergeCell ref="A19:D19"/>
    <mergeCell ref="E19:I19"/>
    <mergeCell ref="J19:R19"/>
    <mergeCell ref="S19:AJ19"/>
    <mergeCell ref="AK19:AL19"/>
    <mergeCell ref="AM19:AO19"/>
    <mergeCell ref="AQ19:AS19"/>
    <mergeCell ref="AT19:AV19"/>
    <mergeCell ref="AW19:AY19"/>
    <mergeCell ref="AZ19:BC19"/>
    <mergeCell ref="A18:D18"/>
    <mergeCell ref="E18:I18"/>
    <mergeCell ref="J18:R18"/>
    <mergeCell ref="S18:AJ18"/>
    <mergeCell ref="AK18:AL18"/>
    <mergeCell ref="AM18:AO18"/>
    <mergeCell ref="AQ18:AS18"/>
    <mergeCell ref="AT18:AV18"/>
    <mergeCell ref="AW18:AY18"/>
    <mergeCell ref="AZ16:BC16"/>
    <mergeCell ref="A17:D17"/>
    <mergeCell ref="E17:I17"/>
    <mergeCell ref="J17:R17"/>
    <mergeCell ref="S17:AJ17"/>
    <mergeCell ref="AK17:AL17"/>
    <mergeCell ref="AM17:AO17"/>
    <mergeCell ref="AQ17:AS17"/>
    <mergeCell ref="AT17:AV17"/>
    <mergeCell ref="AW17:AY17"/>
    <mergeCell ref="AZ17:BC17"/>
    <mergeCell ref="A16:D16"/>
    <mergeCell ref="E16:I16"/>
    <mergeCell ref="J16:R16"/>
    <mergeCell ref="S16:AJ16"/>
    <mergeCell ref="AK16:AL16"/>
    <mergeCell ref="AM16:AO16"/>
    <mergeCell ref="AQ16:AS16"/>
    <mergeCell ref="AT16:AV16"/>
    <mergeCell ref="AW16:AY16"/>
    <mergeCell ref="AZ14:BC14"/>
    <mergeCell ref="A15:D15"/>
    <mergeCell ref="E15:I15"/>
    <mergeCell ref="J15:R15"/>
    <mergeCell ref="S15:AJ15"/>
    <mergeCell ref="AK15:AL15"/>
    <mergeCell ref="AM15:AO15"/>
    <mergeCell ref="AQ15:AS15"/>
    <mergeCell ref="AT15:AV15"/>
    <mergeCell ref="AW15:AY15"/>
    <mergeCell ref="AZ15:BC15"/>
    <mergeCell ref="A14:D14"/>
    <mergeCell ref="E14:I14"/>
    <mergeCell ref="J14:R14"/>
    <mergeCell ref="S14:AJ14"/>
    <mergeCell ref="AK14:AL14"/>
    <mergeCell ref="AM14:AO14"/>
    <mergeCell ref="AQ14:AS14"/>
    <mergeCell ref="AT14:AV14"/>
    <mergeCell ref="AW14:AY14"/>
    <mergeCell ref="AQ12:AS12"/>
    <mergeCell ref="AT12:AV12"/>
    <mergeCell ref="AW12:AY12"/>
    <mergeCell ref="AZ12:BC12"/>
    <mergeCell ref="A13:D13"/>
    <mergeCell ref="E13:I13"/>
    <mergeCell ref="J13:R13"/>
    <mergeCell ref="S13:AJ13"/>
    <mergeCell ref="AK13:AL13"/>
    <mergeCell ref="AM13:AO13"/>
    <mergeCell ref="A12:D12"/>
    <mergeCell ref="E12:I12"/>
    <mergeCell ref="J12:R12"/>
    <mergeCell ref="S12:AJ12"/>
    <mergeCell ref="AK12:AL12"/>
    <mergeCell ref="AM12:AO12"/>
    <mergeCell ref="AQ13:AS13"/>
    <mergeCell ref="AT13:AV13"/>
    <mergeCell ref="AW13:AY13"/>
    <mergeCell ref="AZ13:BC13"/>
    <mergeCell ref="AW1:BB1"/>
    <mergeCell ref="AW2:BB2"/>
    <mergeCell ref="A3:BC3"/>
    <mergeCell ref="AM10:AS10"/>
    <mergeCell ref="AT10:AV11"/>
    <mergeCell ref="AW10:AY11"/>
    <mergeCell ref="AZ10:BC11"/>
    <mergeCell ref="AM11:AO11"/>
    <mergeCell ref="AQ11:AS11"/>
    <mergeCell ref="A6:D7"/>
    <mergeCell ref="E6:N7"/>
    <mergeCell ref="Q7:BB7"/>
    <mergeCell ref="A10:D11"/>
    <mergeCell ref="E10:I11"/>
    <mergeCell ref="J10:R11"/>
    <mergeCell ref="S10:AJ11"/>
    <mergeCell ref="AK10:AL11"/>
    <mergeCell ref="AV6:AW6"/>
    <mergeCell ref="AY6:AZ6"/>
    <mergeCell ref="BA6:BC6"/>
  </mergeCells>
  <phoneticPr fontId="2"/>
  <conditionalFormatting sqref="E20:I20">
    <cfRule type="expression" dxfId="55" priority="42">
      <formula>AND($AK20&lt;&gt;"",$AK20&lt;&gt;"W1",$AK20&lt;&gt;"W2",$AK20&lt;&gt;"W3",$AK20&lt;&gt;"W4")</formula>
    </cfRule>
  </conditionalFormatting>
  <conditionalFormatting sqref="E21:I21">
    <cfRule type="expression" dxfId="54" priority="41">
      <formula>AND($AK21&lt;&gt;"",$AK21&lt;&gt;"W1",$AK21&lt;&gt;"W2",$AK21&lt;&gt;"W3",$AK21&lt;&gt;"W4")</formula>
    </cfRule>
  </conditionalFormatting>
  <conditionalFormatting sqref="E22:I22">
    <cfRule type="expression" dxfId="53" priority="40">
      <formula>AND($AK22&lt;&gt;"",$AK22&lt;&gt;"W1",$AK22&lt;&gt;"W2",$AK22&lt;&gt;"W3",$AK22&lt;&gt;"W4")</formula>
    </cfRule>
  </conditionalFormatting>
  <conditionalFormatting sqref="E23:I23">
    <cfRule type="expression" dxfId="52" priority="39">
      <formula>AND($AK23&lt;&gt;"",$AK23&lt;&gt;"W1",$AK23&lt;&gt;"W2",$AK23&lt;&gt;"W3",$AK23&lt;&gt;"W4")</formula>
    </cfRule>
  </conditionalFormatting>
  <conditionalFormatting sqref="E24:I24">
    <cfRule type="expression" dxfId="51" priority="38">
      <formula>AND($AK24&lt;&gt;"",$AK24&lt;&gt;"W1",$AK24&lt;&gt;"W2",$AK24&lt;&gt;"W3",$AK24&lt;&gt;"W4")</formula>
    </cfRule>
  </conditionalFormatting>
  <conditionalFormatting sqref="E25:I25">
    <cfRule type="expression" dxfId="50" priority="37">
      <formula>AND($AK25&lt;&gt;"",$AK25&lt;&gt;"W1",$AK25&lt;&gt;"W2",$AK25&lt;&gt;"W3",$AK25&lt;&gt;"W4")</formula>
    </cfRule>
  </conditionalFormatting>
  <conditionalFormatting sqref="E26:I26">
    <cfRule type="expression" dxfId="49" priority="36">
      <formula>AND($AK26&lt;&gt;"",$AK26&lt;&gt;"W1",$AK26&lt;&gt;"W2",$AK26&lt;&gt;"W3",$AK26&lt;&gt;"W4")</formula>
    </cfRule>
  </conditionalFormatting>
  <conditionalFormatting sqref="E27:I27">
    <cfRule type="expression" dxfId="48" priority="35">
      <formula>AND($AK27&lt;&gt;"",$AK27&lt;&gt;"W1",$AK27&lt;&gt;"W2",$AK27&lt;&gt;"W3",$AK27&lt;&gt;"W4")</formula>
    </cfRule>
  </conditionalFormatting>
  <conditionalFormatting sqref="E28:I28">
    <cfRule type="expression" dxfId="47" priority="34">
      <formula>AND($AK28&lt;&gt;"",$AK28&lt;&gt;"W1",$AK28&lt;&gt;"W2",$AK28&lt;&gt;"W3",$AK28&lt;&gt;"W4")</formula>
    </cfRule>
  </conditionalFormatting>
  <conditionalFormatting sqref="E29:I29">
    <cfRule type="expression" dxfId="46" priority="33">
      <formula>AND($AK29&lt;&gt;"",$AK29&lt;&gt;"W1",$AK29&lt;&gt;"W2",$AK29&lt;&gt;"W3",$AK29&lt;&gt;"W4")</formula>
    </cfRule>
  </conditionalFormatting>
  <conditionalFormatting sqref="E30:I30">
    <cfRule type="expression" dxfId="45" priority="32">
      <formula>AND($AK30&lt;&gt;"",$AK30&lt;&gt;"W1",$AK30&lt;&gt;"W2",$AK30&lt;&gt;"W3",$AK30&lt;&gt;"W4")</formula>
    </cfRule>
  </conditionalFormatting>
  <conditionalFormatting sqref="E31:I31">
    <cfRule type="expression" dxfId="44" priority="31">
      <formula>AND($AK31&lt;&gt;"",$AK31&lt;&gt;"W1",$AK31&lt;&gt;"W2",$AK31&lt;&gt;"W3",$AK31&lt;&gt;"W4")</formula>
    </cfRule>
  </conditionalFormatting>
  <conditionalFormatting sqref="E32:I32">
    <cfRule type="expression" dxfId="43" priority="30">
      <formula>AND($AK32&lt;&gt;"",$AK32&lt;&gt;"W1",$AK32&lt;&gt;"W2",$AK32&lt;&gt;"W3",$AK32&lt;&gt;"W4")</formula>
    </cfRule>
  </conditionalFormatting>
  <conditionalFormatting sqref="E33:I33">
    <cfRule type="expression" dxfId="42" priority="29">
      <formula>AND($AK33&lt;&gt;"",$AK33&lt;&gt;"W1",$AK33&lt;&gt;"W2",$AK33&lt;&gt;"W3",$AK33&lt;&gt;"W4")</formula>
    </cfRule>
  </conditionalFormatting>
  <conditionalFormatting sqref="E34:I34">
    <cfRule type="expression" dxfId="41" priority="28">
      <formula>AND($AK34&lt;&gt;"",$AK34&lt;&gt;"W1",$AK34&lt;&gt;"W2",$AK34&lt;&gt;"W3",$AK34&lt;&gt;"W4")</formula>
    </cfRule>
  </conditionalFormatting>
  <conditionalFormatting sqref="E35:I35">
    <cfRule type="expression" dxfId="40" priority="27">
      <formula>AND($AK35&lt;&gt;"",$AK35&lt;&gt;"W1",$AK35&lt;&gt;"W2",$AK35&lt;&gt;"W3",$AK35&lt;&gt;"W4")</formula>
    </cfRule>
  </conditionalFormatting>
  <conditionalFormatting sqref="E36:I36">
    <cfRule type="expression" dxfId="39" priority="26">
      <formula>AND($AK36&lt;&gt;"",$AK36&lt;&gt;"W1",$AK36&lt;&gt;"W2",$AK36&lt;&gt;"W3",$AK36&lt;&gt;"W4")</formula>
    </cfRule>
  </conditionalFormatting>
  <conditionalFormatting sqref="E46:I46">
    <cfRule type="expression" dxfId="38" priority="24">
      <formula>AND($AK$46&lt;&gt;"",$AK$46&lt;&gt;"W5")</formula>
    </cfRule>
  </conditionalFormatting>
  <conditionalFormatting sqref="E47:I47">
    <cfRule type="expression" dxfId="37" priority="23">
      <formula>AND($AK$47&lt;&gt;"",$AK$47&lt;&gt;"W5")</formula>
    </cfRule>
  </conditionalFormatting>
  <conditionalFormatting sqref="E48:I48">
    <cfRule type="expression" dxfId="36" priority="21">
      <formula>AND($AK$48&lt;&gt;"",$AK$48&lt;&gt;"W5")</formula>
    </cfRule>
  </conditionalFormatting>
  <conditionalFormatting sqref="E49:I49">
    <cfRule type="expression" dxfId="35" priority="20">
      <formula>AND($AK$49&lt;&gt;"",$AK$49&lt;&gt;"W5")</formula>
    </cfRule>
  </conditionalFormatting>
  <conditionalFormatting sqref="E50:I50">
    <cfRule type="expression" dxfId="34" priority="19">
      <formula>AND($AK$50&lt;&gt;"",$AK$50&lt;&gt;"W5")</formula>
    </cfRule>
  </conditionalFormatting>
  <conditionalFormatting sqref="E51:I51">
    <cfRule type="expression" dxfId="33" priority="18">
      <formula>AND($AK$51&lt;&gt;"",$AK$51&lt;&gt;"W5")</formula>
    </cfRule>
  </conditionalFormatting>
  <conditionalFormatting sqref="E52:I52">
    <cfRule type="expression" dxfId="32" priority="17">
      <formula>AND($AK$52&lt;&gt;"",$AK$52&lt;&gt;"W5")</formula>
    </cfRule>
  </conditionalFormatting>
  <conditionalFormatting sqref="E53:I53">
    <cfRule type="expression" dxfId="31" priority="16">
      <formula>AND($AK$53&lt;&gt;"",$AK$53&lt;&gt;"W5")</formula>
    </cfRule>
  </conditionalFormatting>
  <conditionalFormatting sqref="E54:I54">
    <cfRule type="expression" dxfId="30" priority="15">
      <formula>AND($AK$54&lt;&gt;"",$AK$54&lt;&gt;"W5")</formula>
    </cfRule>
  </conditionalFormatting>
  <conditionalFormatting sqref="E55:I55">
    <cfRule type="expression" dxfId="29" priority="14">
      <formula>AND($AK$55&lt;&gt;"",$AK$55&lt;&gt;"W5")</formula>
    </cfRule>
  </conditionalFormatting>
  <conditionalFormatting sqref="E56:I56">
    <cfRule type="expression" dxfId="28" priority="13">
      <formula>AND($AK$56&lt;&gt;"",$AK$56&lt;&gt;"W5")</formula>
    </cfRule>
  </conditionalFormatting>
  <conditionalFormatting sqref="E57:I57">
    <cfRule type="expression" dxfId="27" priority="12">
      <formula>AND($AK$57&lt;&gt;"",$AK$57&lt;&gt;"W5")</formula>
    </cfRule>
  </conditionalFormatting>
  <conditionalFormatting sqref="E58:I58">
    <cfRule type="expression" dxfId="26" priority="11">
      <formula>AND($AK$58&lt;&gt;"",$AK$58&lt;&gt;"W5")</formula>
    </cfRule>
  </conditionalFormatting>
  <conditionalFormatting sqref="E12:I12">
    <cfRule type="expression" dxfId="25" priority="10" stopIfTrue="1">
      <formula>AND($AK12&lt;&gt;"",$AK12&lt;&gt;"W1",$AK12&lt;&gt;"W2",$AK12&lt;&gt;"W3",$AK12&lt;&gt;"W4")</formula>
    </cfRule>
  </conditionalFormatting>
  <conditionalFormatting sqref="E13:I13">
    <cfRule type="expression" dxfId="24" priority="9">
      <formula>AND($AK13&lt;&gt;"",$AK13&lt;&gt;"W1",$AK13&lt;&gt;"W2",$AK13&lt;&gt;"W3",$AK13&lt;&gt;"W4")</formula>
    </cfRule>
  </conditionalFormatting>
  <conditionalFormatting sqref="E14:I14">
    <cfRule type="expression" dxfId="23" priority="8">
      <formula>AND($AK14&lt;&gt;"",$AK14&lt;&gt;"W1",$AK14&lt;&gt;"W2",$AK14&lt;&gt;"W3",$AK14&lt;&gt;"W4")</formula>
    </cfRule>
  </conditionalFormatting>
  <conditionalFormatting sqref="E15:I15">
    <cfRule type="expression" dxfId="22" priority="7">
      <formula>AND($AK15&lt;&gt;"",$AK15&lt;&gt;"W1",$AK15&lt;&gt;"W2",$AK15&lt;&gt;"W3",$AK15&lt;&gt;"W4")</formula>
    </cfRule>
  </conditionalFormatting>
  <conditionalFormatting sqref="E16:I16">
    <cfRule type="expression" dxfId="21" priority="6">
      <formula>AND($AK16&lt;&gt;"",$AK16&lt;&gt;"W1",$AK16&lt;&gt;"W2",$AK16&lt;&gt;"W3",$AK16&lt;&gt;"W4")</formula>
    </cfRule>
  </conditionalFormatting>
  <conditionalFormatting sqref="E17:I17">
    <cfRule type="expression" dxfId="20" priority="5">
      <formula>AND($AK17&lt;&gt;"",$AK17&lt;&gt;"W1",$AK17&lt;&gt;"W2",$AK17&lt;&gt;"W3",$AK17&lt;&gt;"W4")</formula>
    </cfRule>
  </conditionalFormatting>
  <conditionalFormatting sqref="E18:I18">
    <cfRule type="expression" dxfId="19" priority="4">
      <formula>AND($AK18&lt;&gt;"",$AK18&lt;&gt;"W1",$AK18&lt;&gt;"W2",$AK18&lt;&gt;"W3",$AK18&lt;&gt;"W4")</formula>
    </cfRule>
  </conditionalFormatting>
  <conditionalFormatting sqref="E19:I19">
    <cfRule type="expression" dxfId="18" priority="3">
      <formula>AND($AK19&lt;&gt;"",$AK19&lt;&gt;"W1",$AK19&lt;&gt;"W2",$AK19&lt;&gt;"W3",$AK19&lt;&gt;"W4")</formula>
    </cfRule>
  </conditionalFormatting>
  <conditionalFormatting sqref="E44:I44">
    <cfRule type="expression" dxfId="17" priority="2" stopIfTrue="1">
      <formula>AND($AK44&lt;&gt;"",$AK44&lt;&gt;"W5")</formula>
    </cfRule>
  </conditionalFormatting>
  <conditionalFormatting sqref="E45:I45">
    <cfRule type="expression" dxfId="16" priority="1">
      <formula>AND($AK$45&lt;&gt;"",$AK$45&lt;&gt;"W5")</formula>
    </cfRule>
  </conditionalFormatting>
  <dataValidations count="6">
    <dataValidation type="textLength" imeMode="disabled" operator="equal" allowBlank="1" showInputMessage="1" showErrorMessage="1" errorTitle="文字数エラー" error="登録番号10桁を入力してください" sqref="E12:I36 E44:I58">
      <formula1>10</formula1>
    </dataValidation>
    <dataValidation type="custom" imeMode="disabled" allowBlank="1" showInputMessage="1" showErrorMessage="1" errorTitle="入力エラー" error="小数点は第二位まで、三位以下切り捨てで入力して下さい。" sqref="AZ12:BC36 AZ44:BC58 AT12:AT36 AT44:AT58">
      <formula1>AT12-ROUNDDOWN(AT12,2)=0</formula1>
    </dataValidation>
    <dataValidation type="custom" imeMode="disabled" allowBlank="1" showInputMessage="1" showErrorMessage="1" errorTitle="入力エラー" error="小数点以下第一位を切り捨てで入力して下さい。" sqref="AM12:AM36 AQ12:AQ36 AW44:AW58 AM44:AM58 AW12:AW36 AQ44:AQ58">
      <formula1>AM12-ROUNDDOWN(AM12,0)=0</formula1>
    </dataValidation>
    <dataValidation imeMode="disabled" allowBlank="1" showInputMessage="1" showErrorMessage="1" sqref="AV6:AW6 AY6:AZ6"/>
    <dataValidation type="list" imeMode="halfAlpha" operator="equal" allowBlank="1" showInputMessage="1" showErrorMessage="1" errorTitle="文字数エラー" error="2桁の英数字で入力してください。" sqref="AK12:AL36">
      <formula1>"W1,W2,W3,W4"</formula1>
    </dataValidation>
    <dataValidation type="list" imeMode="halfAlpha" operator="equal" allowBlank="1" showInputMessage="1" showErrorMessage="1" errorTitle="文字数エラー" error="2桁の英数字で入力してください。" sqref="AK44:AL58">
      <formula1>"W5"</formula1>
    </dataValidation>
  </dataValidations>
  <printOptions horizontalCentered="1"/>
  <pageMargins left="0.31496062992125984" right="0.31496062992125984" top="0.55118110236220474" bottom="0.35433070866141736" header="0.31496062992125984" footer="0.31496062992125984"/>
  <pageSetup paperSize="9" scale="44"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50"/>
  <sheetViews>
    <sheetView view="pageBreakPreview" topLeftCell="A19" zoomScale="85" zoomScaleNormal="40" zoomScaleSheetLayoutView="85" workbookViewId="0">
      <selection activeCell="AO32" sqref="AO32:BB32"/>
    </sheetView>
  </sheetViews>
  <sheetFormatPr defaultColWidth="9" defaultRowHeight="13.5" x14ac:dyDescent="0.15"/>
  <cols>
    <col min="1" max="2" width="4.375" style="5" customWidth="1"/>
    <col min="3" max="6" width="3.5" style="5" customWidth="1"/>
    <col min="7" max="8" width="4.375" style="5" customWidth="1"/>
    <col min="9" max="9" width="3.5" style="5" customWidth="1"/>
    <col min="10" max="10" width="3.875" style="5" customWidth="1"/>
    <col min="11" max="15" width="3.5" style="5" customWidth="1"/>
    <col min="16" max="16" width="3.875" style="5" customWidth="1"/>
    <col min="17" max="18" width="3.5" style="5" customWidth="1"/>
    <col min="19" max="29" width="3.875" style="5" customWidth="1"/>
    <col min="30" max="33" width="3.625" style="5" customWidth="1"/>
    <col min="34" max="34" width="3.875" style="5" customWidth="1"/>
    <col min="35" max="39" width="3.625" style="5" customWidth="1"/>
    <col min="40" max="40" width="3.875" style="5" customWidth="1"/>
    <col min="41" max="85" width="3.625" style="5" customWidth="1"/>
    <col min="86" max="16384" width="9" style="5"/>
  </cols>
  <sheetData>
    <row r="1" spans="1:55" ht="18.75" customHeight="1" x14ac:dyDescent="0.15">
      <c r="A1" s="81" t="s">
        <v>134</v>
      </c>
      <c r="AO1" s="22"/>
      <c r="AP1" s="22"/>
      <c r="AQ1" s="22"/>
      <c r="AV1" s="84"/>
      <c r="AW1" s="175"/>
      <c r="AX1" s="175"/>
      <c r="AY1" s="175"/>
      <c r="AZ1" s="175"/>
      <c r="BA1" s="175"/>
      <c r="BB1" s="175"/>
      <c r="BC1" s="30"/>
    </row>
    <row r="2" spans="1:55" ht="18.75" customHeight="1" x14ac:dyDescent="0.15">
      <c r="AN2" s="61"/>
      <c r="AV2" s="84"/>
      <c r="AW2" s="175"/>
      <c r="AX2" s="175"/>
      <c r="AY2" s="175"/>
      <c r="AZ2" s="175"/>
      <c r="BA2" s="175"/>
      <c r="BB2" s="175"/>
      <c r="BC2" s="71"/>
    </row>
    <row r="3" spans="1:55" ht="30" customHeight="1" x14ac:dyDescent="0.15">
      <c r="A3" s="277" t="s">
        <v>142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row>
    <row r="4" spans="1:55" ht="21"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5" spans="1:55" s="150" customFormat="1" ht="35.450000000000003" customHeight="1" thickBot="1" x14ac:dyDescent="0.2">
      <c r="A5" s="137" t="s">
        <v>141</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U5" s="149"/>
      <c r="AV5" s="149"/>
      <c r="BC5" s="151" t="s">
        <v>54</v>
      </c>
    </row>
    <row r="6" spans="1:55" ht="28.5" customHeight="1" thickBot="1" x14ac:dyDescent="0.2">
      <c r="A6" s="686" t="s">
        <v>92</v>
      </c>
      <c r="B6" s="687"/>
      <c r="C6" s="687"/>
      <c r="D6" s="688"/>
      <c r="E6" s="618" t="s">
        <v>115</v>
      </c>
      <c r="F6" s="619"/>
      <c r="G6" s="619"/>
      <c r="H6" s="619"/>
      <c r="I6" s="619"/>
      <c r="J6" s="619"/>
      <c r="K6" s="619"/>
      <c r="L6" s="619"/>
      <c r="M6" s="619"/>
      <c r="N6" s="620"/>
      <c r="O6" s="138"/>
      <c r="P6" s="139"/>
      <c r="Q6" s="77" t="s">
        <v>25</v>
      </c>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63" t="s">
        <v>10</v>
      </c>
      <c r="AV6" s="278"/>
      <c r="AW6" s="278"/>
      <c r="AX6" s="28" t="s">
        <v>56</v>
      </c>
      <c r="AY6" s="278"/>
      <c r="AZ6" s="278"/>
      <c r="BA6" s="256" t="s">
        <v>57</v>
      </c>
      <c r="BB6" s="256"/>
      <c r="BC6" s="256"/>
    </row>
    <row r="7" spans="1:55" ht="14.25" customHeight="1" x14ac:dyDescent="0.15">
      <c r="A7" s="140"/>
      <c r="B7" s="140"/>
      <c r="C7" s="141"/>
      <c r="D7" s="141"/>
      <c r="E7" s="141"/>
      <c r="F7" s="141"/>
      <c r="G7" s="141"/>
      <c r="H7" s="141"/>
      <c r="I7" s="141"/>
      <c r="J7" s="141"/>
      <c r="K7" s="141"/>
      <c r="L7" s="141"/>
      <c r="M7" s="141"/>
      <c r="N7" s="141"/>
      <c r="O7" s="141"/>
      <c r="P7" s="141"/>
      <c r="U7" s="141"/>
      <c r="V7" s="141"/>
    </row>
    <row r="8" spans="1:55" ht="9" customHeight="1" thickBot="1" x14ac:dyDescent="0.2">
      <c r="A8" s="140"/>
      <c r="B8" s="140"/>
      <c r="C8" s="141"/>
      <c r="D8" s="141"/>
      <c r="E8" s="141"/>
      <c r="F8" s="141"/>
      <c r="G8" s="141"/>
      <c r="H8" s="141"/>
      <c r="I8" s="141"/>
      <c r="J8" s="141"/>
      <c r="K8" s="141"/>
      <c r="L8" s="141"/>
      <c r="M8" s="141"/>
      <c r="N8" s="141"/>
      <c r="O8" s="141"/>
      <c r="P8" s="141"/>
      <c r="AA8" s="141"/>
      <c r="AB8" s="141"/>
      <c r="AC8" s="141"/>
    </row>
    <row r="9" spans="1:55" ht="18.75" customHeight="1" x14ac:dyDescent="0.15">
      <c r="A9" s="550" t="s">
        <v>94</v>
      </c>
      <c r="B9" s="551"/>
      <c r="C9" s="551"/>
      <c r="D9" s="551"/>
      <c r="E9" s="689" t="s">
        <v>116</v>
      </c>
      <c r="F9" s="551"/>
      <c r="G9" s="552"/>
      <c r="H9" s="524" t="s">
        <v>117</v>
      </c>
      <c r="I9" s="524"/>
      <c r="J9" s="524"/>
      <c r="K9" s="524"/>
      <c r="L9" s="524"/>
      <c r="M9" s="525"/>
      <c r="N9" s="523" t="s">
        <v>65</v>
      </c>
      <c r="O9" s="524"/>
      <c r="P9" s="524"/>
      <c r="Q9" s="524"/>
      <c r="R9" s="524"/>
      <c r="S9" s="524"/>
      <c r="T9" s="525"/>
      <c r="U9" s="523" t="s">
        <v>96</v>
      </c>
      <c r="V9" s="524"/>
      <c r="W9" s="524"/>
      <c r="X9" s="524"/>
      <c r="Y9" s="524"/>
      <c r="Z9" s="524"/>
      <c r="AA9" s="524"/>
      <c r="AB9" s="524"/>
      <c r="AC9" s="524"/>
      <c r="AD9" s="524"/>
      <c r="AE9" s="524"/>
      <c r="AF9" s="524"/>
      <c r="AG9" s="524"/>
      <c r="AH9" s="524"/>
      <c r="AI9" s="524"/>
      <c r="AJ9" s="525"/>
      <c r="AK9" s="556" t="s">
        <v>118</v>
      </c>
      <c r="AL9" s="557"/>
      <c r="AM9" s="514" t="s">
        <v>119</v>
      </c>
      <c r="AN9" s="515"/>
      <c r="AO9" s="515"/>
      <c r="AP9" s="515"/>
      <c r="AQ9" s="515"/>
      <c r="AR9" s="515"/>
      <c r="AS9" s="516"/>
      <c r="AT9" s="517" t="s">
        <v>98</v>
      </c>
      <c r="AU9" s="518"/>
      <c r="AV9" s="519"/>
      <c r="AW9" s="523" t="s">
        <v>120</v>
      </c>
      <c r="AX9" s="524"/>
      <c r="AY9" s="525"/>
      <c r="AZ9" s="529" t="s">
        <v>100</v>
      </c>
      <c r="BA9" s="530"/>
      <c r="BB9" s="530"/>
      <c r="BC9" s="531"/>
    </row>
    <row r="10" spans="1:55" ht="28.5" customHeight="1" thickBot="1" x14ac:dyDescent="0.2">
      <c r="A10" s="553"/>
      <c r="B10" s="554"/>
      <c r="C10" s="554"/>
      <c r="D10" s="554"/>
      <c r="E10" s="690"/>
      <c r="F10" s="554"/>
      <c r="G10" s="555"/>
      <c r="H10" s="527"/>
      <c r="I10" s="527"/>
      <c r="J10" s="527"/>
      <c r="K10" s="527"/>
      <c r="L10" s="527"/>
      <c r="M10" s="528"/>
      <c r="N10" s="526"/>
      <c r="O10" s="527"/>
      <c r="P10" s="527"/>
      <c r="Q10" s="527"/>
      <c r="R10" s="527"/>
      <c r="S10" s="527"/>
      <c r="T10" s="528"/>
      <c r="U10" s="526"/>
      <c r="V10" s="527"/>
      <c r="W10" s="527"/>
      <c r="X10" s="527"/>
      <c r="Y10" s="527"/>
      <c r="Z10" s="527"/>
      <c r="AA10" s="527"/>
      <c r="AB10" s="527"/>
      <c r="AC10" s="527"/>
      <c r="AD10" s="527"/>
      <c r="AE10" s="527"/>
      <c r="AF10" s="527"/>
      <c r="AG10" s="527"/>
      <c r="AH10" s="527"/>
      <c r="AI10" s="527"/>
      <c r="AJ10" s="528"/>
      <c r="AK10" s="558"/>
      <c r="AL10" s="559"/>
      <c r="AM10" s="535" t="s">
        <v>101</v>
      </c>
      <c r="AN10" s="536"/>
      <c r="AO10" s="536"/>
      <c r="AP10" s="142" t="s">
        <v>121</v>
      </c>
      <c r="AQ10" s="536" t="s">
        <v>103</v>
      </c>
      <c r="AR10" s="536"/>
      <c r="AS10" s="537"/>
      <c r="AT10" s="520"/>
      <c r="AU10" s="521"/>
      <c r="AV10" s="522"/>
      <c r="AW10" s="526"/>
      <c r="AX10" s="527"/>
      <c r="AY10" s="528"/>
      <c r="AZ10" s="532"/>
      <c r="BA10" s="533"/>
      <c r="BB10" s="533"/>
      <c r="BC10" s="534"/>
    </row>
    <row r="11" spans="1:55" s="36" customFormat="1" ht="30" customHeight="1" thickTop="1" x14ac:dyDescent="0.15">
      <c r="A11" s="582"/>
      <c r="B11" s="583"/>
      <c r="C11" s="583"/>
      <c r="D11" s="583"/>
      <c r="E11" s="274"/>
      <c r="F11" s="275"/>
      <c r="G11" s="276"/>
      <c r="H11" s="274"/>
      <c r="I11" s="275"/>
      <c r="J11" s="275"/>
      <c r="K11" s="275"/>
      <c r="L11" s="275"/>
      <c r="M11" s="276"/>
      <c r="N11" s="353"/>
      <c r="O11" s="354"/>
      <c r="P11" s="354"/>
      <c r="Q11" s="354"/>
      <c r="R11" s="354"/>
      <c r="S11" s="354"/>
      <c r="T11" s="355"/>
      <c r="U11" s="353"/>
      <c r="V11" s="354"/>
      <c r="W11" s="354"/>
      <c r="X11" s="354"/>
      <c r="Y11" s="354"/>
      <c r="Z11" s="354"/>
      <c r="AA11" s="354"/>
      <c r="AB11" s="354"/>
      <c r="AC11" s="354"/>
      <c r="AD11" s="354"/>
      <c r="AE11" s="354"/>
      <c r="AF11" s="354"/>
      <c r="AG11" s="354"/>
      <c r="AH11" s="354"/>
      <c r="AI11" s="354"/>
      <c r="AJ11" s="355"/>
      <c r="AK11" s="588"/>
      <c r="AL11" s="589"/>
      <c r="AM11" s="565"/>
      <c r="AN11" s="560"/>
      <c r="AO11" s="560"/>
      <c r="AP11" s="143" t="s">
        <v>174</v>
      </c>
      <c r="AQ11" s="560"/>
      <c r="AR11" s="560"/>
      <c r="AS11" s="561"/>
      <c r="AT11" s="562">
        <f>IF(OR(AM11="",AQ11=""),0,ROUNDDOWN(AM11*AQ11/1000000,2))</f>
        <v>0</v>
      </c>
      <c r="AU11" s="563"/>
      <c r="AV11" s="564"/>
      <c r="AW11" s="565"/>
      <c r="AX11" s="560"/>
      <c r="AY11" s="561"/>
      <c r="AZ11" s="566">
        <f>AT11*AW11</f>
        <v>0</v>
      </c>
      <c r="BA11" s="567"/>
      <c r="BB11" s="567"/>
      <c r="BC11" s="568"/>
    </row>
    <row r="12" spans="1:55" s="36" customFormat="1" ht="30" customHeight="1" x14ac:dyDescent="0.15">
      <c r="A12" s="691"/>
      <c r="B12" s="692"/>
      <c r="C12" s="692"/>
      <c r="D12" s="692"/>
      <c r="E12" s="693"/>
      <c r="F12" s="693"/>
      <c r="G12" s="693"/>
      <c r="H12" s="572"/>
      <c r="I12" s="573"/>
      <c r="J12" s="573"/>
      <c r="K12" s="573"/>
      <c r="L12" s="573"/>
      <c r="M12" s="574"/>
      <c r="N12" s="694"/>
      <c r="O12" s="695"/>
      <c r="P12" s="695"/>
      <c r="Q12" s="695"/>
      <c r="R12" s="695"/>
      <c r="S12" s="695"/>
      <c r="T12" s="696"/>
      <c r="U12" s="694"/>
      <c r="V12" s="695"/>
      <c r="W12" s="695"/>
      <c r="X12" s="695"/>
      <c r="Y12" s="695"/>
      <c r="Z12" s="695"/>
      <c r="AA12" s="695"/>
      <c r="AB12" s="695"/>
      <c r="AC12" s="695"/>
      <c r="AD12" s="695"/>
      <c r="AE12" s="695"/>
      <c r="AF12" s="695"/>
      <c r="AG12" s="695"/>
      <c r="AH12" s="695"/>
      <c r="AI12" s="695"/>
      <c r="AJ12" s="696"/>
      <c r="AK12" s="578"/>
      <c r="AL12" s="579"/>
      <c r="AM12" s="580"/>
      <c r="AN12" s="581"/>
      <c r="AO12" s="581"/>
      <c r="AP12" s="144" t="s">
        <v>172</v>
      </c>
      <c r="AQ12" s="581"/>
      <c r="AR12" s="581"/>
      <c r="AS12" s="590"/>
      <c r="AT12" s="591">
        <f t="shared" ref="AT12:AT13" si="0">IF(OR(AM12="",AQ12=""),0,ROUNDDOWN(AM12*AQ12/1000000,2))</f>
        <v>0</v>
      </c>
      <c r="AU12" s="592"/>
      <c r="AV12" s="593"/>
      <c r="AW12" s="580"/>
      <c r="AX12" s="581"/>
      <c r="AY12" s="590"/>
      <c r="AZ12" s="594">
        <f t="shared" ref="AZ12:AZ13" si="1">AT12*AW12</f>
        <v>0</v>
      </c>
      <c r="BA12" s="595"/>
      <c r="BB12" s="595"/>
      <c r="BC12" s="596"/>
    </row>
    <row r="13" spans="1:55" s="36" customFormat="1" ht="30" customHeight="1" x14ac:dyDescent="0.15">
      <c r="A13" s="691"/>
      <c r="B13" s="692"/>
      <c r="C13" s="692"/>
      <c r="D13" s="692"/>
      <c r="E13" s="693"/>
      <c r="F13" s="693"/>
      <c r="G13" s="693"/>
      <c r="H13" s="572"/>
      <c r="I13" s="573"/>
      <c r="J13" s="573"/>
      <c r="K13" s="573"/>
      <c r="L13" s="573"/>
      <c r="M13" s="574"/>
      <c r="N13" s="694"/>
      <c r="O13" s="695"/>
      <c r="P13" s="695"/>
      <c r="Q13" s="695"/>
      <c r="R13" s="695"/>
      <c r="S13" s="695"/>
      <c r="T13" s="696"/>
      <c r="U13" s="694"/>
      <c r="V13" s="695"/>
      <c r="W13" s="695"/>
      <c r="X13" s="695"/>
      <c r="Y13" s="695"/>
      <c r="Z13" s="695"/>
      <c r="AA13" s="695"/>
      <c r="AB13" s="695"/>
      <c r="AC13" s="695"/>
      <c r="AD13" s="695"/>
      <c r="AE13" s="695"/>
      <c r="AF13" s="695"/>
      <c r="AG13" s="695"/>
      <c r="AH13" s="695"/>
      <c r="AI13" s="695"/>
      <c r="AJ13" s="696"/>
      <c r="AK13" s="578"/>
      <c r="AL13" s="579"/>
      <c r="AM13" s="580"/>
      <c r="AN13" s="581"/>
      <c r="AO13" s="581"/>
      <c r="AP13" s="144" t="s">
        <v>172</v>
      </c>
      <c r="AQ13" s="581"/>
      <c r="AR13" s="581"/>
      <c r="AS13" s="590"/>
      <c r="AT13" s="591">
        <f t="shared" si="0"/>
        <v>0</v>
      </c>
      <c r="AU13" s="592"/>
      <c r="AV13" s="593"/>
      <c r="AW13" s="580"/>
      <c r="AX13" s="581"/>
      <c r="AY13" s="590"/>
      <c r="AZ13" s="594">
        <f t="shared" si="1"/>
        <v>0</v>
      </c>
      <c r="BA13" s="595"/>
      <c r="BB13" s="595"/>
      <c r="BC13" s="596"/>
    </row>
    <row r="14" spans="1:55" s="36" customFormat="1" ht="30" customHeight="1" x14ac:dyDescent="0.15">
      <c r="A14" s="691"/>
      <c r="B14" s="692"/>
      <c r="C14" s="692"/>
      <c r="D14" s="692"/>
      <c r="E14" s="693"/>
      <c r="F14" s="693"/>
      <c r="G14" s="693"/>
      <c r="H14" s="572"/>
      <c r="I14" s="573"/>
      <c r="J14" s="573"/>
      <c r="K14" s="573"/>
      <c r="L14" s="573"/>
      <c r="M14" s="574"/>
      <c r="N14" s="694"/>
      <c r="O14" s="695"/>
      <c r="P14" s="695"/>
      <c r="Q14" s="695"/>
      <c r="R14" s="695"/>
      <c r="S14" s="695"/>
      <c r="T14" s="696"/>
      <c r="U14" s="694"/>
      <c r="V14" s="695"/>
      <c r="W14" s="695"/>
      <c r="X14" s="695"/>
      <c r="Y14" s="695"/>
      <c r="Z14" s="695"/>
      <c r="AA14" s="695"/>
      <c r="AB14" s="695"/>
      <c r="AC14" s="695"/>
      <c r="AD14" s="695"/>
      <c r="AE14" s="695"/>
      <c r="AF14" s="695"/>
      <c r="AG14" s="695"/>
      <c r="AH14" s="695"/>
      <c r="AI14" s="695"/>
      <c r="AJ14" s="696"/>
      <c r="AK14" s="578"/>
      <c r="AL14" s="579"/>
      <c r="AM14" s="580"/>
      <c r="AN14" s="581"/>
      <c r="AO14" s="581"/>
      <c r="AP14" s="144" t="s">
        <v>159</v>
      </c>
      <c r="AQ14" s="581"/>
      <c r="AR14" s="581"/>
      <c r="AS14" s="590"/>
      <c r="AT14" s="591">
        <f t="shared" ref="AT14:AT25" si="2">IF(OR(AM14="",AQ14=""),0,ROUNDDOWN(AM14*AQ14/1000000,2))</f>
        <v>0</v>
      </c>
      <c r="AU14" s="592"/>
      <c r="AV14" s="593"/>
      <c r="AW14" s="580"/>
      <c r="AX14" s="581"/>
      <c r="AY14" s="590"/>
      <c r="AZ14" s="594">
        <f t="shared" ref="AZ14:AZ25" si="3">AT14*AW14</f>
        <v>0</v>
      </c>
      <c r="BA14" s="595"/>
      <c r="BB14" s="595"/>
      <c r="BC14" s="596"/>
    </row>
    <row r="15" spans="1:55" s="36" customFormat="1" ht="30" customHeight="1" x14ac:dyDescent="0.15">
      <c r="A15" s="697"/>
      <c r="B15" s="698"/>
      <c r="C15" s="698"/>
      <c r="D15" s="698"/>
      <c r="E15" s="699"/>
      <c r="F15" s="699"/>
      <c r="G15" s="699"/>
      <c r="H15" s="572"/>
      <c r="I15" s="573"/>
      <c r="J15" s="573"/>
      <c r="K15" s="573"/>
      <c r="L15" s="573"/>
      <c r="M15" s="574"/>
      <c r="N15" s="694"/>
      <c r="O15" s="695"/>
      <c r="P15" s="695"/>
      <c r="Q15" s="695"/>
      <c r="R15" s="695"/>
      <c r="S15" s="695"/>
      <c r="T15" s="696"/>
      <c r="U15" s="694"/>
      <c r="V15" s="695"/>
      <c r="W15" s="695"/>
      <c r="X15" s="695"/>
      <c r="Y15" s="695"/>
      <c r="Z15" s="695"/>
      <c r="AA15" s="695"/>
      <c r="AB15" s="695"/>
      <c r="AC15" s="695"/>
      <c r="AD15" s="695"/>
      <c r="AE15" s="695"/>
      <c r="AF15" s="695"/>
      <c r="AG15" s="695"/>
      <c r="AH15" s="695"/>
      <c r="AI15" s="695"/>
      <c r="AJ15" s="696"/>
      <c r="AK15" s="627"/>
      <c r="AL15" s="628"/>
      <c r="AM15" s="629"/>
      <c r="AN15" s="630"/>
      <c r="AO15" s="630"/>
      <c r="AP15" s="146" t="s">
        <v>159</v>
      </c>
      <c r="AQ15" s="630"/>
      <c r="AR15" s="630"/>
      <c r="AS15" s="631"/>
      <c r="AT15" s="591">
        <f t="shared" si="2"/>
        <v>0</v>
      </c>
      <c r="AU15" s="592"/>
      <c r="AV15" s="593"/>
      <c r="AW15" s="629"/>
      <c r="AX15" s="630"/>
      <c r="AY15" s="631"/>
      <c r="AZ15" s="594">
        <f t="shared" si="3"/>
        <v>0</v>
      </c>
      <c r="BA15" s="595"/>
      <c r="BB15" s="595"/>
      <c r="BC15" s="596"/>
    </row>
    <row r="16" spans="1:55" s="36" customFormat="1" ht="30" customHeight="1" x14ac:dyDescent="0.15">
      <c r="A16" s="691"/>
      <c r="B16" s="692"/>
      <c r="C16" s="692"/>
      <c r="D16" s="692"/>
      <c r="E16" s="693"/>
      <c r="F16" s="693"/>
      <c r="G16" s="693"/>
      <c r="H16" s="572"/>
      <c r="I16" s="573"/>
      <c r="J16" s="573"/>
      <c r="K16" s="573"/>
      <c r="L16" s="573"/>
      <c r="M16" s="574"/>
      <c r="N16" s="694"/>
      <c r="O16" s="695"/>
      <c r="P16" s="695"/>
      <c r="Q16" s="695"/>
      <c r="R16" s="695"/>
      <c r="S16" s="695"/>
      <c r="T16" s="696"/>
      <c r="U16" s="694"/>
      <c r="V16" s="695"/>
      <c r="W16" s="695"/>
      <c r="X16" s="695"/>
      <c r="Y16" s="695"/>
      <c r="Z16" s="695"/>
      <c r="AA16" s="695"/>
      <c r="AB16" s="695"/>
      <c r="AC16" s="695"/>
      <c r="AD16" s="695"/>
      <c r="AE16" s="695"/>
      <c r="AF16" s="695"/>
      <c r="AG16" s="695"/>
      <c r="AH16" s="695"/>
      <c r="AI16" s="695"/>
      <c r="AJ16" s="696"/>
      <c r="AK16" s="578"/>
      <c r="AL16" s="579"/>
      <c r="AM16" s="580"/>
      <c r="AN16" s="581"/>
      <c r="AO16" s="581"/>
      <c r="AP16" s="144" t="s">
        <v>159</v>
      </c>
      <c r="AQ16" s="581"/>
      <c r="AR16" s="581"/>
      <c r="AS16" s="590"/>
      <c r="AT16" s="591">
        <f t="shared" si="2"/>
        <v>0</v>
      </c>
      <c r="AU16" s="592"/>
      <c r="AV16" s="593"/>
      <c r="AW16" s="580"/>
      <c r="AX16" s="581"/>
      <c r="AY16" s="590"/>
      <c r="AZ16" s="594">
        <f t="shared" si="3"/>
        <v>0</v>
      </c>
      <c r="BA16" s="595"/>
      <c r="BB16" s="595"/>
      <c r="BC16" s="596"/>
    </row>
    <row r="17" spans="1:55" s="36" customFormat="1" ht="30" customHeight="1" x14ac:dyDescent="0.15">
      <c r="A17" s="691"/>
      <c r="B17" s="692"/>
      <c r="C17" s="692"/>
      <c r="D17" s="692"/>
      <c r="E17" s="693"/>
      <c r="F17" s="693"/>
      <c r="G17" s="693"/>
      <c r="H17" s="572"/>
      <c r="I17" s="573"/>
      <c r="J17" s="573"/>
      <c r="K17" s="573"/>
      <c r="L17" s="573"/>
      <c r="M17" s="574"/>
      <c r="N17" s="694"/>
      <c r="O17" s="695"/>
      <c r="P17" s="695"/>
      <c r="Q17" s="695"/>
      <c r="R17" s="695"/>
      <c r="S17" s="695"/>
      <c r="T17" s="696"/>
      <c r="U17" s="694"/>
      <c r="V17" s="695"/>
      <c r="W17" s="695"/>
      <c r="X17" s="695"/>
      <c r="Y17" s="695"/>
      <c r="Z17" s="695"/>
      <c r="AA17" s="695"/>
      <c r="AB17" s="695"/>
      <c r="AC17" s="695"/>
      <c r="AD17" s="695"/>
      <c r="AE17" s="695"/>
      <c r="AF17" s="695"/>
      <c r="AG17" s="695"/>
      <c r="AH17" s="695"/>
      <c r="AI17" s="695"/>
      <c r="AJ17" s="696"/>
      <c r="AK17" s="578" t="s">
        <v>25</v>
      </c>
      <c r="AL17" s="579"/>
      <c r="AM17" s="580"/>
      <c r="AN17" s="581"/>
      <c r="AO17" s="581"/>
      <c r="AP17" s="144" t="s">
        <v>159</v>
      </c>
      <c r="AQ17" s="581"/>
      <c r="AR17" s="581"/>
      <c r="AS17" s="590"/>
      <c r="AT17" s="591">
        <f t="shared" si="2"/>
        <v>0</v>
      </c>
      <c r="AU17" s="592"/>
      <c r="AV17" s="593"/>
      <c r="AW17" s="580"/>
      <c r="AX17" s="581"/>
      <c r="AY17" s="590"/>
      <c r="AZ17" s="594">
        <f t="shared" si="3"/>
        <v>0</v>
      </c>
      <c r="BA17" s="595"/>
      <c r="BB17" s="595"/>
      <c r="BC17" s="596"/>
    </row>
    <row r="18" spans="1:55" s="36" customFormat="1" ht="30" customHeight="1" x14ac:dyDescent="0.15">
      <c r="A18" s="691"/>
      <c r="B18" s="692"/>
      <c r="C18" s="692"/>
      <c r="D18" s="692"/>
      <c r="E18" s="693"/>
      <c r="F18" s="693"/>
      <c r="G18" s="693"/>
      <c r="H18" s="572"/>
      <c r="I18" s="573"/>
      <c r="J18" s="573"/>
      <c r="K18" s="573"/>
      <c r="L18" s="573"/>
      <c r="M18" s="574"/>
      <c r="N18" s="694"/>
      <c r="O18" s="695"/>
      <c r="P18" s="695"/>
      <c r="Q18" s="695"/>
      <c r="R18" s="695"/>
      <c r="S18" s="695"/>
      <c r="T18" s="696"/>
      <c r="U18" s="694"/>
      <c r="V18" s="695"/>
      <c r="W18" s="695"/>
      <c r="X18" s="695"/>
      <c r="Y18" s="695"/>
      <c r="Z18" s="695"/>
      <c r="AA18" s="695"/>
      <c r="AB18" s="695"/>
      <c r="AC18" s="695"/>
      <c r="AD18" s="695"/>
      <c r="AE18" s="695"/>
      <c r="AF18" s="695"/>
      <c r="AG18" s="695"/>
      <c r="AH18" s="695"/>
      <c r="AI18" s="695"/>
      <c r="AJ18" s="696"/>
      <c r="AK18" s="578" t="s">
        <v>25</v>
      </c>
      <c r="AL18" s="579"/>
      <c r="AM18" s="580"/>
      <c r="AN18" s="581"/>
      <c r="AO18" s="581"/>
      <c r="AP18" s="144" t="s">
        <v>159</v>
      </c>
      <c r="AQ18" s="581"/>
      <c r="AR18" s="581"/>
      <c r="AS18" s="590"/>
      <c r="AT18" s="591">
        <f t="shared" si="2"/>
        <v>0</v>
      </c>
      <c r="AU18" s="592"/>
      <c r="AV18" s="593"/>
      <c r="AW18" s="580"/>
      <c r="AX18" s="581"/>
      <c r="AY18" s="590"/>
      <c r="AZ18" s="594">
        <f t="shared" si="3"/>
        <v>0</v>
      </c>
      <c r="BA18" s="595"/>
      <c r="BB18" s="595"/>
      <c r="BC18" s="596"/>
    </row>
    <row r="19" spans="1:55" s="36" customFormat="1" ht="30" customHeight="1" x14ac:dyDescent="0.15">
      <c r="A19" s="691"/>
      <c r="B19" s="692"/>
      <c r="C19" s="692"/>
      <c r="D19" s="692"/>
      <c r="E19" s="693"/>
      <c r="F19" s="693"/>
      <c r="G19" s="693"/>
      <c r="H19" s="572"/>
      <c r="I19" s="573"/>
      <c r="J19" s="573"/>
      <c r="K19" s="573"/>
      <c r="L19" s="573"/>
      <c r="M19" s="574"/>
      <c r="N19" s="694"/>
      <c r="O19" s="695"/>
      <c r="P19" s="695"/>
      <c r="Q19" s="695"/>
      <c r="R19" s="695"/>
      <c r="S19" s="695"/>
      <c r="T19" s="696"/>
      <c r="U19" s="694"/>
      <c r="V19" s="695"/>
      <c r="W19" s="695"/>
      <c r="X19" s="695"/>
      <c r="Y19" s="695"/>
      <c r="Z19" s="695"/>
      <c r="AA19" s="695"/>
      <c r="AB19" s="695"/>
      <c r="AC19" s="695"/>
      <c r="AD19" s="695"/>
      <c r="AE19" s="695"/>
      <c r="AF19" s="695"/>
      <c r="AG19" s="695"/>
      <c r="AH19" s="695"/>
      <c r="AI19" s="695"/>
      <c r="AJ19" s="696"/>
      <c r="AK19" s="578" t="s">
        <v>25</v>
      </c>
      <c r="AL19" s="579"/>
      <c r="AM19" s="580"/>
      <c r="AN19" s="581"/>
      <c r="AO19" s="581"/>
      <c r="AP19" s="144" t="s">
        <v>159</v>
      </c>
      <c r="AQ19" s="581"/>
      <c r="AR19" s="581"/>
      <c r="AS19" s="590"/>
      <c r="AT19" s="591">
        <f t="shared" si="2"/>
        <v>0</v>
      </c>
      <c r="AU19" s="592"/>
      <c r="AV19" s="593"/>
      <c r="AW19" s="580"/>
      <c r="AX19" s="581"/>
      <c r="AY19" s="590"/>
      <c r="AZ19" s="594">
        <f t="shared" si="3"/>
        <v>0</v>
      </c>
      <c r="BA19" s="595"/>
      <c r="BB19" s="595"/>
      <c r="BC19" s="596"/>
    </row>
    <row r="20" spans="1:55" s="36" customFormat="1" ht="30" customHeight="1" x14ac:dyDescent="0.15">
      <c r="A20" s="691"/>
      <c r="B20" s="692"/>
      <c r="C20" s="692"/>
      <c r="D20" s="692"/>
      <c r="E20" s="693"/>
      <c r="F20" s="693"/>
      <c r="G20" s="693"/>
      <c r="H20" s="572"/>
      <c r="I20" s="573"/>
      <c r="J20" s="573"/>
      <c r="K20" s="573"/>
      <c r="L20" s="573"/>
      <c r="M20" s="574"/>
      <c r="N20" s="694"/>
      <c r="O20" s="695"/>
      <c r="P20" s="695"/>
      <c r="Q20" s="695"/>
      <c r="R20" s="695"/>
      <c r="S20" s="695"/>
      <c r="T20" s="696"/>
      <c r="U20" s="694"/>
      <c r="V20" s="695"/>
      <c r="W20" s="695"/>
      <c r="X20" s="695"/>
      <c r="Y20" s="695"/>
      <c r="Z20" s="695"/>
      <c r="AA20" s="695"/>
      <c r="AB20" s="695"/>
      <c r="AC20" s="695"/>
      <c r="AD20" s="695"/>
      <c r="AE20" s="695"/>
      <c r="AF20" s="695"/>
      <c r="AG20" s="695"/>
      <c r="AH20" s="695"/>
      <c r="AI20" s="695"/>
      <c r="AJ20" s="696"/>
      <c r="AK20" s="578" t="s">
        <v>25</v>
      </c>
      <c r="AL20" s="579"/>
      <c r="AM20" s="580"/>
      <c r="AN20" s="581"/>
      <c r="AO20" s="581"/>
      <c r="AP20" s="144" t="s">
        <v>159</v>
      </c>
      <c r="AQ20" s="581"/>
      <c r="AR20" s="581"/>
      <c r="AS20" s="590"/>
      <c r="AT20" s="591">
        <f t="shared" si="2"/>
        <v>0</v>
      </c>
      <c r="AU20" s="592"/>
      <c r="AV20" s="593"/>
      <c r="AW20" s="580"/>
      <c r="AX20" s="581"/>
      <c r="AY20" s="590"/>
      <c r="AZ20" s="594">
        <f t="shared" si="3"/>
        <v>0</v>
      </c>
      <c r="BA20" s="595"/>
      <c r="BB20" s="595"/>
      <c r="BC20" s="596"/>
    </row>
    <row r="21" spans="1:55" s="36" customFormat="1" ht="30" customHeight="1" x14ac:dyDescent="0.15">
      <c r="A21" s="691"/>
      <c r="B21" s="692"/>
      <c r="C21" s="692"/>
      <c r="D21" s="692"/>
      <c r="E21" s="693"/>
      <c r="F21" s="693"/>
      <c r="G21" s="693"/>
      <c r="H21" s="572"/>
      <c r="I21" s="573"/>
      <c r="J21" s="573"/>
      <c r="K21" s="573"/>
      <c r="L21" s="573"/>
      <c r="M21" s="574"/>
      <c r="N21" s="694"/>
      <c r="O21" s="695"/>
      <c r="P21" s="695"/>
      <c r="Q21" s="695"/>
      <c r="R21" s="695"/>
      <c r="S21" s="695"/>
      <c r="T21" s="696"/>
      <c r="U21" s="694"/>
      <c r="V21" s="695"/>
      <c r="W21" s="695"/>
      <c r="X21" s="695"/>
      <c r="Y21" s="695"/>
      <c r="Z21" s="695"/>
      <c r="AA21" s="695"/>
      <c r="AB21" s="695"/>
      <c r="AC21" s="695"/>
      <c r="AD21" s="695"/>
      <c r="AE21" s="695"/>
      <c r="AF21" s="695"/>
      <c r="AG21" s="695"/>
      <c r="AH21" s="695"/>
      <c r="AI21" s="695"/>
      <c r="AJ21" s="696"/>
      <c r="AK21" s="578" t="s">
        <v>25</v>
      </c>
      <c r="AL21" s="579"/>
      <c r="AM21" s="580"/>
      <c r="AN21" s="581"/>
      <c r="AO21" s="581"/>
      <c r="AP21" s="144" t="s">
        <v>159</v>
      </c>
      <c r="AQ21" s="581"/>
      <c r="AR21" s="581"/>
      <c r="AS21" s="590"/>
      <c r="AT21" s="591">
        <f t="shared" si="2"/>
        <v>0</v>
      </c>
      <c r="AU21" s="592"/>
      <c r="AV21" s="593"/>
      <c r="AW21" s="580"/>
      <c r="AX21" s="581"/>
      <c r="AY21" s="590"/>
      <c r="AZ21" s="594">
        <f t="shared" si="3"/>
        <v>0</v>
      </c>
      <c r="BA21" s="595"/>
      <c r="BB21" s="595"/>
      <c r="BC21" s="596"/>
    </row>
    <row r="22" spans="1:55" s="36" customFormat="1" ht="30" customHeight="1" x14ac:dyDescent="0.15">
      <c r="A22" s="691"/>
      <c r="B22" s="692"/>
      <c r="C22" s="692"/>
      <c r="D22" s="692"/>
      <c r="E22" s="693"/>
      <c r="F22" s="693"/>
      <c r="G22" s="693"/>
      <c r="H22" s="572"/>
      <c r="I22" s="573"/>
      <c r="J22" s="573"/>
      <c r="K22" s="573"/>
      <c r="L22" s="573"/>
      <c r="M22" s="574"/>
      <c r="N22" s="694"/>
      <c r="O22" s="695"/>
      <c r="P22" s="695"/>
      <c r="Q22" s="695"/>
      <c r="R22" s="695"/>
      <c r="S22" s="695"/>
      <c r="T22" s="696"/>
      <c r="U22" s="694"/>
      <c r="V22" s="695"/>
      <c r="W22" s="695"/>
      <c r="X22" s="695"/>
      <c r="Y22" s="695"/>
      <c r="Z22" s="695"/>
      <c r="AA22" s="695"/>
      <c r="AB22" s="695"/>
      <c r="AC22" s="695"/>
      <c r="AD22" s="695"/>
      <c r="AE22" s="695"/>
      <c r="AF22" s="695"/>
      <c r="AG22" s="695"/>
      <c r="AH22" s="695"/>
      <c r="AI22" s="695"/>
      <c r="AJ22" s="696"/>
      <c r="AK22" s="578" t="s">
        <v>25</v>
      </c>
      <c r="AL22" s="579"/>
      <c r="AM22" s="580"/>
      <c r="AN22" s="581"/>
      <c r="AO22" s="581"/>
      <c r="AP22" s="144" t="s">
        <v>159</v>
      </c>
      <c r="AQ22" s="581"/>
      <c r="AR22" s="581"/>
      <c r="AS22" s="590"/>
      <c r="AT22" s="591">
        <f t="shared" si="2"/>
        <v>0</v>
      </c>
      <c r="AU22" s="592"/>
      <c r="AV22" s="593"/>
      <c r="AW22" s="580"/>
      <c r="AX22" s="581"/>
      <c r="AY22" s="590"/>
      <c r="AZ22" s="594">
        <f t="shared" si="3"/>
        <v>0</v>
      </c>
      <c r="BA22" s="595"/>
      <c r="BB22" s="595"/>
      <c r="BC22" s="596"/>
    </row>
    <row r="23" spans="1:55" s="36" customFormat="1" ht="30" customHeight="1" x14ac:dyDescent="0.15">
      <c r="A23" s="691"/>
      <c r="B23" s="692"/>
      <c r="C23" s="692"/>
      <c r="D23" s="692"/>
      <c r="E23" s="693"/>
      <c r="F23" s="693"/>
      <c r="G23" s="693"/>
      <c r="H23" s="572"/>
      <c r="I23" s="573"/>
      <c r="J23" s="573"/>
      <c r="K23" s="573"/>
      <c r="L23" s="573"/>
      <c r="M23" s="574"/>
      <c r="N23" s="694"/>
      <c r="O23" s="695"/>
      <c r="P23" s="695"/>
      <c r="Q23" s="695"/>
      <c r="R23" s="695"/>
      <c r="S23" s="695"/>
      <c r="T23" s="696"/>
      <c r="U23" s="694"/>
      <c r="V23" s="695"/>
      <c r="W23" s="695"/>
      <c r="X23" s="695"/>
      <c r="Y23" s="695"/>
      <c r="Z23" s="695"/>
      <c r="AA23" s="695"/>
      <c r="AB23" s="695"/>
      <c r="AC23" s="695"/>
      <c r="AD23" s="695"/>
      <c r="AE23" s="695"/>
      <c r="AF23" s="695"/>
      <c r="AG23" s="695"/>
      <c r="AH23" s="695"/>
      <c r="AI23" s="695"/>
      <c r="AJ23" s="696"/>
      <c r="AK23" s="578" t="s">
        <v>25</v>
      </c>
      <c r="AL23" s="579"/>
      <c r="AM23" s="580"/>
      <c r="AN23" s="581"/>
      <c r="AO23" s="581"/>
      <c r="AP23" s="144" t="s">
        <v>159</v>
      </c>
      <c r="AQ23" s="581"/>
      <c r="AR23" s="581"/>
      <c r="AS23" s="590"/>
      <c r="AT23" s="591">
        <f t="shared" si="2"/>
        <v>0</v>
      </c>
      <c r="AU23" s="592"/>
      <c r="AV23" s="593"/>
      <c r="AW23" s="580"/>
      <c r="AX23" s="581"/>
      <c r="AY23" s="590"/>
      <c r="AZ23" s="594">
        <f t="shared" si="3"/>
        <v>0</v>
      </c>
      <c r="BA23" s="595"/>
      <c r="BB23" s="595"/>
      <c r="BC23" s="596"/>
    </row>
    <row r="24" spans="1:55" s="36" customFormat="1" ht="30" customHeight="1" x14ac:dyDescent="0.15">
      <c r="A24" s="691"/>
      <c r="B24" s="692"/>
      <c r="C24" s="692"/>
      <c r="D24" s="692"/>
      <c r="E24" s="693"/>
      <c r="F24" s="693"/>
      <c r="G24" s="693"/>
      <c r="H24" s="572"/>
      <c r="I24" s="573"/>
      <c r="J24" s="573"/>
      <c r="K24" s="573"/>
      <c r="L24" s="573"/>
      <c r="M24" s="574"/>
      <c r="N24" s="694"/>
      <c r="O24" s="695"/>
      <c r="P24" s="695"/>
      <c r="Q24" s="695"/>
      <c r="R24" s="695"/>
      <c r="S24" s="695"/>
      <c r="T24" s="696"/>
      <c r="U24" s="694"/>
      <c r="V24" s="695"/>
      <c r="W24" s="695"/>
      <c r="X24" s="695"/>
      <c r="Y24" s="695"/>
      <c r="Z24" s="695"/>
      <c r="AA24" s="695"/>
      <c r="AB24" s="695"/>
      <c r="AC24" s="695"/>
      <c r="AD24" s="695"/>
      <c r="AE24" s="695"/>
      <c r="AF24" s="695"/>
      <c r="AG24" s="695"/>
      <c r="AH24" s="695"/>
      <c r="AI24" s="695"/>
      <c r="AJ24" s="696"/>
      <c r="AK24" s="578" t="s">
        <v>25</v>
      </c>
      <c r="AL24" s="579"/>
      <c r="AM24" s="580"/>
      <c r="AN24" s="581"/>
      <c r="AO24" s="581"/>
      <c r="AP24" s="144" t="s">
        <v>159</v>
      </c>
      <c r="AQ24" s="581"/>
      <c r="AR24" s="581"/>
      <c r="AS24" s="590"/>
      <c r="AT24" s="591">
        <f t="shared" si="2"/>
        <v>0</v>
      </c>
      <c r="AU24" s="592"/>
      <c r="AV24" s="593"/>
      <c r="AW24" s="580"/>
      <c r="AX24" s="581"/>
      <c r="AY24" s="590"/>
      <c r="AZ24" s="594">
        <f t="shared" si="3"/>
        <v>0</v>
      </c>
      <c r="BA24" s="595"/>
      <c r="BB24" s="595"/>
      <c r="BC24" s="596"/>
    </row>
    <row r="25" spans="1:55" s="36" customFormat="1" ht="30" customHeight="1" thickBot="1" x14ac:dyDescent="0.2">
      <c r="A25" s="691"/>
      <c r="B25" s="692"/>
      <c r="C25" s="692"/>
      <c r="D25" s="692"/>
      <c r="E25" s="693"/>
      <c r="F25" s="693"/>
      <c r="G25" s="693"/>
      <c r="H25" s="572"/>
      <c r="I25" s="573"/>
      <c r="J25" s="573"/>
      <c r="K25" s="573"/>
      <c r="L25" s="573"/>
      <c r="M25" s="574"/>
      <c r="N25" s="700"/>
      <c r="O25" s="701"/>
      <c r="P25" s="701"/>
      <c r="Q25" s="701"/>
      <c r="R25" s="701"/>
      <c r="S25" s="701"/>
      <c r="T25" s="702"/>
      <c r="U25" s="700"/>
      <c r="V25" s="701"/>
      <c r="W25" s="701"/>
      <c r="X25" s="701"/>
      <c r="Y25" s="701"/>
      <c r="Z25" s="701"/>
      <c r="AA25" s="701"/>
      <c r="AB25" s="701"/>
      <c r="AC25" s="701"/>
      <c r="AD25" s="701"/>
      <c r="AE25" s="701"/>
      <c r="AF25" s="701"/>
      <c r="AG25" s="701"/>
      <c r="AH25" s="701"/>
      <c r="AI25" s="701"/>
      <c r="AJ25" s="702"/>
      <c r="AK25" s="578" t="s">
        <v>25</v>
      </c>
      <c r="AL25" s="579"/>
      <c r="AM25" s="580"/>
      <c r="AN25" s="581"/>
      <c r="AO25" s="581"/>
      <c r="AP25" s="144" t="s">
        <v>159</v>
      </c>
      <c r="AQ25" s="581"/>
      <c r="AR25" s="581"/>
      <c r="AS25" s="590"/>
      <c r="AT25" s="597">
        <f t="shared" si="2"/>
        <v>0</v>
      </c>
      <c r="AU25" s="598"/>
      <c r="AV25" s="599"/>
      <c r="AW25" s="580"/>
      <c r="AX25" s="581"/>
      <c r="AY25" s="590"/>
      <c r="AZ25" s="600">
        <f t="shared" si="3"/>
        <v>0</v>
      </c>
      <c r="BA25" s="601"/>
      <c r="BB25" s="601"/>
      <c r="BC25" s="602"/>
    </row>
    <row r="26" spans="1:55" ht="30" customHeight="1" thickTop="1" thickBot="1" x14ac:dyDescent="0.2">
      <c r="A26" s="603" t="s">
        <v>43</v>
      </c>
      <c r="B26" s="604"/>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4"/>
      <c r="AO26" s="604"/>
      <c r="AP26" s="604"/>
      <c r="AQ26" s="604"/>
      <c r="AR26" s="604"/>
      <c r="AS26" s="604"/>
      <c r="AT26" s="604"/>
      <c r="AU26" s="604"/>
      <c r="AV26" s="605"/>
      <c r="AW26" s="606">
        <f>SUM(AW11:AY25)</f>
        <v>0</v>
      </c>
      <c r="AX26" s="607"/>
      <c r="AY26" s="608"/>
      <c r="AZ26" s="609">
        <f>SUM(AZ11:BC25)</f>
        <v>0</v>
      </c>
      <c r="BA26" s="610"/>
      <c r="BB26" s="610"/>
      <c r="BC26" s="611"/>
    </row>
    <row r="27" spans="1:55" ht="15.75" customHeight="1" x14ac:dyDescent="0.1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145"/>
      <c r="AV27" s="145"/>
      <c r="AW27" s="145"/>
      <c r="AX27" s="145"/>
    </row>
    <row r="28" spans="1:55" ht="31.5" customHeight="1" thickBot="1" x14ac:dyDescent="0.2">
      <c r="A28" s="126" t="s">
        <v>122</v>
      </c>
      <c r="B28" s="44"/>
      <c r="C28" s="44"/>
      <c r="D28" s="44"/>
      <c r="E28" s="44"/>
      <c r="F28" s="44"/>
      <c r="G28" s="44"/>
      <c r="H28" s="44"/>
      <c r="I28" s="44"/>
      <c r="J28" s="44"/>
      <c r="K28" s="44"/>
      <c r="L28" s="44"/>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44"/>
      <c r="AQ28" s="44"/>
      <c r="AR28" s="44"/>
      <c r="AS28" s="44"/>
      <c r="AT28" s="44"/>
      <c r="AU28" s="44"/>
      <c r="AV28" s="59"/>
      <c r="AW28" s="60"/>
      <c r="AX28" s="60"/>
    </row>
    <row r="29" spans="1:55" ht="52.5" customHeight="1" thickBot="1" x14ac:dyDescent="0.2">
      <c r="A29" s="654" t="s">
        <v>92</v>
      </c>
      <c r="B29" s="655"/>
      <c r="C29" s="655"/>
      <c r="D29" s="656"/>
      <c r="E29" s="657" t="s">
        <v>123</v>
      </c>
      <c r="F29" s="655"/>
      <c r="G29" s="655"/>
      <c r="H29" s="655"/>
      <c r="I29" s="400" t="s">
        <v>85</v>
      </c>
      <c r="J29" s="401"/>
      <c r="K29" s="401"/>
      <c r="L29" s="401"/>
      <c r="M29" s="401"/>
      <c r="N29" s="401"/>
      <c r="O29" s="401"/>
      <c r="P29" s="430"/>
      <c r="Q29" s="658" t="s">
        <v>124</v>
      </c>
      <c r="R29" s="659"/>
      <c r="S29" s="660" t="s">
        <v>87</v>
      </c>
      <c r="T29" s="660"/>
      <c r="U29" s="660"/>
      <c r="V29" s="660"/>
      <c r="W29" s="660"/>
      <c r="X29" s="660"/>
      <c r="Y29" s="661"/>
      <c r="Z29" s="400" t="s">
        <v>106</v>
      </c>
      <c r="AA29" s="401"/>
      <c r="AB29" s="401"/>
      <c r="AC29" s="401"/>
      <c r="AD29" s="401"/>
      <c r="AE29" s="401"/>
      <c r="AF29" s="401"/>
      <c r="AG29" s="401"/>
      <c r="AH29" s="401"/>
      <c r="AI29" s="401"/>
      <c r="AJ29" s="401"/>
      <c r="AK29" s="401"/>
      <c r="AL29" s="401"/>
      <c r="AM29" s="401"/>
      <c r="AN29" s="402"/>
      <c r="AO29" s="400" t="s">
        <v>107</v>
      </c>
      <c r="AP29" s="401"/>
      <c r="AQ29" s="401"/>
      <c r="AR29" s="401"/>
      <c r="AS29" s="401"/>
      <c r="AT29" s="401"/>
      <c r="AU29" s="401"/>
      <c r="AV29" s="401"/>
      <c r="AW29" s="401"/>
      <c r="AX29" s="401"/>
      <c r="AY29" s="401"/>
      <c r="AZ29" s="401"/>
      <c r="BA29" s="401"/>
      <c r="BB29" s="401"/>
      <c r="BC29" s="403"/>
    </row>
    <row r="30" spans="1:55" ht="41.25" customHeight="1" thickTop="1" x14ac:dyDescent="0.15">
      <c r="A30" s="632" t="s">
        <v>115</v>
      </c>
      <c r="B30" s="633"/>
      <c r="C30" s="633"/>
      <c r="D30" s="634"/>
      <c r="E30" s="716" t="s">
        <v>179</v>
      </c>
      <c r="F30" s="717"/>
      <c r="G30" s="717"/>
      <c r="H30" s="717"/>
      <c r="I30" s="642">
        <f ca="1">SUMIF($AK$11:$BC$25,E30,$AZ$11:$BC$25)</f>
        <v>0</v>
      </c>
      <c r="J30" s="643"/>
      <c r="K30" s="643"/>
      <c r="L30" s="643"/>
      <c r="M30" s="643"/>
      <c r="N30" s="643"/>
      <c r="O30" s="643"/>
      <c r="P30" s="162" t="s">
        <v>13</v>
      </c>
      <c r="Q30" s="417" t="s">
        <v>86</v>
      </c>
      <c r="R30" s="418"/>
      <c r="S30" s="419">
        <v>50000</v>
      </c>
      <c r="T30" s="419"/>
      <c r="U30" s="419"/>
      <c r="V30" s="419"/>
      <c r="W30" s="419"/>
      <c r="X30" s="419"/>
      <c r="Y30" s="47" t="s">
        <v>44</v>
      </c>
      <c r="Z30" s="420">
        <f ca="1">IF(I30="","",I30*S30)</f>
        <v>0</v>
      </c>
      <c r="AA30" s="421"/>
      <c r="AB30" s="421"/>
      <c r="AC30" s="421"/>
      <c r="AD30" s="421"/>
      <c r="AE30" s="421"/>
      <c r="AF30" s="421"/>
      <c r="AG30" s="421"/>
      <c r="AH30" s="421"/>
      <c r="AI30" s="421"/>
      <c r="AJ30" s="421"/>
      <c r="AK30" s="421"/>
      <c r="AL30" s="421"/>
      <c r="AM30" s="421"/>
      <c r="AN30" s="47" t="s">
        <v>44</v>
      </c>
      <c r="AO30" s="645">
        <f ca="1">SUM(Z30:AM31)</f>
        <v>0</v>
      </c>
      <c r="AP30" s="646"/>
      <c r="AQ30" s="646"/>
      <c r="AR30" s="646"/>
      <c r="AS30" s="646"/>
      <c r="AT30" s="646"/>
      <c r="AU30" s="646"/>
      <c r="AV30" s="646"/>
      <c r="AW30" s="646"/>
      <c r="AX30" s="646"/>
      <c r="AY30" s="646"/>
      <c r="AZ30" s="646"/>
      <c r="BA30" s="646"/>
      <c r="BB30" s="646"/>
      <c r="BC30" s="651" t="s">
        <v>44</v>
      </c>
    </row>
    <row r="31" spans="1:55" ht="41.25" customHeight="1" thickBot="1" x14ac:dyDescent="0.2">
      <c r="A31" s="703"/>
      <c r="B31" s="704"/>
      <c r="C31" s="704"/>
      <c r="D31" s="705"/>
      <c r="E31" s="707" t="s">
        <v>163</v>
      </c>
      <c r="F31" s="708"/>
      <c r="G31" s="708"/>
      <c r="H31" s="708"/>
      <c r="I31" s="709">
        <f ca="1">SUMIF($AK$11:$BC$25,E31,$AZ$11:$BC$25)</f>
        <v>0</v>
      </c>
      <c r="J31" s="710"/>
      <c r="K31" s="710"/>
      <c r="L31" s="710"/>
      <c r="M31" s="710"/>
      <c r="N31" s="710"/>
      <c r="O31" s="710"/>
      <c r="P31" s="45" t="s">
        <v>77</v>
      </c>
      <c r="Q31" s="711" t="s">
        <v>86</v>
      </c>
      <c r="R31" s="712"/>
      <c r="S31" s="713">
        <v>40000</v>
      </c>
      <c r="T31" s="713"/>
      <c r="U31" s="713"/>
      <c r="V31" s="713"/>
      <c r="W31" s="713"/>
      <c r="X31" s="713"/>
      <c r="Y31" s="46" t="s">
        <v>44</v>
      </c>
      <c r="Z31" s="714">
        <f ca="1">IF(I31="","",I31*S31)</f>
        <v>0</v>
      </c>
      <c r="AA31" s="715"/>
      <c r="AB31" s="715"/>
      <c r="AC31" s="715"/>
      <c r="AD31" s="715"/>
      <c r="AE31" s="715"/>
      <c r="AF31" s="715"/>
      <c r="AG31" s="715"/>
      <c r="AH31" s="715"/>
      <c r="AI31" s="715"/>
      <c r="AJ31" s="715"/>
      <c r="AK31" s="715"/>
      <c r="AL31" s="715"/>
      <c r="AM31" s="715"/>
      <c r="AN31" s="46" t="s">
        <v>44</v>
      </c>
      <c r="AO31" s="718"/>
      <c r="AP31" s="719"/>
      <c r="AQ31" s="719"/>
      <c r="AR31" s="719"/>
      <c r="AS31" s="719"/>
      <c r="AT31" s="719"/>
      <c r="AU31" s="719"/>
      <c r="AV31" s="719"/>
      <c r="AW31" s="719"/>
      <c r="AX31" s="719"/>
      <c r="AY31" s="719"/>
      <c r="AZ31" s="719"/>
      <c r="BA31" s="719"/>
      <c r="BB31" s="719"/>
      <c r="BC31" s="706"/>
    </row>
    <row r="32" spans="1:55" ht="41.25" customHeight="1" thickTop="1" thickBot="1" x14ac:dyDescent="0.2">
      <c r="A32" s="668" t="s">
        <v>91</v>
      </c>
      <c r="B32" s="669"/>
      <c r="C32" s="669"/>
      <c r="D32" s="669"/>
      <c r="E32" s="669"/>
      <c r="F32" s="669"/>
      <c r="G32" s="669"/>
      <c r="H32" s="669"/>
      <c r="I32" s="669"/>
      <c r="J32" s="669"/>
      <c r="K32" s="669"/>
      <c r="L32" s="669"/>
      <c r="M32" s="669"/>
      <c r="N32" s="669"/>
      <c r="O32" s="669"/>
      <c r="P32" s="669"/>
      <c r="Q32" s="669"/>
      <c r="R32" s="669"/>
      <c r="S32" s="669"/>
      <c r="T32" s="669"/>
      <c r="U32" s="669"/>
      <c r="V32" s="669"/>
      <c r="W32" s="669"/>
      <c r="X32" s="669"/>
      <c r="Y32" s="669"/>
      <c r="Z32" s="669"/>
      <c r="AA32" s="669"/>
      <c r="AB32" s="669"/>
      <c r="AC32" s="669"/>
      <c r="AD32" s="669"/>
      <c r="AE32" s="669"/>
      <c r="AF32" s="669"/>
      <c r="AG32" s="669"/>
      <c r="AH32" s="669"/>
      <c r="AI32" s="669"/>
      <c r="AJ32" s="669"/>
      <c r="AK32" s="669"/>
      <c r="AL32" s="669"/>
      <c r="AM32" s="669"/>
      <c r="AN32" s="669"/>
      <c r="AO32" s="670">
        <f ca="1">SUM(AO30:BB31)</f>
        <v>0</v>
      </c>
      <c r="AP32" s="671"/>
      <c r="AQ32" s="671"/>
      <c r="AR32" s="671"/>
      <c r="AS32" s="671"/>
      <c r="AT32" s="671"/>
      <c r="AU32" s="671"/>
      <c r="AV32" s="671"/>
      <c r="AW32" s="671"/>
      <c r="AX32" s="671"/>
      <c r="AY32" s="671"/>
      <c r="AZ32" s="671"/>
      <c r="BA32" s="671"/>
      <c r="BB32" s="671"/>
      <c r="BC32" s="68" t="s">
        <v>44</v>
      </c>
    </row>
    <row r="33" spans="1:59" ht="47.25" customHeight="1"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145"/>
      <c r="AV33" s="145"/>
      <c r="AW33" s="145"/>
      <c r="AX33" s="145"/>
    </row>
    <row r="34" spans="1:59" ht="30" customHeight="1" x14ac:dyDescent="0.15"/>
    <row r="35" spans="1:59" ht="3" customHeight="1" x14ac:dyDescent="0.15"/>
    <row r="36" spans="1:59" ht="21" customHeight="1" x14ac:dyDescent="0.15"/>
    <row r="37" spans="1:59" ht="21" customHeight="1" x14ac:dyDescent="0.15"/>
    <row r="39" spans="1:59" ht="12" customHeight="1" x14ac:dyDescent="0.15"/>
    <row r="40" spans="1:59" ht="28.5" customHeight="1" x14ac:dyDescent="0.15"/>
    <row r="41" spans="1:59" ht="14.25" customHeight="1" x14ac:dyDescent="0.15"/>
    <row r="42" spans="1:59" ht="19.5" customHeight="1" x14ac:dyDescent="0.15"/>
    <row r="43" spans="1:59" ht="45.75" customHeight="1" x14ac:dyDescent="0.15"/>
    <row r="44" spans="1:59" ht="45.75" customHeight="1" x14ac:dyDescent="0.15"/>
    <row r="45" spans="1:59" ht="38.25" customHeight="1" x14ac:dyDescent="0.15"/>
    <row r="46" spans="1:59" ht="46.5" customHeight="1" x14ac:dyDescent="0.15">
      <c r="BG46" s="129"/>
    </row>
    <row r="47" spans="1:59" s="36" customFormat="1" ht="37.5" customHeight="1" x14ac:dyDescent="0.15"/>
    <row r="48" spans="1:59" ht="15.75" customHeight="1" x14ac:dyDescent="0.15"/>
    <row r="49" ht="31.5" customHeight="1" x14ac:dyDescent="0.15"/>
    <row r="50" ht="63" customHeight="1" x14ac:dyDescent="0.15"/>
    <row r="51" ht="41.25" customHeight="1" x14ac:dyDescent="0.15"/>
    <row r="52" ht="36" customHeight="1" x14ac:dyDescent="0.15"/>
    <row r="53" ht="36" customHeight="1" x14ac:dyDescent="0.15"/>
    <row r="55" ht="12" customHeight="1" x14ac:dyDescent="0.15"/>
    <row r="56" ht="28.5" customHeight="1" x14ac:dyDescent="0.15"/>
    <row r="57" ht="14.25" customHeight="1" x14ac:dyDescent="0.15"/>
    <row r="58" ht="46.5" customHeight="1" x14ac:dyDescent="0.15"/>
    <row r="59" s="36" customFormat="1" ht="37.5" customHeight="1" x14ac:dyDescent="0.15"/>
    <row r="60" s="36" customFormat="1" ht="37.5" customHeight="1" x14ac:dyDescent="0.15"/>
    <row r="61" ht="37.5" customHeight="1" x14ac:dyDescent="0.15"/>
    <row r="62" ht="37.5" customHeight="1" x14ac:dyDescent="0.15"/>
    <row r="63" ht="15.75" customHeight="1" x14ac:dyDescent="0.15"/>
    <row r="64" ht="31.5" customHeight="1" x14ac:dyDescent="0.15"/>
    <row r="65" spans="1:55" ht="63" customHeight="1" x14ac:dyDescent="0.15"/>
    <row r="66" spans="1:55" ht="41.25" customHeight="1" x14ac:dyDescent="0.15"/>
    <row r="67" spans="1:55" ht="36" customHeight="1" x14ac:dyDescent="0.15">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row>
    <row r="68" spans="1:55" ht="36" customHeight="1" x14ac:dyDescent="0.15">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row>
    <row r="69" spans="1:55" ht="15.75" customHeight="1" x14ac:dyDescent="0.1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70"/>
      <c r="AZ69" s="70"/>
      <c r="BA69" s="70"/>
      <c r="BB69" s="70"/>
      <c r="BC69" s="70"/>
    </row>
    <row r="70" spans="1:55" ht="16.5" customHeight="1" x14ac:dyDescent="0.15">
      <c r="A70" s="148"/>
      <c r="B70" s="148"/>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row>
    <row r="100" spans="1:1" x14ac:dyDescent="0.15">
      <c r="A100" s="129"/>
    </row>
    <row r="150" spans="1:1" x14ac:dyDescent="0.15">
      <c r="A150" s="130">
        <v>0</v>
      </c>
    </row>
  </sheetData>
  <protectedRanges>
    <protectedRange sqref="AV6:AW6 AY6:AZ6 A11:AO25 AQ11:AS25 AW11:AY25" name="範囲1"/>
  </protectedRanges>
  <mergeCells count="210">
    <mergeCell ref="A30:D31"/>
    <mergeCell ref="BC30:BC31"/>
    <mergeCell ref="A32:AN32"/>
    <mergeCell ref="AO32:BB32"/>
    <mergeCell ref="AO29:BC29"/>
    <mergeCell ref="E31:H31"/>
    <mergeCell ref="I31:O31"/>
    <mergeCell ref="Q31:R31"/>
    <mergeCell ref="S31:X31"/>
    <mergeCell ref="Z31:AM31"/>
    <mergeCell ref="A29:D29"/>
    <mergeCell ref="E29:H29"/>
    <mergeCell ref="I29:P29"/>
    <mergeCell ref="Q29:R29"/>
    <mergeCell ref="S29:Y29"/>
    <mergeCell ref="Z29:AN29"/>
    <mergeCell ref="E30:H30"/>
    <mergeCell ref="I30:O30"/>
    <mergeCell ref="Q30:R30"/>
    <mergeCell ref="S30:X30"/>
    <mergeCell ref="Z30:AM30"/>
    <mergeCell ref="AO30:BB31"/>
    <mergeCell ref="AM25:AO25"/>
    <mergeCell ref="AQ25:AS25"/>
    <mergeCell ref="AT25:AV25"/>
    <mergeCell ref="AW25:AY25"/>
    <mergeCell ref="AZ25:BC25"/>
    <mergeCell ref="A26:AV26"/>
    <mergeCell ref="AW26:AY26"/>
    <mergeCell ref="AZ26:BC26"/>
    <mergeCell ref="A25:D25"/>
    <mergeCell ref="E25:G25"/>
    <mergeCell ref="H25:M25"/>
    <mergeCell ref="N25:T25"/>
    <mergeCell ref="U25:AJ25"/>
    <mergeCell ref="AK25:AL25"/>
    <mergeCell ref="AK24:AL24"/>
    <mergeCell ref="AM24:AO24"/>
    <mergeCell ref="AQ24:AS24"/>
    <mergeCell ref="AT24:AV24"/>
    <mergeCell ref="AW24:AY24"/>
    <mergeCell ref="AZ24:BC24"/>
    <mergeCell ref="AM23:AO23"/>
    <mergeCell ref="AQ23:AS23"/>
    <mergeCell ref="AT23:AV23"/>
    <mergeCell ref="AW23:AY23"/>
    <mergeCell ref="AZ23:BC23"/>
    <mergeCell ref="AK23:AL23"/>
    <mergeCell ref="A24:D24"/>
    <mergeCell ref="E24:G24"/>
    <mergeCell ref="H24:M24"/>
    <mergeCell ref="N24:T24"/>
    <mergeCell ref="U24:AJ24"/>
    <mergeCell ref="A23:D23"/>
    <mergeCell ref="E23:G23"/>
    <mergeCell ref="H23:M23"/>
    <mergeCell ref="N23:T23"/>
    <mergeCell ref="U23:AJ23"/>
    <mergeCell ref="AK22:AL22"/>
    <mergeCell ref="AM22:AO22"/>
    <mergeCell ref="AQ22:AS22"/>
    <mergeCell ref="AT22:AV22"/>
    <mergeCell ref="AW22:AY22"/>
    <mergeCell ref="AZ22:BC22"/>
    <mergeCell ref="AM21:AO21"/>
    <mergeCell ref="AQ21:AS21"/>
    <mergeCell ref="AT21:AV21"/>
    <mergeCell ref="AW21:AY21"/>
    <mergeCell ref="AZ21:BC21"/>
    <mergeCell ref="AK21:AL21"/>
    <mergeCell ref="A22:D22"/>
    <mergeCell ref="E22:G22"/>
    <mergeCell ref="H22:M22"/>
    <mergeCell ref="N22:T22"/>
    <mergeCell ref="U22:AJ22"/>
    <mergeCell ref="A21:D21"/>
    <mergeCell ref="E21:G21"/>
    <mergeCell ref="H21:M21"/>
    <mergeCell ref="N21:T21"/>
    <mergeCell ref="U21:AJ21"/>
    <mergeCell ref="AK20:AL20"/>
    <mergeCell ref="AM20:AO20"/>
    <mergeCell ref="AQ20:AS20"/>
    <mergeCell ref="AT20:AV20"/>
    <mergeCell ref="AW20:AY20"/>
    <mergeCell ref="AZ20:BC20"/>
    <mergeCell ref="AM19:AO19"/>
    <mergeCell ref="AQ19:AS19"/>
    <mergeCell ref="AT19:AV19"/>
    <mergeCell ref="AW19:AY19"/>
    <mergeCell ref="AZ19:BC19"/>
    <mergeCell ref="AK19:AL19"/>
    <mergeCell ref="A20:D20"/>
    <mergeCell ref="E20:G20"/>
    <mergeCell ref="H20:M20"/>
    <mergeCell ref="N20:T20"/>
    <mergeCell ref="U20:AJ20"/>
    <mergeCell ref="A19:D19"/>
    <mergeCell ref="E19:G19"/>
    <mergeCell ref="H19:M19"/>
    <mergeCell ref="N19:T19"/>
    <mergeCell ref="U19:AJ19"/>
    <mergeCell ref="AK18:AL18"/>
    <mergeCell ref="AM18:AO18"/>
    <mergeCell ref="AQ18:AS18"/>
    <mergeCell ref="AT18:AV18"/>
    <mergeCell ref="AW18:AY18"/>
    <mergeCell ref="AZ18:BC18"/>
    <mergeCell ref="AM17:AO17"/>
    <mergeCell ref="AQ17:AS17"/>
    <mergeCell ref="AT17:AV17"/>
    <mergeCell ref="AW17:AY17"/>
    <mergeCell ref="AZ17:BC17"/>
    <mergeCell ref="AK17:AL17"/>
    <mergeCell ref="A18:D18"/>
    <mergeCell ref="E18:G18"/>
    <mergeCell ref="H18:M18"/>
    <mergeCell ref="N18:T18"/>
    <mergeCell ref="U18:AJ18"/>
    <mergeCell ref="A17:D17"/>
    <mergeCell ref="E17:G17"/>
    <mergeCell ref="H17:M17"/>
    <mergeCell ref="N17:T17"/>
    <mergeCell ref="U17:AJ17"/>
    <mergeCell ref="AK16:AL16"/>
    <mergeCell ref="AM16:AO16"/>
    <mergeCell ref="AQ16:AS16"/>
    <mergeCell ref="AT16:AV16"/>
    <mergeCell ref="AW16:AY16"/>
    <mergeCell ref="AZ16:BC16"/>
    <mergeCell ref="AM15:AO15"/>
    <mergeCell ref="AQ15:AS15"/>
    <mergeCell ref="AT15:AV15"/>
    <mergeCell ref="AW15:AY15"/>
    <mergeCell ref="AZ15:BC15"/>
    <mergeCell ref="AK15:AL15"/>
    <mergeCell ref="A16:D16"/>
    <mergeCell ref="E16:G16"/>
    <mergeCell ref="H16:M16"/>
    <mergeCell ref="N16:T16"/>
    <mergeCell ref="U16:AJ16"/>
    <mergeCell ref="A15:D15"/>
    <mergeCell ref="E15:G15"/>
    <mergeCell ref="H15:M15"/>
    <mergeCell ref="N15:T15"/>
    <mergeCell ref="U15:AJ15"/>
    <mergeCell ref="AK14:AL14"/>
    <mergeCell ref="AM14:AO14"/>
    <mergeCell ref="AQ14:AS14"/>
    <mergeCell ref="AT14:AV14"/>
    <mergeCell ref="AW14:AY14"/>
    <mergeCell ref="AZ14:BC14"/>
    <mergeCell ref="AM13:AO13"/>
    <mergeCell ref="AQ13:AS13"/>
    <mergeCell ref="AT13:AV13"/>
    <mergeCell ref="AW13:AY13"/>
    <mergeCell ref="AZ13:BC13"/>
    <mergeCell ref="AK13:AL13"/>
    <mergeCell ref="A14:D14"/>
    <mergeCell ref="E14:G14"/>
    <mergeCell ref="H14:M14"/>
    <mergeCell ref="N14:T14"/>
    <mergeCell ref="U14:AJ14"/>
    <mergeCell ref="A13:D13"/>
    <mergeCell ref="E13:G13"/>
    <mergeCell ref="H13:M13"/>
    <mergeCell ref="N13:T13"/>
    <mergeCell ref="U13:AJ13"/>
    <mergeCell ref="AK12:AL12"/>
    <mergeCell ref="AM12:AO12"/>
    <mergeCell ref="AQ12:AS12"/>
    <mergeCell ref="AT12:AV12"/>
    <mergeCell ref="AW12:AY12"/>
    <mergeCell ref="AZ12:BC12"/>
    <mergeCell ref="AM11:AO11"/>
    <mergeCell ref="AQ11:AS11"/>
    <mergeCell ref="AT11:AV11"/>
    <mergeCell ref="AW11:AY11"/>
    <mergeCell ref="AZ11:BC11"/>
    <mergeCell ref="AK11:AL11"/>
    <mergeCell ref="A12:D12"/>
    <mergeCell ref="E12:G12"/>
    <mergeCell ref="H12:M12"/>
    <mergeCell ref="N12:T12"/>
    <mergeCell ref="U12:AJ12"/>
    <mergeCell ref="A11:D11"/>
    <mergeCell ref="E11:G11"/>
    <mergeCell ref="H11:M11"/>
    <mergeCell ref="N11:T11"/>
    <mergeCell ref="U11:AJ11"/>
    <mergeCell ref="AW1:BB1"/>
    <mergeCell ref="AW2:BB2"/>
    <mergeCell ref="A3:BC3"/>
    <mergeCell ref="AK9:AL10"/>
    <mergeCell ref="AM9:AS9"/>
    <mergeCell ref="AT9:AV10"/>
    <mergeCell ref="AW9:AY10"/>
    <mergeCell ref="AZ9:BC10"/>
    <mergeCell ref="AM10:AO10"/>
    <mergeCell ref="AQ10:AS10"/>
    <mergeCell ref="A6:D6"/>
    <mergeCell ref="E6:N6"/>
    <mergeCell ref="A9:D10"/>
    <mergeCell ref="E9:G10"/>
    <mergeCell ref="H9:M10"/>
    <mergeCell ref="N9:T10"/>
    <mergeCell ref="U9:AJ10"/>
    <mergeCell ref="AV6:AW6"/>
    <mergeCell ref="AY6:AZ6"/>
    <mergeCell ref="BA6:BC6"/>
  </mergeCells>
  <phoneticPr fontId="2"/>
  <conditionalFormatting sqref="H14:M14">
    <cfRule type="expression" dxfId="15" priority="15">
      <formula>AND($AK14&lt;&gt;"",$AK14&lt;&gt;"G1")</formula>
    </cfRule>
  </conditionalFormatting>
  <conditionalFormatting sqref="H15:M15">
    <cfRule type="expression" dxfId="14" priority="14">
      <formula>AND($AK15&lt;&gt;"",$AK15&lt;&gt;"G1")</formula>
    </cfRule>
  </conditionalFormatting>
  <conditionalFormatting sqref="H16:M16">
    <cfRule type="expression" dxfId="13" priority="13">
      <formula>AND($AK16&lt;&gt;"",$AK16&lt;&gt;"G1")</formula>
    </cfRule>
  </conditionalFormatting>
  <conditionalFormatting sqref="H17:M17">
    <cfRule type="expression" dxfId="12" priority="12">
      <formula>AND($AK17&lt;&gt;"",$AK17&lt;&gt;"G1")</formula>
    </cfRule>
  </conditionalFormatting>
  <conditionalFormatting sqref="H18:M18">
    <cfRule type="expression" dxfId="11" priority="11">
      <formula>AND($AK18&lt;&gt;"",$AK18&lt;&gt;"G1")</formula>
    </cfRule>
  </conditionalFormatting>
  <conditionalFormatting sqref="H19:M19">
    <cfRule type="expression" dxfId="10" priority="10">
      <formula>AND($AK19&lt;&gt;"",$AK19&lt;&gt;"G1")</formula>
    </cfRule>
  </conditionalFormatting>
  <conditionalFormatting sqref="H20:M20">
    <cfRule type="expression" dxfId="9" priority="9">
      <formula>AND($AK20&lt;&gt;"",$AK20&lt;&gt;"G1")</formula>
    </cfRule>
  </conditionalFormatting>
  <conditionalFormatting sqref="H21:M21">
    <cfRule type="expression" dxfId="8" priority="8">
      <formula>AND($AK21&lt;&gt;"",$AK21&lt;&gt;"G1")</formula>
    </cfRule>
  </conditionalFormatting>
  <conditionalFormatting sqref="H22:M22">
    <cfRule type="expression" dxfId="7" priority="7">
      <formula>AND($AK22&lt;&gt;"",$AK22&lt;&gt;"G1")</formula>
    </cfRule>
  </conditionalFormatting>
  <conditionalFormatting sqref="H23:M23">
    <cfRule type="expression" dxfId="6" priority="6">
      <formula>AND($AK23&lt;&gt;"",$AK23&lt;&gt;"G1")</formula>
    </cfRule>
  </conditionalFormatting>
  <conditionalFormatting sqref="H24:M24">
    <cfRule type="expression" dxfId="5" priority="5">
      <formula>AND($AK24&lt;&gt;"",$AK24&lt;&gt;"G1")</formula>
    </cfRule>
  </conditionalFormatting>
  <conditionalFormatting sqref="H25:M25">
    <cfRule type="expression" dxfId="4" priority="4">
      <formula>AND($AK25&lt;&gt;"",$AK25&lt;&gt;"G1")</formula>
    </cfRule>
  </conditionalFormatting>
  <conditionalFormatting sqref="H11:M11">
    <cfRule type="expression" dxfId="3" priority="3" stopIfTrue="1">
      <formula>AND($AK11&lt;&gt;"",$AK11&lt;&gt;"G1")</formula>
    </cfRule>
  </conditionalFormatting>
  <conditionalFormatting sqref="H12:M12">
    <cfRule type="expression" dxfId="2" priority="2">
      <formula>AND($AK12&lt;&gt;"",$AK12&lt;&gt;"G1")</formula>
    </cfRule>
  </conditionalFormatting>
  <conditionalFormatting sqref="H13:M13">
    <cfRule type="expression" dxfId="1" priority="1">
      <formula>AND($AK13&lt;&gt;"",$AK13&lt;&gt;"G1")</formula>
    </cfRule>
  </conditionalFormatting>
  <dataValidations count="5">
    <dataValidation type="custom" imeMode="disabled" allowBlank="1" showInputMessage="1" showErrorMessage="1" errorTitle="入力エラー" error="小数点は第二位まで、三位以下切り捨てで入力して下さい。" sqref="AZ11:BC25 AT11:AT25">
      <formula1>AT11-ROUNDDOWN(AT11,2)=0</formula1>
    </dataValidation>
    <dataValidation type="textLength" imeMode="disabled" operator="equal" allowBlank="1" showInputMessage="1" showErrorMessage="1" errorTitle="文字数エラー" error="財団掲載型番の8文字で登録してください。" sqref="H11:M25">
      <formula1>8</formula1>
    </dataValidation>
    <dataValidation type="custom" imeMode="disabled" allowBlank="1" showInputMessage="1" showErrorMessage="1" errorTitle="入力エラー" error="小数点以下第一位を切り捨てで入力して下さい。" sqref="AW11:AW25 AM11:AM25 AQ11:AQ25">
      <formula1>AM11-ROUNDDOWN(AM11,0)=0</formula1>
    </dataValidation>
    <dataValidation imeMode="disabled" allowBlank="1" showInputMessage="1" showErrorMessage="1" sqref="AV6:AW6 AY6:AZ6"/>
    <dataValidation type="list" imeMode="halfAlpha" operator="equal" allowBlank="1" showInputMessage="1" showErrorMessage="1" errorTitle="文字数エラー" error="2桁の英数字で入力してください。" sqref="AK11:AL25">
      <formula1>"G0,G1"</formula1>
    </dataValidation>
  </dataValidations>
  <printOptions horizontalCentered="1"/>
  <pageMargins left="0.31496062992125984" right="0.31496062992125984" top="0.55118110236220474" bottom="0.35433070866141736" header="0.31496062992125984" footer="0.31496062992125984"/>
  <pageSetup paperSize="9" scale="4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67"/>
  <sheetViews>
    <sheetView view="pageBreakPreview" zoomScale="55" zoomScaleNormal="100" zoomScaleSheetLayoutView="55" workbookViewId="0">
      <selection activeCell="AO18" sqref="AO18:BB18"/>
    </sheetView>
  </sheetViews>
  <sheetFormatPr defaultColWidth="9" defaultRowHeight="13.5" x14ac:dyDescent="0.15"/>
  <cols>
    <col min="1" max="2" width="4.375" style="5" customWidth="1"/>
    <col min="3" max="6" width="3.5" style="5" customWidth="1"/>
    <col min="7" max="8" width="4.375" style="5" customWidth="1"/>
    <col min="9" max="9" width="3.5" style="5" customWidth="1"/>
    <col min="10" max="10" width="3.875" style="5" customWidth="1"/>
    <col min="11" max="15" width="3.5" style="5" customWidth="1"/>
    <col min="16" max="16" width="3.875" style="5" customWidth="1"/>
    <col min="17" max="18" width="3.5" style="5" customWidth="1"/>
    <col min="19" max="29" width="3.875" style="5" customWidth="1"/>
    <col min="30" max="33" width="3.625" style="5" customWidth="1"/>
    <col min="34" max="34" width="3.875" style="5" customWidth="1"/>
    <col min="35" max="39" width="3.625" style="5" customWidth="1"/>
    <col min="40" max="40" width="3.875" style="5" customWidth="1"/>
    <col min="41" max="85" width="3.625" style="5" customWidth="1"/>
    <col min="86" max="16384" width="9" style="5"/>
  </cols>
  <sheetData>
    <row r="1" spans="1:55" ht="18.75" customHeight="1" x14ac:dyDescent="0.15">
      <c r="A1" s="81" t="s">
        <v>134</v>
      </c>
      <c r="AO1" s="22"/>
      <c r="AP1" s="22"/>
      <c r="AQ1" s="22"/>
      <c r="AV1" s="84"/>
      <c r="AW1" s="175"/>
      <c r="AX1" s="175"/>
      <c r="AY1" s="175"/>
      <c r="AZ1" s="175"/>
      <c r="BA1" s="175"/>
      <c r="BB1" s="175"/>
      <c r="BC1" s="30"/>
    </row>
    <row r="2" spans="1:55" ht="18.75" customHeight="1" x14ac:dyDescent="0.15">
      <c r="AN2" s="61"/>
      <c r="AV2" s="84"/>
      <c r="AW2" s="175"/>
      <c r="AX2" s="175"/>
      <c r="AY2" s="175"/>
      <c r="AZ2" s="175"/>
      <c r="BA2" s="175"/>
      <c r="BB2" s="175"/>
      <c r="BC2" s="71"/>
    </row>
    <row r="3" spans="1:55" ht="30" customHeight="1" x14ac:dyDescent="0.15">
      <c r="A3" s="277" t="s">
        <v>143</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row>
    <row r="4" spans="1:55" ht="21"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5" spans="1:55" ht="18.95" customHeight="1" x14ac:dyDescent="0.15">
      <c r="A5" s="74"/>
      <c r="B5" s="75"/>
      <c r="C5" s="19"/>
      <c r="D5" s="17"/>
      <c r="E5" s="17"/>
      <c r="F5" s="17"/>
      <c r="G5" s="76"/>
      <c r="H5" s="76"/>
      <c r="I5" s="19"/>
      <c r="J5" s="17"/>
      <c r="K5" s="72"/>
      <c r="L5" s="72"/>
      <c r="M5" s="72"/>
      <c r="N5" s="72"/>
      <c r="O5" s="72"/>
      <c r="P5" s="72"/>
      <c r="Q5" s="72"/>
      <c r="R5" s="72"/>
      <c r="S5" s="72"/>
      <c r="T5" s="72"/>
      <c r="U5" s="72"/>
      <c r="V5" s="72"/>
      <c r="W5" s="72"/>
      <c r="X5" s="72"/>
      <c r="Y5" s="72"/>
      <c r="Z5" s="72"/>
      <c r="AA5" s="72"/>
      <c r="AP5" s="73"/>
      <c r="AU5" s="63"/>
      <c r="AV5" s="720"/>
      <c r="AW5" s="720"/>
      <c r="AX5" s="28"/>
      <c r="AY5" s="720"/>
      <c r="AZ5" s="720"/>
      <c r="BA5" s="256"/>
      <c r="BB5" s="256"/>
      <c r="BC5" s="256"/>
    </row>
    <row r="6" spans="1:55" ht="40.5" customHeight="1" thickBot="1" x14ac:dyDescent="0.2">
      <c r="A6" s="154" t="s">
        <v>125</v>
      </c>
      <c r="B6" s="152"/>
      <c r="C6" s="153"/>
      <c r="D6" s="153"/>
      <c r="E6" s="153"/>
      <c r="F6" s="153"/>
      <c r="G6" s="153"/>
      <c r="H6" s="153"/>
      <c r="I6" s="153"/>
      <c r="J6" s="153"/>
      <c r="K6" s="153"/>
      <c r="L6" s="153"/>
      <c r="M6" s="153"/>
      <c r="N6" s="153"/>
      <c r="O6" s="153"/>
      <c r="P6" s="153"/>
      <c r="Q6" s="77"/>
      <c r="R6" s="77"/>
      <c r="S6" s="77"/>
      <c r="T6" s="77"/>
      <c r="U6" s="153"/>
      <c r="V6" s="153"/>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row>
    <row r="7" spans="1:55" ht="28.5" customHeight="1" thickBot="1" x14ac:dyDescent="0.2">
      <c r="A7" s="721" t="s">
        <v>92</v>
      </c>
      <c r="B7" s="722"/>
      <c r="C7" s="722"/>
      <c r="D7" s="722"/>
      <c r="E7" s="723" t="s">
        <v>47</v>
      </c>
      <c r="F7" s="723"/>
      <c r="G7" s="723"/>
      <c r="H7" s="723"/>
      <c r="I7" s="723"/>
      <c r="J7" s="723"/>
      <c r="K7" s="723"/>
      <c r="L7" s="723"/>
      <c r="M7" s="723"/>
      <c r="N7" s="724"/>
      <c r="O7" s="139"/>
      <c r="P7" s="6"/>
      <c r="Q7" s="139"/>
      <c r="R7" s="139"/>
      <c r="S7" s="6"/>
      <c r="T7" s="139"/>
      <c r="U7" s="139"/>
      <c r="V7" s="139"/>
      <c r="W7" s="139"/>
      <c r="X7" s="139"/>
      <c r="Y7" s="139"/>
      <c r="Z7" s="139"/>
      <c r="AA7" s="139"/>
      <c r="AS7" s="73"/>
      <c r="AT7" s="725"/>
      <c r="AU7" s="725"/>
      <c r="AV7" s="725"/>
      <c r="AW7" s="725"/>
      <c r="AX7" s="725"/>
      <c r="AY7" s="725"/>
      <c r="AZ7" s="725"/>
    </row>
    <row r="8" spans="1:55" ht="14.25" customHeight="1" thickBot="1" x14ac:dyDescent="0.2">
      <c r="A8" s="6"/>
      <c r="B8" s="152"/>
      <c r="C8" s="153"/>
      <c r="D8" s="153"/>
      <c r="E8" s="153"/>
      <c r="F8" s="153"/>
      <c r="G8" s="153"/>
      <c r="H8" s="153"/>
      <c r="I8" s="153"/>
      <c r="J8" s="153"/>
      <c r="K8" s="153"/>
      <c r="L8" s="153"/>
      <c r="M8" s="153"/>
      <c r="N8" s="153"/>
      <c r="O8" s="153"/>
      <c r="P8" s="153"/>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70"/>
      <c r="AZ8" s="70"/>
      <c r="BA8" s="70"/>
      <c r="BB8" s="70"/>
      <c r="BC8" s="70"/>
    </row>
    <row r="9" spans="1:55" ht="46.5" customHeight="1" thickBot="1" x14ac:dyDescent="0.2">
      <c r="A9" s="309" t="s">
        <v>126</v>
      </c>
      <c r="B9" s="726"/>
      <c r="C9" s="726"/>
      <c r="D9" s="726"/>
      <c r="E9" s="726"/>
      <c r="F9" s="726"/>
      <c r="G9" s="726"/>
      <c r="H9" s="726"/>
      <c r="I9" s="726"/>
      <c r="J9" s="727"/>
      <c r="K9" s="728" t="s">
        <v>127</v>
      </c>
      <c r="L9" s="427"/>
      <c r="M9" s="427"/>
      <c r="N9" s="427"/>
      <c r="O9" s="427"/>
      <c r="P9" s="427"/>
      <c r="Q9" s="427"/>
      <c r="R9" s="427"/>
      <c r="S9" s="427"/>
      <c r="T9" s="427"/>
      <c r="U9" s="427"/>
      <c r="V9" s="427"/>
      <c r="W9" s="427"/>
      <c r="X9" s="426" t="s">
        <v>128</v>
      </c>
      <c r="Y9" s="427"/>
      <c r="Z9" s="427"/>
      <c r="AA9" s="427"/>
      <c r="AB9" s="427"/>
      <c r="AC9" s="427"/>
      <c r="AD9" s="427"/>
      <c r="AE9" s="426" t="s">
        <v>129</v>
      </c>
      <c r="AF9" s="427"/>
      <c r="AG9" s="427"/>
      <c r="AH9" s="427"/>
      <c r="AI9" s="427"/>
      <c r="AJ9" s="729"/>
      <c r="AK9" s="728" t="s">
        <v>130</v>
      </c>
      <c r="AL9" s="427"/>
      <c r="AM9" s="427"/>
      <c r="AN9" s="427"/>
      <c r="AO9" s="729"/>
      <c r="AP9" s="728" t="s">
        <v>131</v>
      </c>
      <c r="AQ9" s="427"/>
      <c r="AR9" s="427"/>
      <c r="AS9" s="729"/>
      <c r="AT9" s="728" t="s">
        <v>132</v>
      </c>
      <c r="AU9" s="427"/>
      <c r="AV9" s="427"/>
      <c r="AW9" s="427"/>
      <c r="AX9" s="427"/>
      <c r="AY9" s="427"/>
      <c r="AZ9" s="427"/>
      <c r="BA9" s="427"/>
      <c r="BB9" s="427"/>
      <c r="BC9" s="730"/>
    </row>
    <row r="10" spans="1:55" s="36" customFormat="1" ht="37.5" customHeight="1" thickTop="1" x14ac:dyDescent="0.15">
      <c r="A10" s="582"/>
      <c r="B10" s="583"/>
      <c r="C10" s="583"/>
      <c r="D10" s="583"/>
      <c r="E10" s="583"/>
      <c r="F10" s="583"/>
      <c r="G10" s="583"/>
      <c r="H10" s="583"/>
      <c r="I10" s="583"/>
      <c r="J10" s="583"/>
      <c r="K10" s="746"/>
      <c r="L10" s="747"/>
      <c r="M10" s="747"/>
      <c r="N10" s="747"/>
      <c r="O10" s="747"/>
      <c r="P10" s="747"/>
      <c r="Q10" s="747"/>
      <c r="R10" s="747"/>
      <c r="S10" s="747"/>
      <c r="T10" s="747"/>
      <c r="U10" s="747"/>
      <c r="V10" s="747"/>
      <c r="W10" s="747"/>
      <c r="X10" s="748"/>
      <c r="Y10" s="749"/>
      <c r="Z10" s="749"/>
      <c r="AA10" s="749"/>
      <c r="AB10" s="749"/>
      <c r="AC10" s="749"/>
      <c r="AD10" s="749"/>
      <c r="AE10" s="748"/>
      <c r="AF10" s="749"/>
      <c r="AG10" s="749"/>
      <c r="AH10" s="749"/>
      <c r="AI10" s="749"/>
      <c r="AJ10" s="750"/>
      <c r="AK10" s="751"/>
      <c r="AL10" s="749"/>
      <c r="AM10" s="749"/>
      <c r="AN10" s="749"/>
      <c r="AO10" s="750"/>
      <c r="AP10" s="752"/>
      <c r="AQ10" s="752"/>
      <c r="AR10" s="752"/>
      <c r="AS10" s="753"/>
      <c r="AT10" s="731"/>
      <c r="AU10" s="732"/>
      <c r="AV10" s="732"/>
      <c r="AW10" s="732"/>
      <c r="AX10" s="732"/>
      <c r="AY10" s="732"/>
      <c r="AZ10" s="732"/>
      <c r="BA10" s="732"/>
      <c r="BB10" s="732"/>
      <c r="BC10" s="733"/>
    </row>
    <row r="11" spans="1:55" s="36" customFormat="1" ht="37.5" customHeight="1" x14ac:dyDescent="0.15">
      <c r="A11" s="569"/>
      <c r="B11" s="570"/>
      <c r="C11" s="570"/>
      <c r="D11" s="570"/>
      <c r="E11" s="570"/>
      <c r="F11" s="570"/>
      <c r="G11" s="570"/>
      <c r="H11" s="570"/>
      <c r="I11" s="570"/>
      <c r="J11" s="570"/>
      <c r="K11" s="734"/>
      <c r="L11" s="735"/>
      <c r="M11" s="735"/>
      <c r="N11" s="735"/>
      <c r="O11" s="735"/>
      <c r="P11" s="735"/>
      <c r="Q11" s="735"/>
      <c r="R11" s="735"/>
      <c r="S11" s="735"/>
      <c r="T11" s="735"/>
      <c r="U11" s="735"/>
      <c r="V11" s="735"/>
      <c r="W11" s="735"/>
      <c r="X11" s="736"/>
      <c r="Y11" s="737"/>
      <c r="Z11" s="737"/>
      <c r="AA11" s="737"/>
      <c r="AB11" s="737"/>
      <c r="AC11" s="737"/>
      <c r="AD11" s="737"/>
      <c r="AE11" s="736"/>
      <c r="AF11" s="737"/>
      <c r="AG11" s="737"/>
      <c r="AH11" s="737"/>
      <c r="AI11" s="737"/>
      <c r="AJ11" s="739"/>
      <c r="AK11" s="738"/>
      <c r="AL11" s="737"/>
      <c r="AM11" s="737"/>
      <c r="AN11" s="737"/>
      <c r="AO11" s="739"/>
      <c r="AP11" s="740"/>
      <c r="AQ11" s="741"/>
      <c r="AR11" s="741"/>
      <c r="AS11" s="742"/>
      <c r="AT11" s="743"/>
      <c r="AU11" s="744"/>
      <c r="AV11" s="744"/>
      <c r="AW11" s="744"/>
      <c r="AX11" s="744"/>
      <c r="AY11" s="744"/>
      <c r="AZ11" s="744"/>
      <c r="BA11" s="744"/>
      <c r="BB11" s="744"/>
      <c r="BC11" s="745"/>
    </row>
    <row r="12" spans="1:55" s="36" customFormat="1" ht="37.5" customHeight="1" thickBot="1" x14ac:dyDescent="0.2">
      <c r="A12" s="771"/>
      <c r="B12" s="772"/>
      <c r="C12" s="772"/>
      <c r="D12" s="772"/>
      <c r="E12" s="772"/>
      <c r="F12" s="772"/>
      <c r="G12" s="772"/>
      <c r="H12" s="772"/>
      <c r="I12" s="772"/>
      <c r="J12" s="772"/>
      <c r="K12" s="773"/>
      <c r="L12" s="774"/>
      <c r="M12" s="774"/>
      <c r="N12" s="774"/>
      <c r="O12" s="774"/>
      <c r="P12" s="774"/>
      <c r="Q12" s="774"/>
      <c r="R12" s="774"/>
      <c r="S12" s="774"/>
      <c r="T12" s="774"/>
      <c r="U12" s="774"/>
      <c r="V12" s="774"/>
      <c r="W12" s="774"/>
      <c r="X12" s="756"/>
      <c r="Y12" s="757"/>
      <c r="Z12" s="757"/>
      <c r="AA12" s="757"/>
      <c r="AB12" s="757"/>
      <c r="AC12" s="757"/>
      <c r="AD12" s="757"/>
      <c r="AE12" s="756"/>
      <c r="AF12" s="757"/>
      <c r="AG12" s="757"/>
      <c r="AH12" s="757"/>
      <c r="AI12" s="757"/>
      <c r="AJ12" s="759"/>
      <c r="AK12" s="758"/>
      <c r="AL12" s="757"/>
      <c r="AM12" s="757"/>
      <c r="AN12" s="757"/>
      <c r="AO12" s="759"/>
      <c r="AP12" s="760"/>
      <c r="AQ12" s="761"/>
      <c r="AR12" s="761"/>
      <c r="AS12" s="762"/>
      <c r="AT12" s="768"/>
      <c r="AU12" s="769"/>
      <c r="AV12" s="769"/>
      <c r="AW12" s="769"/>
      <c r="AX12" s="769"/>
      <c r="AY12" s="769"/>
      <c r="AZ12" s="769"/>
      <c r="BA12" s="769"/>
      <c r="BB12" s="769"/>
      <c r="BC12" s="770"/>
    </row>
    <row r="13" spans="1:55" ht="37.5" customHeight="1" thickTop="1" thickBot="1" x14ac:dyDescent="0.2">
      <c r="A13" s="763" t="s">
        <v>91</v>
      </c>
      <c r="B13" s="764"/>
      <c r="C13" s="764"/>
      <c r="D13" s="764"/>
      <c r="E13" s="764"/>
      <c r="F13" s="764"/>
      <c r="G13" s="764"/>
      <c r="H13" s="764"/>
      <c r="I13" s="764"/>
      <c r="J13" s="764"/>
      <c r="K13" s="764"/>
      <c r="L13" s="764"/>
      <c r="M13" s="764"/>
      <c r="N13" s="764"/>
      <c r="O13" s="764"/>
      <c r="P13" s="764"/>
      <c r="Q13" s="764"/>
      <c r="R13" s="764"/>
      <c r="S13" s="764"/>
      <c r="T13" s="764"/>
      <c r="U13" s="764"/>
      <c r="V13" s="764"/>
      <c r="W13" s="764"/>
      <c r="X13" s="764"/>
      <c r="Y13" s="764"/>
      <c r="Z13" s="764"/>
      <c r="AA13" s="764"/>
      <c r="AB13" s="764"/>
      <c r="AC13" s="764"/>
      <c r="AD13" s="764"/>
      <c r="AE13" s="764"/>
      <c r="AF13" s="764"/>
      <c r="AG13" s="764"/>
      <c r="AH13" s="764"/>
      <c r="AI13" s="764"/>
      <c r="AJ13" s="764"/>
      <c r="AK13" s="764"/>
      <c r="AL13" s="764"/>
      <c r="AM13" s="764"/>
      <c r="AN13" s="764"/>
      <c r="AO13" s="764"/>
      <c r="AP13" s="764"/>
      <c r="AQ13" s="764"/>
      <c r="AR13" s="764"/>
      <c r="AS13" s="765"/>
      <c r="AT13" s="766">
        <f>SUM(AT10:BC12)</f>
        <v>0</v>
      </c>
      <c r="AU13" s="766"/>
      <c r="AV13" s="766"/>
      <c r="AW13" s="766"/>
      <c r="AX13" s="766"/>
      <c r="AY13" s="766"/>
      <c r="AZ13" s="766"/>
      <c r="BA13" s="766"/>
      <c r="BB13" s="766"/>
      <c r="BC13" s="767"/>
    </row>
    <row r="14" spans="1:55" ht="15.75" customHeight="1" x14ac:dyDescent="0.1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row>
    <row r="15" spans="1:55" ht="3.75" customHeight="1" x14ac:dyDescent="0.1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145"/>
      <c r="AZ15" s="145"/>
      <c r="BA15" s="145"/>
      <c r="BB15" s="145"/>
      <c r="BC15" s="145"/>
    </row>
    <row r="16" spans="1:55" ht="31.5" customHeight="1" thickBot="1" x14ac:dyDescent="0.2">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26"/>
      <c r="AC16" s="23"/>
      <c r="AD16" s="23"/>
      <c r="AE16" s="23"/>
      <c r="AF16" s="23"/>
      <c r="AG16" s="23"/>
      <c r="AH16" s="23"/>
      <c r="AI16" s="23"/>
      <c r="AJ16" s="23"/>
      <c r="AK16" s="23"/>
      <c r="AL16" s="23"/>
      <c r="AO16" s="126" t="s">
        <v>83</v>
      </c>
      <c r="AP16" s="23"/>
      <c r="AQ16" s="23"/>
      <c r="AR16" s="44"/>
      <c r="AS16" s="44"/>
      <c r="AT16" s="44"/>
      <c r="AU16" s="44"/>
      <c r="AV16" s="44"/>
      <c r="AW16" s="44"/>
      <c r="AX16" s="44"/>
      <c r="AY16" s="44"/>
      <c r="AZ16" s="59"/>
      <c r="BA16" s="59"/>
      <c r="BB16" s="60"/>
      <c r="BC16" s="60"/>
    </row>
    <row r="17" spans="1:55" ht="63" customHeight="1" thickBot="1" x14ac:dyDescent="0.2">
      <c r="A17" s="147"/>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57"/>
      <c r="AC17" s="157"/>
      <c r="AD17" s="157"/>
      <c r="AE17" s="157"/>
      <c r="AF17" s="157"/>
      <c r="AG17" s="157"/>
      <c r="AH17" s="157"/>
      <c r="AI17" s="157"/>
      <c r="AJ17" s="157"/>
      <c r="AK17" s="157"/>
      <c r="AL17" s="157"/>
      <c r="AM17" s="157"/>
      <c r="AN17" s="157"/>
      <c r="AO17" s="754" t="s">
        <v>148</v>
      </c>
      <c r="AP17" s="401"/>
      <c r="AQ17" s="401"/>
      <c r="AR17" s="401"/>
      <c r="AS17" s="401"/>
      <c r="AT17" s="401"/>
      <c r="AU17" s="401"/>
      <c r="AV17" s="401"/>
      <c r="AW17" s="401"/>
      <c r="AX17" s="401"/>
      <c r="AY17" s="401"/>
      <c r="AZ17" s="401"/>
      <c r="BA17" s="401"/>
      <c r="BB17" s="401"/>
      <c r="BC17" s="403"/>
    </row>
    <row r="18" spans="1:55" ht="41.25" customHeight="1" thickTop="1" thickBot="1" x14ac:dyDescent="0.2">
      <c r="A18" s="147"/>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79"/>
      <c r="AC18" s="79"/>
      <c r="AD18" s="79"/>
      <c r="AE18" s="79"/>
      <c r="AF18" s="79"/>
      <c r="AG18" s="79"/>
      <c r="AH18" s="79"/>
      <c r="AI18" s="79"/>
      <c r="AJ18" s="79"/>
      <c r="AK18" s="79"/>
      <c r="AL18" s="79"/>
      <c r="AM18" s="79"/>
      <c r="AN18" s="44"/>
      <c r="AO18" s="755">
        <f>IF(AT13&lt;=150000,AT13,150000)</f>
        <v>0</v>
      </c>
      <c r="AP18" s="671"/>
      <c r="AQ18" s="671"/>
      <c r="AR18" s="671"/>
      <c r="AS18" s="671"/>
      <c r="AT18" s="671"/>
      <c r="AU18" s="671"/>
      <c r="AV18" s="671"/>
      <c r="AW18" s="671"/>
      <c r="AX18" s="671"/>
      <c r="AY18" s="671"/>
      <c r="AZ18" s="671"/>
      <c r="BA18" s="671"/>
      <c r="BB18" s="671"/>
      <c r="BC18" s="68" t="s">
        <v>44</v>
      </c>
    </row>
    <row r="19" spans="1:55" ht="13.5" customHeight="1" x14ac:dyDescent="0.15">
      <c r="A19" s="6"/>
      <c r="B19" s="152"/>
      <c r="C19" s="153"/>
      <c r="D19" s="153"/>
      <c r="E19" s="153"/>
      <c r="F19" s="153"/>
      <c r="G19" s="153"/>
      <c r="H19" s="153"/>
      <c r="I19" s="153"/>
      <c r="J19" s="153"/>
      <c r="K19" s="153"/>
      <c r="L19" s="153"/>
      <c r="M19" s="153"/>
      <c r="N19" s="153"/>
      <c r="O19" s="153"/>
      <c r="P19" s="153"/>
      <c r="Q19" s="77"/>
      <c r="R19" s="77"/>
      <c r="S19" s="77"/>
      <c r="T19" s="77"/>
      <c r="U19" s="153"/>
      <c r="V19" s="153"/>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row>
    <row r="20" spans="1:55" ht="13.5" customHeight="1" x14ac:dyDescent="0.15">
      <c r="A20" s="6"/>
      <c r="B20" s="152"/>
      <c r="C20" s="153"/>
      <c r="D20" s="153"/>
      <c r="E20" s="153"/>
      <c r="F20" s="153"/>
      <c r="G20" s="153"/>
      <c r="H20" s="153"/>
      <c r="I20" s="153"/>
      <c r="J20" s="153"/>
      <c r="K20" s="153"/>
      <c r="L20" s="153"/>
      <c r="M20" s="153"/>
      <c r="N20" s="153"/>
      <c r="O20" s="153"/>
      <c r="P20" s="153"/>
      <c r="Q20" s="77"/>
      <c r="R20" s="77"/>
      <c r="S20" s="77"/>
      <c r="T20" s="77"/>
      <c r="U20" s="153"/>
      <c r="V20" s="153"/>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row>
    <row r="21" spans="1:55" ht="13.5" customHeight="1" x14ac:dyDescent="0.15">
      <c r="A21" s="6"/>
      <c r="B21" s="152"/>
      <c r="C21" s="153"/>
      <c r="D21" s="153"/>
      <c r="E21" s="153"/>
      <c r="F21" s="153"/>
      <c r="G21" s="153"/>
      <c r="H21" s="153"/>
      <c r="I21" s="153"/>
      <c r="J21" s="153"/>
      <c r="K21" s="153"/>
      <c r="L21" s="153"/>
      <c r="M21" s="153"/>
      <c r="N21" s="153"/>
      <c r="O21" s="153"/>
      <c r="P21" s="153"/>
      <c r="Q21" s="77"/>
      <c r="R21" s="77"/>
      <c r="S21" s="77"/>
      <c r="T21" s="77"/>
      <c r="U21" s="153"/>
      <c r="V21" s="153"/>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row>
    <row r="22" spans="1:55" ht="13.5" customHeight="1" x14ac:dyDescent="0.15">
      <c r="A22" s="6"/>
      <c r="B22" s="152"/>
      <c r="C22" s="153"/>
      <c r="D22" s="153"/>
      <c r="E22" s="153"/>
      <c r="F22" s="153"/>
      <c r="G22" s="153"/>
      <c r="H22" s="153"/>
      <c r="I22" s="153"/>
      <c r="J22" s="153"/>
      <c r="K22" s="153"/>
      <c r="L22" s="153"/>
      <c r="M22" s="153"/>
      <c r="N22" s="153"/>
      <c r="O22" s="153"/>
      <c r="P22" s="153"/>
      <c r="Q22" s="77"/>
      <c r="R22" s="77"/>
      <c r="S22" s="77"/>
      <c r="T22" s="77"/>
      <c r="U22" s="153"/>
      <c r="V22" s="153"/>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row>
    <row r="23" spans="1:55" ht="13.5" customHeight="1" x14ac:dyDescent="0.15">
      <c r="A23" s="6"/>
      <c r="B23" s="152"/>
      <c r="C23" s="153"/>
      <c r="D23" s="153"/>
      <c r="E23" s="153"/>
      <c r="F23" s="153"/>
      <c r="G23" s="153"/>
      <c r="H23" s="153"/>
      <c r="I23" s="153"/>
      <c r="J23" s="153"/>
      <c r="K23" s="153"/>
      <c r="L23" s="153"/>
      <c r="M23" s="153"/>
      <c r="N23" s="153"/>
      <c r="O23" s="153"/>
      <c r="P23" s="153"/>
      <c r="Q23" s="77"/>
      <c r="R23" s="77"/>
      <c r="S23" s="77"/>
      <c r="T23" s="77"/>
      <c r="U23" s="153"/>
      <c r="V23" s="153"/>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row>
    <row r="24" spans="1:55" ht="13.5" customHeight="1" x14ac:dyDescent="0.15">
      <c r="A24" s="6"/>
      <c r="B24" s="152"/>
      <c r="C24" s="153"/>
      <c r="D24" s="153"/>
      <c r="E24" s="153"/>
      <c r="F24" s="153"/>
      <c r="G24" s="153"/>
      <c r="H24" s="153"/>
      <c r="I24" s="153"/>
      <c r="J24" s="153"/>
      <c r="K24" s="153"/>
      <c r="L24" s="153"/>
      <c r="M24" s="153"/>
      <c r="N24" s="153"/>
      <c r="O24" s="153"/>
      <c r="P24" s="153"/>
      <c r="Q24" s="77"/>
      <c r="R24" s="77"/>
      <c r="S24" s="77"/>
      <c r="T24" s="77"/>
      <c r="U24" s="153"/>
      <c r="V24" s="153"/>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row>
    <row r="25" spans="1:55" ht="13.5" customHeight="1" x14ac:dyDescent="0.15">
      <c r="A25" s="6"/>
      <c r="B25" s="152"/>
      <c r="C25" s="153"/>
      <c r="D25" s="153"/>
      <c r="E25" s="153"/>
      <c r="F25" s="153"/>
      <c r="G25" s="153"/>
      <c r="H25" s="153"/>
      <c r="I25" s="153"/>
      <c r="J25" s="153"/>
      <c r="K25" s="153"/>
      <c r="L25" s="153"/>
      <c r="M25" s="153"/>
      <c r="N25" s="153"/>
      <c r="O25" s="153"/>
      <c r="P25" s="153"/>
      <c r="Q25" s="77"/>
      <c r="R25" s="77"/>
      <c r="S25" s="77"/>
      <c r="T25" s="77"/>
      <c r="U25" s="153"/>
      <c r="V25" s="153"/>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row>
    <row r="26" spans="1:55" ht="13.5" customHeight="1" x14ac:dyDescent="0.15">
      <c r="A26" s="6"/>
      <c r="B26" s="152"/>
      <c r="C26" s="153"/>
      <c r="D26" s="153"/>
      <c r="E26" s="153"/>
      <c r="F26" s="153"/>
      <c r="G26" s="153"/>
      <c r="H26" s="153"/>
      <c r="I26" s="153"/>
      <c r="J26" s="153"/>
      <c r="K26" s="153"/>
      <c r="L26" s="153"/>
      <c r="M26" s="153"/>
      <c r="N26" s="153"/>
      <c r="O26" s="153"/>
      <c r="P26" s="153"/>
      <c r="Q26" s="77"/>
      <c r="R26" s="77"/>
      <c r="S26" s="77"/>
      <c r="T26" s="77"/>
      <c r="U26" s="153"/>
      <c r="V26" s="153"/>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row>
    <row r="27" spans="1:55" ht="13.5" customHeight="1" x14ac:dyDescent="0.15">
      <c r="A27" s="6"/>
      <c r="B27" s="152"/>
      <c r="C27" s="153"/>
      <c r="D27" s="153"/>
      <c r="E27" s="153"/>
      <c r="F27" s="153"/>
      <c r="G27" s="153"/>
      <c r="H27" s="153"/>
      <c r="I27" s="153"/>
      <c r="J27" s="153"/>
      <c r="K27" s="153"/>
      <c r="L27" s="153"/>
      <c r="M27" s="153"/>
      <c r="N27" s="153"/>
      <c r="O27" s="153"/>
      <c r="P27" s="153"/>
      <c r="Q27" s="77"/>
      <c r="R27" s="77"/>
      <c r="S27" s="77"/>
      <c r="T27" s="77"/>
      <c r="U27" s="153"/>
      <c r="V27" s="153"/>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row>
    <row r="28" spans="1:55" ht="13.5" customHeight="1" x14ac:dyDescent="0.15">
      <c r="A28" s="6"/>
      <c r="B28" s="152"/>
      <c r="C28" s="153"/>
      <c r="D28" s="153"/>
      <c r="E28" s="153"/>
      <c r="F28" s="153"/>
      <c r="G28" s="153"/>
      <c r="H28" s="153"/>
      <c r="I28" s="153"/>
      <c r="J28" s="153"/>
      <c r="K28" s="153"/>
      <c r="L28" s="153"/>
      <c r="M28" s="153"/>
      <c r="N28" s="153"/>
      <c r="O28" s="153"/>
      <c r="P28" s="153"/>
      <c r="Q28" s="77"/>
      <c r="R28" s="77"/>
      <c r="S28" s="77"/>
      <c r="T28" s="77"/>
      <c r="U28" s="153"/>
      <c r="V28" s="153"/>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row>
    <row r="29" spans="1:55" ht="13.5" customHeight="1" x14ac:dyDescent="0.15">
      <c r="A29" s="6"/>
      <c r="B29" s="152"/>
      <c r="C29" s="153"/>
      <c r="D29" s="153"/>
      <c r="E29" s="153"/>
      <c r="F29" s="153"/>
      <c r="G29" s="153"/>
      <c r="H29" s="153"/>
      <c r="I29" s="153"/>
      <c r="J29" s="153"/>
      <c r="K29" s="153"/>
      <c r="L29" s="153"/>
      <c r="M29" s="153"/>
      <c r="N29" s="153"/>
      <c r="O29" s="153"/>
      <c r="P29" s="153"/>
      <c r="Q29" s="77"/>
      <c r="R29" s="77"/>
      <c r="S29" s="77"/>
      <c r="T29" s="77"/>
      <c r="U29" s="153"/>
      <c r="V29" s="153"/>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row>
    <row r="30" spans="1:55" ht="13.5" customHeight="1" x14ac:dyDescent="0.15">
      <c r="A30" s="6"/>
      <c r="B30" s="152"/>
      <c r="C30" s="153"/>
      <c r="D30" s="153"/>
      <c r="E30" s="153"/>
      <c r="F30" s="153"/>
      <c r="G30" s="153"/>
      <c r="H30" s="153"/>
      <c r="I30" s="153"/>
      <c r="J30" s="153"/>
      <c r="K30" s="153"/>
      <c r="L30" s="153"/>
      <c r="M30" s="153"/>
      <c r="N30" s="153"/>
      <c r="O30" s="153"/>
      <c r="P30" s="153"/>
      <c r="Q30" s="77"/>
      <c r="R30" s="77"/>
      <c r="S30" s="77"/>
      <c r="T30" s="77"/>
      <c r="U30" s="153"/>
      <c r="V30" s="153"/>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row>
    <row r="31" spans="1:55" ht="13.5" customHeight="1" x14ac:dyDescent="0.15">
      <c r="A31" s="6"/>
      <c r="B31" s="152"/>
      <c r="C31" s="153"/>
      <c r="D31" s="153"/>
      <c r="E31" s="153"/>
      <c r="F31" s="153"/>
      <c r="G31" s="153"/>
      <c r="H31" s="153"/>
      <c r="I31" s="153"/>
      <c r="J31" s="153"/>
      <c r="K31" s="153"/>
      <c r="L31" s="153"/>
      <c r="M31" s="153"/>
      <c r="N31" s="153"/>
      <c r="O31" s="153"/>
      <c r="P31" s="153"/>
      <c r="Q31" s="77"/>
      <c r="R31" s="77"/>
      <c r="S31" s="77"/>
      <c r="T31" s="77"/>
      <c r="U31" s="153"/>
      <c r="V31" s="153"/>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row>
    <row r="32" spans="1:55" ht="13.5" customHeight="1" x14ac:dyDescent="0.15">
      <c r="A32" s="6"/>
      <c r="B32" s="152"/>
      <c r="C32" s="153"/>
      <c r="D32" s="153"/>
      <c r="E32" s="153"/>
      <c r="F32" s="153"/>
      <c r="G32" s="153"/>
      <c r="H32" s="153"/>
      <c r="I32" s="153"/>
      <c r="J32" s="153"/>
      <c r="K32" s="153"/>
      <c r="L32" s="153"/>
      <c r="M32" s="153"/>
      <c r="N32" s="153"/>
      <c r="O32" s="153"/>
      <c r="P32" s="153"/>
      <c r="Q32" s="77"/>
      <c r="R32" s="77"/>
      <c r="S32" s="77"/>
      <c r="T32" s="77"/>
      <c r="U32" s="153"/>
      <c r="V32" s="153"/>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row>
    <row r="33" spans="1:50" ht="13.5" customHeight="1" x14ac:dyDescent="0.15">
      <c r="A33" s="6"/>
      <c r="B33" s="152"/>
      <c r="C33" s="153"/>
      <c r="D33" s="153"/>
      <c r="E33" s="153"/>
      <c r="F33" s="153"/>
      <c r="G33" s="153"/>
      <c r="H33" s="153"/>
      <c r="I33" s="153"/>
      <c r="J33" s="153"/>
      <c r="K33" s="153"/>
      <c r="L33" s="153"/>
      <c r="M33" s="153"/>
      <c r="N33" s="153"/>
      <c r="O33" s="153"/>
      <c r="P33" s="153"/>
      <c r="Q33" s="77"/>
      <c r="R33" s="77"/>
      <c r="S33" s="77"/>
      <c r="T33" s="77"/>
      <c r="U33" s="153"/>
      <c r="V33" s="153"/>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row>
    <row r="34" spans="1:50" ht="13.5" customHeight="1" x14ac:dyDescent="0.15">
      <c r="A34" s="6"/>
      <c r="B34" s="152"/>
      <c r="C34" s="153"/>
      <c r="D34" s="153"/>
      <c r="E34" s="153"/>
      <c r="F34" s="153"/>
      <c r="G34" s="153"/>
      <c r="H34" s="153"/>
      <c r="I34" s="153"/>
      <c r="J34" s="153"/>
      <c r="K34" s="153"/>
      <c r="L34" s="153"/>
      <c r="M34" s="153"/>
      <c r="N34" s="153"/>
      <c r="O34" s="153"/>
      <c r="P34" s="153"/>
      <c r="Q34" s="77"/>
      <c r="R34" s="77"/>
      <c r="S34" s="77"/>
      <c r="T34" s="77"/>
      <c r="U34" s="153"/>
      <c r="V34" s="153"/>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row>
    <row r="35" spans="1:50" ht="13.5" customHeight="1" x14ac:dyDescent="0.15">
      <c r="A35" s="6"/>
      <c r="B35" s="152"/>
      <c r="C35" s="153"/>
      <c r="D35" s="153"/>
      <c r="E35" s="153"/>
      <c r="F35" s="153"/>
      <c r="G35" s="153"/>
      <c r="H35" s="153"/>
      <c r="I35" s="153"/>
      <c r="J35" s="153"/>
      <c r="K35" s="153"/>
      <c r="L35" s="153"/>
      <c r="M35" s="153"/>
      <c r="N35" s="153"/>
      <c r="O35" s="153"/>
      <c r="P35" s="153"/>
      <c r="Q35" s="77"/>
      <c r="R35" s="77"/>
      <c r="S35" s="77"/>
      <c r="T35" s="77"/>
      <c r="U35" s="153"/>
      <c r="V35" s="153"/>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row>
    <row r="36" spans="1:50" ht="13.5" customHeight="1" x14ac:dyDescent="0.15">
      <c r="A36" s="6"/>
      <c r="B36" s="152"/>
      <c r="C36" s="153"/>
      <c r="D36" s="153"/>
      <c r="E36" s="153"/>
      <c r="F36" s="153"/>
      <c r="G36" s="153"/>
      <c r="H36" s="153"/>
      <c r="I36" s="153"/>
      <c r="J36" s="153"/>
      <c r="K36" s="153"/>
      <c r="L36" s="153"/>
      <c r="M36" s="153"/>
      <c r="N36" s="153"/>
      <c r="O36" s="153"/>
      <c r="P36" s="153"/>
      <c r="Q36" s="77"/>
      <c r="R36" s="77"/>
      <c r="S36" s="77"/>
      <c r="T36" s="77"/>
      <c r="U36" s="153"/>
      <c r="V36" s="153"/>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row>
    <row r="37" spans="1:50" ht="13.5" customHeight="1" x14ac:dyDescent="0.15">
      <c r="A37" s="6"/>
      <c r="B37" s="152"/>
      <c r="C37" s="153"/>
      <c r="D37" s="153"/>
      <c r="E37" s="153"/>
      <c r="F37" s="153"/>
      <c r="G37" s="153"/>
      <c r="H37" s="153"/>
      <c r="I37" s="153"/>
      <c r="J37" s="153"/>
      <c r="K37" s="153"/>
      <c r="L37" s="153"/>
      <c r="M37" s="153"/>
      <c r="N37" s="153"/>
      <c r="O37" s="153"/>
      <c r="P37" s="153"/>
      <c r="Q37" s="77"/>
      <c r="R37" s="77"/>
      <c r="S37" s="77"/>
      <c r="T37" s="77"/>
      <c r="U37" s="153"/>
      <c r="V37" s="153"/>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row>
    <row r="38" spans="1:50" ht="13.5" customHeight="1" x14ac:dyDescent="0.15">
      <c r="A38" s="6"/>
      <c r="B38" s="152"/>
      <c r="C38" s="153"/>
      <c r="D38" s="153"/>
      <c r="E38" s="153"/>
      <c r="F38" s="153"/>
      <c r="G38" s="153"/>
      <c r="H38" s="153"/>
      <c r="I38" s="153"/>
      <c r="J38" s="153"/>
      <c r="K38" s="153"/>
      <c r="L38" s="153"/>
      <c r="M38" s="153"/>
      <c r="N38" s="153"/>
      <c r="O38" s="153"/>
      <c r="P38" s="153"/>
      <c r="Q38" s="77"/>
      <c r="R38" s="77"/>
      <c r="S38" s="77"/>
      <c r="T38" s="77"/>
      <c r="U38" s="153"/>
      <c r="V38" s="153"/>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row>
    <row r="39" spans="1:50" ht="13.5" customHeight="1" x14ac:dyDescent="0.15">
      <c r="A39" s="6"/>
      <c r="B39" s="152"/>
      <c r="C39" s="153"/>
      <c r="D39" s="153"/>
      <c r="E39" s="153"/>
      <c r="F39" s="153"/>
      <c r="G39" s="153"/>
      <c r="H39" s="153"/>
      <c r="I39" s="153"/>
      <c r="J39" s="153"/>
      <c r="K39" s="153"/>
      <c r="L39" s="153"/>
      <c r="M39" s="153"/>
      <c r="N39" s="153"/>
      <c r="O39" s="153"/>
      <c r="P39" s="153"/>
      <c r="Q39" s="77"/>
      <c r="R39" s="77"/>
      <c r="S39" s="77"/>
      <c r="T39" s="77"/>
      <c r="U39" s="153"/>
      <c r="V39" s="153"/>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row>
    <row r="40" spans="1:50" ht="13.5" customHeight="1" x14ac:dyDescent="0.15">
      <c r="A40" s="6"/>
      <c r="B40" s="152"/>
      <c r="C40" s="153"/>
      <c r="D40" s="153"/>
      <c r="E40" s="153"/>
      <c r="F40" s="153"/>
      <c r="G40" s="153"/>
      <c r="H40" s="153"/>
      <c r="I40" s="153"/>
      <c r="J40" s="153"/>
      <c r="K40" s="153"/>
      <c r="L40" s="153"/>
      <c r="M40" s="153"/>
      <c r="N40" s="153"/>
      <c r="O40" s="153"/>
      <c r="P40" s="153"/>
      <c r="Q40" s="77"/>
      <c r="R40" s="77"/>
      <c r="S40" s="77"/>
      <c r="T40" s="77"/>
      <c r="U40" s="153"/>
      <c r="V40" s="153"/>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row>
    <row r="41" spans="1:50" ht="13.5" customHeight="1" x14ac:dyDescent="0.15">
      <c r="A41" s="140"/>
      <c r="B41" s="140"/>
      <c r="C41" s="141"/>
      <c r="D41" s="141"/>
      <c r="E41" s="141"/>
      <c r="F41" s="141"/>
      <c r="G41" s="141"/>
      <c r="H41" s="141"/>
      <c r="I41" s="141"/>
      <c r="J41" s="141"/>
      <c r="K41" s="141"/>
      <c r="L41" s="141"/>
      <c r="M41" s="141"/>
      <c r="N41" s="141"/>
      <c r="O41" s="141"/>
      <c r="P41" s="141"/>
      <c r="U41" s="141"/>
      <c r="V41" s="141"/>
    </row>
    <row r="42" spans="1:50" ht="13.5" customHeight="1" x14ac:dyDescent="0.1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145"/>
      <c r="AV42" s="145"/>
      <c r="AW42" s="145"/>
      <c r="AX42" s="145"/>
    </row>
    <row r="43" spans="1:50" ht="13.5" customHeight="1" x14ac:dyDescent="0.1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145"/>
      <c r="AV43" s="145"/>
      <c r="AW43" s="145"/>
      <c r="AX43" s="145"/>
    </row>
    <row r="44" spans="1:50" ht="13.5" customHeight="1" x14ac:dyDescent="0.15"/>
    <row r="45" spans="1:50" ht="13.5" customHeight="1" x14ac:dyDescent="0.15"/>
    <row r="46" spans="1:50" ht="13.5" customHeight="1" x14ac:dyDescent="0.15"/>
    <row r="47" spans="1:50" ht="13.5" customHeight="1" x14ac:dyDescent="0.15"/>
    <row r="48" spans="1:50" ht="13.5" customHeight="1" x14ac:dyDescent="0.15"/>
    <row r="49" spans="59:59" ht="13.5" customHeight="1" x14ac:dyDescent="0.15"/>
    <row r="50" spans="59:59" ht="13.5" customHeight="1" x14ac:dyDescent="0.15"/>
    <row r="51" spans="59:59" ht="13.5" customHeight="1" x14ac:dyDescent="0.15"/>
    <row r="52" spans="59:59" ht="13.5" customHeight="1" x14ac:dyDescent="0.15"/>
    <row r="53" spans="59:59" ht="13.5" customHeight="1" x14ac:dyDescent="0.15"/>
    <row r="54" spans="59:59" ht="13.5" customHeight="1" x14ac:dyDescent="0.15"/>
    <row r="55" spans="59:59" ht="13.5" customHeight="1" x14ac:dyDescent="0.15"/>
    <row r="56" spans="59:59" ht="13.5" customHeight="1" x14ac:dyDescent="0.15">
      <c r="BG56" s="129"/>
    </row>
    <row r="57" spans="59:59" s="36" customFormat="1" ht="13.5" customHeight="1" x14ac:dyDescent="0.15"/>
    <row r="58" spans="59:59" ht="13.5" customHeight="1" x14ac:dyDescent="0.15"/>
    <row r="59" spans="59:59" ht="13.5" customHeight="1" x14ac:dyDescent="0.15"/>
    <row r="60" spans="59:59" ht="13.5" customHeight="1" x14ac:dyDescent="0.15"/>
    <row r="61" spans="59:59" ht="13.5" customHeight="1" x14ac:dyDescent="0.15"/>
    <row r="62" spans="59:59" ht="13.5" customHeight="1" x14ac:dyDescent="0.15"/>
    <row r="63" spans="59:59" ht="13.5" customHeight="1" x14ac:dyDescent="0.15"/>
    <row r="64" spans="59:59" ht="13.5" customHeight="1" x14ac:dyDescent="0.15"/>
    <row r="65" spans="1:55" ht="13.5" customHeight="1" x14ac:dyDescent="0.15"/>
    <row r="66" spans="1:55" ht="13.5" customHeight="1" x14ac:dyDescent="0.15"/>
    <row r="67" spans="1:55" ht="13.5" customHeight="1" x14ac:dyDescent="0.15"/>
    <row r="68" spans="1:55" ht="13.5" customHeight="1" x14ac:dyDescent="0.15"/>
    <row r="69" spans="1:55" s="36" customFormat="1" ht="13.5" customHeight="1" x14ac:dyDescent="0.15"/>
    <row r="70" spans="1:55" s="36" customFormat="1" ht="13.5" customHeight="1" x14ac:dyDescent="0.15"/>
    <row r="71" spans="1:55" ht="13.5" customHeight="1" x14ac:dyDescent="0.15"/>
    <row r="72" spans="1:55" ht="13.5" customHeight="1" x14ac:dyDescent="0.15"/>
    <row r="73" spans="1:55" ht="13.5" customHeight="1" x14ac:dyDescent="0.15"/>
    <row r="74" spans="1:55" ht="13.5" customHeight="1" x14ac:dyDescent="0.15"/>
    <row r="75" spans="1:55" ht="13.5" customHeight="1" x14ac:dyDescent="0.15"/>
    <row r="76" spans="1:55" ht="13.5" customHeight="1" x14ac:dyDescent="0.15"/>
    <row r="77" spans="1:55" ht="13.5" customHeight="1" x14ac:dyDescent="0.15">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row>
    <row r="78" spans="1:55" ht="13.5" customHeight="1" x14ac:dyDescent="0.15">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row>
    <row r="79" spans="1:55" ht="13.5" customHeight="1" x14ac:dyDescent="0.1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70"/>
      <c r="AZ79" s="70"/>
      <c r="BA79" s="70"/>
      <c r="BB79" s="70"/>
      <c r="BC79" s="70"/>
    </row>
    <row r="80" spans="1:55" ht="13.5" customHeight="1" x14ac:dyDescent="0.15">
      <c r="A80" s="148"/>
      <c r="B80" s="148"/>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row>
    <row r="81" ht="13.5" customHeight="1" x14ac:dyDescent="0.15"/>
    <row r="110" spans="1:1" x14ac:dyDescent="0.15">
      <c r="A110" s="129"/>
    </row>
    <row r="152" spans="1:1" x14ac:dyDescent="0.15">
      <c r="A152" s="130">
        <v>0</v>
      </c>
    </row>
    <row r="167" spans="1:1" x14ac:dyDescent="0.15">
      <c r="A167" s="130"/>
    </row>
  </sheetData>
  <protectedRanges>
    <protectedRange sqref="A10:BC12" name="範囲1"/>
  </protectedRanges>
  <mergeCells count="41">
    <mergeCell ref="AO17:BC17"/>
    <mergeCell ref="AO18:BB18"/>
    <mergeCell ref="X12:AD12"/>
    <mergeCell ref="AK12:AO12"/>
    <mergeCell ref="AP12:AS12"/>
    <mergeCell ref="A13:AS13"/>
    <mergeCell ref="AT13:BC13"/>
    <mergeCell ref="AT12:BC12"/>
    <mergeCell ref="A12:J12"/>
    <mergeCell ref="K12:W12"/>
    <mergeCell ref="AE12:AJ12"/>
    <mergeCell ref="AT10:BC10"/>
    <mergeCell ref="A11:J11"/>
    <mergeCell ref="K11:W11"/>
    <mergeCell ref="X11:AD11"/>
    <mergeCell ref="AK11:AO11"/>
    <mergeCell ref="AP11:AS11"/>
    <mergeCell ref="AT11:BC11"/>
    <mergeCell ref="A10:J10"/>
    <mergeCell ref="K10:W10"/>
    <mergeCell ref="X10:AD10"/>
    <mergeCell ref="AE10:AJ10"/>
    <mergeCell ref="AK10:AO10"/>
    <mergeCell ref="AP10:AS10"/>
    <mergeCell ref="AE11:AJ11"/>
    <mergeCell ref="A7:D7"/>
    <mergeCell ref="E7:N7"/>
    <mergeCell ref="AT7:AZ7"/>
    <mergeCell ref="A9:J9"/>
    <mergeCell ref="K9:W9"/>
    <mergeCell ref="X9:AD9"/>
    <mergeCell ref="AE9:AJ9"/>
    <mergeCell ref="AK9:AO9"/>
    <mergeCell ref="AP9:AS9"/>
    <mergeCell ref="AT9:BC9"/>
    <mergeCell ref="AW1:BB1"/>
    <mergeCell ref="AW2:BB2"/>
    <mergeCell ref="A3:BC3"/>
    <mergeCell ref="AV5:AW5"/>
    <mergeCell ref="AY5:AZ5"/>
    <mergeCell ref="BA5:BC5"/>
  </mergeCells>
  <phoneticPr fontId="2"/>
  <conditionalFormatting sqref="AT7:AZ7">
    <cfRule type="expression" dxfId="0" priority="1">
      <formula>AND(COUNTA($H$13:$M$27)&gt;0,$AK$9="□")</formula>
    </cfRule>
  </conditionalFormatting>
  <dataValidations count="4">
    <dataValidation type="list" allowBlank="1" showInputMessage="1" showErrorMessage="1" sqref="AT7:AZ7">
      <formula1>"□,■"</formula1>
    </dataValidation>
    <dataValidation type="custom" imeMode="disabled" allowBlank="1" showInputMessage="1" showErrorMessage="1" errorTitle="入力エラー" error="小数点以下第一位を切り捨てで入力して下さい。" sqref="AT10:BC12">
      <formula1>AT10-ROUNDDOWN(AT10,0)=0</formula1>
    </dataValidation>
    <dataValidation imeMode="disabled" allowBlank="1" showInputMessage="1" showErrorMessage="1" sqref="AV5:AW5 AY5:AZ5"/>
    <dataValidation type="list" imeMode="disabled" operator="greaterThanOrEqual" allowBlank="1" showInputMessage="1" showErrorMessage="1" errorTitle="入力エラー" error="0以上の整数値を入力してください" sqref="AP10:AS12">
      <formula1>"①,②"</formula1>
    </dataValidation>
  </dataValidations>
  <printOptions horizontalCentered="1"/>
  <pageMargins left="0.31496062992125984" right="0.31496062992125984" top="0.55118110236220474" bottom="0.35433070866141736" header="0.31496062992125984" footer="0.31496062992125984"/>
  <pageSetup paperSize="9" scale="4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別添様式1｜総括表</vt:lpstr>
      <vt:lpstr>別添様式2｜明細書【断熱材】</vt:lpstr>
      <vt:lpstr>別添様式2｜明細書【窓】</vt:lpstr>
      <vt:lpstr>別添様式2｜明細書【ガラス】</vt:lpstr>
      <vt:lpstr>別添様式2｜明細書【玄関ドア】</vt:lpstr>
      <vt:lpstr>'別添様式1｜総括表'!Print_Area</vt:lpstr>
      <vt:lpstr>'別添様式2｜明細書【ガラス】'!Print_Area</vt:lpstr>
      <vt:lpstr>'別添様式2｜明細書【玄関ドア】'!Print_Area</vt:lpstr>
      <vt:lpstr>'別添様式2｜明細書【窓】'!Print_Area</vt:lpstr>
      <vt:lpstr>'別添様式2｜明細書【断熱材】'!Print_Area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kakimoto nariaki</cp:lastModifiedBy>
  <cp:lastPrinted>2022-06-08T04:40:14Z</cp:lastPrinted>
  <dcterms:created xsi:type="dcterms:W3CDTF">2022-05-22T16:38:50Z</dcterms:created>
  <dcterms:modified xsi:type="dcterms:W3CDTF">2023-07-12T01:03:16Z</dcterms:modified>
</cp:coreProperties>
</file>