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a36fileshare.tksm-lan.local\105004000地方創生局市町村課\長期保存\04財政担当\01旧財政係\地方交付税\01普通交付税等\■R05普通交付税\05_算定結果（各種報告，通知・ＨＰ更新）\14_県HP掲載\R5年度\掲載資料\"/>
    </mc:Choice>
  </mc:AlternateContent>
  <bookViews>
    <workbookView xWindow="0" yWindow="0" windowWidth="20490" windowHeight="7815" tabRatio="603"/>
  </bookViews>
  <sheets>
    <sheet name="普通交付税" sheetId="1" r:id="rId1"/>
    <sheet name="臨時財政対策債発行可能額" sheetId="2" r:id="rId2"/>
    <sheet name="合計" sheetId="3" r:id="rId3"/>
  </sheets>
  <externalReferences>
    <externalReference r:id="rId4"/>
  </externalReferences>
  <definedNames>
    <definedName name="_xlnm.Print_Area" localSheetId="2">合計!$A$1:$G$38</definedName>
    <definedName name="_xlnm.Print_Area" localSheetId="0">普通交付税!$A$1:$G$38</definedName>
    <definedName name="_xlnm.Print_Area" localSheetId="1">臨時財政対策債発行可能額!$A$1:$E$40</definedName>
    <definedName name="ﾀｲﾄﾙ列">#REF!</definedName>
    <definedName name="印刷範囲">#REF!</definedName>
    <definedName name="区分">#REF!</definedName>
    <definedName name="建築主事その他">#REF!</definedName>
    <definedName name="市町村名">#REF!</definedName>
    <definedName name="種地">#REF!</definedName>
    <definedName name="消防署設置">'[1]01'!$U$6:$U$60</definedName>
    <definedName name="評点">#REF!</definedName>
  </definedNames>
  <calcPr calcId="152511"/>
</workbook>
</file>

<file path=xl/calcChain.xml><?xml version="1.0" encoding="utf-8"?>
<calcChain xmlns="http://schemas.openxmlformats.org/spreadsheetml/2006/main">
  <c r="D9" i="3" l="1"/>
  <c r="E10" i="3" l="1"/>
  <c r="E11" i="3"/>
  <c r="E12" i="3"/>
  <c r="E13" i="3"/>
  <c r="E14" i="3"/>
  <c r="E15" i="3"/>
  <c r="E16" i="3"/>
  <c r="E17" i="3"/>
  <c r="E18" i="3"/>
  <c r="E19" i="3"/>
  <c r="E20" i="3"/>
  <c r="E21" i="3"/>
  <c r="E22" i="3"/>
  <c r="E23" i="3"/>
  <c r="E24" i="3"/>
  <c r="E25" i="3"/>
  <c r="E26" i="3"/>
  <c r="E27" i="3"/>
  <c r="E28" i="3"/>
  <c r="E29" i="3"/>
  <c r="E30" i="3"/>
  <c r="E31" i="3"/>
  <c r="E32" i="3"/>
  <c r="E9" i="3"/>
  <c r="F9" i="3" s="1"/>
  <c r="G9" i="3" s="1"/>
  <c r="D10" i="3"/>
  <c r="F10" i="3" s="1"/>
  <c r="G10" i="3" s="1"/>
  <c r="D11" i="3"/>
  <c r="D12" i="3"/>
  <c r="F12" i="3" s="1"/>
  <c r="G12" i="3" s="1"/>
  <c r="D13" i="3"/>
  <c r="D14" i="3"/>
  <c r="D15" i="3"/>
  <c r="D16" i="3"/>
  <c r="D17" i="3"/>
  <c r="F17" i="3" s="1"/>
  <c r="D18" i="3"/>
  <c r="D19" i="3"/>
  <c r="F19" i="3" s="1"/>
  <c r="G19" i="3" s="1"/>
  <c r="D20" i="3"/>
  <c r="D21" i="3"/>
  <c r="F21" i="3" s="1"/>
  <c r="G21" i="3" s="1"/>
  <c r="D22" i="3"/>
  <c r="F22" i="3" s="1"/>
  <c r="G22" i="3" s="1"/>
  <c r="D23" i="3"/>
  <c r="F23" i="3" s="1"/>
  <c r="G23" i="3" s="1"/>
  <c r="D24" i="3"/>
  <c r="F24" i="3" s="1"/>
  <c r="G24" i="3" s="1"/>
  <c r="D25" i="3"/>
  <c r="F25" i="3" s="1"/>
  <c r="G25" i="3" s="1"/>
  <c r="D26" i="3"/>
  <c r="F26" i="3" s="1"/>
  <c r="G26" i="3" s="1"/>
  <c r="D27" i="3"/>
  <c r="D28" i="3"/>
  <c r="F28" i="3" s="1"/>
  <c r="G28" i="3" s="1"/>
  <c r="D29" i="3"/>
  <c r="F29" i="3" s="1"/>
  <c r="G29" i="3" s="1"/>
  <c r="D30" i="3"/>
  <c r="D31" i="3"/>
  <c r="F31" i="3" s="1"/>
  <c r="G31" i="3" s="1"/>
  <c r="D32" i="3"/>
  <c r="D10" i="2"/>
  <c r="E10" i="2" s="1"/>
  <c r="D11" i="2"/>
  <c r="E11" i="2" s="1"/>
  <c r="D12" i="2"/>
  <c r="E12" i="2" s="1"/>
  <c r="D13" i="2"/>
  <c r="E13" i="2" s="1"/>
  <c r="D14" i="2"/>
  <c r="E14" i="2" s="1"/>
  <c r="D15" i="2"/>
  <c r="E15" i="2" s="1"/>
  <c r="D16" i="2"/>
  <c r="E16" i="2" s="1"/>
  <c r="D17" i="2"/>
  <c r="E17" i="2" s="1"/>
  <c r="D18" i="2"/>
  <c r="E18" i="2" s="1"/>
  <c r="D19" i="2"/>
  <c r="E19" i="2" s="1"/>
  <c r="D20" i="2"/>
  <c r="E20" i="2" s="1"/>
  <c r="D21" i="2"/>
  <c r="E21" i="2" s="1"/>
  <c r="D22" i="2"/>
  <c r="E22" i="2" s="1"/>
  <c r="D23" i="2"/>
  <c r="E23" i="2" s="1"/>
  <c r="D24" i="2"/>
  <c r="E24" i="2" s="1"/>
  <c r="D25" i="2"/>
  <c r="E25" i="2" s="1"/>
  <c r="D26" i="2"/>
  <c r="E26" i="2" s="1"/>
  <c r="D27" i="2"/>
  <c r="E27" i="2" s="1"/>
  <c r="D28" i="2"/>
  <c r="E28" i="2" s="1"/>
  <c r="D29" i="2"/>
  <c r="E29" i="2" s="1"/>
  <c r="D30" i="2"/>
  <c r="E30" i="2" s="1"/>
  <c r="D31" i="2"/>
  <c r="E31" i="2" s="1"/>
  <c r="D32" i="2"/>
  <c r="E32" i="2" s="1"/>
  <c r="D9" i="2"/>
  <c r="E9" i="2" s="1"/>
  <c r="D33" i="1"/>
  <c r="F33" i="1" s="1"/>
  <c r="G33" i="1" s="1"/>
  <c r="E33" i="1"/>
  <c r="D34" i="1"/>
  <c r="E34" i="1"/>
  <c r="E35" i="1"/>
  <c r="B33" i="2"/>
  <c r="C33" i="2"/>
  <c r="B34" i="2"/>
  <c r="C34" i="2"/>
  <c r="D34" i="2" s="1"/>
  <c r="E34" i="2" s="1"/>
  <c r="F30" i="3"/>
  <c r="G30" i="3" s="1"/>
  <c r="F27" i="3"/>
  <c r="G27" i="3" s="1"/>
  <c r="F18" i="3"/>
  <c r="G18" i="3" s="1"/>
  <c r="F14" i="3"/>
  <c r="G14" i="3" s="1"/>
  <c r="B35" i="2" l="1"/>
  <c r="F20" i="3"/>
  <c r="G20" i="3" s="1"/>
  <c r="F32" i="3"/>
  <c r="G32" i="3" s="1"/>
  <c r="F16" i="3"/>
  <c r="G16" i="3" s="1"/>
  <c r="E34" i="3"/>
  <c r="D33" i="2"/>
  <c r="E33" i="2" s="1"/>
  <c r="C35" i="2"/>
  <c r="E35" i="3" s="1"/>
  <c r="E33" i="3"/>
  <c r="D33" i="3"/>
  <c r="D34" i="3"/>
  <c r="G17" i="3"/>
  <c r="D35" i="1"/>
  <c r="F34" i="1"/>
  <c r="G34" i="1" s="1"/>
  <c r="F15" i="3"/>
  <c r="G15" i="3" s="1"/>
  <c r="F11" i="3"/>
  <c r="G11" i="3" s="1"/>
  <c r="F13" i="3"/>
  <c r="G13" i="3" s="1"/>
  <c r="F34" i="3" l="1"/>
  <c r="G34" i="3" s="1"/>
  <c r="D35" i="2"/>
  <c r="E35" i="2" s="1"/>
  <c r="F35" i="1"/>
  <c r="G35" i="1" s="1"/>
  <c r="D35" i="3"/>
  <c r="F33" i="3"/>
  <c r="G33" i="3" s="1"/>
  <c r="F35" i="3" l="1"/>
  <c r="G35" i="3" s="1"/>
</calcChain>
</file>

<file path=xl/sharedStrings.xml><?xml version="1.0" encoding="utf-8"?>
<sst xmlns="http://schemas.openxmlformats.org/spreadsheetml/2006/main" count="114" uniqueCount="56">
  <si>
    <t>（単位：千円、％）</t>
    <rPh sb="1" eb="3">
      <t>タンイ</t>
    </rPh>
    <rPh sb="4" eb="6">
      <t>センエン</t>
    </rPh>
    <phoneticPr fontId="3"/>
  </si>
  <si>
    <t>市町村名</t>
    <rPh sb="0" eb="3">
      <t>シチョウソン</t>
    </rPh>
    <rPh sb="3" eb="4">
      <t>メイ</t>
    </rPh>
    <phoneticPr fontId="3"/>
  </si>
  <si>
    <t>増減率</t>
    <rPh sb="0" eb="3">
      <t>ゾウゲンリツ</t>
    </rPh>
    <phoneticPr fontId="3"/>
  </si>
  <si>
    <t>A</t>
    <phoneticPr fontId="3"/>
  </si>
  <si>
    <t>徳島市</t>
  </si>
  <si>
    <t>鳴門市</t>
  </si>
  <si>
    <t>小松島市</t>
  </si>
  <si>
    <t>阿南市</t>
  </si>
  <si>
    <t>吉野川市</t>
    <rPh sb="0" eb="4">
      <t>ヨシノガワシ</t>
    </rPh>
    <phoneticPr fontId="3"/>
  </si>
  <si>
    <t>阿波市</t>
    <rPh sb="0" eb="3">
      <t>アワシ</t>
    </rPh>
    <phoneticPr fontId="3"/>
  </si>
  <si>
    <t>美馬市</t>
    <rPh sb="0" eb="3">
      <t>ミマシ</t>
    </rPh>
    <phoneticPr fontId="3"/>
  </si>
  <si>
    <t>三好市</t>
    <rPh sb="0" eb="3">
      <t>ミヨシシ</t>
    </rPh>
    <phoneticPr fontId="3"/>
  </si>
  <si>
    <t>勝浦町</t>
  </si>
  <si>
    <t>上勝町</t>
  </si>
  <si>
    <t>佐那河内村</t>
  </si>
  <si>
    <t>石井町</t>
  </si>
  <si>
    <t>神山町</t>
  </si>
  <si>
    <t>那賀町</t>
    <rPh sb="0" eb="3">
      <t>ナカチョウ</t>
    </rPh>
    <phoneticPr fontId="3"/>
  </si>
  <si>
    <t>牟岐町</t>
  </si>
  <si>
    <t>美波町</t>
    <rPh sb="0" eb="3">
      <t>ミナミチョウ</t>
    </rPh>
    <phoneticPr fontId="3"/>
  </si>
  <si>
    <t>海陽町</t>
    <rPh sb="0" eb="2">
      <t>カイヨウ</t>
    </rPh>
    <rPh sb="2" eb="3">
      <t>チョウ</t>
    </rPh>
    <phoneticPr fontId="3"/>
  </si>
  <si>
    <t>松茂町</t>
  </si>
  <si>
    <t>北島町</t>
  </si>
  <si>
    <t>藍住町</t>
  </si>
  <si>
    <t>板野町</t>
  </si>
  <si>
    <t>上板町</t>
  </si>
  <si>
    <t>つるぎ町</t>
    <rPh sb="3" eb="4">
      <t>チョウ</t>
    </rPh>
    <phoneticPr fontId="3"/>
  </si>
  <si>
    <t>東みよし町</t>
    <rPh sb="0" eb="1">
      <t>ヒガシ</t>
    </rPh>
    <rPh sb="4" eb="5">
      <t>チョウ</t>
    </rPh>
    <phoneticPr fontId="3"/>
  </si>
  <si>
    <t>市計</t>
  </si>
  <si>
    <t>町村計</t>
  </si>
  <si>
    <t>県計</t>
  </si>
  <si>
    <t>市町村名</t>
    <rPh sb="0" eb="4">
      <t>シチョウソンメイ</t>
    </rPh>
    <phoneticPr fontId="3"/>
  </si>
  <si>
    <t>海陽町</t>
    <rPh sb="0" eb="3">
      <t>カイヨウチョウ</t>
    </rPh>
    <phoneticPr fontId="3"/>
  </si>
  <si>
    <t>吉野川市</t>
  </si>
  <si>
    <t>阿波市</t>
  </si>
  <si>
    <t>美馬市</t>
  </si>
  <si>
    <t>三好市</t>
  </si>
  <si>
    <t>那賀町</t>
  </si>
  <si>
    <t>美波町</t>
  </si>
  <si>
    <t>海陽町</t>
  </si>
  <si>
    <t>つるぎ町</t>
  </si>
  <si>
    <t>東みよし町</t>
  </si>
  <si>
    <t>増減額</t>
    <rPh sb="0" eb="3">
      <t>ゾウゲンガク</t>
    </rPh>
    <phoneticPr fontId="3"/>
  </si>
  <si>
    <t>A-B　　　C</t>
    <phoneticPr fontId="3"/>
  </si>
  <si>
    <t>C/B　　　Ｄ</t>
    <phoneticPr fontId="3"/>
  </si>
  <si>
    <t>佐那河内村</t>
    <phoneticPr fontId="3"/>
  </si>
  <si>
    <t>（単位：千円、％）</t>
    <rPh sb="1" eb="3">
      <t>タンイ</t>
    </rPh>
    <rPh sb="4" eb="6">
      <t>センエン</t>
    </rPh>
    <phoneticPr fontId="3"/>
  </si>
  <si>
    <t xml:space="preserve"> Ｂ</t>
    <phoneticPr fontId="3"/>
  </si>
  <si>
    <t xml:space="preserve"> Ｂ</t>
    <phoneticPr fontId="3"/>
  </si>
  <si>
    <t>Ｂ</t>
    <phoneticPr fontId="3"/>
  </si>
  <si>
    <t>令和４年度</t>
    <rPh sb="0" eb="2">
      <t>レイワ</t>
    </rPh>
    <rPh sb="3" eb="5">
      <t>ネンド</t>
    </rPh>
    <rPh sb="4" eb="5">
      <t>ド</t>
    </rPh>
    <phoneticPr fontId="3"/>
  </si>
  <si>
    <t>令和５年度普通交付税決定額市町村別一覧</t>
    <rPh sb="0" eb="2">
      <t>レイワ</t>
    </rPh>
    <rPh sb="3" eb="5">
      <t>ネンド</t>
    </rPh>
    <rPh sb="5" eb="7">
      <t>フツウ</t>
    </rPh>
    <rPh sb="7" eb="10">
      <t>コウフゼイ</t>
    </rPh>
    <rPh sb="10" eb="13">
      <t>ケッテイガク</t>
    </rPh>
    <rPh sb="13" eb="16">
      <t>シチョウソン</t>
    </rPh>
    <rPh sb="16" eb="17">
      <t>ベツ</t>
    </rPh>
    <rPh sb="17" eb="19">
      <t>イチラン</t>
    </rPh>
    <phoneticPr fontId="3"/>
  </si>
  <si>
    <t>令和５年度</t>
    <rPh sb="0" eb="2">
      <t>レイワ</t>
    </rPh>
    <rPh sb="3" eb="5">
      <t>ネンド</t>
    </rPh>
    <phoneticPr fontId="3"/>
  </si>
  <si>
    <t>令和５年度臨時財政対策債発行可能額市町村別一覧</t>
    <rPh sb="0" eb="2">
      <t>レイワ</t>
    </rPh>
    <rPh sb="3" eb="5">
      <t>ネンド</t>
    </rPh>
    <rPh sb="5" eb="7">
      <t>リンジ</t>
    </rPh>
    <rPh sb="7" eb="9">
      <t>ザイセイ</t>
    </rPh>
    <rPh sb="9" eb="11">
      <t>タイサク</t>
    </rPh>
    <rPh sb="11" eb="12">
      <t>サイ</t>
    </rPh>
    <rPh sb="12" eb="14">
      <t>ハッコウ</t>
    </rPh>
    <rPh sb="14" eb="17">
      <t>カノウガク</t>
    </rPh>
    <rPh sb="17" eb="20">
      <t>シチョウソン</t>
    </rPh>
    <rPh sb="20" eb="21">
      <t>ベツ</t>
    </rPh>
    <rPh sb="21" eb="23">
      <t>イチラン</t>
    </rPh>
    <phoneticPr fontId="3"/>
  </si>
  <si>
    <t>令和５年度普通交付税及び臨時財政対策債発行可能額の合計額市町村別一覧</t>
    <rPh sb="0" eb="2">
      <t>レイワ</t>
    </rPh>
    <rPh sb="3" eb="5">
      <t>ネンド</t>
    </rPh>
    <rPh sb="5" eb="7">
      <t>フツウ</t>
    </rPh>
    <rPh sb="7" eb="10">
      <t>コウフゼイ</t>
    </rPh>
    <rPh sb="10" eb="11">
      <t>オヨ</t>
    </rPh>
    <rPh sb="12" eb="14">
      <t>リンジ</t>
    </rPh>
    <rPh sb="14" eb="16">
      <t>ザイセイ</t>
    </rPh>
    <rPh sb="16" eb="18">
      <t>タイサク</t>
    </rPh>
    <rPh sb="18" eb="19">
      <t>サイ</t>
    </rPh>
    <rPh sb="19" eb="21">
      <t>ハッコウ</t>
    </rPh>
    <rPh sb="21" eb="24">
      <t>カノウガク</t>
    </rPh>
    <rPh sb="25" eb="28">
      <t>ゴウケイガク</t>
    </rPh>
    <rPh sb="28" eb="31">
      <t>シチョウソン</t>
    </rPh>
    <rPh sb="31" eb="32">
      <t>ベツ</t>
    </rPh>
    <rPh sb="32" eb="34">
      <t>イチラン</t>
    </rPh>
    <phoneticPr fontId="3"/>
  </si>
  <si>
    <t>令和５年度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</si>
</sst>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quot;△ &quot;#,##0"/>
    <numFmt numFmtId="177" formatCode="_ * #,##0.0_ ;_ * \-#,##0.0_ ;_ * &quot;-&quot;?_ ;_ @_ "/>
    <numFmt numFmtId="178" formatCode="_ * #,##0.000_ ;_ * \-#,##0.000_ ;_ * &quot;-&quot;???_ ;_ @_ "/>
    <numFmt numFmtId="179" formatCode="_ * #,##0.0000_ ;_ * \-#,##0.0000_ ;_ * &quot;-&quot;????_ ;_ @_ "/>
    <numFmt numFmtId="180" formatCode="_ * #,##0.000000_ ;_ * \-#,##0.000000_ ;_ * &quot;-&quot;??????_ ;_ @_ "/>
    <numFmt numFmtId="181" formatCode="#,##0;&quot;▲ &quot;#,##0"/>
    <numFmt numFmtId="182" formatCode="#,##0.0;&quot;▲ &quot;#,##0.0"/>
    <numFmt numFmtId="183" formatCode="0.0;&quot;▲ &quot;0.0"/>
  </numFmts>
  <fonts count="9">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u/>
      <sz val="11"/>
      <name val="ＭＳ Ｐゴシック"/>
      <family val="3"/>
      <charset val="128"/>
    </font>
    <font>
      <sz val="12"/>
      <name val="ＭＳ 明朝"/>
      <family val="1"/>
      <charset val="128"/>
    </font>
    <font>
      <b/>
      <u/>
      <sz val="12"/>
      <name val="ＭＳ Ｐゴシック"/>
      <family val="3"/>
      <charset val="128"/>
    </font>
    <font>
      <sz val="11"/>
      <color indexed="12"/>
      <name val="ＭＳ Ｐゴシック"/>
      <family val="3"/>
      <charset val="128"/>
    </font>
  </fonts>
  <fills count="3">
    <fill>
      <patternFill patternType="none"/>
    </fill>
    <fill>
      <patternFill patternType="gray125"/>
    </fill>
    <fill>
      <patternFill patternType="solid">
        <fgColor indexed="41"/>
        <bgColor indexed="64"/>
      </patternFill>
    </fill>
  </fills>
  <borders count="6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s>
  <cellStyleXfs count="7">
    <xf numFmtId="0" fontId="0" fillId="0" borderId="0">
      <alignment vertical="center"/>
    </xf>
    <xf numFmtId="41" fontId="6" fillId="0" borderId="0"/>
    <xf numFmtId="177" fontId="6" fillId="0" borderId="0"/>
    <xf numFmtId="178" fontId="6" fillId="0" borderId="0"/>
    <xf numFmtId="179" fontId="6" fillId="0" borderId="0"/>
    <xf numFmtId="180" fontId="6" fillId="0" borderId="0"/>
    <xf numFmtId="38" fontId="2" fillId="0" borderId="0" applyFont="0" applyFill="0" applyBorder="0" applyAlignment="0" applyProtection="0"/>
  </cellStyleXfs>
  <cellXfs count="136">
    <xf numFmtId="0" fontId="0" fillId="0" borderId="0" xfId="0">
      <alignment vertical="center"/>
    </xf>
    <xf numFmtId="38" fontId="2" fillId="0" borderId="0" xfId="6" applyFont="1" applyAlignment="1">
      <alignment vertical="center"/>
    </xf>
    <xf numFmtId="38" fontId="2" fillId="0" borderId="0" xfId="6" applyAlignment="1">
      <alignment horizontal="distributed" vertical="center"/>
    </xf>
    <xf numFmtId="38" fontId="2" fillId="0" borderId="0" xfId="6" applyAlignment="1">
      <alignment vertical="center"/>
    </xf>
    <xf numFmtId="38" fontId="4" fillId="0" borderId="0" xfId="6" applyFont="1" applyAlignment="1">
      <alignment horizontal="left" vertical="center" indent="1"/>
    </xf>
    <xf numFmtId="38" fontId="2" fillId="0" borderId="1" xfId="6" applyBorder="1" applyAlignment="1">
      <alignment vertical="center"/>
    </xf>
    <xf numFmtId="38" fontId="2" fillId="0" borderId="1" xfId="6" applyFont="1" applyBorder="1" applyAlignment="1">
      <alignment vertical="center"/>
    </xf>
    <xf numFmtId="38" fontId="2" fillId="0" borderId="1" xfId="6" applyFont="1" applyBorder="1" applyAlignment="1">
      <alignment horizontal="right" vertical="center"/>
    </xf>
    <xf numFmtId="38" fontId="2" fillId="0" borderId="2" xfId="6" applyBorder="1" applyAlignment="1">
      <alignment horizontal="center" vertical="center"/>
    </xf>
    <xf numFmtId="38" fontId="2" fillId="0" borderId="3" xfId="6" applyBorder="1" applyAlignment="1">
      <alignment horizontal="center" vertical="center"/>
    </xf>
    <xf numFmtId="38" fontId="2" fillId="0" borderId="4" xfId="6" applyFont="1" applyBorder="1" applyAlignment="1">
      <alignment horizontal="center" vertical="center"/>
    </xf>
    <xf numFmtId="38" fontId="2" fillId="0" borderId="5" xfId="6" applyFont="1" applyBorder="1" applyAlignment="1">
      <alignment horizontal="center" vertical="center"/>
    </xf>
    <xf numFmtId="38" fontId="2" fillId="0" borderId="0" xfId="6" applyAlignment="1">
      <alignment horizontal="center" vertical="center"/>
    </xf>
    <xf numFmtId="38" fontId="2" fillId="0" borderId="6" xfId="6" applyBorder="1" applyAlignment="1">
      <alignment vertical="center"/>
    </xf>
    <xf numFmtId="38" fontId="2" fillId="0" borderId="7" xfId="6" applyBorder="1" applyAlignment="1">
      <alignment vertical="center"/>
    </xf>
    <xf numFmtId="38" fontId="2" fillId="0" borderId="9" xfId="6" applyFont="1" applyBorder="1" applyAlignment="1">
      <alignment horizontal="right" vertical="center"/>
    </xf>
    <xf numFmtId="38" fontId="2" fillId="0" borderId="10" xfId="6" applyFont="1" applyBorder="1" applyAlignment="1">
      <alignment horizontal="right" vertical="center"/>
    </xf>
    <xf numFmtId="38" fontId="2" fillId="0" borderId="11" xfId="6" applyBorder="1" applyAlignment="1">
      <alignment vertical="center"/>
    </xf>
    <xf numFmtId="38" fontId="2" fillId="0" borderId="12" xfId="6" applyBorder="1" applyAlignment="1">
      <alignment horizontal="distributed" vertical="center"/>
    </xf>
    <xf numFmtId="176" fontId="2" fillId="0" borderId="13" xfId="6" applyNumberFormat="1" applyBorder="1" applyAlignment="1">
      <alignment vertical="center"/>
    </xf>
    <xf numFmtId="38" fontId="2" fillId="0" borderId="14" xfId="6" applyBorder="1" applyAlignment="1">
      <alignment vertical="center"/>
    </xf>
    <xf numFmtId="38" fontId="2" fillId="0" borderId="15" xfId="6" applyBorder="1" applyAlignment="1">
      <alignment horizontal="distributed" vertical="center"/>
    </xf>
    <xf numFmtId="176" fontId="2" fillId="0" borderId="16" xfId="6" applyNumberFormat="1" applyBorder="1" applyAlignment="1">
      <alignment vertical="center"/>
    </xf>
    <xf numFmtId="38" fontId="2" fillId="0" borderId="15" xfId="6" applyFont="1" applyBorder="1" applyAlignment="1">
      <alignment horizontal="distributed" vertical="center"/>
    </xf>
    <xf numFmtId="38" fontId="2" fillId="0" borderId="17" xfId="6" applyBorder="1" applyAlignment="1">
      <alignment vertical="center"/>
    </xf>
    <xf numFmtId="38" fontId="2" fillId="0" borderId="18" xfId="6" applyBorder="1" applyAlignment="1">
      <alignment horizontal="distributed" vertical="center"/>
    </xf>
    <xf numFmtId="176" fontId="2" fillId="0" borderId="19" xfId="6" applyNumberFormat="1" applyBorder="1" applyAlignment="1">
      <alignment vertical="center"/>
    </xf>
    <xf numFmtId="38" fontId="2" fillId="0" borderId="20" xfId="6" applyBorder="1" applyAlignment="1">
      <alignment vertical="center"/>
    </xf>
    <xf numFmtId="38" fontId="2" fillId="0" borderId="21" xfId="6" applyFont="1" applyBorder="1" applyAlignment="1">
      <alignment horizontal="distributed" vertical="center"/>
    </xf>
    <xf numFmtId="176" fontId="2" fillId="0" borderId="22" xfId="6" applyNumberFormat="1" applyBorder="1" applyAlignment="1">
      <alignment vertical="center"/>
    </xf>
    <xf numFmtId="38" fontId="2" fillId="0" borderId="23" xfId="6" applyBorder="1" applyAlignment="1">
      <alignment vertical="center"/>
    </xf>
    <xf numFmtId="38" fontId="2" fillId="0" borderId="24" xfId="6" applyBorder="1" applyAlignment="1">
      <alignment horizontal="distributed" vertical="center"/>
    </xf>
    <xf numFmtId="176" fontId="2" fillId="0" borderId="25" xfId="6" applyNumberFormat="1" applyBorder="1" applyAlignment="1">
      <alignment vertical="center"/>
    </xf>
    <xf numFmtId="38" fontId="2" fillId="0" borderId="26" xfId="6" applyBorder="1" applyAlignment="1">
      <alignment vertical="center"/>
    </xf>
    <xf numFmtId="38" fontId="2" fillId="0" borderId="27" xfId="6" applyBorder="1" applyAlignment="1">
      <alignment horizontal="distributed" vertical="center"/>
    </xf>
    <xf numFmtId="176" fontId="2" fillId="0" borderId="28" xfId="6" applyNumberFormat="1" applyBorder="1" applyAlignment="1">
      <alignment vertical="center"/>
    </xf>
    <xf numFmtId="38" fontId="4" fillId="0" borderId="0" xfId="6" applyFont="1" applyAlignment="1">
      <alignment vertical="center"/>
    </xf>
    <xf numFmtId="38" fontId="2" fillId="0" borderId="26" xfId="6" applyFill="1" applyBorder="1" applyAlignment="1">
      <alignment vertical="center"/>
    </xf>
    <xf numFmtId="38" fontId="2" fillId="0" borderId="27" xfId="6" applyFill="1" applyBorder="1" applyAlignment="1">
      <alignment horizontal="distributed" vertical="center"/>
    </xf>
    <xf numFmtId="176" fontId="2" fillId="0" borderId="28" xfId="6" applyNumberFormat="1" applyFill="1" applyBorder="1" applyAlignment="1">
      <alignment vertical="center"/>
    </xf>
    <xf numFmtId="38" fontId="2" fillId="0" borderId="0" xfId="6" applyFill="1" applyAlignment="1">
      <alignment vertical="center"/>
    </xf>
    <xf numFmtId="176" fontId="2" fillId="0" borderId="0" xfId="6" applyNumberFormat="1" applyFont="1" applyFill="1" applyBorder="1" applyAlignment="1">
      <alignment vertical="center"/>
    </xf>
    <xf numFmtId="38" fontId="5" fillId="0" borderId="0" xfId="6" applyFont="1" applyAlignment="1">
      <alignment horizontal="left" vertical="center" indent="1"/>
    </xf>
    <xf numFmtId="38" fontId="4" fillId="0" borderId="0" xfId="6" applyFont="1" applyAlignment="1">
      <alignment horizontal="left" vertical="center" indent="4"/>
    </xf>
    <xf numFmtId="38" fontId="2" fillId="0" borderId="0" xfId="6" applyFont="1" applyBorder="1" applyAlignment="1">
      <alignment vertical="center"/>
    </xf>
    <xf numFmtId="38" fontId="2" fillId="0" borderId="0" xfId="6" applyFont="1" applyFill="1" applyAlignment="1">
      <alignment vertical="center"/>
    </xf>
    <xf numFmtId="38" fontId="2" fillId="0" borderId="29" xfId="6" applyFont="1" applyBorder="1" applyAlignment="1">
      <alignment horizontal="right" vertical="center"/>
    </xf>
    <xf numFmtId="38" fontId="2" fillId="0" borderId="21" xfId="6" applyBorder="1" applyAlignment="1">
      <alignment horizontal="distributed" vertical="center"/>
    </xf>
    <xf numFmtId="38" fontId="7" fillId="0" borderId="0" xfId="6" applyFont="1" applyAlignment="1">
      <alignment horizontal="left" vertical="center" indent="1"/>
    </xf>
    <xf numFmtId="38" fontId="7" fillId="0" borderId="0" xfId="6" applyFont="1" applyAlignment="1" applyProtection="1">
      <alignment horizontal="left" vertical="center" indent="1"/>
      <protection locked="0"/>
    </xf>
    <xf numFmtId="38" fontId="2" fillId="0" borderId="0" xfId="6" applyFont="1" applyAlignment="1" applyProtection="1">
      <alignment horizontal="center" vertical="center"/>
      <protection locked="0"/>
    </xf>
    <xf numFmtId="38" fontId="2" fillId="0" borderId="0" xfId="6" applyFont="1" applyAlignment="1" applyProtection="1">
      <alignment vertical="center"/>
      <protection locked="0"/>
    </xf>
    <xf numFmtId="38" fontId="2" fillId="0" borderId="0" xfId="6" applyAlignment="1" applyProtection="1">
      <alignment vertical="center"/>
      <protection locked="0"/>
    </xf>
    <xf numFmtId="38" fontId="7" fillId="0" borderId="0" xfId="6" applyFont="1" applyAlignment="1" applyProtection="1">
      <alignment vertical="center"/>
      <protection locked="0"/>
    </xf>
    <xf numFmtId="38" fontId="7" fillId="0" borderId="0" xfId="6" applyFont="1" applyAlignment="1">
      <alignment horizontal="center" vertical="center"/>
    </xf>
    <xf numFmtId="176" fontId="8" fillId="0" borderId="32" xfId="6" applyNumberFormat="1" applyFont="1" applyBorder="1" applyAlignment="1">
      <alignment vertical="center"/>
    </xf>
    <xf numFmtId="176" fontId="8" fillId="0" borderId="33" xfId="6" applyNumberFormat="1" applyFont="1" applyBorder="1" applyAlignment="1">
      <alignment vertical="center"/>
    </xf>
    <xf numFmtId="176" fontId="8" fillId="0" borderId="34" xfId="6" applyNumberFormat="1" applyFont="1" applyBorder="1" applyAlignment="1">
      <alignment vertical="center"/>
    </xf>
    <xf numFmtId="176" fontId="8" fillId="0" borderId="35" xfId="6" applyNumberFormat="1" applyFont="1" applyBorder="1" applyAlignment="1">
      <alignment vertical="center"/>
    </xf>
    <xf numFmtId="176" fontId="8" fillId="0" borderId="36" xfId="6" applyNumberFormat="1" applyFont="1" applyBorder="1" applyAlignment="1">
      <alignment vertical="center"/>
    </xf>
    <xf numFmtId="181" fontId="8" fillId="2" borderId="41" xfId="6" applyNumberFormat="1" applyFont="1" applyFill="1" applyBorder="1" applyAlignment="1" applyProtection="1">
      <alignment vertical="center"/>
      <protection locked="0"/>
    </xf>
    <xf numFmtId="181" fontId="8" fillId="2" borderId="38" xfId="6" applyNumberFormat="1" applyFont="1" applyFill="1" applyBorder="1" applyAlignment="1" applyProtection="1">
      <alignment vertical="center"/>
      <protection locked="0"/>
    </xf>
    <xf numFmtId="181" fontId="8" fillId="0" borderId="32" xfId="6" applyNumberFormat="1" applyFont="1" applyBorder="1" applyAlignment="1">
      <alignment vertical="center"/>
    </xf>
    <xf numFmtId="182" fontId="8" fillId="0" borderId="42" xfId="6" applyNumberFormat="1" applyFont="1" applyBorder="1" applyAlignment="1">
      <alignment vertical="center"/>
    </xf>
    <xf numFmtId="181" fontId="8" fillId="2" borderId="43" xfId="6" applyNumberFormat="1" applyFont="1" applyFill="1" applyBorder="1" applyAlignment="1" applyProtection="1">
      <alignment vertical="center"/>
      <protection locked="0"/>
    </xf>
    <xf numFmtId="181" fontId="8" fillId="2" borderId="39" xfId="6" applyNumberFormat="1" applyFont="1" applyFill="1" applyBorder="1" applyAlignment="1" applyProtection="1">
      <alignment vertical="center"/>
      <protection locked="0"/>
    </xf>
    <xf numFmtId="181" fontId="8" fillId="0" borderId="33" xfId="6" applyNumberFormat="1" applyFont="1" applyBorder="1" applyAlignment="1">
      <alignment vertical="center"/>
    </xf>
    <xf numFmtId="182" fontId="8" fillId="0" borderId="44" xfId="6" applyNumberFormat="1" applyFont="1" applyBorder="1" applyAlignment="1">
      <alignment vertical="center"/>
    </xf>
    <xf numFmtId="181" fontId="8" fillId="2" borderId="45" xfId="6" applyNumberFormat="1" applyFont="1" applyFill="1" applyBorder="1" applyAlignment="1" applyProtection="1">
      <alignment vertical="center"/>
      <protection locked="0"/>
    </xf>
    <xf numFmtId="181" fontId="8" fillId="2" borderId="40" xfId="6" applyNumberFormat="1" applyFont="1" applyFill="1" applyBorder="1" applyAlignment="1" applyProtection="1">
      <alignment vertical="center"/>
      <protection locked="0"/>
    </xf>
    <xf numFmtId="181" fontId="8" fillId="0" borderId="34" xfId="6" applyNumberFormat="1" applyFont="1" applyBorder="1" applyAlignment="1">
      <alignment vertical="center"/>
    </xf>
    <xf numFmtId="182" fontId="8" fillId="0" borderId="46" xfId="6" applyNumberFormat="1" applyFont="1" applyBorder="1" applyAlignment="1">
      <alignment vertical="center"/>
    </xf>
    <xf numFmtId="181" fontId="8" fillId="0" borderId="47" xfId="6" applyNumberFormat="1" applyFont="1" applyBorder="1" applyAlignment="1">
      <alignment vertical="center"/>
    </xf>
    <xf numFmtId="181" fontId="8" fillId="0" borderId="48" xfId="6" applyNumberFormat="1" applyFont="1" applyBorder="1" applyAlignment="1">
      <alignment vertical="center"/>
    </xf>
    <xf numFmtId="181" fontId="8" fillId="0" borderId="35" xfId="6" applyNumberFormat="1" applyFont="1" applyBorder="1" applyAlignment="1">
      <alignment vertical="center"/>
    </xf>
    <xf numFmtId="182" fontId="8" fillId="0" borderId="49" xfId="6" applyNumberFormat="1" applyFont="1" applyBorder="1" applyAlignment="1">
      <alignment vertical="center"/>
    </xf>
    <xf numFmtId="181" fontId="8" fillId="0" borderId="50" xfId="6" applyNumberFormat="1" applyFont="1" applyBorder="1" applyAlignment="1">
      <alignment vertical="center"/>
    </xf>
    <xf numFmtId="181" fontId="8" fillId="0" borderId="51" xfId="6" applyNumberFormat="1" applyFont="1" applyBorder="1" applyAlignment="1">
      <alignment vertical="center"/>
    </xf>
    <xf numFmtId="181" fontId="8" fillId="0" borderId="36" xfId="6" applyNumberFormat="1" applyFont="1" applyBorder="1" applyAlignment="1">
      <alignment vertical="center"/>
    </xf>
    <xf numFmtId="182" fontId="8" fillId="0" borderId="52" xfId="6" applyNumberFormat="1" applyFont="1" applyBorder="1" applyAlignment="1">
      <alignment vertical="center"/>
    </xf>
    <xf numFmtId="181" fontId="8" fillId="0" borderId="53" xfId="6" applyNumberFormat="1" applyFont="1" applyBorder="1" applyAlignment="1">
      <alignment vertical="center"/>
    </xf>
    <xf numFmtId="181" fontId="8" fillId="0" borderId="54" xfId="6" applyNumberFormat="1" applyFont="1" applyBorder="1" applyAlignment="1">
      <alignment vertical="center"/>
    </xf>
    <xf numFmtId="181" fontId="8" fillId="0" borderId="37" xfId="6" applyNumberFormat="1" applyFont="1" applyBorder="1" applyAlignment="1">
      <alignment vertical="center"/>
    </xf>
    <xf numFmtId="182" fontId="8" fillId="0" borderId="10" xfId="6" applyNumberFormat="1" applyFont="1" applyBorder="1" applyAlignment="1">
      <alignment vertical="center"/>
    </xf>
    <xf numFmtId="181" fontId="8" fillId="0" borderId="37" xfId="6" applyNumberFormat="1" applyFont="1" applyFill="1" applyBorder="1" applyAlignment="1">
      <alignment vertical="center"/>
    </xf>
    <xf numFmtId="176" fontId="8" fillId="2" borderId="38" xfId="6" applyNumberFormat="1" applyFont="1" applyFill="1" applyBorder="1" applyAlignment="1" applyProtection="1">
      <alignment vertical="center" shrinkToFit="1"/>
      <protection locked="0"/>
    </xf>
    <xf numFmtId="176" fontId="8" fillId="2" borderId="39" xfId="6" applyNumberFormat="1" applyFont="1" applyFill="1" applyBorder="1" applyAlignment="1" applyProtection="1">
      <alignment vertical="center" shrinkToFit="1"/>
      <protection locked="0"/>
    </xf>
    <xf numFmtId="176" fontId="8" fillId="2" borderId="40" xfId="6" applyNumberFormat="1" applyFont="1" applyFill="1" applyBorder="1" applyAlignment="1" applyProtection="1">
      <alignment vertical="center" shrinkToFit="1"/>
      <protection locked="0"/>
    </xf>
    <xf numFmtId="176" fontId="8" fillId="0" borderId="48" xfId="6" applyNumberFormat="1" applyFont="1" applyBorder="1" applyAlignment="1">
      <alignment vertical="center" shrinkToFit="1"/>
    </xf>
    <xf numFmtId="176" fontId="8" fillId="0" borderId="51" xfId="6" applyNumberFormat="1" applyFont="1" applyBorder="1" applyAlignment="1">
      <alignment vertical="center" shrinkToFit="1"/>
    </xf>
    <xf numFmtId="176" fontId="8" fillId="0" borderId="62" xfId="6" applyNumberFormat="1" applyFont="1" applyFill="1" applyBorder="1" applyAlignment="1">
      <alignment vertical="center" shrinkToFit="1"/>
    </xf>
    <xf numFmtId="38" fontId="2" fillId="0" borderId="55" xfId="6" applyBorder="1" applyAlignment="1">
      <alignment horizontal="distributed" vertical="center" shrinkToFit="1"/>
    </xf>
    <xf numFmtId="38" fontId="2" fillId="0" borderId="56" xfId="6" applyBorder="1" applyAlignment="1">
      <alignment horizontal="distributed" vertical="center" shrinkToFit="1"/>
    </xf>
    <xf numFmtId="38" fontId="2" fillId="0" borderId="56" xfId="6" applyFont="1" applyBorder="1" applyAlignment="1">
      <alignment horizontal="distributed" vertical="center" shrinkToFit="1"/>
    </xf>
    <xf numFmtId="38" fontId="2" fillId="0" borderId="63" xfId="6" applyFont="1" applyBorder="1" applyAlignment="1">
      <alignment horizontal="distributed" vertical="center" shrinkToFit="1"/>
    </xf>
    <xf numFmtId="38" fontId="2" fillId="0" borderId="57" xfId="6" applyBorder="1" applyAlignment="1">
      <alignment horizontal="distributed" vertical="center" shrinkToFit="1"/>
    </xf>
    <xf numFmtId="38" fontId="2" fillId="0" borderId="59" xfId="6" applyBorder="1" applyAlignment="1">
      <alignment horizontal="distributed" vertical="center" shrinkToFit="1"/>
    </xf>
    <xf numFmtId="38" fontId="2" fillId="0" borderId="61" xfId="6" applyFill="1" applyBorder="1" applyAlignment="1">
      <alignment horizontal="distributed" vertical="center" shrinkToFit="1"/>
    </xf>
    <xf numFmtId="182" fontId="8" fillId="0" borderId="58" xfId="6" applyNumberFormat="1" applyFont="1" applyBorder="1" applyAlignment="1">
      <alignment vertical="center"/>
    </xf>
    <xf numFmtId="182" fontId="8" fillId="0" borderId="60" xfId="6" applyNumberFormat="1" applyFont="1" applyFill="1" applyBorder="1" applyAlignment="1">
      <alignment vertical="center"/>
    </xf>
    <xf numFmtId="38" fontId="2" fillId="0" borderId="0" xfId="6" applyFont="1" applyAlignment="1" applyProtection="1">
      <alignment horizontal="right" vertical="center"/>
      <protection locked="0"/>
    </xf>
    <xf numFmtId="38" fontId="1" fillId="0" borderId="64" xfId="6" applyFont="1" applyBorder="1" applyAlignment="1" applyProtection="1">
      <alignment horizontal="center" vertical="center"/>
      <protection locked="0"/>
    </xf>
    <xf numFmtId="38" fontId="1" fillId="0" borderId="0" xfId="6" applyFont="1" applyAlignment="1" applyProtection="1">
      <alignment vertical="center"/>
      <protection locked="0"/>
    </xf>
    <xf numFmtId="181" fontId="8" fillId="0" borderId="32" xfId="6" applyNumberFormat="1" applyFont="1" applyFill="1" applyBorder="1" applyAlignment="1" applyProtection="1">
      <alignment vertical="center" shrinkToFit="1"/>
      <protection locked="0"/>
    </xf>
    <xf numFmtId="181" fontId="8" fillId="0" borderId="33" xfId="6" applyNumberFormat="1" applyFont="1" applyFill="1" applyBorder="1" applyAlignment="1" applyProtection="1">
      <alignment vertical="center" shrinkToFit="1"/>
      <protection locked="0"/>
    </xf>
    <xf numFmtId="181" fontId="8" fillId="0" borderId="34" xfId="6" applyNumberFormat="1" applyFont="1" applyFill="1" applyBorder="1" applyAlignment="1" applyProtection="1">
      <alignment vertical="center" shrinkToFit="1"/>
      <protection locked="0"/>
    </xf>
    <xf numFmtId="181" fontId="8" fillId="0" borderId="35" xfId="6" applyNumberFormat="1" applyFont="1" applyFill="1" applyBorder="1" applyAlignment="1" applyProtection="1">
      <alignment vertical="center" shrinkToFit="1"/>
      <protection locked="0"/>
    </xf>
    <xf numFmtId="181" fontId="8" fillId="0" borderId="36" xfId="6" applyNumberFormat="1" applyFont="1" applyFill="1" applyBorder="1" applyAlignment="1" applyProtection="1">
      <alignment vertical="center" shrinkToFit="1"/>
      <protection locked="0"/>
    </xf>
    <xf numFmtId="181" fontId="8" fillId="0" borderId="37" xfId="6" applyNumberFormat="1" applyFont="1" applyFill="1" applyBorder="1" applyAlignment="1" applyProtection="1">
      <alignment vertical="center" shrinkToFit="1"/>
      <protection locked="0"/>
    </xf>
    <xf numFmtId="38" fontId="1" fillId="0" borderId="0" xfId="6" applyFont="1" applyAlignment="1" applyProtection="1">
      <alignment horizontal="left" vertical="center"/>
      <protection locked="0"/>
    </xf>
    <xf numFmtId="176" fontId="8" fillId="0" borderId="41" xfId="6" applyNumberFormat="1" applyFont="1" applyBorder="1" applyAlignment="1">
      <alignment vertical="center"/>
    </xf>
    <xf numFmtId="176" fontId="8" fillId="0" borderId="43" xfId="6" applyNumberFormat="1" applyFont="1" applyBorder="1" applyAlignment="1">
      <alignment vertical="center"/>
    </xf>
    <xf numFmtId="176" fontId="8" fillId="0" borderId="45" xfId="6" applyNumberFormat="1" applyFont="1" applyBorder="1" applyAlignment="1">
      <alignment vertical="center"/>
    </xf>
    <xf numFmtId="176" fontId="8" fillId="0" borderId="47" xfId="6" applyNumberFormat="1" applyFont="1" applyBorder="1" applyAlignment="1">
      <alignment vertical="center"/>
    </xf>
    <xf numFmtId="176" fontId="8" fillId="0" borderId="50" xfId="6" applyNumberFormat="1" applyFont="1" applyBorder="1" applyAlignment="1">
      <alignment vertical="center"/>
    </xf>
    <xf numFmtId="176" fontId="8" fillId="0" borderId="53" xfId="6" applyNumberFormat="1" applyFont="1" applyBorder="1" applyAlignment="1">
      <alignment vertical="center"/>
    </xf>
    <xf numFmtId="176" fontId="8" fillId="0" borderId="37" xfId="6" applyNumberFormat="1" applyFont="1" applyBorder="1" applyAlignment="1">
      <alignment vertical="center"/>
    </xf>
    <xf numFmtId="183" fontId="8" fillId="0" borderId="42" xfId="6" applyNumberFormat="1" applyFont="1" applyFill="1" applyBorder="1" applyAlignment="1" applyProtection="1">
      <alignment vertical="center" shrinkToFit="1"/>
      <protection locked="0"/>
    </xf>
    <xf numFmtId="183" fontId="8" fillId="0" borderId="44" xfId="6" applyNumberFormat="1" applyFont="1" applyFill="1" applyBorder="1" applyAlignment="1" applyProtection="1">
      <alignment vertical="center" shrinkToFit="1"/>
      <protection locked="0"/>
    </xf>
    <xf numFmtId="183" fontId="8" fillId="0" borderId="46" xfId="6" applyNumberFormat="1" applyFont="1" applyFill="1" applyBorder="1" applyAlignment="1" applyProtection="1">
      <alignment vertical="center" shrinkToFit="1"/>
      <protection locked="0"/>
    </xf>
    <xf numFmtId="183" fontId="8" fillId="0" borderId="49" xfId="6" applyNumberFormat="1" applyFont="1" applyFill="1" applyBorder="1" applyAlignment="1" applyProtection="1">
      <alignment vertical="center" shrinkToFit="1"/>
      <protection locked="0"/>
    </xf>
    <xf numFmtId="183" fontId="8" fillId="0" borderId="58" xfId="6" applyNumberFormat="1" applyFont="1" applyFill="1" applyBorder="1" applyAlignment="1" applyProtection="1">
      <alignment vertical="center" shrinkToFit="1"/>
      <protection locked="0"/>
    </xf>
    <xf numFmtId="183" fontId="8" fillId="0" borderId="60" xfId="6" applyNumberFormat="1" applyFont="1" applyFill="1" applyBorder="1" applyAlignment="1" applyProtection="1">
      <alignment vertical="center" shrinkToFit="1"/>
      <protection locked="0"/>
    </xf>
    <xf numFmtId="38" fontId="1" fillId="0" borderId="4" xfId="6" applyFont="1" applyBorder="1" applyAlignment="1" applyProtection="1">
      <alignment horizontal="center" vertical="center"/>
      <protection locked="0"/>
    </xf>
    <xf numFmtId="38" fontId="1" fillId="0" borderId="1" xfId="6" applyFont="1" applyBorder="1" applyAlignment="1">
      <alignment vertical="center"/>
    </xf>
    <xf numFmtId="38" fontId="1" fillId="0" borderId="56" xfId="6" applyFont="1" applyBorder="1" applyAlignment="1">
      <alignment horizontal="center" vertical="center" shrinkToFit="1"/>
    </xf>
    <xf numFmtId="38" fontId="1" fillId="0" borderId="1" xfId="6" applyFont="1" applyBorder="1" applyAlignment="1">
      <alignment vertical="center" shrinkToFit="1"/>
    </xf>
    <xf numFmtId="38" fontId="1" fillId="0" borderId="8" xfId="6" applyFont="1" applyBorder="1" applyAlignment="1">
      <alignment horizontal="right" vertical="center"/>
    </xf>
    <xf numFmtId="38" fontId="2" fillId="0" borderId="31" xfId="6" applyFont="1" applyBorder="1" applyAlignment="1">
      <alignment horizontal="distributed" vertical="center"/>
    </xf>
    <xf numFmtId="0" fontId="0" fillId="0" borderId="1" xfId="0" applyBorder="1" applyAlignment="1">
      <alignment horizontal="distributed" vertical="center"/>
    </xf>
    <xf numFmtId="58" fontId="2" fillId="0" borderId="0" xfId="6" applyNumberFormat="1" applyAlignment="1" applyProtection="1">
      <alignment horizontal="right" vertical="center"/>
      <protection locked="0"/>
    </xf>
    <xf numFmtId="38" fontId="2" fillId="0" borderId="65" xfId="6" applyFont="1" applyBorder="1" applyAlignment="1">
      <alignment horizontal="distributed" vertical="center"/>
    </xf>
    <xf numFmtId="0" fontId="0" fillId="0" borderId="30" xfId="0" applyBorder="1" applyAlignment="1">
      <alignment horizontal="distributed" vertical="center"/>
    </xf>
    <xf numFmtId="58" fontId="2" fillId="0" borderId="0" xfId="6" applyNumberFormat="1" applyAlignment="1">
      <alignment horizontal="right" vertical="center" shrinkToFit="1"/>
    </xf>
    <xf numFmtId="38" fontId="7" fillId="0" borderId="0" xfId="6" applyFont="1" applyAlignment="1" applyProtection="1">
      <alignment horizontal="center" vertical="center"/>
      <protection locked="0"/>
    </xf>
    <xf numFmtId="38" fontId="7" fillId="0" borderId="0" xfId="6" applyFont="1" applyAlignment="1">
      <alignment horizontal="center" vertical="center"/>
    </xf>
  </cellXfs>
  <cellStyles count="7">
    <cellStyle name="会計（小数０桁）" xfId="1"/>
    <cellStyle name="会計（小数１桁）" xfId="2"/>
    <cellStyle name="会計（小数３桁）" xfId="3"/>
    <cellStyle name="会計（小数４桁）" xfId="4"/>
    <cellStyle name="会計（小数６桁）" xfId="5"/>
    <cellStyle name="桁区切り" xfId="6"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000sv002\zaisei\&#24179;&#25104;&#65297;&#65304;&#24180;&#24230;\&#26222;&#36890;&#20132;&#20184;&#31246;\&#31639;&#23450;\&#65320;&#65297;&#65304;\02H17&#32076;&#24120;&#65288;&#12381;&#12398;&#652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防費"/>
      <sheetName val="道路橋りょう費"/>
      <sheetName val="港湾費（港湾）"/>
      <sheetName val="港湾費（漁港）"/>
      <sheetName val="都市計画費"/>
      <sheetName val="公園費（人口）"/>
      <sheetName val="公園費（公園面積）"/>
      <sheetName val="下水道費"/>
      <sheetName val="その他土木費"/>
      <sheetName val="小学校費（児童数）"/>
      <sheetName val="小学校費（学級数）"/>
      <sheetName val="小学校費（学校数）"/>
      <sheetName val="中学校費（生徒数）"/>
      <sheetName val="中学校費（学級数）"/>
      <sheetName val="中学校費（学校数）"/>
      <sheetName val="高校費（教員数）"/>
      <sheetName val="高校費（生徒数）"/>
      <sheetName val="その他教育費（人口）"/>
      <sheetName val="その他教育費（幼児数）"/>
      <sheetName val="01"/>
      <sheetName val="02"/>
      <sheetName val="04"/>
      <sheetName val="05"/>
      <sheetName val="06"/>
      <sheetName val="07"/>
      <sheetName val="08"/>
      <sheetName val="0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U6">
            <v>1</v>
          </cell>
        </row>
        <row r="7">
          <cell r="U7">
            <v>1</v>
          </cell>
        </row>
        <row r="8">
          <cell r="U8">
            <v>1</v>
          </cell>
        </row>
        <row r="9">
          <cell r="U9">
            <v>1</v>
          </cell>
        </row>
        <row r="10">
          <cell r="U10">
            <v>1</v>
          </cell>
        </row>
        <row r="11">
          <cell r="U11">
            <v>1</v>
          </cell>
        </row>
        <row r="12">
          <cell r="U12">
            <v>1</v>
          </cell>
        </row>
        <row r="13">
          <cell r="U13">
            <v>1</v>
          </cell>
        </row>
        <row r="14">
          <cell r="U14">
            <v>1</v>
          </cell>
        </row>
        <row r="15">
          <cell r="U15">
            <v>1</v>
          </cell>
        </row>
        <row r="16">
          <cell r="U16">
            <v>1</v>
          </cell>
        </row>
        <row r="17">
          <cell r="U17">
            <v>1</v>
          </cell>
        </row>
        <row r="18">
          <cell r="U18">
            <v>1</v>
          </cell>
        </row>
        <row r="19">
          <cell r="U19">
            <v>1</v>
          </cell>
        </row>
        <row r="20">
          <cell r="U20">
            <v>1</v>
          </cell>
        </row>
        <row r="21">
          <cell r="U21">
            <v>1</v>
          </cell>
        </row>
        <row r="22">
          <cell r="U22">
            <v>1</v>
          </cell>
        </row>
        <row r="23">
          <cell r="U23">
            <v>1</v>
          </cell>
        </row>
        <row r="24">
          <cell r="U24">
            <v>1</v>
          </cell>
        </row>
        <row r="25">
          <cell r="U25">
            <v>2</v>
          </cell>
        </row>
        <row r="26">
          <cell r="U26">
            <v>2</v>
          </cell>
        </row>
        <row r="27">
          <cell r="U27">
            <v>2</v>
          </cell>
        </row>
        <row r="28">
          <cell r="U28">
            <v>1</v>
          </cell>
        </row>
        <row r="29">
          <cell r="U29">
            <v>1</v>
          </cell>
        </row>
        <row r="30">
          <cell r="U30">
            <v>1</v>
          </cell>
        </row>
        <row r="31">
          <cell r="U31">
            <v>1</v>
          </cell>
        </row>
        <row r="32">
          <cell r="U32">
            <v>1</v>
          </cell>
        </row>
        <row r="33">
          <cell r="U33">
            <v>1</v>
          </cell>
        </row>
        <row r="34">
          <cell r="U34">
            <v>1</v>
          </cell>
        </row>
        <row r="35">
          <cell r="U35">
            <v>1</v>
          </cell>
        </row>
        <row r="36">
          <cell r="U36">
            <v>1</v>
          </cell>
        </row>
        <row r="37">
          <cell r="U37">
            <v>1</v>
          </cell>
        </row>
        <row r="38">
          <cell r="U38">
            <v>1</v>
          </cell>
        </row>
        <row r="39">
          <cell r="U39">
            <v>1</v>
          </cell>
        </row>
        <row r="40">
          <cell r="U40">
            <v>1</v>
          </cell>
        </row>
        <row r="41">
          <cell r="U41">
            <v>1</v>
          </cell>
        </row>
        <row r="42">
          <cell r="U42">
            <v>1</v>
          </cell>
        </row>
        <row r="43">
          <cell r="U43">
            <v>1</v>
          </cell>
        </row>
        <row r="44">
          <cell r="U44">
            <v>1</v>
          </cell>
        </row>
        <row r="45">
          <cell r="U45">
            <v>1</v>
          </cell>
        </row>
        <row r="46">
          <cell r="U46">
            <v>1</v>
          </cell>
        </row>
        <row r="47">
          <cell r="U47">
            <v>1</v>
          </cell>
        </row>
        <row r="48">
          <cell r="U48">
            <v>1</v>
          </cell>
        </row>
        <row r="49">
          <cell r="U49">
            <v>1</v>
          </cell>
        </row>
        <row r="50">
          <cell r="U50">
            <v>1</v>
          </cell>
        </row>
        <row r="51">
          <cell r="U51">
            <v>1</v>
          </cell>
        </row>
        <row r="52">
          <cell r="U52">
            <v>1</v>
          </cell>
        </row>
        <row r="53">
          <cell r="U53">
            <v>1</v>
          </cell>
        </row>
        <row r="54">
          <cell r="U54">
            <v>1</v>
          </cell>
        </row>
        <row r="55">
          <cell r="U55">
            <v>1</v>
          </cell>
        </row>
        <row r="56">
          <cell r="U56">
            <v>1</v>
          </cell>
        </row>
        <row r="57">
          <cell r="U57">
            <v>1</v>
          </cell>
        </row>
        <row r="58">
          <cell r="U58">
            <v>1</v>
          </cell>
        </row>
        <row r="59">
          <cell r="U59">
            <v>1</v>
          </cell>
        </row>
        <row r="60">
          <cell r="U60">
            <v>1</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8"/>
  <sheetViews>
    <sheetView showGridLines="0" tabSelected="1" view="pageBreakPreview" zoomScaleNormal="85" zoomScaleSheetLayoutView="100" workbookViewId="0">
      <selection activeCell="M18" sqref="M18"/>
    </sheetView>
  </sheetViews>
  <sheetFormatPr defaultColWidth="10.28515625" defaultRowHeight="16.5" customHeight="1"/>
  <cols>
    <col min="1" max="1" width="3.5703125" style="3" customWidth="1"/>
    <col min="2" max="2" width="12.5703125" style="2" bestFit="1" customWidth="1"/>
    <col min="3" max="3" width="3.5703125" style="3" customWidth="1"/>
    <col min="4" max="7" width="17.140625" style="3" customWidth="1"/>
    <col min="8" max="8" width="15.85546875" style="3" customWidth="1"/>
    <col min="9" max="16384" width="10.28515625" style="3"/>
  </cols>
  <sheetData>
    <row r="1" spans="1:7" ht="16.5" customHeight="1">
      <c r="A1" s="1"/>
      <c r="F1" s="130"/>
      <c r="G1" s="130"/>
    </row>
    <row r="2" spans="1:7" ht="16.5" customHeight="1">
      <c r="A2" s="1"/>
    </row>
    <row r="3" spans="1:7" ht="16.5" customHeight="1">
      <c r="C3" s="1"/>
      <c r="D3" s="49" t="s">
        <v>51</v>
      </c>
      <c r="E3" s="1"/>
      <c r="F3" s="1"/>
    </row>
    <row r="4" spans="1:7" ht="16.5" customHeight="1">
      <c r="C4" s="1"/>
      <c r="D4" s="48"/>
      <c r="E4" s="1"/>
      <c r="F4" s="1"/>
    </row>
    <row r="5" spans="1:7" ht="13.5" customHeight="1">
      <c r="C5" s="1"/>
      <c r="D5" s="4"/>
      <c r="E5" s="1"/>
      <c r="F5" s="1"/>
    </row>
    <row r="6" spans="1:7" ht="16.5" customHeight="1" thickBot="1">
      <c r="A6" s="6"/>
      <c r="B6" s="5"/>
      <c r="C6" s="6"/>
      <c r="D6" s="6"/>
      <c r="E6" s="6"/>
      <c r="F6" s="6"/>
      <c r="G6" s="7" t="s">
        <v>0</v>
      </c>
    </row>
    <row r="7" spans="1:7" s="12" customFormat="1" ht="16.5" customHeight="1">
      <c r="A7" s="8"/>
      <c r="B7" s="128" t="s">
        <v>1</v>
      </c>
      <c r="C7" s="9"/>
      <c r="D7" s="101" t="s">
        <v>52</v>
      </c>
      <c r="E7" s="123" t="s">
        <v>50</v>
      </c>
      <c r="F7" s="10" t="s">
        <v>42</v>
      </c>
      <c r="G7" s="11" t="s">
        <v>2</v>
      </c>
    </row>
    <row r="8" spans="1:7" ht="16.5" customHeight="1" thickBot="1">
      <c r="A8" s="13"/>
      <c r="B8" s="129"/>
      <c r="C8" s="14"/>
      <c r="D8" s="46" t="s">
        <v>3</v>
      </c>
      <c r="E8" s="127" t="s">
        <v>49</v>
      </c>
      <c r="F8" s="15" t="s">
        <v>43</v>
      </c>
      <c r="G8" s="16" t="s">
        <v>44</v>
      </c>
    </row>
    <row r="9" spans="1:7" ht="16.5" customHeight="1">
      <c r="A9" s="17"/>
      <c r="B9" s="18" t="s">
        <v>4</v>
      </c>
      <c r="C9" s="19"/>
      <c r="D9" s="60">
        <v>10817161</v>
      </c>
      <c r="E9" s="61">
        <v>9488399</v>
      </c>
      <c r="F9" s="62">
        <v>1328762</v>
      </c>
      <c r="G9" s="63">
        <v>14.004069601204586</v>
      </c>
    </row>
    <row r="10" spans="1:7" ht="16.5" customHeight="1">
      <c r="A10" s="20"/>
      <c r="B10" s="21" t="s">
        <v>5</v>
      </c>
      <c r="C10" s="22"/>
      <c r="D10" s="64">
        <v>4365656</v>
      </c>
      <c r="E10" s="65">
        <v>4386181</v>
      </c>
      <c r="F10" s="66">
        <v>-20525</v>
      </c>
      <c r="G10" s="67">
        <v>-0.46794694518990437</v>
      </c>
    </row>
    <row r="11" spans="1:7" ht="16.5" customHeight="1">
      <c r="A11" s="20"/>
      <c r="B11" s="21" t="s">
        <v>6</v>
      </c>
      <c r="C11" s="22"/>
      <c r="D11" s="64">
        <v>3348043</v>
      </c>
      <c r="E11" s="65">
        <v>3309915</v>
      </c>
      <c r="F11" s="66">
        <v>38128</v>
      </c>
      <c r="G11" s="67">
        <v>1.1519329046214177</v>
      </c>
    </row>
    <row r="12" spans="1:7" ht="16.5" customHeight="1">
      <c r="A12" s="20"/>
      <c r="B12" s="21" t="s">
        <v>7</v>
      </c>
      <c r="C12" s="22"/>
      <c r="D12" s="64">
        <v>3802078</v>
      </c>
      <c r="E12" s="65">
        <v>3928427</v>
      </c>
      <c r="F12" s="66">
        <v>-126349</v>
      </c>
      <c r="G12" s="67">
        <v>-3.2162746055864089</v>
      </c>
    </row>
    <row r="13" spans="1:7" ht="16.5" customHeight="1">
      <c r="A13" s="20"/>
      <c r="B13" s="23" t="s">
        <v>8</v>
      </c>
      <c r="C13" s="22"/>
      <c r="D13" s="64">
        <v>7127341</v>
      </c>
      <c r="E13" s="65">
        <v>7194325</v>
      </c>
      <c r="F13" s="66">
        <v>-66984</v>
      </c>
      <c r="G13" s="67">
        <v>-0.93106719532409232</v>
      </c>
    </row>
    <row r="14" spans="1:7" ht="16.5" customHeight="1">
      <c r="A14" s="20"/>
      <c r="B14" s="23" t="s">
        <v>9</v>
      </c>
      <c r="C14" s="22"/>
      <c r="D14" s="64">
        <v>6906289</v>
      </c>
      <c r="E14" s="65">
        <v>6865143</v>
      </c>
      <c r="F14" s="66">
        <v>41146</v>
      </c>
      <c r="G14" s="67">
        <v>0.59934658316658518</v>
      </c>
    </row>
    <row r="15" spans="1:7" ht="16.5" customHeight="1">
      <c r="A15" s="20"/>
      <c r="B15" s="23" t="s">
        <v>10</v>
      </c>
      <c r="C15" s="22"/>
      <c r="D15" s="64">
        <v>7393888</v>
      </c>
      <c r="E15" s="65">
        <v>7290698</v>
      </c>
      <c r="F15" s="66">
        <v>103190</v>
      </c>
      <c r="G15" s="67">
        <v>1.4153651680538681</v>
      </c>
    </row>
    <row r="16" spans="1:7" ht="16.5" customHeight="1">
      <c r="A16" s="20"/>
      <c r="B16" s="23" t="s">
        <v>11</v>
      </c>
      <c r="C16" s="22"/>
      <c r="D16" s="64">
        <v>9462746</v>
      </c>
      <c r="E16" s="65">
        <v>9425777</v>
      </c>
      <c r="F16" s="66">
        <v>36969</v>
      </c>
      <c r="G16" s="67">
        <v>0.39221169777303233</v>
      </c>
    </row>
    <row r="17" spans="1:7" ht="16.5" customHeight="1">
      <c r="A17" s="20"/>
      <c r="B17" s="21" t="s">
        <v>12</v>
      </c>
      <c r="C17" s="22"/>
      <c r="D17" s="64">
        <v>1809492</v>
      </c>
      <c r="E17" s="65">
        <v>1815266</v>
      </c>
      <c r="F17" s="66">
        <v>-5774</v>
      </c>
      <c r="G17" s="67">
        <v>-0.31808010506449191</v>
      </c>
    </row>
    <row r="18" spans="1:7" ht="16.5" customHeight="1">
      <c r="A18" s="20"/>
      <c r="B18" s="21" t="s">
        <v>13</v>
      </c>
      <c r="C18" s="22"/>
      <c r="D18" s="64">
        <v>1392164</v>
      </c>
      <c r="E18" s="65">
        <v>1445323</v>
      </c>
      <c r="F18" s="66">
        <v>-53159</v>
      </c>
      <c r="G18" s="67">
        <v>-3.6780013879250522</v>
      </c>
    </row>
    <row r="19" spans="1:7" ht="16.5" customHeight="1">
      <c r="A19" s="20"/>
      <c r="B19" s="21" t="s">
        <v>14</v>
      </c>
      <c r="C19" s="22"/>
      <c r="D19" s="64">
        <v>1300880</v>
      </c>
      <c r="E19" s="65">
        <v>1288105</v>
      </c>
      <c r="F19" s="66">
        <v>12775</v>
      </c>
      <c r="G19" s="67">
        <v>0.99176697551830018</v>
      </c>
    </row>
    <row r="20" spans="1:7" ht="16.5" customHeight="1">
      <c r="A20" s="20"/>
      <c r="B20" s="21" t="s">
        <v>15</v>
      </c>
      <c r="C20" s="22"/>
      <c r="D20" s="64">
        <v>2761057</v>
      </c>
      <c r="E20" s="65">
        <v>2589313</v>
      </c>
      <c r="F20" s="66">
        <v>171744</v>
      </c>
      <c r="G20" s="67">
        <v>6.6328018281297005</v>
      </c>
    </row>
    <row r="21" spans="1:7" ht="16.5" customHeight="1">
      <c r="A21" s="20"/>
      <c r="B21" s="21" t="s">
        <v>16</v>
      </c>
      <c r="C21" s="22"/>
      <c r="D21" s="64">
        <v>2522747</v>
      </c>
      <c r="E21" s="65">
        <v>2488986</v>
      </c>
      <c r="F21" s="66">
        <v>33761</v>
      </c>
      <c r="G21" s="67">
        <v>1.3564158255610919</v>
      </c>
    </row>
    <row r="22" spans="1:7" ht="16.5" customHeight="1">
      <c r="A22" s="20"/>
      <c r="B22" s="23" t="s">
        <v>17</v>
      </c>
      <c r="C22" s="22"/>
      <c r="D22" s="64">
        <v>4713064</v>
      </c>
      <c r="E22" s="65">
        <v>4734918</v>
      </c>
      <c r="F22" s="66">
        <v>-21854</v>
      </c>
      <c r="G22" s="67">
        <v>-0.46154970371186999</v>
      </c>
    </row>
    <row r="23" spans="1:7" ht="16.5" customHeight="1">
      <c r="A23" s="20"/>
      <c r="B23" s="21" t="s">
        <v>18</v>
      </c>
      <c r="C23" s="22"/>
      <c r="D23" s="64">
        <v>1806217</v>
      </c>
      <c r="E23" s="65">
        <v>1777942</v>
      </c>
      <c r="F23" s="66">
        <v>28275</v>
      </c>
      <c r="G23" s="67">
        <v>1.5903218440196587</v>
      </c>
    </row>
    <row r="24" spans="1:7" ht="16.5" customHeight="1">
      <c r="A24" s="20"/>
      <c r="B24" s="23" t="s">
        <v>19</v>
      </c>
      <c r="C24" s="22"/>
      <c r="D24" s="64">
        <v>3021058</v>
      </c>
      <c r="E24" s="65">
        <v>3010802</v>
      </c>
      <c r="F24" s="66">
        <v>10256</v>
      </c>
      <c r="G24" s="67">
        <v>0.34064013508693031</v>
      </c>
    </row>
    <row r="25" spans="1:7" ht="16.5" customHeight="1">
      <c r="A25" s="20"/>
      <c r="B25" s="23" t="s">
        <v>20</v>
      </c>
      <c r="C25" s="22"/>
      <c r="D25" s="64">
        <v>3702315</v>
      </c>
      <c r="E25" s="65">
        <v>3696769</v>
      </c>
      <c r="F25" s="66">
        <v>5546</v>
      </c>
      <c r="G25" s="67">
        <v>0.15002289837422897</v>
      </c>
    </row>
    <row r="26" spans="1:7" ht="16.5" customHeight="1">
      <c r="A26" s="20"/>
      <c r="B26" s="21" t="s">
        <v>21</v>
      </c>
      <c r="C26" s="22"/>
      <c r="D26" s="64">
        <v>465173</v>
      </c>
      <c r="E26" s="65">
        <v>521957</v>
      </c>
      <c r="F26" s="66">
        <v>-56784</v>
      </c>
      <c r="G26" s="67">
        <v>-10.879057087078055</v>
      </c>
    </row>
    <row r="27" spans="1:7" ht="16.5" customHeight="1">
      <c r="A27" s="20"/>
      <c r="B27" s="21" t="s">
        <v>22</v>
      </c>
      <c r="C27" s="22"/>
      <c r="D27" s="64">
        <v>1232775</v>
      </c>
      <c r="E27" s="65">
        <v>1116177</v>
      </c>
      <c r="F27" s="66">
        <v>116598</v>
      </c>
      <c r="G27" s="67">
        <v>10.446192673742605</v>
      </c>
    </row>
    <row r="28" spans="1:7" ht="16.5" customHeight="1">
      <c r="A28" s="20"/>
      <c r="B28" s="21" t="s">
        <v>23</v>
      </c>
      <c r="C28" s="22"/>
      <c r="D28" s="64">
        <v>1830676</v>
      </c>
      <c r="E28" s="65">
        <v>1797602</v>
      </c>
      <c r="F28" s="66">
        <v>33074</v>
      </c>
      <c r="G28" s="67">
        <v>1.8398955942416619</v>
      </c>
    </row>
    <row r="29" spans="1:7" ht="16.5" customHeight="1">
      <c r="A29" s="20"/>
      <c r="B29" s="21" t="s">
        <v>24</v>
      </c>
      <c r="C29" s="22"/>
      <c r="D29" s="64">
        <v>1925036</v>
      </c>
      <c r="E29" s="65">
        <v>1913069</v>
      </c>
      <c r="F29" s="66">
        <v>11967</v>
      </c>
      <c r="G29" s="67">
        <v>0.62553938200869907</v>
      </c>
    </row>
    <row r="30" spans="1:7" ht="16.5" customHeight="1">
      <c r="A30" s="20"/>
      <c r="B30" s="21" t="s">
        <v>25</v>
      </c>
      <c r="C30" s="22"/>
      <c r="D30" s="64">
        <v>1950269</v>
      </c>
      <c r="E30" s="65">
        <v>1909341</v>
      </c>
      <c r="F30" s="66">
        <v>40928</v>
      </c>
      <c r="G30" s="67">
        <v>2.143566811795274</v>
      </c>
    </row>
    <row r="31" spans="1:7" ht="16.5" customHeight="1">
      <c r="A31" s="20"/>
      <c r="B31" s="23" t="s">
        <v>26</v>
      </c>
      <c r="C31" s="22"/>
      <c r="D31" s="64">
        <v>3963021</v>
      </c>
      <c r="E31" s="65">
        <v>3989764</v>
      </c>
      <c r="F31" s="66">
        <v>-26743</v>
      </c>
      <c r="G31" s="67">
        <v>-0.67029027280811593</v>
      </c>
    </row>
    <row r="32" spans="1:7" ht="16.5" customHeight="1" thickBot="1">
      <c r="A32" s="27"/>
      <c r="B32" s="28" t="s">
        <v>27</v>
      </c>
      <c r="C32" s="29"/>
      <c r="D32" s="68">
        <v>3436909</v>
      </c>
      <c r="E32" s="69">
        <v>3384038</v>
      </c>
      <c r="F32" s="70">
        <v>52871</v>
      </c>
      <c r="G32" s="71">
        <v>1.5623642524108772</v>
      </c>
    </row>
    <row r="33" spans="1:7" ht="16.5" customHeight="1">
      <c r="A33" s="30"/>
      <c r="B33" s="31" t="s">
        <v>28</v>
      </c>
      <c r="C33" s="32"/>
      <c r="D33" s="72">
        <f>SUM(D9:D16)</f>
        <v>53223202</v>
      </c>
      <c r="E33" s="73">
        <f>SUM(E9:E16)</f>
        <v>51888865</v>
      </c>
      <c r="F33" s="74">
        <f t="shared" ref="F33:F35" si="0">D33-E33</f>
        <v>1334337</v>
      </c>
      <c r="G33" s="75">
        <f t="shared" ref="G33:G35" si="1">F33/E33*100</f>
        <v>2.5715285928878959</v>
      </c>
    </row>
    <row r="34" spans="1:7" ht="16.5" customHeight="1">
      <c r="A34" s="24"/>
      <c r="B34" s="25" t="s">
        <v>29</v>
      </c>
      <c r="C34" s="26"/>
      <c r="D34" s="76">
        <f>SUM(D17:D32)</f>
        <v>37832853</v>
      </c>
      <c r="E34" s="77">
        <f>SUM(E17:E32)</f>
        <v>37479372</v>
      </c>
      <c r="F34" s="78">
        <f t="shared" si="0"/>
        <v>353481</v>
      </c>
      <c r="G34" s="79">
        <f t="shared" si="1"/>
        <v>0.9431347995905589</v>
      </c>
    </row>
    <row r="35" spans="1:7" ht="16.5" customHeight="1" thickBot="1">
      <c r="A35" s="33"/>
      <c r="B35" s="34" t="s">
        <v>30</v>
      </c>
      <c r="C35" s="35"/>
      <c r="D35" s="80">
        <f>SUM(D33,D34)</f>
        <v>91056055</v>
      </c>
      <c r="E35" s="81">
        <f>SUM(E33:E34)</f>
        <v>89368237</v>
      </c>
      <c r="F35" s="82">
        <f t="shared" si="0"/>
        <v>1687818</v>
      </c>
      <c r="G35" s="83">
        <f t="shared" si="1"/>
        <v>1.8886106033399765</v>
      </c>
    </row>
    <row r="36" spans="1:7" ht="16.5" customHeight="1">
      <c r="A36" s="109"/>
      <c r="B36" s="102"/>
      <c r="C36" s="52"/>
      <c r="D36" s="52"/>
      <c r="E36" s="52"/>
      <c r="F36" s="52"/>
      <c r="G36" s="52"/>
    </row>
    <row r="37" spans="1:7" ht="16.5" customHeight="1">
      <c r="A37" s="50"/>
      <c r="B37" s="51"/>
      <c r="C37" s="52"/>
      <c r="D37" s="52"/>
      <c r="E37" s="52"/>
      <c r="F37" s="52"/>
      <c r="G37" s="52"/>
    </row>
    <row r="38" spans="1:7" ht="16.5" customHeight="1">
      <c r="A38" s="52"/>
      <c r="B38" s="51"/>
      <c r="C38" s="52"/>
      <c r="D38" s="52"/>
      <c r="E38" s="52"/>
      <c r="F38" s="52"/>
      <c r="G38" s="52"/>
    </row>
  </sheetData>
  <mergeCells count="2">
    <mergeCell ref="B7:B8"/>
    <mergeCell ref="F1:G1"/>
  </mergeCells>
  <phoneticPr fontId="3"/>
  <pageMargins left="0.86614173228346458" right="0.39370078740157483" top="0.78740157480314965" bottom="1.6535433070866143" header="0.59055118110236227" footer="0.19685039370078741"/>
  <pageSetup paperSize="9" scale="108"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9"/>
  <sheetViews>
    <sheetView showGridLines="0" view="pageBreakPreview" zoomScaleNormal="85" workbookViewId="0">
      <selection activeCell="H20" sqref="H20"/>
    </sheetView>
  </sheetViews>
  <sheetFormatPr defaultColWidth="10.28515625" defaultRowHeight="16.5" customHeight="1"/>
  <cols>
    <col min="1" max="1" width="11.42578125" style="2" customWidth="1"/>
    <col min="2" max="3" width="17.7109375" style="3" customWidth="1"/>
    <col min="4" max="5" width="15.7109375" style="3" customWidth="1"/>
    <col min="6" max="16384" width="10.28515625" style="3"/>
  </cols>
  <sheetData>
    <row r="1" spans="1:5" ht="16.5" customHeight="1">
      <c r="D1" s="133"/>
      <c r="E1" s="133"/>
    </row>
    <row r="3" spans="1:5" ht="16.5" customHeight="1">
      <c r="A3" s="134" t="s">
        <v>53</v>
      </c>
      <c r="B3" s="134"/>
      <c r="C3" s="134"/>
      <c r="D3" s="134"/>
      <c r="E3" s="134"/>
    </row>
    <row r="4" spans="1:5" ht="16.5" customHeight="1">
      <c r="B4" s="53"/>
      <c r="C4" s="53"/>
    </row>
    <row r="5" spans="1:5" ht="12.75" customHeight="1">
      <c r="B5" s="1"/>
      <c r="C5" s="1"/>
      <c r="D5" s="36"/>
      <c r="E5" s="36"/>
    </row>
    <row r="6" spans="1:5" ht="16.5" customHeight="1" thickBot="1">
      <c r="A6" s="6"/>
      <c r="B6" s="6"/>
      <c r="C6" s="6"/>
      <c r="D6" s="6"/>
      <c r="E6" s="126" t="s">
        <v>46</v>
      </c>
    </row>
    <row r="7" spans="1:5" s="12" customFormat="1" ht="16.5" customHeight="1">
      <c r="A7" s="131" t="s">
        <v>31</v>
      </c>
      <c r="B7" s="101" t="s">
        <v>52</v>
      </c>
      <c r="C7" s="123" t="s">
        <v>50</v>
      </c>
      <c r="D7" s="10" t="s">
        <v>42</v>
      </c>
      <c r="E7" s="11" t="s">
        <v>2</v>
      </c>
    </row>
    <row r="8" spans="1:5" ht="16.5" customHeight="1" thickBot="1">
      <c r="A8" s="132"/>
      <c r="B8" s="46" t="s">
        <v>3</v>
      </c>
      <c r="C8" s="127" t="s">
        <v>48</v>
      </c>
      <c r="D8" s="15" t="s">
        <v>43</v>
      </c>
      <c r="E8" s="16" t="s">
        <v>44</v>
      </c>
    </row>
    <row r="9" spans="1:5" ht="16.5" customHeight="1">
      <c r="A9" s="91" t="s">
        <v>4</v>
      </c>
      <c r="B9" s="85">
        <v>619137</v>
      </c>
      <c r="C9" s="85">
        <v>1307980</v>
      </c>
      <c r="D9" s="103">
        <f t="shared" ref="D9:D32" si="0">B9-C9</f>
        <v>-688843</v>
      </c>
      <c r="E9" s="117">
        <f t="shared" ref="E9:E32" si="1">D9/C9*100</f>
        <v>-52.664643190262851</v>
      </c>
    </row>
    <row r="10" spans="1:5" ht="16.5" customHeight="1">
      <c r="A10" s="92" t="s">
        <v>5</v>
      </c>
      <c r="B10" s="86">
        <v>117685</v>
      </c>
      <c r="C10" s="86">
        <v>269324</v>
      </c>
      <c r="D10" s="104">
        <f t="shared" si="0"/>
        <v>-151639</v>
      </c>
      <c r="E10" s="118">
        <f t="shared" si="1"/>
        <v>-56.303560024357282</v>
      </c>
    </row>
    <row r="11" spans="1:5" ht="16.5" customHeight="1">
      <c r="A11" s="92" t="s">
        <v>6</v>
      </c>
      <c r="B11" s="86">
        <v>73035</v>
      </c>
      <c r="C11" s="86">
        <v>163906</v>
      </c>
      <c r="D11" s="104">
        <f t="shared" si="0"/>
        <v>-90871</v>
      </c>
      <c r="E11" s="118">
        <f t="shared" si="1"/>
        <v>-55.440923456127287</v>
      </c>
    </row>
    <row r="12" spans="1:5" ht="16.5" customHeight="1">
      <c r="A12" s="92" t="s">
        <v>7</v>
      </c>
      <c r="B12" s="86">
        <v>206859</v>
      </c>
      <c r="C12" s="86">
        <v>476729</v>
      </c>
      <c r="D12" s="104">
        <f t="shared" si="0"/>
        <v>-269870</v>
      </c>
      <c r="E12" s="118">
        <f t="shared" si="1"/>
        <v>-56.608681242382985</v>
      </c>
    </row>
    <row r="13" spans="1:5" ht="16.5" customHeight="1">
      <c r="A13" s="93" t="s">
        <v>8</v>
      </c>
      <c r="B13" s="86">
        <v>70674</v>
      </c>
      <c r="C13" s="86">
        <v>159212</v>
      </c>
      <c r="D13" s="104">
        <f t="shared" si="0"/>
        <v>-88538</v>
      </c>
      <c r="E13" s="118">
        <f t="shared" si="1"/>
        <v>-55.610129889706805</v>
      </c>
    </row>
    <row r="14" spans="1:5" ht="16.5" customHeight="1">
      <c r="A14" s="93" t="s">
        <v>9</v>
      </c>
      <c r="B14" s="86">
        <v>63261</v>
      </c>
      <c r="C14" s="86">
        <v>134495</v>
      </c>
      <c r="D14" s="104">
        <f t="shared" si="0"/>
        <v>-71234</v>
      </c>
      <c r="E14" s="118">
        <f t="shared" si="1"/>
        <v>-52.964050708204766</v>
      </c>
    </row>
    <row r="15" spans="1:5" ht="16.5" customHeight="1">
      <c r="A15" s="93" t="s">
        <v>10</v>
      </c>
      <c r="B15" s="86">
        <v>54967</v>
      </c>
      <c r="C15" s="86">
        <v>120426</v>
      </c>
      <c r="D15" s="104">
        <f t="shared" si="0"/>
        <v>-65459</v>
      </c>
      <c r="E15" s="118">
        <f t="shared" si="1"/>
        <v>-54.356202149037578</v>
      </c>
    </row>
    <row r="16" spans="1:5" ht="16.5" customHeight="1">
      <c r="A16" s="93" t="s">
        <v>11</v>
      </c>
      <c r="B16" s="86">
        <v>54490</v>
      </c>
      <c r="C16" s="86">
        <v>115979</v>
      </c>
      <c r="D16" s="104">
        <f t="shared" si="0"/>
        <v>-61489</v>
      </c>
      <c r="E16" s="118">
        <f t="shared" si="1"/>
        <v>-53.017356590417229</v>
      </c>
    </row>
    <row r="17" spans="1:5" ht="16.5" customHeight="1">
      <c r="A17" s="92" t="s">
        <v>12</v>
      </c>
      <c r="B17" s="86">
        <v>10840</v>
      </c>
      <c r="C17" s="86">
        <v>25182</v>
      </c>
      <c r="D17" s="104">
        <f t="shared" si="0"/>
        <v>-14342</v>
      </c>
      <c r="E17" s="118">
        <f t="shared" si="1"/>
        <v>-56.953379397982687</v>
      </c>
    </row>
    <row r="18" spans="1:5" ht="16.5" customHeight="1">
      <c r="A18" s="92" t="s">
        <v>13</v>
      </c>
      <c r="B18" s="86">
        <v>5732</v>
      </c>
      <c r="C18" s="86">
        <v>13104</v>
      </c>
      <c r="D18" s="104">
        <f t="shared" si="0"/>
        <v>-7372</v>
      </c>
      <c r="E18" s="118">
        <f t="shared" si="1"/>
        <v>-56.25763125763126</v>
      </c>
    </row>
    <row r="19" spans="1:5" ht="16.5" customHeight="1">
      <c r="A19" s="125" t="s">
        <v>45</v>
      </c>
      <c r="B19" s="86">
        <v>5919</v>
      </c>
      <c r="C19" s="86">
        <v>13428</v>
      </c>
      <c r="D19" s="104">
        <f t="shared" si="0"/>
        <v>-7509</v>
      </c>
      <c r="E19" s="118">
        <f t="shared" si="1"/>
        <v>-55.920464700625558</v>
      </c>
    </row>
    <row r="20" spans="1:5" ht="16.5" customHeight="1">
      <c r="A20" s="92" t="s">
        <v>15</v>
      </c>
      <c r="B20" s="86">
        <v>47374</v>
      </c>
      <c r="C20" s="86">
        <v>100458</v>
      </c>
      <c r="D20" s="104">
        <f t="shared" si="0"/>
        <v>-53084</v>
      </c>
      <c r="E20" s="118">
        <f t="shared" si="1"/>
        <v>-52.841983714587194</v>
      </c>
    </row>
    <row r="21" spans="1:5" ht="16.5" customHeight="1">
      <c r="A21" s="92" t="s">
        <v>16</v>
      </c>
      <c r="B21" s="86">
        <v>13327</v>
      </c>
      <c r="C21" s="86">
        <v>29023</v>
      </c>
      <c r="D21" s="104">
        <f t="shared" si="0"/>
        <v>-15696</v>
      </c>
      <c r="E21" s="118">
        <f t="shared" si="1"/>
        <v>-54.081245908417465</v>
      </c>
    </row>
    <row r="22" spans="1:5" ht="16.5" customHeight="1">
      <c r="A22" s="93" t="s">
        <v>17</v>
      </c>
      <c r="B22" s="86">
        <v>24360</v>
      </c>
      <c r="C22" s="86">
        <v>52546</v>
      </c>
      <c r="D22" s="104">
        <f t="shared" si="0"/>
        <v>-28186</v>
      </c>
      <c r="E22" s="118">
        <f t="shared" si="1"/>
        <v>-53.640619647546913</v>
      </c>
    </row>
    <row r="23" spans="1:5" ht="16.5" customHeight="1">
      <c r="A23" s="92" t="s">
        <v>18</v>
      </c>
      <c r="B23" s="86">
        <v>8485</v>
      </c>
      <c r="C23" s="86">
        <v>19130</v>
      </c>
      <c r="D23" s="104">
        <f t="shared" si="0"/>
        <v>-10645</v>
      </c>
      <c r="E23" s="118">
        <f t="shared" si="1"/>
        <v>-55.645582854155776</v>
      </c>
    </row>
    <row r="24" spans="1:5" ht="16.5" customHeight="1">
      <c r="A24" s="93" t="s">
        <v>19</v>
      </c>
      <c r="B24" s="86">
        <v>14192</v>
      </c>
      <c r="C24" s="86">
        <v>31374</v>
      </c>
      <c r="D24" s="104">
        <f t="shared" si="0"/>
        <v>-17182</v>
      </c>
      <c r="E24" s="118">
        <f t="shared" si="1"/>
        <v>-54.765092114489697</v>
      </c>
    </row>
    <row r="25" spans="1:5" ht="16.5" customHeight="1">
      <c r="A25" s="93" t="s">
        <v>32</v>
      </c>
      <c r="B25" s="86">
        <v>18505</v>
      </c>
      <c r="C25" s="86">
        <v>41029</v>
      </c>
      <c r="D25" s="104">
        <f t="shared" si="0"/>
        <v>-22524</v>
      </c>
      <c r="E25" s="118">
        <f t="shared" si="1"/>
        <v>-54.897755246289215</v>
      </c>
    </row>
    <row r="26" spans="1:5" ht="16.5" customHeight="1">
      <c r="A26" s="92" t="s">
        <v>21</v>
      </c>
      <c r="B26" s="86">
        <v>32227</v>
      </c>
      <c r="C26" s="86">
        <v>91102</v>
      </c>
      <c r="D26" s="104">
        <f t="shared" si="0"/>
        <v>-58875</v>
      </c>
      <c r="E26" s="118">
        <f t="shared" si="1"/>
        <v>-64.625364975521933</v>
      </c>
    </row>
    <row r="27" spans="1:5" ht="16.5" customHeight="1">
      <c r="A27" s="92" t="s">
        <v>22</v>
      </c>
      <c r="B27" s="86">
        <v>58852</v>
      </c>
      <c r="C27" s="86">
        <v>127227</v>
      </c>
      <c r="D27" s="104">
        <f t="shared" si="0"/>
        <v>-68375</v>
      </c>
      <c r="E27" s="118">
        <f t="shared" si="1"/>
        <v>-53.742523206552072</v>
      </c>
    </row>
    <row r="28" spans="1:5" ht="16.5" customHeight="1">
      <c r="A28" s="92" t="s">
        <v>23</v>
      </c>
      <c r="B28" s="86">
        <v>70706</v>
      </c>
      <c r="C28" s="86">
        <v>161189</v>
      </c>
      <c r="D28" s="104">
        <f t="shared" si="0"/>
        <v>-90483</v>
      </c>
      <c r="E28" s="118">
        <f t="shared" si="1"/>
        <v>-56.134723833512211</v>
      </c>
    </row>
    <row r="29" spans="1:5" ht="16.5" customHeight="1">
      <c r="A29" s="92" t="s">
        <v>24</v>
      </c>
      <c r="B29" s="86">
        <v>28092</v>
      </c>
      <c r="C29" s="86">
        <v>62501</v>
      </c>
      <c r="D29" s="104">
        <f t="shared" si="0"/>
        <v>-34409</v>
      </c>
      <c r="E29" s="118">
        <f t="shared" si="1"/>
        <v>-55.053519143693698</v>
      </c>
    </row>
    <row r="30" spans="1:5" ht="16.5" customHeight="1">
      <c r="A30" s="92" t="s">
        <v>25</v>
      </c>
      <c r="B30" s="86">
        <v>20804</v>
      </c>
      <c r="C30" s="86">
        <v>47054</v>
      </c>
      <c r="D30" s="104">
        <f t="shared" si="0"/>
        <v>-26250</v>
      </c>
      <c r="E30" s="118">
        <f t="shared" si="1"/>
        <v>-55.786968164236839</v>
      </c>
    </row>
    <row r="31" spans="1:5" ht="16.5" customHeight="1">
      <c r="A31" s="93" t="s">
        <v>26</v>
      </c>
      <c r="B31" s="86">
        <v>19840</v>
      </c>
      <c r="C31" s="86">
        <v>44275</v>
      </c>
      <c r="D31" s="104">
        <f t="shared" si="0"/>
        <v>-24435</v>
      </c>
      <c r="E31" s="118">
        <f t="shared" si="1"/>
        <v>-55.189158667419534</v>
      </c>
    </row>
    <row r="32" spans="1:5" ht="16.5" customHeight="1" thickBot="1">
      <c r="A32" s="94" t="s">
        <v>27</v>
      </c>
      <c r="B32" s="87">
        <v>25409</v>
      </c>
      <c r="C32" s="87">
        <v>55986</v>
      </c>
      <c r="D32" s="105">
        <f t="shared" si="0"/>
        <v>-30577</v>
      </c>
      <c r="E32" s="119">
        <f t="shared" si="1"/>
        <v>-54.615439574179256</v>
      </c>
    </row>
    <row r="33" spans="1:5" ht="16.5" customHeight="1">
      <c r="A33" s="95" t="s">
        <v>28</v>
      </c>
      <c r="B33" s="88">
        <f>SUM(B9:B16)</f>
        <v>1260108</v>
      </c>
      <c r="C33" s="88">
        <f>SUM(C9:C16)</f>
        <v>2748051</v>
      </c>
      <c r="D33" s="106">
        <f t="shared" ref="D33:D35" si="2">B33-C33</f>
        <v>-1487943</v>
      </c>
      <c r="E33" s="120">
        <f t="shared" ref="E33:E35" si="3">D33/C33*100</f>
        <v>-54.145392498174161</v>
      </c>
    </row>
    <row r="34" spans="1:5" ht="16.5" customHeight="1">
      <c r="A34" s="96" t="s">
        <v>29</v>
      </c>
      <c r="B34" s="89">
        <f>SUM(B17:B32)</f>
        <v>404664</v>
      </c>
      <c r="C34" s="89">
        <f>SUM(C17:C32)</f>
        <v>914608</v>
      </c>
      <c r="D34" s="107">
        <f t="shared" si="2"/>
        <v>-509944</v>
      </c>
      <c r="E34" s="121">
        <f t="shared" si="3"/>
        <v>-55.755471196403271</v>
      </c>
    </row>
    <row r="35" spans="1:5" s="40" customFormat="1" ht="16.5" customHeight="1" thickBot="1">
      <c r="A35" s="97" t="s">
        <v>30</v>
      </c>
      <c r="B35" s="90">
        <f>SUM(B33,B34)</f>
        <v>1664772</v>
      </c>
      <c r="C35" s="90">
        <f>SUM(C33,C34)</f>
        <v>3662659</v>
      </c>
      <c r="D35" s="108">
        <f t="shared" si="2"/>
        <v>-1997887</v>
      </c>
      <c r="E35" s="122">
        <f t="shared" si="3"/>
        <v>-54.547447632990128</v>
      </c>
    </row>
    <row r="36" spans="1:5" ht="16.5" customHeight="1">
      <c r="A36" s="109"/>
    </row>
    <row r="37" spans="1:5" ht="16.5" customHeight="1">
      <c r="A37" s="100"/>
    </row>
    <row r="38" spans="1:5" ht="16.5" customHeight="1">
      <c r="B38" s="2"/>
      <c r="C38" s="2"/>
    </row>
    <row r="39" spans="1:5" ht="16.5" customHeight="1">
      <c r="D39" s="41"/>
      <c r="E39" s="41"/>
    </row>
  </sheetData>
  <mergeCells count="3">
    <mergeCell ref="A7:A8"/>
    <mergeCell ref="D1:E1"/>
    <mergeCell ref="A3:E3"/>
  </mergeCells>
  <phoneticPr fontId="3"/>
  <printOptions horizontalCentered="1"/>
  <pageMargins left="0.70866141732283472" right="0.70866141732283472" top="0.74803149606299213" bottom="0.74803149606299213" header="0.31496062992125984" footer="0.31496062992125984"/>
  <pageSetup paperSize="9" firstPageNumber="2"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1"/>
  <sheetViews>
    <sheetView showGridLines="0" view="pageBreakPreview" topLeftCell="A10" zoomScaleNormal="100" zoomScaleSheetLayoutView="100" workbookViewId="0">
      <selection activeCell="M18" sqref="M18"/>
    </sheetView>
  </sheetViews>
  <sheetFormatPr defaultColWidth="10.28515625" defaultRowHeight="16.5" customHeight="1"/>
  <cols>
    <col min="1" max="1" width="3.5703125" style="3" customWidth="1"/>
    <col min="2" max="2" width="12.5703125" style="2" bestFit="1" customWidth="1"/>
    <col min="3" max="3" width="3.5703125" style="3" customWidth="1"/>
    <col min="4" max="7" width="17.140625" style="3" customWidth="1"/>
    <col min="8" max="16384" width="10.28515625" style="3"/>
  </cols>
  <sheetData>
    <row r="1" spans="1:7" ht="16.5" customHeight="1">
      <c r="F1" s="130"/>
      <c r="G1" s="130"/>
    </row>
    <row r="2" spans="1:7" ht="16.5" customHeight="1">
      <c r="A2" s="1"/>
    </row>
    <row r="3" spans="1:7" ht="16.5" customHeight="1">
      <c r="A3" s="135" t="s">
        <v>54</v>
      </c>
      <c r="B3" s="135"/>
      <c r="C3" s="135"/>
      <c r="D3" s="135"/>
      <c r="E3" s="135"/>
      <c r="F3" s="135"/>
      <c r="G3" s="135"/>
    </row>
    <row r="4" spans="1:7" ht="16.5" customHeight="1">
      <c r="A4" s="54"/>
      <c r="B4" s="54"/>
      <c r="C4" s="54"/>
      <c r="D4" s="54"/>
      <c r="E4" s="54"/>
      <c r="F4" s="54"/>
      <c r="G4" s="54"/>
    </row>
    <row r="5" spans="1:7" ht="12.75" customHeight="1">
      <c r="A5" s="43"/>
      <c r="D5" s="42"/>
      <c r="E5" s="1"/>
      <c r="F5" s="1"/>
    </row>
    <row r="6" spans="1:7" ht="16.5" customHeight="1" thickBot="1">
      <c r="A6" s="124"/>
      <c r="B6" s="5"/>
      <c r="C6" s="6"/>
      <c r="D6" s="6"/>
      <c r="E6" s="6"/>
      <c r="F6" s="6"/>
      <c r="G6" s="7" t="s">
        <v>0</v>
      </c>
    </row>
    <row r="7" spans="1:7" s="12" customFormat="1" ht="16.5" customHeight="1">
      <c r="A7" s="8"/>
      <c r="B7" s="128" t="s">
        <v>31</v>
      </c>
      <c r="C7" s="9"/>
      <c r="D7" s="101" t="s">
        <v>55</v>
      </c>
      <c r="E7" s="123" t="s">
        <v>50</v>
      </c>
      <c r="F7" s="10" t="s">
        <v>42</v>
      </c>
      <c r="G7" s="11" t="s">
        <v>2</v>
      </c>
    </row>
    <row r="8" spans="1:7" ht="16.5" customHeight="1" thickBot="1">
      <c r="A8" s="13"/>
      <c r="B8" s="129"/>
      <c r="C8" s="14"/>
      <c r="D8" s="46" t="s">
        <v>3</v>
      </c>
      <c r="E8" s="127" t="s">
        <v>47</v>
      </c>
      <c r="F8" s="15" t="s">
        <v>43</v>
      </c>
      <c r="G8" s="16" t="s">
        <v>44</v>
      </c>
    </row>
    <row r="9" spans="1:7" ht="16.5" customHeight="1">
      <c r="A9" s="17"/>
      <c r="B9" s="18" t="s">
        <v>4</v>
      </c>
      <c r="C9" s="19"/>
      <c r="D9" s="110">
        <f>普通交付税!D9+臨時財政対策債発行可能額!B9</f>
        <v>11436298</v>
      </c>
      <c r="E9" s="55">
        <f>普通交付税!E9+臨時財政対策債発行可能額!C9</f>
        <v>10796379</v>
      </c>
      <c r="F9" s="62">
        <f>D9-E9</f>
        <v>639919</v>
      </c>
      <c r="G9" s="63">
        <f>F9/E9*100</f>
        <v>5.9271631720227678</v>
      </c>
    </row>
    <row r="10" spans="1:7" ht="16.5" customHeight="1">
      <c r="A10" s="20"/>
      <c r="B10" s="21" t="s">
        <v>5</v>
      </c>
      <c r="C10" s="22"/>
      <c r="D10" s="111">
        <f>普通交付税!D10+臨時財政対策債発行可能額!B10</f>
        <v>4483341</v>
      </c>
      <c r="E10" s="56">
        <f>普通交付税!E10+臨時財政対策債発行可能額!C10</f>
        <v>4655505</v>
      </c>
      <c r="F10" s="66">
        <f t="shared" ref="F10:F32" si="0">D10-E10</f>
        <v>-172164</v>
      </c>
      <c r="G10" s="67">
        <f t="shared" ref="G10:G32" si="1">F10/E10*100</f>
        <v>-3.6980735709659851</v>
      </c>
    </row>
    <row r="11" spans="1:7" ht="16.5" customHeight="1">
      <c r="A11" s="20"/>
      <c r="B11" s="21" t="s">
        <v>6</v>
      </c>
      <c r="C11" s="22"/>
      <c r="D11" s="111">
        <f>普通交付税!D11+臨時財政対策債発行可能額!B11</f>
        <v>3421078</v>
      </c>
      <c r="E11" s="56">
        <f>普通交付税!E11+臨時財政対策債発行可能額!C11</f>
        <v>3473821</v>
      </c>
      <c r="F11" s="66">
        <f t="shared" si="0"/>
        <v>-52743</v>
      </c>
      <c r="G11" s="67">
        <f t="shared" si="1"/>
        <v>-1.5182993021229361</v>
      </c>
    </row>
    <row r="12" spans="1:7" ht="16.5" customHeight="1">
      <c r="A12" s="20"/>
      <c r="B12" s="21" t="s">
        <v>7</v>
      </c>
      <c r="C12" s="22"/>
      <c r="D12" s="111">
        <f>普通交付税!D12+臨時財政対策債発行可能額!B12</f>
        <v>4008937</v>
      </c>
      <c r="E12" s="56">
        <f>普通交付税!E12+臨時財政対策債発行可能額!C12</f>
        <v>4405156</v>
      </c>
      <c r="F12" s="66">
        <f t="shared" si="0"/>
        <v>-396219</v>
      </c>
      <c r="G12" s="67">
        <f t="shared" si="1"/>
        <v>-8.9944374274146011</v>
      </c>
    </row>
    <row r="13" spans="1:7" ht="16.5" customHeight="1">
      <c r="A13" s="20"/>
      <c r="B13" s="23" t="s">
        <v>33</v>
      </c>
      <c r="C13" s="22"/>
      <c r="D13" s="111">
        <f>普通交付税!D13+臨時財政対策債発行可能額!B13</f>
        <v>7198015</v>
      </c>
      <c r="E13" s="56">
        <f>普通交付税!E13+臨時財政対策債発行可能額!C13</f>
        <v>7353537</v>
      </c>
      <c r="F13" s="66">
        <f t="shared" si="0"/>
        <v>-155522</v>
      </c>
      <c r="G13" s="67">
        <f t="shared" si="1"/>
        <v>-2.114927823168633</v>
      </c>
    </row>
    <row r="14" spans="1:7" ht="16.5" customHeight="1">
      <c r="A14" s="20"/>
      <c r="B14" s="23" t="s">
        <v>34</v>
      </c>
      <c r="C14" s="22"/>
      <c r="D14" s="111">
        <f>普通交付税!D14+臨時財政対策債発行可能額!B14</f>
        <v>6969550</v>
      </c>
      <c r="E14" s="56">
        <f>普通交付税!E14+臨時財政対策債発行可能額!C14</f>
        <v>6999638</v>
      </c>
      <c r="F14" s="66">
        <f t="shared" si="0"/>
        <v>-30088</v>
      </c>
      <c r="G14" s="67">
        <f t="shared" si="1"/>
        <v>-0.42985080085570138</v>
      </c>
    </row>
    <row r="15" spans="1:7" ht="16.5" customHeight="1">
      <c r="A15" s="20"/>
      <c r="B15" s="23" t="s">
        <v>35</v>
      </c>
      <c r="C15" s="22"/>
      <c r="D15" s="111">
        <f>普通交付税!D15+臨時財政対策債発行可能額!B15</f>
        <v>7448855</v>
      </c>
      <c r="E15" s="56">
        <f>普通交付税!E15+臨時財政対策債発行可能額!C15</f>
        <v>7411124</v>
      </c>
      <c r="F15" s="66">
        <f t="shared" si="0"/>
        <v>37731</v>
      </c>
      <c r="G15" s="67">
        <f t="shared" si="1"/>
        <v>0.50911305761447245</v>
      </c>
    </row>
    <row r="16" spans="1:7" ht="16.5" customHeight="1">
      <c r="A16" s="20"/>
      <c r="B16" s="21" t="s">
        <v>36</v>
      </c>
      <c r="C16" s="22"/>
      <c r="D16" s="111">
        <f>普通交付税!D16+臨時財政対策債発行可能額!B16</f>
        <v>9517236</v>
      </c>
      <c r="E16" s="56">
        <f>普通交付税!E16+臨時財政対策債発行可能額!C16</f>
        <v>9541756</v>
      </c>
      <c r="F16" s="66">
        <f t="shared" si="0"/>
        <v>-24520</v>
      </c>
      <c r="G16" s="67">
        <f t="shared" si="1"/>
        <v>-0.25697576001733852</v>
      </c>
    </row>
    <row r="17" spans="1:7" ht="16.5" customHeight="1">
      <c r="A17" s="20"/>
      <c r="B17" s="21" t="s">
        <v>12</v>
      </c>
      <c r="C17" s="22"/>
      <c r="D17" s="111">
        <f>普通交付税!D17+臨時財政対策債発行可能額!B17</f>
        <v>1820332</v>
      </c>
      <c r="E17" s="56">
        <f>普通交付税!E17+臨時財政対策債発行可能額!C17</f>
        <v>1840448</v>
      </c>
      <c r="F17" s="66">
        <f t="shared" si="0"/>
        <v>-20116</v>
      </c>
      <c r="G17" s="67">
        <f t="shared" si="1"/>
        <v>-1.0929947491045657</v>
      </c>
    </row>
    <row r="18" spans="1:7" ht="16.5" customHeight="1">
      <c r="A18" s="20"/>
      <c r="B18" s="21" t="s">
        <v>13</v>
      </c>
      <c r="C18" s="22"/>
      <c r="D18" s="111">
        <f>普通交付税!D18+臨時財政対策債発行可能額!B18</f>
        <v>1397896</v>
      </c>
      <c r="E18" s="56">
        <f>普通交付税!E18+臨時財政対策債発行可能額!C18</f>
        <v>1458427</v>
      </c>
      <c r="F18" s="66">
        <f t="shared" si="0"/>
        <v>-60531</v>
      </c>
      <c r="G18" s="67">
        <f t="shared" si="1"/>
        <v>-4.1504305666310346</v>
      </c>
    </row>
    <row r="19" spans="1:7" ht="16.5" customHeight="1">
      <c r="A19" s="20"/>
      <c r="B19" s="21" t="s">
        <v>14</v>
      </c>
      <c r="C19" s="22"/>
      <c r="D19" s="111">
        <f>普通交付税!D19+臨時財政対策債発行可能額!B19</f>
        <v>1306799</v>
      </c>
      <c r="E19" s="56">
        <f>普通交付税!E19+臨時財政対策債発行可能額!C19</f>
        <v>1301533</v>
      </c>
      <c r="F19" s="66">
        <f t="shared" si="0"/>
        <v>5266</v>
      </c>
      <c r="G19" s="67">
        <f t="shared" si="1"/>
        <v>0.40459980653583122</v>
      </c>
    </row>
    <row r="20" spans="1:7" ht="16.5" customHeight="1">
      <c r="A20" s="20"/>
      <c r="B20" s="21" t="s">
        <v>15</v>
      </c>
      <c r="C20" s="22"/>
      <c r="D20" s="111">
        <f>普通交付税!D20+臨時財政対策債発行可能額!B20</f>
        <v>2808431</v>
      </c>
      <c r="E20" s="56">
        <f>普通交付税!E20+臨時財政対策債発行可能額!C20</f>
        <v>2689771</v>
      </c>
      <c r="F20" s="66">
        <f t="shared" si="0"/>
        <v>118660</v>
      </c>
      <c r="G20" s="67">
        <f t="shared" si="1"/>
        <v>4.4115279702249746</v>
      </c>
    </row>
    <row r="21" spans="1:7" ht="16.5" customHeight="1">
      <c r="A21" s="20"/>
      <c r="B21" s="21" t="s">
        <v>16</v>
      </c>
      <c r="C21" s="22"/>
      <c r="D21" s="111">
        <f>普通交付税!D21+臨時財政対策債発行可能額!B21</f>
        <v>2536074</v>
      </c>
      <c r="E21" s="56">
        <f>普通交付税!E21+臨時財政対策債発行可能額!C21</f>
        <v>2518009</v>
      </c>
      <c r="F21" s="66">
        <f t="shared" si="0"/>
        <v>18065</v>
      </c>
      <c r="G21" s="67">
        <f t="shared" si="1"/>
        <v>0.71743190751105335</v>
      </c>
    </row>
    <row r="22" spans="1:7" ht="16.5" customHeight="1">
      <c r="A22" s="20"/>
      <c r="B22" s="21" t="s">
        <v>37</v>
      </c>
      <c r="C22" s="22"/>
      <c r="D22" s="111">
        <f>普通交付税!D22+臨時財政対策債発行可能額!B22</f>
        <v>4737424</v>
      </c>
      <c r="E22" s="56">
        <f>普通交付税!E22+臨時財政対策債発行可能額!C22</f>
        <v>4787464</v>
      </c>
      <c r="F22" s="66">
        <f t="shared" si="0"/>
        <v>-50040</v>
      </c>
      <c r="G22" s="67">
        <f t="shared" si="1"/>
        <v>-1.0452297918062674</v>
      </c>
    </row>
    <row r="23" spans="1:7" ht="16.5" customHeight="1">
      <c r="A23" s="20"/>
      <c r="B23" s="23" t="s">
        <v>18</v>
      </c>
      <c r="C23" s="22"/>
      <c r="D23" s="111">
        <f>普通交付税!D23+臨時財政対策債発行可能額!B23</f>
        <v>1814702</v>
      </c>
      <c r="E23" s="56">
        <f>普通交付税!E23+臨時財政対策債発行可能額!C23</f>
        <v>1797072</v>
      </c>
      <c r="F23" s="66">
        <f t="shared" si="0"/>
        <v>17630</v>
      </c>
      <c r="G23" s="67">
        <f t="shared" si="1"/>
        <v>0.98104026995023008</v>
      </c>
    </row>
    <row r="24" spans="1:7" ht="16.5" customHeight="1">
      <c r="A24" s="20"/>
      <c r="B24" s="21" t="s">
        <v>38</v>
      </c>
      <c r="C24" s="22"/>
      <c r="D24" s="111">
        <f>普通交付税!D24+臨時財政対策債発行可能額!B24</f>
        <v>3035250</v>
      </c>
      <c r="E24" s="56">
        <f>普通交付税!E24+臨時財政対策債発行可能額!C24</f>
        <v>3042176</v>
      </c>
      <c r="F24" s="66">
        <f t="shared" si="0"/>
        <v>-6926</v>
      </c>
      <c r="G24" s="67">
        <f t="shared" si="1"/>
        <v>-0.22766598645180292</v>
      </c>
    </row>
    <row r="25" spans="1:7" ht="16.5" customHeight="1">
      <c r="A25" s="20"/>
      <c r="B25" s="21" t="s">
        <v>39</v>
      </c>
      <c r="C25" s="22"/>
      <c r="D25" s="111">
        <f>普通交付税!D25+臨時財政対策債発行可能額!B25</f>
        <v>3720820</v>
      </c>
      <c r="E25" s="56">
        <f>普通交付税!E25+臨時財政対策債発行可能額!C25</f>
        <v>3737798</v>
      </c>
      <c r="F25" s="66">
        <f t="shared" si="0"/>
        <v>-16978</v>
      </c>
      <c r="G25" s="67">
        <f t="shared" si="1"/>
        <v>-0.45422465312464722</v>
      </c>
    </row>
    <row r="26" spans="1:7" ht="16.5" customHeight="1">
      <c r="A26" s="20"/>
      <c r="B26" s="21" t="s">
        <v>21</v>
      </c>
      <c r="C26" s="22"/>
      <c r="D26" s="111">
        <f>普通交付税!D26+臨時財政対策債発行可能額!B26</f>
        <v>497400</v>
      </c>
      <c r="E26" s="56">
        <f>普通交付税!E26+臨時財政対策債発行可能額!C26</f>
        <v>613059</v>
      </c>
      <c r="F26" s="66">
        <f t="shared" si="0"/>
        <v>-115659</v>
      </c>
      <c r="G26" s="67">
        <f t="shared" si="1"/>
        <v>-18.86588403399999</v>
      </c>
    </row>
    <row r="27" spans="1:7" ht="16.5" customHeight="1">
      <c r="A27" s="20"/>
      <c r="B27" s="21" t="s">
        <v>22</v>
      </c>
      <c r="C27" s="22"/>
      <c r="D27" s="111">
        <f>普通交付税!D27+臨時財政対策債発行可能額!B27</f>
        <v>1291627</v>
      </c>
      <c r="E27" s="56">
        <f>普通交付税!E27+臨時財政対策債発行可能額!C27</f>
        <v>1243404</v>
      </c>
      <c r="F27" s="66">
        <f t="shared" si="0"/>
        <v>48223</v>
      </c>
      <c r="G27" s="67">
        <f t="shared" si="1"/>
        <v>3.8783050400352583</v>
      </c>
    </row>
    <row r="28" spans="1:7" ht="16.5" customHeight="1">
      <c r="A28" s="20"/>
      <c r="B28" s="21" t="s">
        <v>23</v>
      </c>
      <c r="C28" s="22"/>
      <c r="D28" s="111">
        <f>普通交付税!D28+臨時財政対策債発行可能額!B28</f>
        <v>1901382</v>
      </c>
      <c r="E28" s="56">
        <f>普通交付税!E28+臨時財政対策債発行可能額!C28</f>
        <v>1958791</v>
      </c>
      <c r="F28" s="66">
        <f t="shared" si="0"/>
        <v>-57409</v>
      </c>
      <c r="G28" s="67">
        <f t="shared" si="1"/>
        <v>-2.93083846107114</v>
      </c>
    </row>
    <row r="29" spans="1:7" ht="16.5" customHeight="1">
      <c r="A29" s="20"/>
      <c r="B29" s="21" t="s">
        <v>24</v>
      </c>
      <c r="C29" s="22"/>
      <c r="D29" s="111">
        <f>普通交付税!D29+臨時財政対策債発行可能額!B29</f>
        <v>1953128</v>
      </c>
      <c r="E29" s="56">
        <f>普通交付税!E29+臨時財政対策債発行可能額!C29</f>
        <v>1975570</v>
      </c>
      <c r="F29" s="66">
        <f t="shared" si="0"/>
        <v>-22442</v>
      </c>
      <c r="G29" s="67">
        <f t="shared" si="1"/>
        <v>-1.1359759461826207</v>
      </c>
    </row>
    <row r="30" spans="1:7" ht="16.5" customHeight="1">
      <c r="A30" s="20"/>
      <c r="B30" s="21" t="s">
        <v>25</v>
      </c>
      <c r="C30" s="22"/>
      <c r="D30" s="111">
        <f>普通交付税!D30+臨時財政対策債発行可能額!B30</f>
        <v>1971073</v>
      </c>
      <c r="E30" s="56">
        <f>普通交付税!E30+臨時財政対策債発行可能額!C30</f>
        <v>1956395</v>
      </c>
      <c r="F30" s="66">
        <f t="shared" si="0"/>
        <v>14678</v>
      </c>
      <c r="G30" s="67">
        <f t="shared" si="1"/>
        <v>0.75025748890178101</v>
      </c>
    </row>
    <row r="31" spans="1:7" ht="16.5" customHeight="1">
      <c r="A31" s="20"/>
      <c r="B31" s="21" t="s">
        <v>40</v>
      </c>
      <c r="C31" s="22"/>
      <c r="D31" s="111">
        <f>普通交付税!D31+臨時財政対策債発行可能額!B31</f>
        <v>3982861</v>
      </c>
      <c r="E31" s="56">
        <f>普通交付税!E31+臨時財政対策債発行可能額!C31</f>
        <v>4034039</v>
      </c>
      <c r="F31" s="66">
        <f t="shared" si="0"/>
        <v>-51178</v>
      </c>
      <c r="G31" s="67">
        <f t="shared" si="1"/>
        <v>-1.268654071019145</v>
      </c>
    </row>
    <row r="32" spans="1:7" ht="16.5" customHeight="1" thickBot="1">
      <c r="A32" s="27"/>
      <c r="B32" s="47" t="s">
        <v>41</v>
      </c>
      <c r="C32" s="29"/>
      <c r="D32" s="112">
        <f>普通交付税!D32+臨時財政対策債発行可能額!B32</f>
        <v>3462318</v>
      </c>
      <c r="E32" s="57">
        <f>普通交付税!E32+臨時財政対策債発行可能額!C32</f>
        <v>3440024</v>
      </c>
      <c r="F32" s="70">
        <f t="shared" si="0"/>
        <v>22294</v>
      </c>
      <c r="G32" s="71">
        <f t="shared" si="1"/>
        <v>0.64807687388227531</v>
      </c>
    </row>
    <row r="33" spans="1:7" ht="16.5" customHeight="1">
      <c r="A33" s="30"/>
      <c r="B33" s="31" t="s">
        <v>28</v>
      </c>
      <c r="C33" s="32"/>
      <c r="D33" s="113">
        <f>普通交付税!D33+臨時財政対策債発行可能額!B33</f>
        <v>54483310</v>
      </c>
      <c r="E33" s="58">
        <f>普通交付税!E33+臨時財政対策債発行可能額!C33</f>
        <v>54636916</v>
      </c>
      <c r="F33" s="74">
        <f>SUM(F9:F16)</f>
        <v>-153606</v>
      </c>
      <c r="G33" s="75">
        <f>F33/E33*100</f>
        <v>-0.28113958701475755</v>
      </c>
    </row>
    <row r="34" spans="1:7" ht="16.5" customHeight="1">
      <c r="A34" s="24"/>
      <c r="B34" s="25" t="s">
        <v>29</v>
      </c>
      <c r="C34" s="26"/>
      <c r="D34" s="114">
        <f>普通交付税!D34+臨時財政対策債発行可能額!B34</f>
        <v>38237517</v>
      </c>
      <c r="E34" s="59">
        <f>普通交付税!E34+臨時財政対策債発行可能額!C34</f>
        <v>38393980</v>
      </c>
      <c r="F34" s="78">
        <f>SUM(F17:F32)</f>
        <v>-156463</v>
      </c>
      <c r="G34" s="98">
        <f>F34/E34*100</f>
        <v>-0.40751961635652251</v>
      </c>
    </row>
    <row r="35" spans="1:7" s="40" customFormat="1" ht="16.5" customHeight="1" thickBot="1">
      <c r="A35" s="37"/>
      <c r="B35" s="38" t="s">
        <v>30</v>
      </c>
      <c r="C35" s="39"/>
      <c r="D35" s="115">
        <f>普通交付税!D35+臨時財政対策債発行可能額!B35</f>
        <v>92720827</v>
      </c>
      <c r="E35" s="116">
        <f>普通交付税!E35+臨時財政対策債発行可能額!C35</f>
        <v>93030896</v>
      </c>
      <c r="F35" s="84">
        <f>SUM(F33:F34)</f>
        <v>-310069</v>
      </c>
      <c r="G35" s="99">
        <f>F35/E35*100</f>
        <v>-0.3332968006671676</v>
      </c>
    </row>
    <row r="36" spans="1:7" ht="16.5" customHeight="1">
      <c r="A36" s="109"/>
      <c r="B36" s="44"/>
      <c r="E36" s="40"/>
      <c r="F36" s="40"/>
    </row>
    <row r="37" spans="1:7" ht="16.5" customHeight="1">
      <c r="B37" s="1"/>
      <c r="E37" s="40"/>
      <c r="F37" s="40"/>
    </row>
    <row r="40" spans="1:7" ht="16.5" customHeight="1">
      <c r="D40" s="45"/>
    </row>
    <row r="41" spans="1:7" ht="16.5" customHeight="1">
      <c r="D41" s="45"/>
    </row>
  </sheetData>
  <mergeCells count="3">
    <mergeCell ref="B7:B8"/>
    <mergeCell ref="A3:G3"/>
    <mergeCell ref="F1:G1"/>
  </mergeCells>
  <phoneticPr fontId="3"/>
  <pageMargins left="0.78740157480314965" right="0.35433070866141736" top="0.78740157480314965" bottom="0.39370078740157483" header="0.59055118110236227" footer="0.19685039370078741"/>
  <pageSetup paperSize="9" scale="110" firstPageNumber="3" orientation="portrait" blackAndWhite="1" useFirstPageNumber="1"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普通交付税</vt:lpstr>
      <vt:lpstr>臨時財政対策債発行可能額</vt:lpstr>
      <vt:lpstr>合計</vt:lpstr>
      <vt:lpstr>合計!Print_Area</vt:lpstr>
      <vt:lpstr>普通交付税!Print_Area</vt:lpstr>
      <vt:lpstr>臨時財政対策債発行可能額!Print_Area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oka takuya</cp:lastModifiedBy>
  <cp:lastPrinted>2017-08-03T06:21:07Z</cp:lastPrinted>
  <dcterms:created xsi:type="dcterms:W3CDTF">2006-07-27T05:52:40Z</dcterms:created>
  <dcterms:modified xsi:type="dcterms:W3CDTF">2023-07-25T02:56:06Z</dcterms:modified>
</cp:coreProperties>
</file>