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0490" windowHeight="7770" tabRatio="878"/>
  </bookViews>
  <sheets>
    <sheet name="18社会保障" sheetId="69" r:id="rId1"/>
    <sheet name="○155" sheetId="45" r:id="rId2"/>
    <sheet name="○156" sheetId="70" r:id="rId3"/>
    <sheet name="○157" sheetId="71" r:id="rId4"/>
    <sheet name="○158" sheetId="72" r:id="rId5"/>
    <sheet name="○159" sheetId="73" r:id="rId6"/>
    <sheet name="○160-a" sheetId="52" r:id="rId7"/>
    <sheet name="○160-b" sheetId="74" r:id="rId8"/>
    <sheet name="○161" sheetId="75" r:id="rId9"/>
    <sheet name="○162" sheetId="55" r:id="rId10"/>
    <sheet name="○163" sheetId="76" r:id="rId11"/>
    <sheet name="○164" sheetId="57" r:id="rId12"/>
    <sheet name="○165" sheetId="77" r:id="rId13"/>
    <sheet name="○166" sheetId="59" r:id="rId14"/>
    <sheet name="○167" sheetId="78" r:id="rId15"/>
    <sheet name="○168" sheetId="61" r:id="rId16"/>
    <sheet name="○169" sheetId="79" r:id="rId17"/>
    <sheet name="○170" sheetId="63" r:id="rId18"/>
    <sheet name="○171-a" sheetId="80" r:id="rId19"/>
    <sheet name="○171-b" sheetId="81" r:id="rId20"/>
    <sheet name="○172" sheetId="82" r:id="rId21"/>
    <sheet name="○173" sheetId="67" r:id="rId22"/>
    <sheet name="○174 " sheetId="68" r:id="rId23"/>
  </sheets>
  <definedNames>
    <definedName name="_xlnm.Print_Area" localSheetId="1">○155!$B$2:$AA$13</definedName>
    <definedName name="_xlnm.Print_Area" localSheetId="2">○156!$B$2:$P$15</definedName>
    <definedName name="_xlnm.Print_Area" localSheetId="3">○157!$B$2:$AD$11</definedName>
    <definedName name="_xlnm.Print_Area" localSheetId="4">○158!$B$2:$AD$11</definedName>
    <definedName name="_xlnm.Print_Area" localSheetId="5">○159!$B$2:$AB$11</definedName>
    <definedName name="_xlnm.Print_Area" localSheetId="6">'○160-a'!$B$2:$H$10</definedName>
    <definedName name="_xlnm.Print_Area" localSheetId="7">'○160-b'!$B$2:$I$11</definedName>
    <definedName name="_xlnm.Print_Area" localSheetId="8">○161!$B$2:$Q$15</definedName>
    <definedName name="_xlnm.Print_Area" localSheetId="9">○162!$B$2:$Q$24</definedName>
    <definedName name="_xlnm.Print_Area" localSheetId="10">○163!$B$2:$K$36</definedName>
    <definedName name="_xlnm.Print_Area" localSheetId="11">○164!$B$2:$R$28</definedName>
    <definedName name="_xlnm.Print_Area" localSheetId="12">○165!$B$2:$M$27</definedName>
    <definedName name="_xlnm.Print_Area" localSheetId="13">○166!$B$2:$R$25</definedName>
    <definedName name="_xlnm.Print_Area" localSheetId="14">○167!$B$2:$O$15</definedName>
    <definedName name="_xlnm.Print_Area" localSheetId="15">○168!$B$2:$Q$14</definedName>
    <definedName name="_xlnm.Print_Area" localSheetId="16">○169!$B$2:$S$29</definedName>
    <definedName name="_xlnm.Print_Area" localSheetId="17">○170!$B$2:$P$26</definedName>
    <definedName name="_xlnm.Print_Area" localSheetId="18">'○171-a'!$A$2:$L$12</definedName>
    <definedName name="_xlnm.Print_Area" localSheetId="19">'○171-b'!$B$2:$N$13</definedName>
    <definedName name="_xlnm.Print_Area" localSheetId="20">○172!$B$2:$L$41</definedName>
    <definedName name="_xlnm.Print_Area" localSheetId="21">○173!$B$2:$Q$37</definedName>
    <definedName name="_xlnm.Print_Area" localSheetId="22">'○174 '!$B$2:$J$39</definedName>
    <definedName name="_xlnm.Print_Area" localSheetId="0">'18社会保障'!$B$1:$N$59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82" l="1"/>
  <c r="E38" i="82"/>
  <c r="E36" i="82"/>
  <c r="E35" i="82"/>
  <c r="E34" i="82"/>
  <c r="E33" i="82"/>
  <c r="E32" i="82"/>
  <c r="E30" i="82"/>
  <c r="E29" i="82"/>
  <c r="E27" i="82"/>
  <c r="E25" i="82"/>
  <c r="E23" i="82"/>
  <c r="E21" i="82"/>
  <c r="E20" i="82"/>
  <c r="E19" i="82"/>
  <c r="E18" i="82"/>
  <c r="E17" i="82"/>
  <c r="E16" i="82"/>
  <c r="E15" i="82"/>
  <c r="E14" i="82"/>
  <c r="E13" i="82"/>
  <c r="E11" i="82"/>
  <c r="E10" i="82"/>
  <c r="E9" i="82"/>
  <c r="E8" i="82"/>
  <c r="E7" i="82"/>
  <c r="E6" i="82"/>
  <c r="I25" i="79"/>
  <c r="F25" i="79"/>
  <c r="O24" i="79"/>
  <c r="N24" i="79"/>
  <c r="I24" i="79"/>
  <c r="F24" i="79"/>
  <c r="O23" i="79"/>
  <c r="N23" i="79"/>
  <c r="I23" i="79"/>
  <c r="F23" i="79"/>
  <c r="O22" i="79"/>
  <c r="N22" i="79"/>
  <c r="I22" i="79"/>
  <c r="F22" i="79"/>
  <c r="O21" i="79"/>
  <c r="N21" i="79"/>
  <c r="I21" i="79"/>
  <c r="F21" i="79"/>
  <c r="O20" i="79"/>
  <c r="N20" i="79"/>
  <c r="I20" i="79"/>
  <c r="F20" i="79"/>
  <c r="O19" i="79"/>
  <c r="N19" i="79"/>
  <c r="I19" i="79"/>
  <c r="F19" i="79"/>
  <c r="O18" i="79"/>
  <c r="N18" i="79"/>
  <c r="I18" i="79"/>
  <c r="F18" i="79"/>
  <c r="O17" i="79"/>
  <c r="N17" i="79"/>
  <c r="I17" i="79"/>
  <c r="F17" i="79"/>
  <c r="O16" i="79"/>
  <c r="N16" i="79"/>
  <c r="I16" i="79"/>
  <c r="F16" i="79"/>
  <c r="O15" i="79"/>
  <c r="N15" i="79"/>
  <c r="I15" i="79"/>
  <c r="F15" i="79"/>
  <c r="O14" i="79"/>
  <c r="N14" i="79"/>
  <c r="I14" i="79"/>
  <c r="F14" i="79"/>
  <c r="O13" i="79"/>
  <c r="N13" i="79"/>
  <c r="Q11" i="79"/>
  <c r="P11" i="79"/>
  <c r="O11" i="79"/>
  <c r="N11" i="79"/>
  <c r="M11" i="79"/>
  <c r="L11" i="79"/>
  <c r="I24" i="77"/>
  <c r="H24" i="77"/>
  <c r="I23" i="77"/>
  <c r="H23" i="77"/>
  <c r="I22" i="77"/>
  <c r="H22" i="77"/>
  <c r="I21" i="77"/>
  <c r="H21" i="77"/>
  <c r="I20" i="77"/>
  <c r="H20" i="77"/>
  <c r="I19" i="77"/>
  <c r="H19" i="77"/>
  <c r="I18" i="77"/>
  <c r="H18" i="77"/>
  <c r="I17" i="77"/>
  <c r="H17" i="77"/>
  <c r="I16" i="77"/>
  <c r="H16" i="77"/>
  <c r="I15" i="77"/>
  <c r="H15" i="77"/>
  <c r="H11" i="77" s="1"/>
  <c r="I14" i="77"/>
  <c r="H14" i="77"/>
  <c r="I13" i="77"/>
  <c r="H13" i="77"/>
  <c r="M11" i="77"/>
  <c r="L11" i="77"/>
  <c r="K11" i="77"/>
  <c r="J11" i="77"/>
  <c r="I11" i="77" l="1"/>
  <c r="C22" i="55"/>
  <c r="C21" i="55"/>
  <c r="C20" i="55"/>
  <c r="C19" i="55"/>
  <c r="C18" i="55"/>
  <c r="C17" i="55"/>
  <c r="C16" i="55"/>
  <c r="C15" i="55"/>
  <c r="C14" i="55"/>
  <c r="C13" i="55"/>
  <c r="C10" i="55"/>
  <c r="C8" i="55"/>
  <c r="N12" i="69" l="1"/>
</calcChain>
</file>

<file path=xl/sharedStrings.xml><?xml version="1.0" encoding="utf-8"?>
<sst xmlns="http://schemas.openxmlformats.org/spreadsheetml/2006/main" count="1944" uniqueCount="505">
  <si>
    <t>教 育 扶 助</t>
  </si>
  <si>
    <t>件数</t>
  </si>
  <si>
    <t>総           数</t>
  </si>
  <si>
    <t>生  業  扶  助</t>
  </si>
  <si>
    <t>計</t>
  </si>
  <si>
    <t>注　　各数値は月平均を計上した。</t>
    <rPh sb="0" eb="1">
      <t>チュウ</t>
    </rPh>
    <rPh sb="3" eb="6">
      <t>カクスウチ</t>
    </rPh>
    <rPh sb="7" eb="8">
      <t>ホヅキ</t>
    </rPh>
    <rPh sb="8" eb="9">
      <t>ホヅキ</t>
    </rPh>
    <rPh sb="11" eb="13">
      <t>ケイジョウ</t>
    </rPh>
    <phoneticPr fontId="21"/>
  </si>
  <si>
    <t>１件当たり金額</t>
  </si>
  <si>
    <t>法 定 給 付</t>
  </si>
  <si>
    <t>年   度</t>
  </si>
  <si>
    <t>被保護実人員</t>
  </si>
  <si>
    <t>市町村</t>
  </si>
  <si>
    <t>葬  祭  扶  助</t>
  </si>
  <si>
    <t>生  活  扶  助</t>
  </si>
  <si>
    <t>住  宅  扶  助</t>
  </si>
  <si>
    <t>入所</t>
  </si>
  <si>
    <t>出  産  扶  助</t>
  </si>
  <si>
    <t>入  院</t>
  </si>
  <si>
    <t>藍住町</t>
  </si>
  <si>
    <t>入院外</t>
  </si>
  <si>
    <t>東みよし町</t>
    <rPh sb="0" eb="1">
      <t>ヒガシ</t>
    </rPh>
    <rPh sb="4" eb="5">
      <t>チョウ</t>
    </rPh>
    <phoneticPr fontId="22"/>
  </si>
  <si>
    <t>人 員</t>
  </si>
  <si>
    <t>医　　療　　扶　　助</t>
    <rPh sb="0" eb="1">
      <t>イ</t>
    </rPh>
    <rPh sb="3" eb="4">
      <t>リョウ</t>
    </rPh>
    <rPh sb="6" eb="7">
      <t>タモツ</t>
    </rPh>
    <rPh sb="9" eb="10">
      <t>スケ</t>
    </rPh>
    <phoneticPr fontId="21"/>
  </si>
  <si>
    <t>人　　　　　員</t>
    <rPh sb="0" eb="1">
      <t>ヒト</t>
    </rPh>
    <rPh sb="6" eb="7">
      <t>イン</t>
    </rPh>
    <phoneticPr fontId="21"/>
  </si>
  <si>
    <t>施  設    事務費</t>
    <rPh sb="0" eb="1">
      <t>シ</t>
    </rPh>
    <rPh sb="3" eb="4">
      <t>セツ</t>
    </rPh>
    <rPh sb="8" eb="11">
      <t>ジムヒ</t>
    </rPh>
    <phoneticPr fontId="21"/>
  </si>
  <si>
    <t>（単位：千円）</t>
  </si>
  <si>
    <t>第3号</t>
  </si>
  <si>
    <t>介 護 扶 助</t>
  </si>
  <si>
    <t>松茂町</t>
  </si>
  <si>
    <t>進学準備
給付金</t>
    <rPh sb="0" eb="2">
      <t>シンガク</t>
    </rPh>
    <rPh sb="2" eb="4">
      <t>ジュンビ</t>
    </rPh>
    <rPh sb="5" eb="8">
      <t>キュウフキン</t>
    </rPh>
    <phoneticPr fontId="34"/>
  </si>
  <si>
    <t>給付延日数</t>
  </si>
  <si>
    <t>金額</t>
    <rPh sb="0" eb="2">
      <t>キンガク</t>
    </rPh>
    <phoneticPr fontId="21"/>
  </si>
  <si>
    <t>２</t>
  </si>
  <si>
    <t>被保護世帯</t>
  </si>
  <si>
    <t>保護費</t>
  </si>
  <si>
    <t>　　　  11</t>
  </si>
  <si>
    <t>扶助費</t>
  </si>
  <si>
    <t>就労自立
給付金</t>
    <rPh sb="0" eb="2">
      <t>シュウロウ</t>
    </rPh>
    <rPh sb="2" eb="4">
      <t>ジリツ</t>
    </rPh>
    <rPh sb="5" eb="8">
      <t>キュウフキン</t>
    </rPh>
    <phoneticPr fontId="34"/>
  </si>
  <si>
    <t>資料　県国保・自立支援課</t>
    <rPh sb="4" eb="6">
      <t>コクホ</t>
    </rPh>
    <rPh sb="7" eb="9">
      <t>ジリツ</t>
    </rPh>
    <rPh sb="9" eb="12">
      <t>シエンカ</t>
    </rPh>
    <phoneticPr fontId="21"/>
  </si>
  <si>
    <t>件数</t>
    <rPh sb="0" eb="2">
      <t>ケンスウ</t>
    </rPh>
    <phoneticPr fontId="21"/>
  </si>
  <si>
    <t>平 均 標 準 報 酬 月 額</t>
  </si>
  <si>
    <t>注 　 本部組合のみ。</t>
  </si>
  <si>
    <t>金額</t>
  </si>
  <si>
    <t>注　　適用事業所数，被保険者数については，年度末及び月末現在である。保険料については，年度整理月間を含む。</t>
  </si>
  <si>
    <t>-</t>
  </si>
  <si>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21"/>
  </si>
  <si>
    <t>視聴覚･言語障がい相談</t>
    <rPh sb="0" eb="3">
      <t>シチョウカク</t>
    </rPh>
    <phoneticPr fontId="21"/>
  </si>
  <si>
    <t>吉野川市</t>
    <rPh sb="0" eb="4">
      <t>ヨシノガワシ</t>
    </rPh>
    <phoneticPr fontId="22"/>
  </si>
  <si>
    <t>年 度 ・ 月</t>
  </si>
  <si>
    <t>平  均</t>
  </si>
  <si>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21"/>
  </si>
  <si>
    <t>保険料収納額</t>
  </si>
  <si>
    <t>印紙売りさばき額</t>
    <rPh sb="2" eb="3">
      <t>ウ</t>
    </rPh>
    <rPh sb="7" eb="8">
      <t>ガク</t>
    </rPh>
    <phoneticPr fontId="21"/>
  </si>
  <si>
    <t>美馬市</t>
    <rPh sb="0" eb="2">
      <t>ミマ</t>
    </rPh>
    <rPh sb="2" eb="3">
      <t>シ</t>
    </rPh>
    <phoneticPr fontId="22"/>
  </si>
  <si>
    <t>者</t>
  </si>
  <si>
    <t>（単位：人）</t>
    <rPh sb="1" eb="3">
      <t>タンイ</t>
    </rPh>
    <rPh sb="4" eb="5">
      <t>ニン</t>
    </rPh>
    <phoneticPr fontId="21"/>
  </si>
  <si>
    <t>年      度</t>
  </si>
  <si>
    <t>美波町</t>
    <rPh sb="0" eb="1">
      <t>ミ</t>
    </rPh>
    <rPh sb="1" eb="2">
      <t>ナミ</t>
    </rPh>
    <rPh sb="2" eb="3">
      <t>チョウ</t>
    </rPh>
    <phoneticPr fontId="22"/>
  </si>
  <si>
    <t>総　　　数</t>
  </si>
  <si>
    <t>福祉事務所</t>
  </si>
  <si>
    <t>警 察 等</t>
  </si>
  <si>
    <t>家庭裁判所へ送  致</t>
    <rPh sb="0" eb="2">
      <t>カテイ</t>
    </rPh>
    <rPh sb="2" eb="5">
      <t>サイバンショ</t>
    </rPh>
    <phoneticPr fontId="21"/>
  </si>
  <si>
    <t>　　　 　9</t>
  </si>
  <si>
    <t>保健所・医療機関</t>
  </si>
  <si>
    <t>料</t>
    <rPh sb="0" eb="1">
      <t>リョウ</t>
    </rPh>
    <phoneticPr fontId="21"/>
  </si>
  <si>
    <t>家庭裁判所</t>
  </si>
  <si>
    <t>都道府県・市町村</t>
  </si>
  <si>
    <t>第4種</t>
  </si>
  <si>
    <t>基礎年金</t>
  </si>
  <si>
    <t>第2，6種</t>
  </si>
  <si>
    <t>　　　 　6</t>
  </si>
  <si>
    <t>（単位：人）</t>
  </si>
  <si>
    <t>石井町</t>
  </si>
  <si>
    <t>鳴門市</t>
  </si>
  <si>
    <t>性格行動相談</t>
    <rPh sb="0" eb="2">
      <t>セイカク</t>
    </rPh>
    <rPh sb="2" eb="4">
      <t>コウドウ</t>
    </rPh>
    <phoneticPr fontId="21"/>
  </si>
  <si>
    <t>徴収決定済額</t>
    <rPh sb="0" eb="2">
      <t>チョウシュウ</t>
    </rPh>
    <rPh sb="2" eb="4">
      <t>ケッテイ</t>
    </rPh>
    <rPh sb="4" eb="5">
      <t>ズ</t>
    </rPh>
    <rPh sb="5" eb="6">
      <t>ガク</t>
    </rPh>
    <phoneticPr fontId="21"/>
  </si>
  <si>
    <t>その他の相談</t>
  </si>
  <si>
    <t>受給権者
総数</t>
    <rPh sb="5" eb="7">
      <t>ソウスウ</t>
    </rPh>
    <phoneticPr fontId="21"/>
  </si>
  <si>
    <t>医師国保</t>
  </si>
  <si>
    <t>　　　 　3</t>
  </si>
  <si>
    <t>相   談   別</t>
  </si>
  <si>
    <t>保  険  料収　入</t>
    <rPh sb="7" eb="8">
      <t>オサム</t>
    </rPh>
    <rPh sb="9" eb="10">
      <t>ニュウ</t>
    </rPh>
    <phoneticPr fontId="21"/>
  </si>
  <si>
    <t>総　数</t>
    <rPh sb="2" eb="3">
      <t>スウ</t>
    </rPh>
    <phoneticPr fontId="21"/>
  </si>
  <si>
    <t>訓戒 ・   制約</t>
    <rPh sb="0" eb="2">
      <t>クンカイ</t>
    </rPh>
    <rPh sb="7" eb="9">
      <t>セイヤク</t>
    </rPh>
    <phoneticPr fontId="21"/>
  </si>
  <si>
    <t>石井町</t>
    <rPh sb="0" eb="3">
      <t>イシイチョウ</t>
    </rPh>
    <phoneticPr fontId="22"/>
  </si>
  <si>
    <t>児童福祉司の指　導</t>
  </si>
  <si>
    <t>児　　童
福祉施設</t>
    <rPh sb="0" eb="1">
      <t>ジ</t>
    </rPh>
    <rPh sb="3" eb="4">
      <t>ワラベ</t>
    </rPh>
    <rPh sb="5" eb="7">
      <t>フクシ</t>
    </rPh>
    <rPh sb="7" eb="9">
      <t>シセツ</t>
    </rPh>
    <phoneticPr fontId="21"/>
  </si>
  <si>
    <t>脱退手当金裁定件数及び裁定金額</t>
  </si>
  <si>
    <t>福　祉事務所へ送致通　知</t>
  </si>
  <si>
    <t>社会保障</t>
    <rPh sb="0" eb="2">
      <t>シャカイ</t>
    </rPh>
    <rPh sb="2" eb="4">
      <t>ホショウ</t>
    </rPh>
    <phoneticPr fontId="21"/>
  </si>
  <si>
    <t>児　童　委員の  指　導</t>
    <rPh sb="9" eb="10">
      <t>ユビ</t>
    </rPh>
    <rPh sb="11" eb="12">
      <t>シルベ</t>
    </rPh>
    <phoneticPr fontId="21"/>
  </si>
  <si>
    <t>男</t>
    <rPh sb="0" eb="1">
      <t>オトコ</t>
    </rPh>
    <phoneticPr fontId="21"/>
  </si>
  <si>
    <t xml:space="preserve">里親
委託　 </t>
    <rPh sb="0" eb="1">
      <t>サト</t>
    </rPh>
    <rPh sb="1" eb="2">
      <t>オヤ</t>
    </rPh>
    <rPh sb="3" eb="4">
      <t>イ</t>
    </rPh>
    <phoneticPr fontId="21"/>
  </si>
  <si>
    <t>指定医療機関</t>
    <rPh sb="0" eb="2">
      <t>シテイ</t>
    </rPh>
    <rPh sb="2" eb="4">
      <t>イリョウ</t>
    </rPh>
    <rPh sb="4" eb="6">
      <t>キカン</t>
    </rPh>
    <phoneticPr fontId="21"/>
  </si>
  <si>
    <t>面接指導</t>
  </si>
  <si>
    <t>その他</t>
    <rPh sb="2" eb="3">
      <t>タ</t>
    </rPh>
    <phoneticPr fontId="21"/>
  </si>
  <si>
    <t>処理中件　数</t>
    <rPh sb="0" eb="1">
      <t>トコロ</t>
    </rPh>
    <rPh sb="1" eb="2">
      <t>リ</t>
    </rPh>
    <rPh sb="2" eb="3">
      <t>ナカ</t>
    </rPh>
    <rPh sb="3" eb="4">
      <t>ケン</t>
    </rPh>
    <rPh sb="5" eb="6">
      <t>カズ</t>
    </rPh>
    <phoneticPr fontId="21"/>
  </si>
  <si>
    <t>保健相談</t>
  </si>
  <si>
    <t>通所</t>
    <rPh sb="1" eb="2">
      <t>ショ</t>
    </rPh>
    <phoneticPr fontId="21"/>
  </si>
  <si>
    <t>北島町</t>
    <rPh sb="0" eb="2">
      <t>キタジマ</t>
    </rPh>
    <rPh sb="2" eb="3">
      <t>マチ</t>
    </rPh>
    <phoneticPr fontId="22"/>
  </si>
  <si>
    <t xml:space="preserve"> 他機関あっせん</t>
    <rPh sb="1" eb="4">
      <t>タキカン</t>
    </rPh>
    <phoneticPr fontId="21"/>
  </si>
  <si>
    <t>継続　指導</t>
    <rPh sb="0" eb="2">
      <t>ケイゾク</t>
    </rPh>
    <rPh sb="3" eb="5">
      <t>シドウ</t>
    </rPh>
    <phoneticPr fontId="21"/>
  </si>
  <si>
    <t>助言　　指導</t>
    <rPh sb="0" eb="2">
      <t>ジョゲン</t>
    </rPh>
    <rPh sb="4" eb="6">
      <t>シドウ</t>
    </rPh>
    <phoneticPr fontId="21"/>
  </si>
  <si>
    <t>養護相談</t>
  </si>
  <si>
    <t>肢体不自由相談</t>
  </si>
  <si>
    <t>ぐ犯行為等相談</t>
    <rPh sb="1" eb="2">
      <t>ハン</t>
    </rPh>
    <rPh sb="2" eb="4">
      <t>コウイ</t>
    </rPh>
    <rPh sb="4" eb="5">
      <t>トウ</t>
    </rPh>
    <phoneticPr fontId="33"/>
  </si>
  <si>
    <t>適用事業所数</t>
  </si>
  <si>
    <t>触法行為等相談</t>
  </si>
  <si>
    <t>組合数</t>
  </si>
  <si>
    <t>不登校相談</t>
  </si>
  <si>
    <t>適性相談</t>
  </si>
  <si>
    <t>計</t>
    <rPh sb="0" eb="1">
      <t>ケイ</t>
    </rPh>
    <phoneticPr fontId="21"/>
  </si>
  <si>
    <t>しつけ・育児相談</t>
    <rPh sb="4" eb="6">
      <t>イクジ</t>
    </rPh>
    <phoneticPr fontId="21"/>
  </si>
  <si>
    <t>離職票       　提出件数</t>
    <rPh sb="0" eb="2">
      <t>リショク</t>
    </rPh>
    <rPh sb="2" eb="3">
      <t>ヒョウ</t>
    </rPh>
    <rPh sb="11" eb="13">
      <t>テイシュツ</t>
    </rPh>
    <rPh sb="13" eb="15">
      <t>ケンスウ</t>
    </rPh>
    <phoneticPr fontId="21"/>
  </si>
  <si>
    <t>東みよし町</t>
  </si>
  <si>
    <t>美波町</t>
  </si>
  <si>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21"/>
  </si>
  <si>
    <t>　２　現物給付には, 老人保健分を除く。</t>
    <rPh sb="3" eb="5">
      <t>ゲンブツ</t>
    </rPh>
    <rPh sb="5" eb="7">
      <t>キュウフ</t>
    </rPh>
    <rPh sb="11" eb="13">
      <t>ロウジン</t>
    </rPh>
    <rPh sb="13" eb="15">
      <t>ホケン</t>
    </rPh>
    <rPh sb="15" eb="16">
      <t>ブン</t>
    </rPh>
    <rPh sb="17" eb="18">
      <t>ノゾ</t>
    </rPh>
    <phoneticPr fontId="21"/>
  </si>
  <si>
    <t>合計</t>
    <rPh sb="0" eb="2">
      <t>ゴウケイ</t>
    </rPh>
    <phoneticPr fontId="21"/>
  </si>
  <si>
    <t>（単位：人，千円）</t>
  </si>
  <si>
    <t>…</t>
  </si>
  <si>
    <t>海陽町</t>
    <rPh sb="0" eb="3">
      <t>カイヨウチョウ</t>
    </rPh>
    <phoneticPr fontId="22"/>
  </si>
  <si>
    <t>　　　 　5</t>
  </si>
  <si>
    <t>受診率(％)</t>
  </si>
  <si>
    <t>年金額</t>
  </si>
  <si>
    <t>　　　    　（単位：人，円）</t>
  </si>
  <si>
    <t>年度・月</t>
  </si>
  <si>
    <t>事業所数</t>
  </si>
  <si>
    <t>被保険者数</t>
  </si>
  <si>
    <t>平均標準報酬月額</t>
  </si>
  <si>
    <t xml:space="preserve">     保　　　　険</t>
    <rPh sb="10" eb="11">
      <t>ケン</t>
    </rPh>
    <phoneticPr fontId="21"/>
  </si>
  <si>
    <t>保険給付</t>
  </si>
  <si>
    <t>女</t>
    <rPh sb="0" eb="1">
      <t>オンナ</t>
    </rPh>
    <phoneticPr fontId="21"/>
  </si>
  <si>
    <t>建設国保</t>
  </si>
  <si>
    <t>平均</t>
  </si>
  <si>
    <t>収納済額</t>
    <rPh sb="0" eb="2">
      <t>シュウノウ</t>
    </rPh>
    <rPh sb="2" eb="3">
      <t>ズ</t>
    </rPh>
    <rPh sb="3" eb="4">
      <t>ガク</t>
    </rPh>
    <phoneticPr fontId="21"/>
  </si>
  <si>
    <t>現物給付</t>
  </si>
  <si>
    <t>現金給付</t>
  </si>
  <si>
    <t>つるぎ町</t>
    <rPh sb="3" eb="4">
      <t>チョウ</t>
    </rPh>
    <phoneticPr fontId="22"/>
  </si>
  <si>
    <t>　　　 　7</t>
  </si>
  <si>
    <t>第3，7種</t>
  </si>
  <si>
    <t>　　　 　8</t>
  </si>
  <si>
    <t>　　　  10</t>
  </si>
  <si>
    <t>小松島市</t>
  </si>
  <si>
    <t>　　　  12</t>
  </si>
  <si>
    <t>　　　 　2</t>
  </si>
  <si>
    <t>海陽町</t>
  </si>
  <si>
    <t>　　　 　4</t>
  </si>
  <si>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21"/>
  </si>
  <si>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21"/>
  </si>
  <si>
    <t>　　　「保険給付」については全国健康保険協会徳島支部の数値である。</t>
    <rPh sb="27" eb="29">
      <t>スウチ</t>
    </rPh>
    <phoneticPr fontId="21"/>
  </si>
  <si>
    <t>（単位：人，円）</t>
  </si>
  <si>
    <t>徴収決定済額</t>
  </si>
  <si>
    <t>収納済額</t>
  </si>
  <si>
    <t>　平　　均　　標</t>
  </si>
  <si>
    <t>準　　報　　酬　　月　　額</t>
  </si>
  <si>
    <t>保険料</t>
  </si>
  <si>
    <t>第1，5種</t>
  </si>
  <si>
    <t>資料　日本年金機構徳島北年金事務所</t>
    <rPh sb="3" eb="5">
      <t>ニホン</t>
    </rPh>
    <rPh sb="5" eb="7">
      <t>ネンキン</t>
    </rPh>
    <rPh sb="7" eb="9">
      <t>キコウ</t>
    </rPh>
    <rPh sb="11" eb="12">
      <t>キタ</t>
    </rPh>
    <rPh sb="12" eb="14">
      <t>ネンキン</t>
    </rPh>
    <rPh sb="14" eb="17">
      <t>ジムショ</t>
    </rPh>
    <phoneticPr fontId="21"/>
  </si>
  <si>
    <t xml:space="preserve">        （単位：人，円）</t>
  </si>
  <si>
    <t>初回受給者</t>
  </si>
  <si>
    <t>年    度</t>
  </si>
  <si>
    <t>被 保 険 者 数</t>
  </si>
  <si>
    <t>保  険  給  付  (千円)</t>
  </si>
  <si>
    <t>現  金  給  付</t>
  </si>
  <si>
    <t>男</t>
  </si>
  <si>
    <t>女</t>
  </si>
  <si>
    <t>(千円)</t>
  </si>
  <si>
    <t>付 加 給 付</t>
  </si>
  <si>
    <t>資料　厚生労働省四国厚生支局</t>
  </si>
  <si>
    <t>受給者実人員</t>
    <rPh sb="3" eb="6">
      <t>ジツジンイン</t>
    </rPh>
    <phoneticPr fontId="21"/>
  </si>
  <si>
    <t>牟岐町</t>
    <rPh sb="0" eb="2">
      <t>ムギ</t>
    </rPh>
    <rPh sb="2" eb="3">
      <t>マチ</t>
    </rPh>
    <phoneticPr fontId="22"/>
  </si>
  <si>
    <t>資料　県国保・自立支援課</t>
    <rPh sb="4" eb="6">
      <t>コクホ</t>
    </rPh>
    <rPh sb="7" eb="9">
      <t>ジリツ</t>
    </rPh>
    <rPh sb="9" eb="11">
      <t>シエン</t>
    </rPh>
    <rPh sb="11" eb="12">
      <t>カ</t>
    </rPh>
    <phoneticPr fontId="34"/>
  </si>
  <si>
    <t xml:space="preserve">            （単位：人，千円）</t>
  </si>
  <si>
    <t xml:space="preserve"> 一                      般                      労　　　　　　　　　働</t>
    <rPh sb="57" eb="58">
      <t>ハタラキ</t>
    </rPh>
    <phoneticPr fontId="21"/>
  </si>
  <si>
    <t>日       雇       労       働       者</t>
  </si>
  <si>
    <t>労働保険料（雇用勘定分）</t>
    <rPh sb="0" eb="2">
      <t>ロウドウ</t>
    </rPh>
    <rPh sb="2" eb="5">
      <t>ホケンリョウ</t>
    </rPh>
    <rPh sb="6" eb="8">
      <t>コヨウ</t>
    </rPh>
    <rPh sb="8" eb="10">
      <t>カンジョウ</t>
    </rPh>
    <rPh sb="10" eb="11">
      <t>ブン</t>
    </rPh>
    <phoneticPr fontId="21"/>
  </si>
  <si>
    <t>拠出制年金</t>
  </si>
  <si>
    <t>受給資格
決定件数</t>
    <rPh sb="0" eb="2">
      <t>ジュキュウ</t>
    </rPh>
    <rPh sb="2" eb="4">
      <t>シカク</t>
    </rPh>
    <rPh sb="5" eb="7">
      <t>ケッテイ</t>
    </rPh>
    <rPh sb="7" eb="9">
      <t>ケンスウ</t>
    </rPh>
    <phoneticPr fontId="21"/>
  </si>
  <si>
    <t>印　　紙　　保     険     料</t>
    <rPh sb="0" eb="1">
      <t>イン</t>
    </rPh>
    <rPh sb="3" eb="4">
      <t>カミ</t>
    </rPh>
    <rPh sb="6" eb="7">
      <t>ホ</t>
    </rPh>
    <phoneticPr fontId="21"/>
  </si>
  <si>
    <t>受給者実人員</t>
  </si>
  <si>
    <t>給 付 総 額</t>
  </si>
  <si>
    <t>阿波市</t>
  </si>
  <si>
    <t>佐那河内村</t>
  </si>
  <si>
    <t>上板町</t>
    <rPh sb="0" eb="2">
      <t>カミイタ</t>
    </rPh>
    <rPh sb="2" eb="3">
      <t>マチ</t>
    </rPh>
    <phoneticPr fontId="22"/>
  </si>
  <si>
    <t>令和元年度</t>
    <rPh sb="0" eb="2">
      <t>レイワ</t>
    </rPh>
    <rPh sb="2" eb="5">
      <t>ガンネンド</t>
    </rPh>
    <phoneticPr fontId="21"/>
  </si>
  <si>
    <t>被保険者数</t>
    <rPh sb="4" eb="5">
      <t>スウ</t>
    </rPh>
    <phoneticPr fontId="21"/>
  </si>
  <si>
    <t>入院</t>
  </si>
  <si>
    <t>牟岐町</t>
  </si>
  <si>
    <t>注１  金額は各市町村で四捨五入しているので総計と合わない場合がある。</t>
  </si>
  <si>
    <t>知的障がい相談</t>
  </si>
  <si>
    <t>左のうち再掲</t>
  </si>
  <si>
    <t>納付率</t>
    <rPh sb="0" eb="2">
      <t>ノウフ</t>
    </rPh>
    <phoneticPr fontId="21"/>
  </si>
  <si>
    <t>歯科</t>
  </si>
  <si>
    <t>資料　徳島労働局</t>
  </si>
  <si>
    <t>免除率</t>
  </si>
  <si>
    <t>老齢福祉年金</t>
  </si>
  <si>
    <t>神山町</t>
  </si>
  <si>
    <t>第1号</t>
  </si>
  <si>
    <t>保険料
免除者数</t>
  </si>
  <si>
    <t>付加年金
加入者数</t>
  </si>
  <si>
    <t>平成30年度</t>
    <rPh sb="0" eb="2">
      <t>ヘイセイ</t>
    </rPh>
    <rPh sb="4" eb="6">
      <t>ネンド</t>
    </rPh>
    <phoneticPr fontId="21"/>
  </si>
  <si>
    <t>受給権者
総数</t>
  </si>
  <si>
    <t>強制</t>
  </si>
  <si>
    <t>任意</t>
  </si>
  <si>
    <t>つるぎ町</t>
  </si>
  <si>
    <t>令和元年度</t>
    <rPh sb="0" eb="4">
      <t>レイワガンネンド</t>
    </rPh>
    <phoneticPr fontId="21"/>
  </si>
  <si>
    <t>徳島市</t>
    <rPh sb="0" eb="3">
      <t>トクシマシ</t>
    </rPh>
    <phoneticPr fontId="22"/>
  </si>
  <si>
    <t>鳴門市</t>
    <rPh sb="0" eb="3">
      <t>ナルトシ</t>
    </rPh>
    <phoneticPr fontId="22"/>
  </si>
  <si>
    <t>小松島市</t>
    <rPh sb="0" eb="4">
      <t>コマツシマシ</t>
    </rPh>
    <phoneticPr fontId="22"/>
  </si>
  <si>
    <t>阿南市</t>
    <rPh sb="0" eb="3">
      <t>アナンシ</t>
    </rPh>
    <phoneticPr fontId="22"/>
  </si>
  <si>
    <t>阿波市</t>
    <rPh sb="0" eb="2">
      <t>アワ</t>
    </rPh>
    <rPh sb="2" eb="3">
      <t>シ</t>
    </rPh>
    <phoneticPr fontId="22"/>
  </si>
  <si>
    <t>三好市</t>
    <rPh sb="0" eb="3">
      <t>ミヨシシ</t>
    </rPh>
    <phoneticPr fontId="22"/>
  </si>
  <si>
    <t>勝浦町</t>
    <rPh sb="0" eb="3">
      <t>カツウラチョウ</t>
    </rPh>
    <phoneticPr fontId="22"/>
  </si>
  <si>
    <t>令和元年度</t>
    <rPh sb="0" eb="2">
      <t>レイワ</t>
    </rPh>
    <rPh sb="2" eb="4">
      <t>ガンネン</t>
    </rPh>
    <rPh sb="4" eb="5">
      <t>ド</t>
    </rPh>
    <phoneticPr fontId="21"/>
  </si>
  <si>
    <t>上勝町</t>
    <rPh sb="0" eb="3">
      <t>カミカツチョウ</t>
    </rPh>
    <phoneticPr fontId="22"/>
  </si>
  <si>
    <t>佐那河内村</t>
    <rPh sb="0" eb="1">
      <t>サ</t>
    </rPh>
    <rPh sb="1" eb="2">
      <t>ナ</t>
    </rPh>
    <rPh sb="2" eb="4">
      <t>カワチ</t>
    </rPh>
    <rPh sb="4" eb="5">
      <t>ソン</t>
    </rPh>
    <phoneticPr fontId="22"/>
  </si>
  <si>
    <t>神山町</t>
    <rPh sb="0" eb="3">
      <t>カミヤマチョウ</t>
    </rPh>
    <phoneticPr fontId="22"/>
  </si>
  <si>
    <t>徳島市</t>
  </si>
  <si>
    <t>那賀町</t>
    <rPh sb="0" eb="3">
      <t>ナカチョウ</t>
    </rPh>
    <phoneticPr fontId="22"/>
  </si>
  <si>
    <t>松茂町</t>
    <rPh sb="0" eb="2">
      <t>マツシゲ</t>
    </rPh>
    <rPh sb="2" eb="3">
      <t>マチ</t>
    </rPh>
    <phoneticPr fontId="22"/>
  </si>
  <si>
    <t>藍住町</t>
    <rPh sb="0" eb="3">
      <t>アイズミチョウ</t>
    </rPh>
    <phoneticPr fontId="22"/>
  </si>
  <si>
    <t>板野町</t>
    <rPh sb="0" eb="2">
      <t>イタノ</t>
    </rPh>
    <rPh sb="2" eb="3">
      <t>マチ</t>
    </rPh>
    <phoneticPr fontId="22"/>
  </si>
  <si>
    <t>　２　「基礎年金」欄で，総計は，市町村分類ができないものを含む。</t>
  </si>
  <si>
    <t>市 町 村</t>
  </si>
  <si>
    <t>１件当たり費用額(円)</t>
  </si>
  <si>
    <t>阿南市</t>
  </si>
  <si>
    <t>勝浦町</t>
  </si>
  <si>
    <t>上勝町</t>
  </si>
  <si>
    <t>北島町</t>
  </si>
  <si>
    <t>板野町</t>
  </si>
  <si>
    <t>上板町</t>
  </si>
  <si>
    <t>吉野川市</t>
  </si>
  <si>
    <t>美馬市</t>
  </si>
  <si>
    <t>三好市</t>
  </si>
  <si>
    <t>那賀町</t>
  </si>
  <si>
    <t>注　  受診率とは，人口100人当たりに対する受診件数である。</t>
  </si>
  <si>
    <t>社　会　保　障</t>
    <rPh sb="0" eb="1">
      <t>シャ</t>
    </rPh>
    <rPh sb="2" eb="3">
      <t>カイ</t>
    </rPh>
    <rPh sb="4" eb="5">
      <t>ホ</t>
    </rPh>
    <rPh sb="6" eb="7">
      <t>サワ</t>
    </rPh>
    <phoneticPr fontId="21"/>
  </si>
  <si>
    <t>令和元年度</t>
    <rPh sb="0" eb="1">
      <t>レイワ</t>
    </rPh>
    <rPh sb="1" eb="4">
      <t>ガンネンド</t>
    </rPh>
    <phoneticPr fontId="21"/>
  </si>
  <si>
    <t>重症心身障がい相談</t>
  </si>
  <si>
    <t>発達障がい相談</t>
    <rPh sb="0" eb="2">
      <t>ハッタツ</t>
    </rPh>
    <rPh sb="2" eb="3">
      <t>ショウ</t>
    </rPh>
    <rPh sb="5" eb="7">
      <t>ソウダン</t>
    </rPh>
    <phoneticPr fontId="21"/>
  </si>
  <si>
    <t>　　  小数点以下が含まれるため，合計と必ずしも一致しない。</t>
    <rPh sb="4" eb="7">
      <t>ショウスウテン</t>
    </rPh>
    <rPh sb="7" eb="9">
      <t>イカ</t>
    </rPh>
    <rPh sb="10" eb="11">
      <t>フク</t>
    </rPh>
    <rPh sb="17" eb="19">
      <t>ゴウケイ</t>
    </rPh>
    <rPh sb="20" eb="21">
      <t>カナラ</t>
    </rPh>
    <rPh sb="24" eb="26">
      <t>イッチ</t>
    </rPh>
    <phoneticPr fontId="21"/>
  </si>
  <si>
    <t>資料　県次世代育成・青少年課こども未来応援室</t>
    <rPh sb="4" eb="7">
      <t>ジセダイ</t>
    </rPh>
    <rPh sb="7" eb="9">
      <t>イクセイ</t>
    </rPh>
    <rPh sb="10" eb="13">
      <t>セイショウネン</t>
    </rPh>
    <rPh sb="13" eb="14">
      <t>カ</t>
    </rPh>
    <rPh sb="17" eb="22">
      <t>ミライオウエンシツ</t>
    </rPh>
    <phoneticPr fontId="21"/>
  </si>
  <si>
    <t>平成29年度</t>
    <rPh sb="0" eb="2">
      <t>ヘイセイ</t>
    </rPh>
    <rPh sb="4" eb="6">
      <t>ネンド</t>
    </rPh>
    <phoneticPr fontId="21"/>
  </si>
  <si>
    <t>３</t>
  </si>
  <si>
    <t>-</t>
    <phoneticPr fontId="21"/>
  </si>
  <si>
    <t>令和3年  4月</t>
    <rPh sb="0" eb="2">
      <t>レイワ</t>
    </rPh>
    <phoneticPr fontId="33"/>
  </si>
  <si>
    <t>令和4年  1月</t>
    <rPh sb="0" eb="2">
      <t>レイワ</t>
    </rPh>
    <rPh sb="3" eb="4">
      <t>ネン</t>
    </rPh>
    <phoneticPr fontId="33"/>
  </si>
  <si>
    <t>療　　　養　　　給　　　付</t>
    <rPh sb="0" eb="1">
      <t>リョウ</t>
    </rPh>
    <rPh sb="4" eb="5">
      <t>ヨウ</t>
    </rPh>
    <rPh sb="8" eb="9">
      <t>キュウ</t>
    </rPh>
    <rPh sb="12" eb="13">
      <t>ツキ</t>
    </rPh>
    <phoneticPr fontId="21"/>
  </si>
  <si>
    <t>２</t>
    <phoneticPr fontId="21"/>
  </si>
  <si>
    <t>平成29年度</t>
  </si>
  <si>
    <r>
      <t>155  生活保護法による保護状況</t>
    </r>
    <r>
      <rPr>
        <b/>
        <sz val="12"/>
        <rFont val="ＭＳ 明朝"/>
        <family val="1"/>
        <charset val="128"/>
      </rPr>
      <t>（平成29年度～令和３年度）</t>
    </r>
    <rPh sb="22" eb="24">
      <t>ネンド</t>
    </rPh>
    <rPh sb="25" eb="27">
      <t>レイワ</t>
    </rPh>
    <phoneticPr fontId="33"/>
  </si>
  <si>
    <r>
      <t>160　児童相談経路別受付状況</t>
    </r>
    <r>
      <rPr>
        <b/>
        <sz val="12"/>
        <rFont val="ＭＳ 明朝"/>
        <family val="1"/>
        <charset val="128"/>
      </rPr>
      <t>（平成29年度～令和３年度）</t>
    </r>
    <rPh sb="16" eb="18">
      <t>ヘイセイ</t>
    </rPh>
    <rPh sb="20" eb="22">
      <t>ネンド</t>
    </rPh>
    <rPh sb="23" eb="25">
      <t>レイワ</t>
    </rPh>
    <rPh sb="26" eb="28">
      <t>ネンド</t>
    </rPh>
    <phoneticPr fontId="21"/>
  </si>
  <si>
    <r>
      <t>162　児童相談種類別処理件数</t>
    </r>
    <r>
      <rPr>
        <b/>
        <sz val="12"/>
        <rFont val="ＭＳ 明朝"/>
        <family val="1"/>
        <charset val="128"/>
      </rPr>
      <t>（令和３年度）</t>
    </r>
    <rPh sb="13" eb="15">
      <t>ケンスウ</t>
    </rPh>
    <rPh sb="16" eb="18">
      <t>レイワ</t>
    </rPh>
    <phoneticPr fontId="21"/>
  </si>
  <si>
    <r>
      <t>164　全国健康保険協会管掌健康保険</t>
    </r>
    <r>
      <rPr>
        <b/>
        <sz val="12"/>
        <rFont val="ＭＳ 明朝"/>
        <family val="1"/>
        <charset val="128"/>
      </rPr>
      <t>（令和３年度）</t>
    </r>
    <rPh sb="4" eb="5">
      <t>ゼン</t>
    </rPh>
    <rPh sb="5" eb="6">
      <t>コク</t>
    </rPh>
    <rPh sb="6" eb="7">
      <t>ケン</t>
    </rPh>
    <rPh sb="7" eb="8">
      <t>ヤスシ</t>
    </rPh>
    <rPh sb="8" eb="9">
      <t>ホ</t>
    </rPh>
    <rPh sb="9" eb="10">
      <t>ケン</t>
    </rPh>
    <rPh sb="10" eb="11">
      <t>キョウ</t>
    </rPh>
    <rPh sb="11" eb="12">
      <t>カイ</t>
    </rPh>
    <rPh sb="19" eb="21">
      <t>レイワ</t>
    </rPh>
    <rPh sb="22" eb="23">
      <t>ネン</t>
    </rPh>
    <phoneticPr fontId="21"/>
  </si>
  <si>
    <r>
      <t>166　厚生年金保険</t>
    </r>
    <r>
      <rPr>
        <b/>
        <sz val="12"/>
        <rFont val="ＭＳ 明朝"/>
        <family val="1"/>
        <charset val="128"/>
      </rPr>
      <t>（令和３年度）　　</t>
    </r>
    <r>
      <rPr>
        <b/>
        <sz val="16"/>
        <rFont val="ＭＳ 明朝"/>
        <family val="1"/>
        <charset val="128"/>
      </rPr>
      <t>　</t>
    </r>
    <rPh sb="11" eb="13">
      <t>レイワ</t>
    </rPh>
    <phoneticPr fontId="21"/>
  </si>
  <si>
    <r>
      <t>168　組合管掌健康保険</t>
    </r>
    <r>
      <rPr>
        <b/>
        <sz val="12"/>
        <rFont val="ＭＳ 明朝"/>
        <family val="1"/>
        <charset val="128"/>
      </rPr>
      <t xml:space="preserve">（平成29年度～令和３年度）  </t>
    </r>
    <rPh sb="17" eb="19">
      <t>ネンド</t>
    </rPh>
    <rPh sb="20" eb="22">
      <t>レイワ</t>
    </rPh>
    <phoneticPr fontId="21"/>
  </si>
  <si>
    <r>
      <t>170 　雇用保険</t>
    </r>
    <r>
      <rPr>
        <sz val="12"/>
        <rFont val="ＭＳ 明朝"/>
        <family val="1"/>
        <charset val="128"/>
      </rPr>
      <t>（令和3年度）</t>
    </r>
    <rPh sb="10" eb="12">
      <t>レイワ</t>
    </rPh>
    <rPh sb="13" eb="15">
      <t>ネンド</t>
    </rPh>
    <phoneticPr fontId="21"/>
  </si>
  <si>
    <r>
      <t>174　市町村別国民健康保険事業状況</t>
    </r>
    <r>
      <rPr>
        <b/>
        <sz val="12"/>
        <rFont val="ＭＳ 明朝"/>
        <family val="1"/>
        <charset val="128"/>
      </rPr>
      <t>（令和２年度）</t>
    </r>
    <rPh sb="19" eb="21">
      <t>レイワ</t>
    </rPh>
    <phoneticPr fontId="21"/>
  </si>
  <si>
    <t xml:space="preserve">　　　   　5       </t>
    <phoneticPr fontId="21"/>
  </si>
  <si>
    <t xml:space="preserve">　　　   　6       </t>
    <phoneticPr fontId="21"/>
  </si>
  <si>
    <t xml:space="preserve">　　　   　7       </t>
    <phoneticPr fontId="21"/>
  </si>
  <si>
    <t xml:space="preserve">　  　　 　8       </t>
    <phoneticPr fontId="21"/>
  </si>
  <si>
    <t xml:space="preserve">　　  　 　9       </t>
    <phoneticPr fontId="21"/>
  </si>
  <si>
    <t xml:space="preserve">　　  　  10       </t>
    <phoneticPr fontId="21"/>
  </si>
  <si>
    <t xml:space="preserve">　　  　  11       </t>
    <phoneticPr fontId="21"/>
  </si>
  <si>
    <t xml:space="preserve">　　  　  12       </t>
    <phoneticPr fontId="21"/>
  </si>
  <si>
    <t xml:space="preserve">　  　　 　2       </t>
    <phoneticPr fontId="21"/>
  </si>
  <si>
    <t xml:space="preserve">　  　　 　3       </t>
    <phoneticPr fontId="21"/>
  </si>
  <si>
    <t xml:space="preserve"> 令和 3年 4月     </t>
    <rPh sb="1" eb="3">
      <t>レイワ</t>
    </rPh>
    <rPh sb="5" eb="6">
      <t>ネン</t>
    </rPh>
    <phoneticPr fontId="33"/>
  </si>
  <si>
    <t xml:space="preserve"> 令和 4年 1月     </t>
    <rPh sb="1" eb="3">
      <t>レイワ</t>
    </rPh>
    <rPh sb="5" eb="6">
      <t>ネン</t>
    </rPh>
    <phoneticPr fontId="33"/>
  </si>
  <si>
    <r>
      <t>173　市町村別国民年金</t>
    </r>
    <r>
      <rPr>
        <b/>
        <sz val="12"/>
        <rFont val="ＭＳ 明朝"/>
        <family val="1"/>
        <charset val="128"/>
      </rPr>
      <t>（令和３年度）</t>
    </r>
    <rPh sb="13" eb="15">
      <t>レイワ</t>
    </rPh>
    <rPh sb="16" eb="17">
      <t>ネン</t>
    </rPh>
    <phoneticPr fontId="21"/>
  </si>
  <si>
    <r>
      <t>156　生活福祉資金貸付状況</t>
    </r>
    <r>
      <rPr>
        <b/>
        <sz val="12"/>
        <rFont val="ＭＳ 明朝"/>
        <family val="1"/>
        <charset val="128"/>
      </rPr>
      <t>（平成29年度～令和3年度）</t>
    </r>
    <rPh sb="19" eb="21">
      <t>ネンド</t>
    </rPh>
    <rPh sb="22" eb="24">
      <t>レイワ</t>
    </rPh>
    <phoneticPr fontId="21"/>
  </si>
  <si>
    <t>（単位：千円）</t>
    <phoneticPr fontId="21"/>
  </si>
  <si>
    <t>年   度</t>
    <phoneticPr fontId="21"/>
  </si>
  <si>
    <t>生　　　　　　　　　活　　　　　　　　　福　　　　　　　　　祉</t>
    <rPh sb="0" eb="1">
      <t>ショウ</t>
    </rPh>
    <rPh sb="10" eb="11">
      <t>カツ</t>
    </rPh>
    <rPh sb="20" eb="21">
      <t>フク</t>
    </rPh>
    <rPh sb="30" eb="31">
      <t>シ</t>
    </rPh>
    <phoneticPr fontId="21"/>
  </si>
  <si>
    <t>資　　　　　　　　金</t>
    <rPh sb="0" eb="1">
      <t>シ</t>
    </rPh>
    <rPh sb="9" eb="10">
      <t>キン</t>
    </rPh>
    <phoneticPr fontId="21"/>
  </si>
  <si>
    <t>総          数</t>
    <phoneticPr fontId="21"/>
  </si>
  <si>
    <t>総合支援資金</t>
    <rPh sb="0" eb="2">
      <t>ソウゴウ</t>
    </rPh>
    <rPh sb="2" eb="4">
      <t>シエン</t>
    </rPh>
    <rPh sb="4" eb="6">
      <t>シキン</t>
    </rPh>
    <phoneticPr fontId="21"/>
  </si>
  <si>
    <t>福祉資金（福祉費）</t>
    <rPh sb="5" eb="8">
      <t>フクシヒ</t>
    </rPh>
    <phoneticPr fontId="21"/>
  </si>
  <si>
    <t>福祉資金(緊急小口資金)</t>
    <rPh sb="0" eb="2">
      <t>フクシ</t>
    </rPh>
    <rPh sb="5" eb="7">
      <t>キンキュウ</t>
    </rPh>
    <rPh sb="7" eb="9">
      <t>コグチ</t>
    </rPh>
    <rPh sb="9" eb="11">
      <t>シキン</t>
    </rPh>
    <phoneticPr fontId="21"/>
  </si>
  <si>
    <t>教育支援資金</t>
    <rPh sb="0" eb="2">
      <t>キョウイク</t>
    </rPh>
    <rPh sb="2" eb="4">
      <t>シエン</t>
    </rPh>
    <rPh sb="4" eb="6">
      <t>シキン</t>
    </rPh>
    <phoneticPr fontId="21"/>
  </si>
  <si>
    <t>不動産担保型生活資金</t>
    <rPh sb="0" eb="3">
      <t>フドウサン</t>
    </rPh>
    <rPh sb="3" eb="5">
      <t>タンポ</t>
    </rPh>
    <rPh sb="5" eb="6">
      <t>カタ</t>
    </rPh>
    <rPh sb="6" eb="8">
      <t>セイカツ</t>
    </rPh>
    <rPh sb="8" eb="10">
      <t>シキン</t>
    </rPh>
    <phoneticPr fontId="21"/>
  </si>
  <si>
    <t>要保護世帯向け　　　　　</t>
    <rPh sb="0" eb="1">
      <t>ヨウ</t>
    </rPh>
    <rPh sb="1" eb="3">
      <t>ホゴ</t>
    </rPh>
    <rPh sb="3" eb="5">
      <t>セタイ</t>
    </rPh>
    <rPh sb="5" eb="6">
      <t>ム</t>
    </rPh>
    <phoneticPr fontId="21"/>
  </si>
  <si>
    <t>不動産担保型生活資金</t>
    <phoneticPr fontId="21"/>
  </si>
  <si>
    <t>令和元年度</t>
    <rPh sb="0" eb="2">
      <t>レイワ</t>
    </rPh>
    <rPh sb="2" eb="5">
      <t>ガンネンド</t>
    </rPh>
    <phoneticPr fontId="51"/>
  </si>
  <si>
    <t>資料　県保健福祉政策課</t>
    <rPh sb="4" eb="8">
      <t>ホケンフクシ</t>
    </rPh>
    <rPh sb="8" eb="10">
      <t>セイサク</t>
    </rPh>
    <rPh sb="10" eb="11">
      <t>カ</t>
    </rPh>
    <phoneticPr fontId="21"/>
  </si>
  <si>
    <r>
      <t>157　母子福祉資金貸付状況</t>
    </r>
    <r>
      <rPr>
        <b/>
        <sz val="12"/>
        <rFont val="ＭＳ 明朝"/>
        <family val="1"/>
        <charset val="128"/>
      </rPr>
      <t>（平成29年度～令和３年度）</t>
    </r>
    <rPh sb="19" eb="21">
      <t>ネンド</t>
    </rPh>
    <rPh sb="22" eb="24">
      <t>レイワ</t>
    </rPh>
    <phoneticPr fontId="21"/>
  </si>
  <si>
    <t>総      数</t>
  </si>
  <si>
    <t>事業開始資金</t>
  </si>
  <si>
    <t>事業継続資金</t>
  </si>
  <si>
    <t>修 学 資 金</t>
    <rPh sb="0" eb="1">
      <t>オサム</t>
    </rPh>
    <rPh sb="2" eb="3">
      <t>ガク</t>
    </rPh>
    <rPh sb="4" eb="5">
      <t>シ</t>
    </rPh>
    <rPh sb="6" eb="7">
      <t>カネ</t>
    </rPh>
    <phoneticPr fontId="21"/>
  </si>
  <si>
    <t>技能習得資金</t>
  </si>
  <si>
    <t>修 業 資 金</t>
    <rPh sb="0" eb="1">
      <t>オサム</t>
    </rPh>
    <rPh sb="2" eb="3">
      <t>ギョウ</t>
    </rPh>
    <rPh sb="4" eb="5">
      <t>シ</t>
    </rPh>
    <rPh sb="6" eb="7">
      <t>カネ</t>
    </rPh>
    <phoneticPr fontId="21"/>
  </si>
  <si>
    <t>就職支度資金</t>
  </si>
  <si>
    <t>医療介護資金</t>
  </si>
  <si>
    <t>生 活 資 金</t>
  </si>
  <si>
    <t>住 宅 資 金</t>
  </si>
  <si>
    <t>転 宅 資 金</t>
  </si>
  <si>
    <t>就学支度資金</t>
  </si>
  <si>
    <t>結 婚 資 金</t>
  </si>
  <si>
    <t>児童扶養資金</t>
  </si>
  <si>
    <t>資料　県次世代育成・青少年課こども未来応援室</t>
    <rPh sb="4" eb="7">
      <t>ジセダイ</t>
    </rPh>
    <rPh sb="7" eb="9">
      <t>イクセイ</t>
    </rPh>
    <rPh sb="10" eb="13">
      <t>セイショウネン</t>
    </rPh>
    <rPh sb="17" eb="19">
      <t>ミライ</t>
    </rPh>
    <rPh sb="19" eb="21">
      <t>オウエン</t>
    </rPh>
    <rPh sb="21" eb="22">
      <t>シツ</t>
    </rPh>
    <phoneticPr fontId="21"/>
  </si>
  <si>
    <r>
      <t>158　父子福祉資金貸付状況</t>
    </r>
    <r>
      <rPr>
        <b/>
        <sz val="12"/>
        <rFont val="ＭＳ 明朝"/>
        <family val="1"/>
        <charset val="128"/>
      </rPr>
      <t>（平成29年度～令和3年度）</t>
    </r>
    <rPh sb="4" eb="6">
      <t>フシ</t>
    </rPh>
    <rPh sb="19" eb="21">
      <t>ネンド</t>
    </rPh>
    <rPh sb="22" eb="24">
      <t>レイワ</t>
    </rPh>
    <phoneticPr fontId="21"/>
  </si>
  <si>
    <r>
      <t>159　寡婦福祉資金貸付状況</t>
    </r>
    <r>
      <rPr>
        <b/>
        <sz val="12"/>
        <rFont val="ＭＳ 明朝"/>
        <family val="1"/>
        <charset val="128"/>
      </rPr>
      <t>（平成29年度～令和3年度）</t>
    </r>
    <rPh sb="19" eb="21">
      <t>ネンド</t>
    </rPh>
    <rPh sb="22" eb="24">
      <t>レイワ</t>
    </rPh>
    <phoneticPr fontId="21"/>
  </si>
  <si>
    <t>修 学 資 金</t>
  </si>
  <si>
    <t>修 業 資 金</t>
  </si>
  <si>
    <t>児童福祉施設等</t>
  </si>
  <si>
    <t>学 校 等</t>
  </si>
  <si>
    <t>里親・保護受託者</t>
  </si>
  <si>
    <t>家族親戚から</t>
  </si>
  <si>
    <t>近隣知人から</t>
  </si>
  <si>
    <t>児童本人から</t>
  </si>
  <si>
    <t>そ の 他</t>
  </si>
  <si>
    <r>
      <t>161　年齢別相談受付状況</t>
    </r>
    <r>
      <rPr>
        <b/>
        <sz val="12"/>
        <rFont val="ＭＳ 明朝"/>
        <family val="1"/>
        <charset val="128"/>
      </rPr>
      <t>（令和3年度）</t>
    </r>
    <rPh sb="14" eb="16">
      <t>レイワ</t>
    </rPh>
    <phoneticPr fontId="21"/>
  </si>
  <si>
    <t>年     齢</t>
  </si>
  <si>
    <t>総数</t>
  </si>
  <si>
    <t>養護  相談</t>
  </si>
  <si>
    <t>保健  相談</t>
  </si>
  <si>
    <t>肢  体　不自由相　談</t>
    <rPh sb="0" eb="1">
      <t>アシ</t>
    </rPh>
    <rPh sb="3" eb="4">
      <t>カラダ</t>
    </rPh>
    <rPh sb="5" eb="8">
      <t>フジユウ</t>
    </rPh>
    <rPh sb="8" eb="9">
      <t>ソウ</t>
    </rPh>
    <rPh sb="10" eb="11">
      <t>ダン</t>
    </rPh>
    <phoneticPr fontId="21"/>
  </si>
  <si>
    <t>視聴覚　・言語　発　達
障がい等相　談</t>
    <rPh sb="1" eb="3">
      <t>チョウカク</t>
    </rPh>
    <rPh sb="8" eb="9">
      <t>ハツ</t>
    </rPh>
    <rPh sb="10" eb="11">
      <t>タチ</t>
    </rPh>
    <rPh sb="12" eb="13">
      <t>サワ</t>
    </rPh>
    <rPh sb="15" eb="16">
      <t>トウ</t>
    </rPh>
    <rPh sb="16" eb="17">
      <t>ソウ</t>
    </rPh>
    <rPh sb="18" eb="19">
      <t>ダン</t>
    </rPh>
    <phoneticPr fontId="21"/>
  </si>
  <si>
    <t xml:space="preserve">重　症　　心　身　　障がい　相　談 </t>
  </si>
  <si>
    <t>知的　障がい相談</t>
    <rPh sb="6" eb="8">
      <t>ソウダン</t>
    </rPh>
    <phoneticPr fontId="21"/>
  </si>
  <si>
    <t>発達　障がい相談</t>
    <rPh sb="0" eb="2">
      <t>ハッタツ</t>
    </rPh>
    <rPh sb="3" eb="4">
      <t>ショウ</t>
    </rPh>
    <rPh sb="6" eb="8">
      <t>ソウダン</t>
    </rPh>
    <phoneticPr fontId="21"/>
  </si>
  <si>
    <t>ぐ　犯　行為等　相　談</t>
    <rPh sb="2" eb="3">
      <t>ハン</t>
    </rPh>
    <rPh sb="4" eb="6">
      <t>コウイ</t>
    </rPh>
    <rPh sb="6" eb="7">
      <t>トウ</t>
    </rPh>
    <rPh sb="8" eb="9">
      <t>ソウ</t>
    </rPh>
    <rPh sb="10" eb="11">
      <t>ダン</t>
    </rPh>
    <phoneticPr fontId="21"/>
  </si>
  <si>
    <t>触　法　行為等相  談</t>
  </si>
  <si>
    <t>不登校相　談</t>
  </si>
  <si>
    <t>適性  相談</t>
  </si>
  <si>
    <t>しつけ育　児
相　談</t>
    <rPh sb="3" eb="4">
      <t>イク</t>
    </rPh>
    <rPh sb="5" eb="6">
      <t>ジ</t>
    </rPh>
    <phoneticPr fontId="21"/>
  </si>
  <si>
    <t xml:space="preserve">  0～ 5歳</t>
  </si>
  <si>
    <t xml:space="preserve">  6～11</t>
  </si>
  <si>
    <t xml:space="preserve"> 12～14</t>
  </si>
  <si>
    <t xml:space="preserve"> 15～17</t>
  </si>
  <si>
    <t xml:space="preserve"> 18歳以上</t>
  </si>
  <si>
    <r>
      <t>163　社会福祉施設</t>
    </r>
    <r>
      <rPr>
        <b/>
        <sz val="12"/>
        <rFont val="ＭＳ 明朝"/>
        <family val="1"/>
        <charset val="128"/>
      </rPr>
      <t>（令和3年4月1日現在）</t>
    </r>
    <rPh sb="11" eb="13">
      <t>レイワ</t>
    </rPh>
    <rPh sb="14" eb="15">
      <t>ネン</t>
    </rPh>
    <rPh sb="16" eb="17">
      <t>ガツ</t>
    </rPh>
    <rPh sb="18" eb="19">
      <t>ニチ</t>
    </rPh>
    <phoneticPr fontId="21"/>
  </si>
  <si>
    <t>施　　設</t>
  </si>
  <si>
    <t>施設数</t>
  </si>
  <si>
    <t>定員</t>
  </si>
  <si>
    <t>入所人員</t>
  </si>
  <si>
    <t>児童福祉施設</t>
    <rPh sb="0" eb="2">
      <t>ジドウ</t>
    </rPh>
    <rPh sb="2" eb="4">
      <t>フクシ</t>
    </rPh>
    <rPh sb="4" eb="6">
      <t>シセツ</t>
    </rPh>
    <phoneticPr fontId="21"/>
  </si>
  <si>
    <t>保育所</t>
    <rPh sb="0" eb="1">
      <t>タモツ</t>
    </rPh>
    <rPh sb="1" eb="2">
      <t>イク</t>
    </rPh>
    <rPh sb="2" eb="3">
      <t>ショ</t>
    </rPh>
    <phoneticPr fontId="21"/>
  </si>
  <si>
    <t xml:space="preserve">障がい者
支援施設等
</t>
    <rPh sb="0" eb="1">
      <t>ショウ</t>
    </rPh>
    <rPh sb="3" eb="4">
      <t>シャ</t>
    </rPh>
    <rPh sb="5" eb="7">
      <t>シエン</t>
    </rPh>
    <rPh sb="7" eb="9">
      <t>シセツ</t>
    </rPh>
    <rPh sb="9" eb="10">
      <t>トウ</t>
    </rPh>
    <phoneticPr fontId="33"/>
  </si>
  <si>
    <t>施設入所支援</t>
    <rPh sb="0" eb="2">
      <t>シセツ</t>
    </rPh>
    <rPh sb="2" eb="4">
      <t>ニュウショ</t>
    </rPh>
    <rPh sb="4" eb="6">
      <t>シエン</t>
    </rPh>
    <phoneticPr fontId="21"/>
  </si>
  <si>
    <t>(保育所型認定こども園含む)</t>
    <rPh sb="1" eb="4">
      <t>ホイクショ</t>
    </rPh>
    <rPh sb="4" eb="5">
      <t>ガタ</t>
    </rPh>
    <rPh sb="5" eb="7">
      <t>ニンテイ</t>
    </rPh>
    <rPh sb="10" eb="11">
      <t>エン</t>
    </rPh>
    <rPh sb="11" eb="12">
      <t>フク</t>
    </rPh>
    <phoneticPr fontId="21"/>
  </si>
  <si>
    <t>療養介護</t>
    <rPh sb="0" eb="2">
      <t>リョウヨウ</t>
    </rPh>
    <rPh sb="2" eb="4">
      <t>カイゴ</t>
    </rPh>
    <phoneticPr fontId="21"/>
  </si>
  <si>
    <t>幼保連携型認定こども園</t>
    <rPh sb="0" eb="2">
      <t>ヨウホ</t>
    </rPh>
    <rPh sb="2" eb="4">
      <t>レンケイ</t>
    </rPh>
    <rPh sb="4" eb="5">
      <t>ガタ</t>
    </rPh>
    <rPh sb="5" eb="7">
      <t>ニンテイ</t>
    </rPh>
    <rPh sb="10" eb="11">
      <t>エン</t>
    </rPh>
    <phoneticPr fontId="21"/>
  </si>
  <si>
    <t>生活介護</t>
    <rPh sb="0" eb="2">
      <t>セイカツ</t>
    </rPh>
    <rPh sb="2" eb="4">
      <t>カイゴ</t>
    </rPh>
    <phoneticPr fontId="21"/>
  </si>
  <si>
    <t>児童館 (児童ｾﾝﾀｰ含む）</t>
    <rPh sb="0" eb="1">
      <t>ジ</t>
    </rPh>
    <rPh sb="1" eb="2">
      <t>ワラベ</t>
    </rPh>
    <rPh sb="2" eb="3">
      <t>カン</t>
    </rPh>
    <phoneticPr fontId="21"/>
  </si>
  <si>
    <t>自立訓練（機能訓練）</t>
    <rPh sb="0" eb="2">
      <t>ジリツ</t>
    </rPh>
    <rPh sb="2" eb="4">
      <t>クンレン</t>
    </rPh>
    <rPh sb="5" eb="7">
      <t>キノウ</t>
    </rPh>
    <rPh sb="7" eb="9">
      <t>クンレン</t>
    </rPh>
    <phoneticPr fontId="21"/>
  </si>
  <si>
    <t>児童養護施設</t>
    <rPh sb="0" eb="1">
      <t>ジ</t>
    </rPh>
    <rPh sb="1" eb="2">
      <t>ワラベ</t>
    </rPh>
    <rPh sb="2" eb="3">
      <t>オサム</t>
    </rPh>
    <rPh sb="3" eb="4">
      <t>ユズル</t>
    </rPh>
    <rPh sb="4" eb="5">
      <t>シ</t>
    </rPh>
    <rPh sb="5" eb="6">
      <t>セツ</t>
    </rPh>
    <phoneticPr fontId="21"/>
  </si>
  <si>
    <t>自立訓練（生活訓練）</t>
    <rPh sb="0" eb="2">
      <t>ジリツ</t>
    </rPh>
    <rPh sb="2" eb="4">
      <t>クンレン</t>
    </rPh>
    <rPh sb="5" eb="7">
      <t>セイカツ</t>
    </rPh>
    <rPh sb="7" eb="9">
      <t>クンレン</t>
    </rPh>
    <phoneticPr fontId="21"/>
  </si>
  <si>
    <t>乳児院</t>
    <rPh sb="0" eb="1">
      <t>チチ</t>
    </rPh>
    <rPh sb="1" eb="2">
      <t>ジ</t>
    </rPh>
    <rPh sb="2" eb="3">
      <t>イン</t>
    </rPh>
    <phoneticPr fontId="21"/>
  </si>
  <si>
    <t>宿泊型自立訓練</t>
    <rPh sb="0" eb="2">
      <t>シュクハク</t>
    </rPh>
    <rPh sb="2" eb="3">
      <t>ガタ</t>
    </rPh>
    <rPh sb="3" eb="5">
      <t>ジリツ</t>
    </rPh>
    <rPh sb="5" eb="7">
      <t>クンレン</t>
    </rPh>
    <phoneticPr fontId="21"/>
  </si>
  <si>
    <t>児童自立支援施設</t>
    <rPh sb="0" eb="1">
      <t>ジ</t>
    </rPh>
    <rPh sb="1" eb="2">
      <t>ワラベ</t>
    </rPh>
    <rPh sb="2" eb="3">
      <t>ジ</t>
    </rPh>
    <rPh sb="3" eb="4">
      <t>リツ</t>
    </rPh>
    <rPh sb="4" eb="5">
      <t>ササ</t>
    </rPh>
    <rPh sb="5" eb="6">
      <t>エン</t>
    </rPh>
    <rPh sb="6" eb="7">
      <t>シ</t>
    </rPh>
    <rPh sb="7" eb="8">
      <t>セツ</t>
    </rPh>
    <phoneticPr fontId="21"/>
  </si>
  <si>
    <t>就労移行支援</t>
    <rPh sb="0" eb="2">
      <t>シュウロウ</t>
    </rPh>
    <rPh sb="2" eb="4">
      <t>イコウ</t>
    </rPh>
    <rPh sb="4" eb="6">
      <t>シエン</t>
    </rPh>
    <phoneticPr fontId="21"/>
  </si>
  <si>
    <t>福祉型障がい児入所施設</t>
    <rPh sb="0" eb="3">
      <t>フクシガタ</t>
    </rPh>
    <rPh sb="3" eb="4">
      <t>サワ</t>
    </rPh>
    <rPh sb="6" eb="7">
      <t>ジ</t>
    </rPh>
    <rPh sb="7" eb="9">
      <t>ニュウショ</t>
    </rPh>
    <rPh sb="9" eb="10">
      <t>シ</t>
    </rPh>
    <rPh sb="10" eb="11">
      <t>セツ</t>
    </rPh>
    <phoneticPr fontId="21"/>
  </si>
  <si>
    <t>就労継続支援A型</t>
    <rPh sb="0" eb="2">
      <t>シュウロウ</t>
    </rPh>
    <rPh sb="2" eb="4">
      <t>ケイゾク</t>
    </rPh>
    <rPh sb="4" eb="6">
      <t>シエン</t>
    </rPh>
    <rPh sb="7" eb="8">
      <t>カタ</t>
    </rPh>
    <phoneticPr fontId="21"/>
  </si>
  <si>
    <t>医療型障がい児入所施設</t>
    <rPh sb="0" eb="2">
      <t>イリョウ</t>
    </rPh>
    <rPh sb="2" eb="3">
      <t>ガタ</t>
    </rPh>
    <rPh sb="3" eb="4">
      <t>サワ</t>
    </rPh>
    <rPh sb="6" eb="7">
      <t>ジ</t>
    </rPh>
    <rPh sb="7" eb="9">
      <t>ニュウショ</t>
    </rPh>
    <rPh sb="9" eb="10">
      <t>シ</t>
    </rPh>
    <rPh sb="10" eb="11">
      <t>セツ</t>
    </rPh>
    <phoneticPr fontId="21"/>
  </si>
  <si>
    <t>就労継続支援B型</t>
    <rPh sb="0" eb="2">
      <t>シュウロウ</t>
    </rPh>
    <rPh sb="2" eb="4">
      <t>ケイゾク</t>
    </rPh>
    <rPh sb="4" eb="6">
      <t>シエン</t>
    </rPh>
    <rPh sb="7" eb="8">
      <t>カタ</t>
    </rPh>
    <phoneticPr fontId="21"/>
  </si>
  <si>
    <t>児童発達支援ｾﾝﾀｰ</t>
    <rPh sb="0" eb="2">
      <t>ジドウ</t>
    </rPh>
    <rPh sb="2" eb="4">
      <t>ハッタツ</t>
    </rPh>
    <rPh sb="4" eb="6">
      <t>シエン</t>
    </rPh>
    <phoneticPr fontId="21"/>
  </si>
  <si>
    <t>共同生活援助</t>
    <rPh sb="0" eb="2">
      <t>キョウドウ</t>
    </rPh>
    <rPh sb="2" eb="4">
      <t>セイカツ</t>
    </rPh>
    <rPh sb="4" eb="6">
      <t>エンジョ</t>
    </rPh>
    <phoneticPr fontId="21"/>
  </si>
  <si>
    <t>母子生活支援施設</t>
    <rPh sb="0" eb="1">
      <t>ハハ</t>
    </rPh>
    <rPh sb="1" eb="2">
      <t>コ</t>
    </rPh>
    <rPh sb="2" eb="3">
      <t>ショウ</t>
    </rPh>
    <rPh sb="3" eb="4">
      <t>カツ</t>
    </rPh>
    <rPh sb="4" eb="5">
      <t>ササ</t>
    </rPh>
    <rPh sb="5" eb="6">
      <t>エン</t>
    </rPh>
    <rPh sb="6" eb="7">
      <t>シ</t>
    </rPh>
    <rPh sb="7" eb="8">
      <t>セツ</t>
    </rPh>
    <phoneticPr fontId="21"/>
  </si>
  <si>
    <t>9世帯</t>
    <phoneticPr fontId="21"/>
  </si>
  <si>
    <t>6世帯</t>
  </si>
  <si>
    <t>福祉ﾎｰﾑ</t>
    <rPh sb="0" eb="2">
      <t>フクシ</t>
    </rPh>
    <phoneticPr fontId="21"/>
  </si>
  <si>
    <t>助産施設</t>
    <rPh sb="0" eb="1">
      <t>スケ</t>
    </rPh>
    <rPh sb="1" eb="2">
      <t>サン</t>
    </rPh>
    <rPh sb="2" eb="3">
      <t>シ</t>
    </rPh>
    <rPh sb="3" eb="4">
      <t>セツ</t>
    </rPh>
    <phoneticPr fontId="21"/>
  </si>
  <si>
    <t>地域活動支援ｾﾝﾀｰ</t>
    <rPh sb="0" eb="2">
      <t>チイキ</t>
    </rPh>
    <rPh sb="2" eb="4">
      <t>カツドウ</t>
    </rPh>
    <rPh sb="4" eb="6">
      <t>シエン</t>
    </rPh>
    <phoneticPr fontId="21"/>
  </si>
  <si>
    <t>児童遊園</t>
    <rPh sb="0" eb="1">
      <t>ジ</t>
    </rPh>
    <rPh sb="1" eb="2">
      <t>ワラベ</t>
    </rPh>
    <rPh sb="2" eb="3">
      <t>ユウ</t>
    </rPh>
    <rPh sb="3" eb="4">
      <t>エン</t>
    </rPh>
    <phoneticPr fontId="21"/>
  </si>
  <si>
    <t>その他　　の施設</t>
  </si>
  <si>
    <t>点字図書館</t>
    <rPh sb="0" eb="2">
      <t>テンジ</t>
    </rPh>
    <rPh sb="2" eb="5">
      <t>トショカン</t>
    </rPh>
    <phoneticPr fontId="21"/>
  </si>
  <si>
    <t>児童家庭支援ｾﾝﾀｰ</t>
    <rPh sb="0" eb="2">
      <t>ジドウ</t>
    </rPh>
    <rPh sb="2" eb="4">
      <t>カテイ</t>
    </rPh>
    <rPh sb="4" eb="6">
      <t>シエン</t>
    </rPh>
    <phoneticPr fontId="21"/>
  </si>
  <si>
    <t>へき地保育所</t>
  </si>
  <si>
    <t>婦人保護施設</t>
    <rPh sb="0" eb="2">
      <t>フジン</t>
    </rPh>
    <rPh sb="2" eb="4">
      <t>ホゴ</t>
    </rPh>
    <rPh sb="4" eb="6">
      <t>シセツ</t>
    </rPh>
    <phoneticPr fontId="21"/>
  </si>
  <si>
    <t>隣保館</t>
  </si>
  <si>
    <t>保護施設</t>
    <rPh sb="0" eb="2">
      <t>ホゴ</t>
    </rPh>
    <rPh sb="2" eb="4">
      <t>シセツ</t>
    </rPh>
    <phoneticPr fontId="33"/>
  </si>
  <si>
    <t>救護施設</t>
  </si>
  <si>
    <t>地域福祉ｾﾝﾀｰ</t>
    <rPh sb="0" eb="1">
      <t>チ</t>
    </rPh>
    <rPh sb="1" eb="2">
      <t>イキ</t>
    </rPh>
    <rPh sb="2" eb="3">
      <t>フク</t>
    </rPh>
    <rPh sb="3" eb="4">
      <t>シ</t>
    </rPh>
    <phoneticPr fontId="21"/>
  </si>
  <si>
    <t>宿所提供施設</t>
  </si>
  <si>
    <t>地域包括支援ｾﾝﾀｰ</t>
    <rPh sb="0" eb="1">
      <t>チ</t>
    </rPh>
    <rPh sb="1" eb="2">
      <t>イキ</t>
    </rPh>
    <rPh sb="2" eb="4">
      <t>ホウカツ</t>
    </rPh>
    <rPh sb="4" eb="6">
      <t>シエン</t>
    </rPh>
    <phoneticPr fontId="21"/>
  </si>
  <si>
    <t>医療保護施設</t>
  </si>
  <si>
    <t>老人福祉施設等</t>
    <rPh sb="0" eb="2">
      <t>ロウジン</t>
    </rPh>
    <rPh sb="2" eb="4">
      <t>フクシ</t>
    </rPh>
    <rPh sb="4" eb="6">
      <t>シセツ</t>
    </rPh>
    <rPh sb="6" eb="7">
      <t>トウ</t>
    </rPh>
    <phoneticPr fontId="21"/>
  </si>
  <si>
    <t>養護老人ﾎｰﾑ</t>
  </si>
  <si>
    <t>特別養護老人ﾎｰﾑ</t>
  </si>
  <si>
    <t>（R3.3.31現在）</t>
    <rPh sb="8" eb="10">
      <t>ゲンザイ</t>
    </rPh>
    <phoneticPr fontId="21"/>
  </si>
  <si>
    <t>地域密着型特別養護老人ホーム</t>
    <rPh sb="0" eb="2">
      <t>チイキ</t>
    </rPh>
    <rPh sb="2" eb="4">
      <t>ミッチャク</t>
    </rPh>
    <rPh sb="4" eb="5">
      <t>カタ</t>
    </rPh>
    <rPh sb="5" eb="7">
      <t>トクベツ</t>
    </rPh>
    <rPh sb="7" eb="9">
      <t>ヨウゴ</t>
    </rPh>
    <rPh sb="9" eb="11">
      <t>ロウジン</t>
    </rPh>
    <phoneticPr fontId="21"/>
  </si>
  <si>
    <t>軽費老人ﾎｰﾑ（ｹｱﾊｳｽ含む）</t>
  </si>
  <si>
    <t>老人福祉ｾﾝﾀ-</t>
  </si>
  <si>
    <r>
      <t>生活支援ﾊｳｽ</t>
    </r>
    <r>
      <rPr>
        <sz val="9"/>
        <rFont val="ＭＳ 明朝"/>
        <family val="1"/>
        <charset val="128"/>
      </rPr>
      <t>（H31.3.31現在）</t>
    </r>
    <rPh sb="0" eb="1">
      <t>ショウ</t>
    </rPh>
    <rPh sb="1" eb="2">
      <t>カツ</t>
    </rPh>
    <rPh sb="2" eb="3">
      <t>ササ</t>
    </rPh>
    <rPh sb="3" eb="4">
      <t>エン</t>
    </rPh>
    <phoneticPr fontId="33"/>
  </si>
  <si>
    <t>（高齢者生活福祉ｾﾝﾀｰ）</t>
  </si>
  <si>
    <t>老人ﾃﾞｲｻｰﾋﾞｽｾﾝﾀｰ</t>
    <rPh sb="0" eb="2">
      <t>ロウジン</t>
    </rPh>
    <phoneticPr fontId="21"/>
  </si>
  <si>
    <t>老人(在宅)介護支援ｾﾝﾀｰ</t>
    <rPh sb="0" eb="2">
      <t>ロウジン</t>
    </rPh>
    <rPh sb="3" eb="4">
      <t>ザイ</t>
    </rPh>
    <rPh sb="4" eb="5">
      <t>タク</t>
    </rPh>
    <rPh sb="6" eb="7">
      <t>スケ</t>
    </rPh>
    <rPh sb="7" eb="8">
      <t>ユズル</t>
    </rPh>
    <rPh sb="8" eb="9">
      <t>ササ</t>
    </rPh>
    <rPh sb="9" eb="10">
      <t>エン</t>
    </rPh>
    <phoneticPr fontId="33"/>
  </si>
  <si>
    <t>老人憩いの家</t>
    <rPh sb="0" eb="1">
      <t>ロウ</t>
    </rPh>
    <rPh sb="1" eb="2">
      <t>ジン</t>
    </rPh>
    <rPh sb="2" eb="3">
      <t>イコ</t>
    </rPh>
    <rPh sb="5" eb="6">
      <t>イエ</t>
    </rPh>
    <phoneticPr fontId="21"/>
  </si>
  <si>
    <t>資料　県男女参画・人権課，県長寿いきがい課，県国保・自立支援課，県保健福祉政策課，県次世代育成・青少年課こども未来応援室，県障がい福祉課</t>
    <rPh sb="23" eb="25">
      <t>コクホ</t>
    </rPh>
    <rPh sb="26" eb="28">
      <t>ジリツ</t>
    </rPh>
    <rPh sb="28" eb="30">
      <t>シエン</t>
    </rPh>
    <rPh sb="32" eb="33">
      <t>ケン</t>
    </rPh>
    <rPh sb="33" eb="35">
      <t>ホケン</t>
    </rPh>
    <rPh sb="35" eb="37">
      <t>フクシ</t>
    </rPh>
    <rPh sb="37" eb="39">
      <t>セイサク</t>
    </rPh>
    <rPh sb="39" eb="40">
      <t>カ</t>
    </rPh>
    <phoneticPr fontId="33"/>
  </si>
  <si>
    <r>
      <t>165　日雇特例被保険</t>
    </r>
    <r>
      <rPr>
        <b/>
        <sz val="12"/>
        <rFont val="ＭＳ 明朝"/>
        <family val="1"/>
        <charset val="128"/>
      </rPr>
      <t>（令和3年度）</t>
    </r>
  </si>
  <si>
    <t>印紙購入
通 帳 数　　　　　（年度末現在）</t>
    <rPh sb="16" eb="19">
      <t>ネンドマツ</t>
    </rPh>
    <rPh sb="19" eb="21">
      <t>ゲンザイ</t>
    </rPh>
    <phoneticPr fontId="21"/>
  </si>
  <si>
    <t>有効被保険者
手帳所有者数　　　（年度末現在）</t>
    <rPh sb="9" eb="12">
      <t>ショユウシャ</t>
    </rPh>
    <phoneticPr fontId="21"/>
  </si>
  <si>
    <t>平均標準
賃金日額
（３月分）</t>
    <rPh sb="0" eb="2">
      <t>ヘイキン</t>
    </rPh>
    <rPh sb="2" eb="4">
      <t>ヒョウジュン</t>
    </rPh>
    <rPh sb="5" eb="7">
      <t>チンギン</t>
    </rPh>
    <rPh sb="7" eb="9">
      <t>ニチガク</t>
    </rPh>
    <rPh sb="12" eb="13">
      <t>ツキ</t>
    </rPh>
    <rPh sb="13" eb="14">
      <t>ブン</t>
    </rPh>
    <phoneticPr fontId="21"/>
  </si>
  <si>
    <t>保険料</t>
    <rPh sb="0" eb="3">
      <t>ホケンリョウ</t>
    </rPh>
    <phoneticPr fontId="21"/>
  </si>
  <si>
    <t>保　　　険　　　給　　　付</t>
    <rPh sb="0" eb="1">
      <t>タモツ</t>
    </rPh>
    <rPh sb="4" eb="5">
      <t>ケン</t>
    </rPh>
    <rPh sb="8" eb="9">
      <t>キュウ</t>
    </rPh>
    <rPh sb="12" eb="13">
      <t>ヅケ</t>
    </rPh>
    <phoneticPr fontId="21"/>
  </si>
  <si>
    <t>令和3年 4月</t>
    <rPh sb="0" eb="2">
      <t>レイワ</t>
    </rPh>
    <phoneticPr fontId="33"/>
  </si>
  <si>
    <t>　　 　 5</t>
    <phoneticPr fontId="21"/>
  </si>
  <si>
    <t>　　　  6</t>
    <phoneticPr fontId="21"/>
  </si>
  <si>
    <t>　　  　7</t>
    <phoneticPr fontId="21"/>
  </si>
  <si>
    <t>　 　 　8</t>
    <phoneticPr fontId="21"/>
  </si>
  <si>
    <t>　　  　9</t>
    <phoneticPr fontId="21"/>
  </si>
  <si>
    <t>　 　  10</t>
    <phoneticPr fontId="21"/>
  </si>
  <si>
    <t>　 　  11</t>
    <phoneticPr fontId="21"/>
  </si>
  <si>
    <t>　　   12</t>
    <phoneticPr fontId="21"/>
  </si>
  <si>
    <t>令和4年 1月</t>
    <rPh sb="0" eb="2">
      <t>レイワ</t>
    </rPh>
    <phoneticPr fontId="33"/>
  </si>
  <si>
    <t>　　　  2</t>
    <phoneticPr fontId="21"/>
  </si>
  <si>
    <t>　　  　3</t>
    <phoneticPr fontId="21"/>
  </si>
  <si>
    <t>　 　 　4</t>
    <phoneticPr fontId="21"/>
  </si>
  <si>
    <t>注　  現物給付には，老人保健分を除く。</t>
    <rPh sb="4" eb="6">
      <t>ゲンブツ</t>
    </rPh>
    <rPh sb="6" eb="8">
      <t>キュウフ</t>
    </rPh>
    <rPh sb="11" eb="13">
      <t>ロウジン</t>
    </rPh>
    <rPh sb="13" eb="15">
      <t>ホケン</t>
    </rPh>
    <rPh sb="15" eb="16">
      <t>ブン</t>
    </rPh>
    <rPh sb="17" eb="18">
      <t>ノゾ</t>
    </rPh>
    <phoneticPr fontId="21"/>
  </si>
  <si>
    <t>資料　全国健康保険協会徳島支部</t>
    <rPh sb="3" eb="5">
      <t>ゼンコク</t>
    </rPh>
    <rPh sb="5" eb="7">
      <t>ケンコウ</t>
    </rPh>
    <rPh sb="7" eb="9">
      <t>ホケン</t>
    </rPh>
    <rPh sb="9" eb="11">
      <t>キョウカイ</t>
    </rPh>
    <rPh sb="11" eb="13">
      <t>トクシマ</t>
    </rPh>
    <rPh sb="13" eb="15">
      <t>シブ</t>
    </rPh>
    <phoneticPr fontId="21"/>
  </si>
  <si>
    <r>
      <t>167　船員保険</t>
    </r>
    <r>
      <rPr>
        <b/>
        <sz val="14"/>
        <rFont val="ＭＳ 明朝"/>
        <family val="1"/>
        <charset val="128"/>
      </rPr>
      <t>（平成27年度～令和元年度）</t>
    </r>
    <rPh sb="13" eb="15">
      <t>ネンド</t>
    </rPh>
    <rPh sb="16" eb="18">
      <t>レイワ</t>
    </rPh>
    <rPh sb="18" eb="19">
      <t>モト</t>
    </rPh>
    <phoneticPr fontId="21"/>
  </si>
  <si>
    <t>年　　　度</t>
  </si>
  <si>
    <t>船舶
所有者数</t>
  </si>
  <si>
    <t>被　　保 　険　　者　　数　(人)</t>
    <rPh sb="15" eb="16">
      <t>ニン</t>
    </rPh>
    <phoneticPr fontId="21"/>
  </si>
  <si>
    <t>平 均 標 準 報 酬 月 額 (円)</t>
    <rPh sb="17" eb="18">
      <t>エン</t>
    </rPh>
    <phoneticPr fontId="21"/>
  </si>
  <si>
    <t>保　　　　険　　　　料　　　(円)</t>
    <rPh sb="15" eb="16">
      <t>エン</t>
    </rPh>
    <phoneticPr fontId="21"/>
  </si>
  <si>
    <t>普通保険</t>
  </si>
  <si>
    <t>失業保険</t>
  </si>
  <si>
    <t>疾　　　　　　病　　　　　　給　　　　　　付</t>
    <rPh sb="0" eb="1">
      <t>シツ</t>
    </rPh>
    <rPh sb="7" eb="8">
      <t>ビョウ</t>
    </rPh>
    <rPh sb="14" eb="15">
      <t>キュウ</t>
    </rPh>
    <rPh sb="21" eb="22">
      <t>ツキ</t>
    </rPh>
    <phoneticPr fontId="21"/>
  </si>
  <si>
    <t>失業給付</t>
  </si>
  <si>
    <t>(人)</t>
    <rPh sb="1" eb="2">
      <t>ニン</t>
    </rPh>
    <phoneticPr fontId="21"/>
  </si>
  <si>
    <t>件　　　　　数</t>
  </si>
  <si>
    <t>金　　　額　　 (千円)</t>
    <rPh sb="9" eb="11">
      <t>センエン</t>
    </rPh>
    <phoneticPr fontId="21"/>
  </si>
  <si>
    <t>金　　 　額　  (円)</t>
    <rPh sb="10" eb="11">
      <t>エン</t>
    </rPh>
    <phoneticPr fontId="21"/>
  </si>
  <si>
    <t>平成27年度</t>
    <rPh sb="0" eb="2">
      <t>ヘイセイ</t>
    </rPh>
    <rPh sb="4" eb="6">
      <t>ネンド</t>
    </rPh>
    <phoneticPr fontId="21"/>
  </si>
  <si>
    <t>令和元年度</t>
    <rPh sb="0" eb="2">
      <t>レイワ</t>
    </rPh>
    <rPh sb="2" eb="3">
      <t>モト</t>
    </rPh>
    <rPh sb="3" eb="5">
      <t>ネンド</t>
    </rPh>
    <phoneticPr fontId="21"/>
  </si>
  <si>
    <t>注　  制度改正により，平成22年1月以降において，平成21年12月まで船員保険から支給されていた職務上給付（労災保険相当分）は労災保</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7">
      <t>タモツ</t>
    </rPh>
    <phoneticPr fontId="21"/>
  </si>
  <si>
    <t>　　　険より支給される（平成22年1月以降の災害に限る）ようになっている。</t>
  </si>
  <si>
    <t>資料　全国健康保険協会徳島支部，徳島労働局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21"/>
  </si>
  <si>
    <r>
      <t>169　国民健康保険</t>
    </r>
    <r>
      <rPr>
        <b/>
        <sz val="12"/>
        <rFont val="ＭＳ 明朝"/>
        <family val="1"/>
        <charset val="128"/>
      </rPr>
      <t xml:space="preserve">（令和２年度） </t>
    </r>
    <rPh sb="11" eb="13">
      <t>レイワ</t>
    </rPh>
    <phoneticPr fontId="21"/>
  </si>
  <si>
    <t>保   険   者   数</t>
  </si>
  <si>
    <t>世     帯     数</t>
  </si>
  <si>
    <t>被  保  険  者  数</t>
  </si>
  <si>
    <t>保     険     料</t>
  </si>
  <si>
    <t>保　　 　険　　　 給　　　 付</t>
  </si>
  <si>
    <t>国保組合</t>
  </si>
  <si>
    <t>調  定  額</t>
  </si>
  <si>
    <t>収  納  額</t>
  </si>
  <si>
    <t>療   養   諸   費</t>
  </si>
  <si>
    <t>そ の 他 の 給 付</t>
  </si>
  <si>
    <t>件   数</t>
  </si>
  <si>
    <t>金      額</t>
  </si>
  <si>
    <t>件  数</t>
  </si>
  <si>
    <t>金    額</t>
  </si>
  <si>
    <t>平成28年度</t>
    <rPh sb="0" eb="2">
      <t>ヘイセイ</t>
    </rPh>
    <rPh sb="4" eb="6">
      <t>ネンド</t>
    </rPh>
    <phoneticPr fontId="21"/>
  </si>
  <si>
    <t>令和２年 3月</t>
    <rPh sb="0" eb="2">
      <t>レイワ</t>
    </rPh>
    <phoneticPr fontId="21"/>
  </si>
  <si>
    <t>令和３年 1月</t>
    <rPh sb="0" eb="2">
      <t>レイワ</t>
    </rPh>
    <phoneticPr fontId="21"/>
  </si>
  <si>
    <t>注　  保険料については，記入月までの累計である。</t>
  </si>
  <si>
    <r>
      <t>171　労働者災害補償保険</t>
    </r>
    <r>
      <rPr>
        <sz val="12"/>
        <rFont val="ＭＳ 明朝"/>
        <family val="1"/>
        <charset val="128"/>
      </rPr>
      <t>（平成29年度～令和３年度）</t>
    </r>
    <rPh sb="18" eb="20">
      <t>ネンド</t>
    </rPh>
    <rPh sb="21" eb="23">
      <t>レイワ</t>
    </rPh>
    <phoneticPr fontId="33"/>
  </si>
  <si>
    <t>年度</t>
  </si>
  <si>
    <t>事業　所数</t>
    <rPh sb="0" eb="2">
      <t>ジギョウ</t>
    </rPh>
    <rPh sb="3" eb="4">
      <t>ショ</t>
    </rPh>
    <rPh sb="4" eb="5">
      <t>スウ</t>
    </rPh>
    <phoneticPr fontId="21"/>
  </si>
  <si>
    <t>労働　　者数</t>
    <rPh sb="4" eb="5">
      <t>シャ</t>
    </rPh>
    <rPh sb="5" eb="6">
      <t>スウ</t>
    </rPh>
    <phoneticPr fontId="21"/>
  </si>
  <si>
    <t>総額</t>
  </si>
  <si>
    <t>療養（補償）給付</t>
  </si>
  <si>
    <t>休業（補償）給付</t>
  </si>
  <si>
    <t>支払
件数</t>
  </si>
  <si>
    <t>新規災害件数</t>
  </si>
  <si>
    <r>
      <t>171　労働者災害補償保険</t>
    </r>
    <r>
      <rPr>
        <sz val="12"/>
        <rFont val="ＭＳ 明朝"/>
        <family val="1"/>
        <charset val="128"/>
      </rPr>
      <t>（平成29年度～令和3年度）</t>
    </r>
    <rPh sb="18" eb="20">
      <t>ネンド</t>
    </rPh>
    <rPh sb="21" eb="23">
      <t>レイワ</t>
    </rPh>
    <phoneticPr fontId="33"/>
  </si>
  <si>
    <t>年　度</t>
  </si>
  <si>
    <t>保　　　　　険　　　　　給　　　　　付</t>
    <rPh sb="0" eb="1">
      <t>タモツ</t>
    </rPh>
    <rPh sb="6" eb="7">
      <t>ケン</t>
    </rPh>
    <rPh sb="12" eb="13">
      <t>キュウ</t>
    </rPh>
    <rPh sb="18" eb="19">
      <t>ヅケ</t>
    </rPh>
    <phoneticPr fontId="21"/>
  </si>
  <si>
    <t>障害（補償）給付
(一時金）</t>
  </si>
  <si>
    <t>遺族（補償）給付
（一時金）</t>
  </si>
  <si>
    <t>葬祭料・葬祭給付</t>
    <rPh sb="4" eb="6">
      <t>ソウサイ</t>
    </rPh>
    <rPh sb="6" eb="8">
      <t>キュウフ</t>
    </rPh>
    <phoneticPr fontId="21"/>
  </si>
  <si>
    <t>介護（補償）給付</t>
  </si>
  <si>
    <t>二次検診等給付</t>
    <rPh sb="0" eb="1">
      <t>2</t>
    </rPh>
    <rPh sb="1" eb="2">
      <t>ジ</t>
    </rPh>
    <rPh sb="2" eb="4">
      <t>ケンシン</t>
    </rPh>
    <rPh sb="4" eb="5">
      <t>トウ</t>
    </rPh>
    <rPh sb="5" eb="7">
      <t>キュウフ</t>
    </rPh>
    <phoneticPr fontId="33"/>
  </si>
  <si>
    <t>年金に係る各種給付</t>
    <rPh sb="0" eb="2">
      <t>ネンキン</t>
    </rPh>
    <rPh sb="3" eb="4">
      <t>カカ</t>
    </rPh>
    <rPh sb="5" eb="7">
      <t>カクシュ</t>
    </rPh>
    <rPh sb="7" eb="9">
      <t>キュウフ</t>
    </rPh>
    <phoneticPr fontId="33"/>
  </si>
  <si>
    <t>支払件数</t>
  </si>
  <si>
    <t>金　額</t>
  </si>
  <si>
    <t>注　保険給付の件数及び金額は業務災害と通勤災害の合計である。</t>
  </si>
  <si>
    <r>
      <t>1</t>
    </r>
    <r>
      <rPr>
        <b/>
        <sz val="17"/>
        <rFont val="ＭＳ 明朝"/>
        <family val="1"/>
        <charset val="128"/>
      </rPr>
      <t>72　公務災害補償</t>
    </r>
    <r>
      <rPr>
        <b/>
        <sz val="13"/>
        <rFont val="ＭＳ 明朝"/>
        <family val="1"/>
        <charset val="128"/>
      </rPr>
      <t>（令和３年度）</t>
    </r>
    <rPh sb="11" eb="13">
      <t>レイワ</t>
    </rPh>
    <phoneticPr fontId="21"/>
  </si>
  <si>
    <t xml:space="preserve">     （単位：円）</t>
  </si>
  <si>
    <t>職員の区分</t>
  </si>
  <si>
    <t>認定　件数</t>
    <rPh sb="3" eb="5">
      <t>ケンスウ</t>
    </rPh>
    <phoneticPr fontId="21"/>
  </si>
  <si>
    <t>補　　償　　内　　訳</t>
  </si>
  <si>
    <t>療 養 補 償</t>
  </si>
  <si>
    <t>障 害 補 償</t>
  </si>
  <si>
    <t>遺 族 補 償</t>
  </si>
  <si>
    <t>葬祭補償</t>
  </si>
  <si>
    <t>休業
補償</t>
  </si>
  <si>
    <t>傷病補
償年金</t>
  </si>
  <si>
    <t>介護補償</t>
  </si>
  <si>
    <t>(-)</t>
  </si>
  <si>
    <t>令和２年度</t>
    <rPh sb="0" eb="2">
      <t>レイワ</t>
    </rPh>
    <rPh sb="3" eb="5">
      <t>ネンド</t>
    </rPh>
    <phoneticPr fontId="21"/>
  </si>
  <si>
    <t>令和３年度</t>
    <rPh sb="0" eb="2">
      <t>レイワ</t>
    </rPh>
    <rPh sb="3" eb="5">
      <t>ネンド</t>
    </rPh>
    <phoneticPr fontId="21"/>
  </si>
  <si>
    <t>義務教育学校職員</t>
  </si>
  <si>
    <t>(-)</t>
    <phoneticPr fontId="21"/>
  </si>
  <si>
    <t>義務教育以外
の教育職員</t>
    <rPh sb="8" eb="10">
      <t>キョウイク</t>
    </rPh>
    <rPh sb="10" eb="12">
      <t>ショクイン</t>
    </rPh>
    <phoneticPr fontId="21"/>
  </si>
  <si>
    <t>警察職員</t>
  </si>
  <si>
    <t>消防職員</t>
  </si>
  <si>
    <t>電気･ガス
･水道事業職員</t>
    <rPh sb="9" eb="11">
      <t>ジギョウ</t>
    </rPh>
    <phoneticPr fontId="21"/>
  </si>
  <si>
    <t>運輸事業職員</t>
  </si>
  <si>
    <t>清掃事業職員</t>
  </si>
  <si>
    <t>船員</t>
  </si>
  <si>
    <t>その他の職員</t>
  </si>
  <si>
    <t>内訳</t>
    <rPh sb="0" eb="2">
      <t>ウチワケ</t>
    </rPh>
    <phoneticPr fontId="21"/>
  </si>
  <si>
    <t>県</t>
    <rPh sb="0" eb="1">
      <t>ケン</t>
    </rPh>
    <phoneticPr fontId="21"/>
  </si>
  <si>
    <t>市</t>
    <rPh sb="0" eb="1">
      <t>シ</t>
    </rPh>
    <phoneticPr fontId="21"/>
  </si>
  <si>
    <t>町村</t>
    <rPh sb="0" eb="2">
      <t>チョウソン</t>
    </rPh>
    <phoneticPr fontId="21"/>
  </si>
  <si>
    <t>一部事務組合等</t>
    <rPh sb="0" eb="2">
      <t>イチブ</t>
    </rPh>
    <rPh sb="2" eb="4">
      <t>ジム</t>
    </rPh>
    <rPh sb="4" eb="6">
      <t>クミアイ</t>
    </rPh>
    <rPh sb="6" eb="7">
      <t>トウ</t>
    </rPh>
    <phoneticPr fontId="21"/>
  </si>
  <si>
    <t>注　  (　)は，通勤災害で内数。</t>
  </si>
  <si>
    <t>資料　地方公務員災害補償基金徳島県支部</t>
  </si>
  <si>
    <t>保　　　　　　　　　　険　　　　　　　　　　給　　　　　　　　　　付</t>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</si>
</sst>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 #,##0;&quot;△&quot;\ #,##0"/>
    <numFmt numFmtId="177" formatCode="#,##0_ "/>
    <numFmt numFmtId="178" formatCode="#,##0;[Red]#,##0"/>
    <numFmt numFmtId="179" formatCode="0.0%"/>
    <numFmt numFmtId="180" formatCode="#,##0;&quot;△ &quot;#,##0"/>
    <numFmt numFmtId="181" formatCode="0_);\(0\)"/>
    <numFmt numFmtId="182" formatCode="#,##0_);[Red]\(#,##0\)"/>
    <numFmt numFmtId="183" formatCode="#,##0_);\(#,##0\)"/>
    <numFmt numFmtId="184" formatCode="&quot;(&quot;#,##0&quot;)&quot;"/>
  </numFmts>
  <fonts count="63">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6.6"/>
      <color indexed="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color indexed="12"/>
      <name val="ＭＳ 明朝"/>
      <family val="1"/>
    </font>
    <font>
      <b/>
      <sz val="30"/>
      <name val="ＭＳ ゴシック"/>
      <family val="3"/>
    </font>
    <font>
      <sz val="9.5"/>
      <name val="ＭＳ 明朝"/>
      <family val="1"/>
    </font>
    <font>
      <sz val="9"/>
      <name val="ＭＳ 明朝"/>
      <family val="1"/>
    </font>
    <font>
      <b/>
      <sz val="12"/>
      <color indexed="9"/>
      <name val="ＭＳ ゴシック"/>
      <family val="3"/>
    </font>
    <font>
      <b/>
      <sz val="11"/>
      <name val="ＭＳ 明朝"/>
      <family val="1"/>
    </font>
    <font>
      <b/>
      <sz val="16"/>
      <name val="ＭＳ 明朝"/>
      <family val="1"/>
    </font>
    <font>
      <sz val="10"/>
      <name val="ＭＳ 明朝"/>
      <family val="1"/>
    </font>
    <font>
      <b/>
      <sz val="18"/>
      <name val="ＭＳ 明朝"/>
      <family val="1"/>
    </font>
    <font>
      <u/>
      <sz val="14"/>
      <name val="ＭＳ 明朝"/>
      <family val="1"/>
    </font>
    <font>
      <sz val="7"/>
      <name val="ＭＳ 明朝"/>
      <family val="1"/>
    </font>
    <font>
      <sz val="6"/>
      <name val="MSPゴシック"/>
      <family val="2"/>
    </font>
    <font>
      <u/>
      <sz val="18"/>
      <name val="ＭＳ 明朝"/>
      <family val="1"/>
    </font>
    <font>
      <sz val="10"/>
      <name val="ＭＳ 明朝"/>
      <family val="1"/>
      <charset val="128"/>
    </font>
    <font>
      <sz val="12"/>
      <name val="ＭＳ 明朝"/>
      <family val="1"/>
      <charset val="128"/>
    </font>
    <font>
      <b/>
      <sz val="12"/>
      <name val="ＭＳ 明朝"/>
      <family val="1"/>
      <charset val="128"/>
    </font>
    <font>
      <sz val="18"/>
      <name val="ＭＳ 明朝"/>
      <family val="1"/>
      <charset val="128"/>
    </font>
    <font>
      <b/>
      <sz val="18"/>
      <name val="ＭＳ 明朝"/>
      <family val="1"/>
      <charset val="128"/>
    </font>
    <font>
      <sz val="11"/>
      <name val="ＭＳ 明朝"/>
      <family val="1"/>
      <charset val="128"/>
    </font>
    <font>
      <b/>
      <sz val="16"/>
      <name val="ＭＳ 明朝"/>
      <family val="1"/>
      <charset val="128"/>
    </font>
    <font>
      <sz val="8"/>
      <name val="ＭＳ 明朝"/>
      <family val="1"/>
      <charset val="128"/>
    </font>
    <font>
      <sz val="9"/>
      <name val="ＭＳ 明朝"/>
      <family val="1"/>
      <charset val="128"/>
    </font>
    <font>
      <sz val="9.5"/>
      <name val="ＭＳ 明朝"/>
      <family val="1"/>
      <charset val="128"/>
    </font>
    <font>
      <u/>
      <sz val="11"/>
      <name val="ＭＳ 明朝"/>
      <family val="1"/>
    </font>
    <font>
      <b/>
      <sz val="14"/>
      <name val="ＭＳ 明朝"/>
      <family val="1"/>
    </font>
    <font>
      <sz val="7"/>
      <name val="ＭＳ 明朝"/>
      <family val="1"/>
      <charset val="128"/>
    </font>
    <font>
      <sz val="6"/>
      <name val="ＭＳ Ｐゴシック"/>
      <family val="3"/>
      <charset val="128"/>
    </font>
    <font>
      <sz val="6"/>
      <name val="ＭＳ 明朝"/>
      <family val="1"/>
      <charset val="128"/>
    </font>
    <font>
      <sz val="11"/>
      <color theme="1"/>
      <name val="ＭＳ 明朝"/>
      <family val="1"/>
    </font>
    <font>
      <u/>
      <sz val="18"/>
      <color theme="1"/>
      <name val="ＭＳ 明朝"/>
      <family val="1"/>
    </font>
    <font>
      <sz val="18"/>
      <color theme="1"/>
      <name val="ＭＳ 明朝"/>
      <family val="1"/>
    </font>
    <font>
      <u/>
      <sz val="14"/>
      <color theme="1"/>
      <name val="ＭＳ 明朝"/>
      <family val="1"/>
    </font>
    <font>
      <b/>
      <sz val="16"/>
      <color theme="1"/>
      <name val="ＭＳ 明朝"/>
      <family val="1"/>
    </font>
    <font>
      <b/>
      <sz val="11"/>
      <color theme="1"/>
      <name val="ＭＳ 明朝"/>
      <family val="1"/>
    </font>
    <font>
      <sz val="8"/>
      <name val="ＭＳ 明朝"/>
      <family val="1"/>
    </font>
    <font>
      <b/>
      <sz val="14"/>
      <name val="ＭＳ 明朝"/>
      <family val="1"/>
      <charset val="128"/>
    </font>
    <font>
      <b/>
      <sz val="17"/>
      <name val="ＭＳ 明朝"/>
      <family val="1"/>
      <charset val="128"/>
    </font>
    <font>
      <b/>
      <sz val="13"/>
      <name val="ＭＳ 明朝"/>
      <family val="1"/>
      <charset val="128"/>
    </font>
    <font>
      <sz val="10"/>
      <color theme="1"/>
      <name val="ＭＳ 明朝"/>
      <family val="1"/>
    </font>
    <font>
      <sz val="8"/>
      <color theme="1"/>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
      <patternFill patternType="solid">
        <fgColor indexed="65"/>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8"/>
      </right>
      <top/>
      <bottom/>
      <diagonal/>
    </border>
    <border>
      <left/>
      <right style="thin">
        <color auto="1"/>
      </right>
      <top/>
      <bottom/>
      <diagonal/>
    </border>
    <border>
      <left/>
      <right/>
      <top style="medium">
        <color indexed="64"/>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thin">
        <color indexed="64"/>
      </left>
      <right/>
      <top style="medium">
        <color indexed="64"/>
      </top>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right style="thin">
        <color indexed="8"/>
      </right>
      <top style="medium">
        <color indexed="64"/>
      </top>
      <bottom/>
      <diagonal/>
    </border>
    <border>
      <left/>
      <right style="thin">
        <color indexed="8"/>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auto="1"/>
      </top>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style="medium">
        <color indexed="64"/>
      </top>
      <bottom style="thin">
        <color indexed="8"/>
      </bottom>
      <diagonal/>
    </border>
    <border>
      <left style="thin">
        <color indexed="8"/>
      </left>
      <right/>
      <top/>
      <bottom style="thin">
        <color indexed="64"/>
      </bottom>
      <diagonal/>
    </border>
    <border>
      <left/>
      <right style="thin">
        <color indexed="8"/>
      </right>
      <top style="medium">
        <color indexed="64"/>
      </top>
      <bottom style="thin">
        <color indexed="8"/>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8"/>
      </top>
      <bottom/>
      <diagonal/>
    </border>
    <border>
      <left style="thin">
        <color indexed="8"/>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top/>
      <bottom style="medium">
        <color auto="1"/>
      </bottom>
      <diagonal/>
    </border>
    <border>
      <left/>
      <right/>
      <top style="medium">
        <color auto="1"/>
      </top>
      <bottom style="thin">
        <color indexed="8"/>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bottom/>
      <diagonal/>
    </border>
    <border>
      <left/>
      <right style="thin">
        <color auto="1"/>
      </right>
      <top/>
      <bottom/>
      <diagonal/>
    </border>
    <border>
      <left/>
      <right style="thin">
        <color indexed="8"/>
      </right>
      <top style="medium">
        <color indexed="64"/>
      </top>
      <bottom style="thin">
        <color indexed="64"/>
      </bottom>
      <diagonal/>
    </border>
    <border>
      <left style="thin">
        <color indexed="64"/>
      </left>
      <right style="thin">
        <color indexed="64"/>
      </right>
      <top style="medium">
        <color auto="1"/>
      </top>
      <bottom style="thin">
        <color indexed="64"/>
      </bottom>
      <diagonal/>
    </border>
    <border>
      <left style="double">
        <color indexed="8"/>
      </left>
      <right/>
      <top style="medium">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double">
        <color indexed="8"/>
      </left>
      <right style="thin">
        <color indexed="64"/>
      </right>
      <top style="thin">
        <color indexed="64"/>
      </top>
      <bottom/>
      <diagonal/>
    </border>
    <border>
      <left style="thin">
        <color indexed="64"/>
      </left>
      <right style="thin">
        <color indexed="8"/>
      </right>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thin">
        <color indexed="64"/>
      </left>
      <right style="thin">
        <color indexed="64"/>
      </right>
      <top style="thin">
        <color indexed="8"/>
      </top>
      <bottom/>
      <diagonal/>
    </border>
    <border>
      <left/>
      <right style="thin">
        <color indexed="8"/>
      </right>
      <top style="thin">
        <color indexed="64"/>
      </top>
      <bottom style="thin">
        <color indexed="64"/>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style="double">
        <color indexed="8"/>
      </left>
      <right style="thin">
        <color indexed="64"/>
      </right>
      <top/>
      <bottom style="medium">
        <color indexed="8"/>
      </bottom>
      <diagonal/>
    </border>
    <border>
      <left/>
      <right style="double">
        <color indexed="8"/>
      </right>
      <top/>
      <bottom style="thin">
        <color indexed="8"/>
      </bottom>
      <diagonal/>
    </border>
    <border>
      <left style="double">
        <color indexed="8"/>
      </left>
      <right/>
      <top style="medium">
        <color indexed="8"/>
      </top>
      <bottom/>
      <diagonal/>
    </border>
    <border>
      <left/>
      <right/>
      <top style="medium">
        <color indexed="8"/>
      </top>
      <bottom/>
      <diagonal/>
    </border>
    <border>
      <left style="double">
        <color indexed="8"/>
      </left>
      <right/>
      <top/>
      <bottom/>
      <diagonal/>
    </border>
    <border>
      <left/>
      <right style="thin">
        <color indexed="64"/>
      </right>
      <top/>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right/>
      <top style="medium">
        <color indexed="64"/>
      </top>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medium">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medium">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medium">
        <color indexed="64"/>
      </top>
      <bottom/>
      <diagonal/>
    </border>
    <border>
      <left style="thin">
        <color indexed="64"/>
      </left>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64"/>
      </left>
      <right style="thin">
        <color indexed="8"/>
      </right>
      <top style="thin">
        <color indexed="64"/>
      </top>
      <bottom style="thin">
        <color indexed="8"/>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3" fillId="0" borderId="0">
      <alignment vertical="center"/>
    </xf>
    <xf numFmtId="38"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12"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7"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738">
    <xf numFmtId="0" fontId="0" fillId="0" borderId="0" xfId="0">
      <alignment vertical="center"/>
    </xf>
    <xf numFmtId="0" fontId="22" fillId="0" borderId="0" xfId="42" applyFont="1" applyAlignment="1"/>
    <xf numFmtId="0" fontId="23" fillId="0" borderId="0" xfId="53" applyFont="1" applyBorder="1" applyAlignment="1" applyProtection="1"/>
    <xf numFmtId="0" fontId="22" fillId="0" borderId="0" xfId="43" applyFont="1" applyBorder="1"/>
    <xf numFmtId="0" fontId="22" fillId="0" borderId="0" xfId="43" applyFont="1" applyBorder="1" applyAlignment="1">
      <alignment horizontal="center" vertical="top"/>
    </xf>
    <xf numFmtId="0" fontId="22" fillId="0" borderId="0" xfId="42" applyFont="1" applyBorder="1" applyAlignment="1">
      <alignment horizontal="center"/>
    </xf>
    <xf numFmtId="0" fontId="22" fillId="0" borderId="0" xfId="42" quotePrefix="1" applyFont="1" applyBorder="1" applyAlignment="1">
      <alignment horizontal="center"/>
    </xf>
    <xf numFmtId="37" fontId="22" fillId="0" borderId="0" xfId="42" applyNumberFormat="1" applyFont="1" applyBorder="1" applyAlignment="1" applyProtection="1">
      <alignment horizontal="right"/>
    </xf>
    <xf numFmtId="0" fontId="22" fillId="0" borderId="0" xfId="42" applyFont="1" applyBorder="1" applyAlignment="1">
      <alignment horizontal="left" vertical="center"/>
    </xf>
    <xf numFmtId="37" fontId="22" fillId="0" borderId="0" xfId="42" applyNumberFormat="1" applyFont="1" applyBorder="1" applyAlignment="1" applyProtection="1"/>
    <xf numFmtId="0" fontId="22" fillId="0" borderId="0" xfId="43" applyFont="1" applyBorder="1" applyAlignment="1"/>
    <xf numFmtId="0" fontId="22" fillId="0" borderId="0" xfId="43" applyFont="1" applyBorder="1" applyAlignment="1">
      <alignment vertical="center" wrapText="1"/>
    </xf>
    <xf numFmtId="37" fontId="22" fillId="0" borderId="0" xfId="43" applyNumberFormat="1" applyFont="1" applyBorder="1" applyProtection="1"/>
    <xf numFmtId="0" fontId="22" fillId="0" borderId="0" xfId="43" applyFont="1" applyBorder="1" applyAlignment="1">
      <alignment horizontal="center" vertical="center" wrapText="1"/>
    </xf>
    <xf numFmtId="37" fontId="22" fillId="0" borderId="0" xfId="43" applyNumberFormat="1" applyFont="1" applyBorder="1" applyAlignment="1" applyProtection="1">
      <alignment horizontal="left"/>
    </xf>
    <xf numFmtId="0" fontId="22" fillId="0" borderId="0" xfId="42" applyFont="1" applyBorder="1" applyAlignment="1">
      <alignment horizontal="right"/>
    </xf>
    <xf numFmtId="37" fontId="22" fillId="0" borderId="0" xfId="42" applyNumberFormat="1" applyFont="1" applyBorder="1" applyAlignment="1" applyProtection="1">
      <alignment horizontal="center"/>
    </xf>
    <xf numFmtId="0" fontId="25" fillId="0" borderId="0" xfId="43" applyFont="1" applyBorder="1" applyAlignment="1">
      <alignment vertical="center" wrapText="1"/>
    </xf>
    <xf numFmtId="37" fontId="25" fillId="0" borderId="0" xfId="43" applyNumberFormat="1" applyFont="1" applyBorder="1" applyProtection="1"/>
    <xf numFmtId="37" fontId="26" fillId="0" borderId="0" xfId="43" applyNumberFormat="1" applyFont="1" applyBorder="1" applyAlignment="1" applyProtection="1">
      <alignment horizontal="center" vertical="center" wrapText="1"/>
    </xf>
    <xf numFmtId="37" fontId="27" fillId="24" borderId="0" xfId="43" applyNumberFormat="1" applyFont="1" applyFill="1" applyBorder="1" applyAlignment="1" applyProtection="1">
      <alignment vertical="top" textRotation="255"/>
    </xf>
    <xf numFmtId="0" fontId="22" fillId="0" borderId="0" xfId="42" applyFont="1" applyBorder="1" applyAlignment="1">
      <alignment horizontal="center" vertical="center"/>
    </xf>
    <xf numFmtId="41" fontId="22" fillId="0" borderId="0" xfId="42" applyNumberFormat="1" applyFont="1" applyBorder="1" applyAlignment="1">
      <alignment horizontal="right"/>
    </xf>
    <xf numFmtId="41" fontId="22" fillId="0" borderId="0" xfId="42" applyNumberFormat="1" applyFont="1" applyBorder="1" applyAlignment="1" applyProtection="1">
      <alignment horizontal="right"/>
    </xf>
    <xf numFmtId="0" fontId="28" fillId="0" borderId="0" xfId="42" applyFont="1" applyBorder="1" applyAlignment="1">
      <alignment horizontal="left"/>
    </xf>
    <xf numFmtId="0" fontId="22" fillId="0" borderId="0" xfId="0" applyFont="1">
      <alignment vertical="center"/>
    </xf>
    <xf numFmtId="0" fontId="32" fillId="0" borderId="0" xfId="53" applyNumberFormat="1" applyFont="1" applyAlignment="1" applyProtection="1">
      <alignment vertical="center"/>
    </xf>
    <xf numFmtId="3" fontId="32" fillId="0" borderId="0" xfId="53" applyNumberFormat="1" applyFont="1" applyAlignment="1" applyProtection="1">
      <alignment vertical="center"/>
    </xf>
    <xf numFmtId="0" fontId="35" fillId="0" borderId="0" xfId="53" applyNumberFormat="1" applyFont="1" applyAlignment="1" applyProtection="1">
      <alignment vertical="center"/>
    </xf>
    <xf numFmtId="0" fontId="39" fillId="0" borderId="0" xfId="0" applyFont="1">
      <alignment vertical="center"/>
    </xf>
    <xf numFmtId="0" fontId="40" fillId="0" borderId="0" xfId="41" applyFont="1">
      <alignment vertical="center"/>
    </xf>
    <xf numFmtId="0" fontId="41" fillId="0" borderId="0" xfId="0" applyFont="1">
      <alignment vertical="center"/>
    </xf>
    <xf numFmtId="0" fontId="41" fillId="0" borderId="0" xfId="0" applyFont="1" applyBorder="1">
      <alignment vertical="center"/>
    </xf>
    <xf numFmtId="38" fontId="36" fillId="0" borderId="0" xfId="38" applyFont="1" applyBorder="1" applyAlignment="1">
      <alignment horizontal="right" vertical="center"/>
    </xf>
    <xf numFmtId="0" fontId="36" fillId="0" borderId="0" xfId="41" applyFont="1" applyBorder="1">
      <alignment vertical="center"/>
    </xf>
    <xf numFmtId="0" fontId="42" fillId="0" borderId="0" xfId="0" applyFont="1">
      <alignment vertical="center"/>
    </xf>
    <xf numFmtId="0" fontId="41" fillId="0" borderId="69" xfId="41" applyFont="1" applyBorder="1">
      <alignment vertical="center"/>
    </xf>
    <xf numFmtId="0" fontId="43" fillId="0" borderId="69" xfId="0" applyFont="1" applyBorder="1" applyAlignment="1">
      <alignment horizontal="right" vertical="center"/>
    </xf>
    <xf numFmtId="49" fontId="36" fillId="0" borderId="10" xfId="41" applyNumberFormat="1" applyFont="1" applyBorder="1" applyAlignment="1">
      <alignment horizontal="center" vertical="center"/>
    </xf>
    <xf numFmtId="3" fontId="36" fillId="0" borderId="0" xfId="41" applyNumberFormat="1" applyFont="1">
      <alignment vertical="center"/>
    </xf>
    <xf numFmtId="3" fontId="36" fillId="0" borderId="0" xfId="0" applyNumberFormat="1" applyFont="1" applyAlignment="1">
      <alignment horizontal="right" vertical="center"/>
    </xf>
    <xf numFmtId="3" fontId="36" fillId="0" borderId="0" xfId="41" applyNumberFormat="1" applyFont="1" applyBorder="1">
      <alignment vertical="center"/>
    </xf>
    <xf numFmtId="49" fontId="36" fillId="0" borderId="10" xfId="41" quotePrefix="1" applyNumberFormat="1" applyFont="1" applyBorder="1" applyAlignment="1">
      <alignment horizontal="center" vertical="center"/>
    </xf>
    <xf numFmtId="49" fontId="36" fillId="0" borderId="10" xfId="0" applyNumberFormat="1" applyFont="1" applyBorder="1">
      <alignment vertical="center"/>
    </xf>
    <xf numFmtId="49" fontId="36" fillId="0" borderId="0" xfId="0" applyNumberFormat="1" applyFont="1">
      <alignment vertical="center"/>
    </xf>
    <xf numFmtId="49" fontId="36" fillId="0" borderId="0" xfId="0" quotePrefix="1" applyNumberFormat="1" applyFont="1">
      <alignment vertical="center"/>
    </xf>
    <xf numFmtId="49" fontId="36" fillId="0" borderId="0" xfId="0" quotePrefix="1" applyNumberFormat="1" applyFont="1" applyAlignment="1">
      <alignment horizontal="left" vertical="center"/>
    </xf>
    <xf numFmtId="0" fontId="43" fillId="0" borderId="0" xfId="0" applyFont="1">
      <alignment vertical="center"/>
    </xf>
    <xf numFmtId="0" fontId="41" fillId="0" borderId="0" xfId="0" applyFont="1" applyAlignment="1">
      <alignment horizontal="right" vertical="center"/>
    </xf>
    <xf numFmtId="38" fontId="36" fillId="0" borderId="0" xfId="38" applyFont="1" applyBorder="1" applyAlignment="1">
      <alignment vertical="center"/>
    </xf>
    <xf numFmtId="38" fontId="41" fillId="0" borderId="0" xfId="0" applyNumberFormat="1" applyFont="1" applyBorder="1">
      <alignment vertical="center"/>
    </xf>
    <xf numFmtId="0" fontId="26" fillId="0" borderId="69" xfId="41" applyFont="1" applyBorder="1" applyAlignment="1">
      <alignment horizontal="right" vertical="center"/>
    </xf>
    <xf numFmtId="0" fontId="26" fillId="0" borderId="0" xfId="41" applyFont="1">
      <alignment vertical="center"/>
    </xf>
    <xf numFmtId="0" fontId="22" fillId="0" borderId="0" xfId="41" applyFont="1" applyBorder="1">
      <alignment vertical="center"/>
    </xf>
    <xf numFmtId="0" fontId="41" fillId="0" borderId="69" xfId="39" applyFont="1" applyBorder="1">
      <alignment vertical="center"/>
    </xf>
    <xf numFmtId="0" fontId="36" fillId="0" borderId="48" xfId="0" applyFont="1" applyFill="1" applyBorder="1" applyAlignment="1">
      <alignment horizontal="right" vertical="center"/>
    </xf>
    <xf numFmtId="0" fontId="36" fillId="0" borderId="0" xfId="41" applyFont="1" applyFill="1" applyBorder="1">
      <alignment vertical="center"/>
    </xf>
    <xf numFmtId="0" fontId="36" fillId="0" borderId="50" xfId="0" applyFont="1" applyFill="1" applyBorder="1" applyAlignment="1">
      <alignment horizontal="center" vertical="center"/>
    </xf>
    <xf numFmtId="0" fontId="36" fillId="0" borderId="0" xfId="41" applyFont="1" applyFill="1">
      <alignment vertical="center"/>
    </xf>
    <xf numFmtId="0" fontId="36" fillId="0" borderId="48" xfId="0" applyFont="1" applyFill="1" applyBorder="1" applyAlignment="1">
      <alignment horizontal="distributed" vertical="center" wrapText="1"/>
    </xf>
    <xf numFmtId="0" fontId="43" fillId="0" borderId="48" xfId="0" applyFont="1" applyFill="1" applyBorder="1" applyAlignment="1">
      <alignment horizontal="center" vertical="center" shrinkToFit="1"/>
    </xf>
    <xf numFmtId="38" fontId="36" fillId="0" borderId="69" xfId="38" applyFont="1" applyBorder="1" applyAlignment="1">
      <alignment vertical="center"/>
    </xf>
    <xf numFmtId="38" fontId="36" fillId="0" borderId="69" xfId="38" applyFont="1" applyBorder="1">
      <alignment vertical="center"/>
    </xf>
    <xf numFmtId="38" fontId="36" fillId="0" borderId="69" xfId="38" applyFont="1" applyBorder="1" applyAlignment="1">
      <alignment horizontal="right" vertical="center"/>
    </xf>
    <xf numFmtId="38" fontId="36" fillId="0" borderId="0" xfId="38" applyFont="1" applyBorder="1">
      <alignment vertical="center"/>
    </xf>
    <xf numFmtId="3" fontId="36" fillId="0" borderId="69" xfId="41" applyNumberFormat="1" applyFont="1" applyBorder="1">
      <alignment vertical="center"/>
    </xf>
    <xf numFmtId="0" fontId="30" fillId="0" borderId="0" xfId="41" applyFont="1" applyBorder="1">
      <alignment vertical="center"/>
    </xf>
    <xf numFmtId="0" fontId="44" fillId="0" borderId="10" xfId="41" applyFont="1" applyBorder="1" applyAlignment="1">
      <alignment horizontal="center" vertical="center"/>
    </xf>
    <xf numFmtId="3" fontId="44" fillId="0" borderId="13" xfId="41" applyNumberFormat="1" applyFont="1" applyBorder="1">
      <alignment vertical="center"/>
    </xf>
    <xf numFmtId="3" fontId="44" fillId="0" borderId="0" xfId="41" applyNumberFormat="1" applyFont="1" applyBorder="1">
      <alignment vertical="center"/>
    </xf>
    <xf numFmtId="49" fontId="44" fillId="0" borderId="28" xfId="41" quotePrefix="1" applyNumberFormat="1" applyFont="1" applyBorder="1" applyAlignment="1">
      <alignment horizontal="center" vertical="center"/>
    </xf>
    <xf numFmtId="0" fontId="44" fillId="0" borderId="0" xfId="41" applyFont="1" applyBorder="1">
      <alignment vertical="center"/>
    </xf>
    <xf numFmtId="0" fontId="44" fillId="0" borderId="0" xfId="41" applyFont="1" applyAlignment="1">
      <alignment horizontal="left" vertical="center"/>
    </xf>
    <xf numFmtId="3" fontId="44" fillId="0" borderId="69" xfId="41" applyNumberFormat="1" applyFont="1" applyBorder="1">
      <alignment vertical="center"/>
    </xf>
    <xf numFmtId="0" fontId="44" fillId="0" borderId="69" xfId="41" applyFont="1" applyBorder="1" applyAlignment="1">
      <alignment horizontal="right" vertical="center"/>
    </xf>
    <xf numFmtId="0" fontId="36" fillId="0" borderId="0" xfId="0" applyFont="1">
      <alignment vertical="center"/>
    </xf>
    <xf numFmtId="0" fontId="46" fillId="0" borderId="0" xfId="53" applyNumberFormat="1" applyFont="1" applyAlignment="1" applyProtection="1">
      <alignment vertical="center"/>
    </xf>
    <xf numFmtId="0" fontId="36" fillId="0" borderId="48" xfId="0" applyFont="1" applyFill="1" applyBorder="1" applyAlignment="1">
      <alignment horizontal="distributed" vertical="center"/>
    </xf>
    <xf numFmtId="0" fontId="36" fillId="0" borderId="69" xfId="41" applyFont="1" applyBorder="1" applyAlignment="1">
      <alignment horizontal="right" vertical="center"/>
    </xf>
    <xf numFmtId="0" fontId="36" fillId="0" borderId="0" xfId="41" applyFont="1">
      <alignment vertical="center"/>
    </xf>
    <xf numFmtId="0" fontId="22" fillId="0" borderId="0" xfId="0" applyNumberFormat="1" applyFont="1" applyAlignment="1">
      <alignment vertical="center" wrapText="1"/>
    </xf>
    <xf numFmtId="0" fontId="44" fillId="0" borderId="0" xfId="41" applyFont="1">
      <alignment vertical="center"/>
    </xf>
    <xf numFmtId="0" fontId="40" fillId="0" borderId="0" xfId="39" applyFont="1" applyAlignment="1">
      <alignment horizontal="left" vertical="center"/>
    </xf>
    <xf numFmtId="0" fontId="40" fillId="0" borderId="0" xfId="39" applyFont="1">
      <alignment vertical="center"/>
    </xf>
    <xf numFmtId="0" fontId="36" fillId="0" borderId="69" xfId="39" applyFont="1" applyBorder="1">
      <alignment vertical="center"/>
    </xf>
    <xf numFmtId="0" fontId="36" fillId="0" borderId="0" xfId="39" applyFont="1" applyBorder="1">
      <alignment vertical="center"/>
    </xf>
    <xf numFmtId="0" fontId="36" fillId="0" borderId="69" xfId="39" applyFont="1" applyBorder="1" applyAlignment="1">
      <alignment horizontal="right" vertical="center"/>
    </xf>
    <xf numFmtId="0" fontId="36" fillId="0" borderId="13" xfId="39" applyFont="1" applyBorder="1" applyAlignment="1">
      <alignment horizontal="centerContinuous" vertical="center"/>
    </xf>
    <xf numFmtId="0" fontId="36" fillId="0" borderId="0" xfId="39" applyFont="1" applyBorder="1" applyAlignment="1">
      <alignment horizontal="centerContinuous" vertical="center"/>
    </xf>
    <xf numFmtId="0" fontId="36" fillId="0" borderId="18" xfId="39" applyFont="1" applyBorder="1" applyAlignment="1">
      <alignment horizontal="centerContinuous" vertical="center"/>
    </xf>
    <xf numFmtId="0" fontId="36" fillId="0" borderId="19" xfId="39" applyFont="1" applyBorder="1" applyAlignment="1">
      <alignment horizontal="centerContinuous" vertical="center"/>
    </xf>
    <xf numFmtId="0" fontId="36" fillId="0" borderId="20" xfId="39" applyFont="1" applyBorder="1" applyAlignment="1">
      <alignment horizontal="centerContinuous" vertical="center"/>
    </xf>
    <xf numFmtId="0" fontId="44" fillId="0" borderId="69" xfId="39" applyFont="1" applyBorder="1" applyAlignment="1">
      <alignment horizontal="center" vertical="center" wrapText="1"/>
    </xf>
    <xf numFmtId="0" fontId="36" fillId="0" borderId="26" xfId="39" applyFont="1" applyBorder="1" applyAlignment="1">
      <alignment horizontal="center" vertical="center"/>
    </xf>
    <xf numFmtId="0" fontId="36" fillId="0" borderId="15" xfId="39" applyFont="1" applyBorder="1" applyAlignment="1">
      <alignment horizontal="center" vertical="center"/>
    </xf>
    <xf numFmtId="0" fontId="36" fillId="0" borderId="10" xfId="39" applyFont="1" applyBorder="1" applyAlignment="1">
      <alignment horizontal="center" vertical="center"/>
    </xf>
    <xf numFmtId="37" fontId="36" fillId="0" borderId="16" xfId="39" applyNumberFormat="1" applyFont="1" applyBorder="1">
      <alignment vertical="center"/>
    </xf>
    <xf numFmtId="37" fontId="36" fillId="0" borderId="0" xfId="39" applyNumberFormat="1" applyFont="1" applyBorder="1">
      <alignment vertical="center"/>
    </xf>
    <xf numFmtId="0" fontId="36" fillId="0" borderId="0" xfId="39" applyFont="1" applyBorder="1" applyAlignment="1">
      <alignment horizontal="right" vertical="center"/>
    </xf>
    <xf numFmtId="3" fontId="36" fillId="0" borderId="0" xfId="39" applyNumberFormat="1" applyFont="1" applyBorder="1" applyAlignment="1">
      <alignment horizontal="right" vertical="center"/>
    </xf>
    <xf numFmtId="0" fontId="36" fillId="0" borderId="0" xfId="39" applyFont="1" applyBorder="1" applyAlignment="1">
      <alignment horizontal="center" vertical="center"/>
    </xf>
    <xf numFmtId="37" fontId="36" fillId="0" borderId="0" xfId="39" applyNumberFormat="1" applyFont="1">
      <alignment vertical="center"/>
    </xf>
    <xf numFmtId="0" fontId="36" fillId="0" borderId="11" xfId="39" applyFont="1" applyBorder="1" applyAlignment="1">
      <alignment horizontal="center" vertical="center"/>
    </xf>
    <xf numFmtId="0" fontId="36" fillId="0" borderId="10" xfId="39" quotePrefix="1" applyFont="1" applyBorder="1" applyAlignment="1">
      <alignment horizontal="center" vertical="center"/>
    </xf>
    <xf numFmtId="3" fontId="36" fillId="0" borderId="0" xfId="39" applyNumberFormat="1" applyFont="1">
      <alignment vertical="center"/>
    </xf>
    <xf numFmtId="3" fontId="36" fillId="0" borderId="0" xfId="39" applyNumberFormat="1" applyFont="1" applyBorder="1">
      <alignment vertical="center"/>
    </xf>
    <xf numFmtId="3" fontId="36" fillId="0" borderId="17" xfId="39" applyNumberFormat="1" applyFont="1" applyBorder="1">
      <alignment vertical="center"/>
    </xf>
    <xf numFmtId="3" fontId="36" fillId="0" borderId="69" xfId="39" applyNumberFormat="1" applyFont="1" applyBorder="1">
      <alignment vertical="center"/>
    </xf>
    <xf numFmtId="3" fontId="36" fillId="0" borderId="69" xfId="39" applyNumberFormat="1" applyFont="1" applyBorder="1" applyAlignment="1">
      <alignment horizontal="right" vertical="center"/>
    </xf>
    <xf numFmtId="0" fontId="36" fillId="0" borderId="12" xfId="39" applyFont="1" applyBorder="1">
      <alignment vertical="center"/>
    </xf>
    <xf numFmtId="0" fontId="36" fillId="0" borderId="0" xfId="39" applyFont="1">
      <alignment vertical="center"/>
    </xf>
    <xf numFmtId="0" fontId="36" fillId="0" borderId="0" xfId="39" applyFont="1" applyAlignment="1">
      <alignment horizontal="center" vertical="center"/>
    </xf>
    <xf numFmtId="0" fontId="44" fillId="0" borderId="19" xfId="0" applyFont="1" applyBorder="1" applyAlignment="1">
      <alignment horizontal="center" vertical="center" shrinkToFit="1"/>
    </xf>
    <xf numFmtId="0" fontId="44" fillId="0" borderId="29" xfId="0" applyFont="1" applyBorder="1" applyAlignment="1">
      <alignment horizontal="center" vertical="center" shrinkToFit="1"/>
    </xf>
    <xf numFmtId="0" fontId="44" fillId="0" borderId="30" xfId="0" applyFont="1" applyBorder="1" applyAlignment="1">
      <alignment horizontal="center" vertical="center" shrinkToFit="1"/>
    </xf>
    <xf numFmtId="0" fontId="44" fillId="0" borderId="38" xfId="41" applyFont="1" applyBorder="1" applyAlignment="1">
      <alignment horizontal="center" vertical="center" wrapText="1"/>
    </xf>
    <xf numFmtId="0" fontId="44" fillId="0" borderId="40" xfId="41" applyFont="1" applyBorder="1" applyAlignment="1">
      <alignment horizontal="center" vertical="center" wrapText="1"/>
    </xf>
    <xf numFmtId="0" fontId="43" fillId="0" borderId="37" xfId="41" applyFont="1" applyBorder="1" applyAlignment="1">
      <alignment vertical="center" wrapText="1"/>
    </xf>
    <xf numFmtId="0" fontId="44" fillId="0" borderId="43" xfId="41" applyFont="1" applyBorder="1" applyAlignment="1">
      <alignment horizontal="center" vertical="center" wrapText="1"/>
    </xf>
    <xf numFmtId="0" fontId="43" fillId="0" borderId="33" xfId="41" applyFont="1" applyBorder="1" applyAlignment="1">
      <alignment horizontal="center" vertical="center" shrinkToFit="1"/>
    </xf>
    <xf numFmtId="176" fontId="44" fillId="0" borderId="0" xfId="0" applyNumberFormat="1" applyFont="1" applyAlignment="1">
      <alignment horizontal="right" vertical="center"/>
    </xf>
    <xf numFmtId="176" fontId="45" fillId="0" borderId="0" xfId="0" applyNumberFormat="1" applyFont="1" applyAlignment="1">
      <alignment horizontal="right" vertical="center"/>
    </xf>
    <xf numFmtId="176" fontId="44" fillId="0" borderId="0" xfId="0" applyNumberFormat="1" applyFont="1" applyBorder="1" applyAlignment="1">
      <alignment horizontal="right" vertical="center"/>
    </xf>
    <xf numFmtId="0" fontId="43" fillId="0" borderId="34" xfId="41" applyFont="1" applyBorder="1" applyAlignment="1">
      <alignment horizontal="center" vertical="center" shrinkToFit="1"/>
    </xf>
    <xf numFmtId="49" fontId="43" fillId="0" borderId="34" xfId="41" quotePrefix="1" applyNumberFormat="1" applyFont="1" applyBorder="1" applyAlignment="1">
      <alignment horizontal="center" vertical="center" shrinkToFit="1"/>
    </xf>
    <xf numFmtId="3" fontId="41" fillId="0" borderId="0" xfId="0" applyNumberFormat="1" applyFont="1">
      <alignment vertical="center"/>
    </xf>
    <xf numFmtId="177" fontId="44" fillId="0" borderId="0" xfId="41" applyNumberFormat="1" applyFont="1" applyBorder="1" applyAlignment="1">
      <alignment horizontal="right" vertical="center"/>
    </xf>
    <xf numFmtId="0" fontId="43" fillId="0" borderId="34" xfId="41" applyFont="1" applyBorder="1" applyAlignment="1">
      <alignment horizontal="distributed" vertical="center"/>
    </xf>
    <xf numFmtId="0" fontId="48" fillId="0" borderId="34" xfId="41" applyFont="1" applyBorder="1" applyAlignment="1">
      <alignment horizontal="distributed" vertical="center" shrinkToFit="1"/>
    </xf>
    <xf numFmtId="0" fontId="43" fillId="0" borderId="28" xfId="41" applyFont="1" applyBorder="1" applyAlignment="1">
      <alignment horizontal="distributed" vertical="center"/>
    </xf>
    <xf numFmtId="176" fontId="44" fillId="0" borderId="69" xfId="0" applyNumberFormat="1" applyFont="1" applyBorder="1" applyAlignment="1">
      <alignment horizontal="right" vertical="center"/>
    </xf>
    <xf numFmtId="0" fontId="44" fillId="0" borderId="35" xfId="0" applyFont="1" applyBorder="1">
      <alignment vertical="center"/>
    </xf>
    <xf numFmtId="0" fontId="36" fillId="0" borderId="0" xfId="0" applyFont="1" applyBorder="1">
      <alignment vertical="center"/>
    </xf>
    <xf numFmtId="176" fontId="41" fillId="0" borderId="0" xfId="0" applyNumberFormat="1" applyFont="1">
      <alignment vertical="center"/>
    </xf>
    <xf numFmtId="0" fontId="36" fillId="0" borderId="69" xfId="0" applyFont="1" applyBorder="1">
      <alignment vertical="center"/>
    </xf>
    <xf numFmtId="176" fontId="36" fillId="0" borderId="0" xfId="0" applyNumberFormat="1" applyFont="1">
      <alignment vertical="center"/>
    </xf>
    <xf numFmtId="176" fontId="36" fillId="0" borderId="16" xfId="0" applyNumberFormat="1" applyFont="1" applyBorder="1">
      <alignment vertical="center"/>
    </xf>
    <xf numFmtId="176" fontId="36" fillId="0" borderId="0" xfId="0" applyNumberFormat="1" applyFont="1" applyFill="1">
      <alignment vertical="center"/>
    </xf>
    <xf numFmtId="176" fontId="36" fillId="0" borderId="0" xfId="0" applyNumberFormat="1" applyFont="1" applyBorder="1" applyAlignment="1">
      <alignment horizontal="right" vertical="center"/>
    </xf>
    <xf numFmtId="49" fontId="36" fillId="0" borderId="28" xfId="0" quotePrefix="1" applyNumberFormat="1" applyFont="1" applyBorder="1">
      <alignment vertical="center"/>
    </xf>
    <xf numFmtId="176" fontId="36" fillId="0" borderId="17" xfId="0" applyNumberFormat="1" applyFont="1" applyBorder="1" applyAlignment="1">
      <alignment horizontal="right" vertical="center"/>
    </xf>
    <xf numFmtId="176" fontId="36" fillId="0" borderId="69" xfId="0" applyNumberFormat="1" applyFont="1" applyBorder="1" applyAlignment="1">
      <alignment horizontal="right" vertical="center"/>
    </xf>
    <xf numFmtId="176" fontId="36" fillId="0" borderId="0" xfId="41" applyNumberFormat="1" applyFont="1">
      <alignment vertical="center"/>
    </xf>
    <xf numFmtId="0" fontId="44" fillId="0" borderId="0" xfId="0" applyFont="1" applyBorder="1" applyAlignment="1">
      <alignment horizontal="left" vertical="center"/>
    </xf>
    <xf numFmtId="0" fontId="41" fillId="0" borderId="0" xfId="0" applyFont="1" applyAlignment="1">
      <alignment horizontal="distributed" vertical="center" wrapText="1" justifyLastLine="1"/>
    </xf>
    <xf numFmtId="0" fontId="36" fillId="0" borderId="14" xfId="0" applyFont="1" applyFill="1" applyBorder="1" applyAlignment="1">
      <alignment horizontal="distributed" vertical="center" wrapText="1"/>
    </xf>
    <xf numFmtId="0" fontId="45" fillId="0" borderId="50" xfId="0" applyFont="1" applyFill="1" applyBorder="1" applyAlignment="1">
      <alignment horizontal="distributed" vertical="center" wrapText="1"/>
    </xf>
    <xf numFmtId="176" fontId="36" fillId="0" borderId="0" xfId="0" applyNumberFormat="1" applyFont="1" applyAlignment="1">
      <alignment horizontal="right" vertical="center"/>
    </xf>
    <xf numFmtId="3" fontId="36" fillId="0" borderId="16" xfId="0" applyNumberFormat="1" applyFont="1" applyBorder="1">
      <alignment vertical="center"/>
    </xf>
    <xf numFmtId="0" fontId="36" fillId="0" borderId="12" xfId="41" applyFont="1" applyBorder="1">
      <alignment vertical="center"/>
    </xf>
    <xf numFmtId="176" fontId="36" fillId="0" borderId="12" xfId="0" applyNumberFormat="1" applyFont="1" applyBorder="1">
      <alignment vertical="center"/>
    </xf>
    <xf numFmtId="0" fontId="41" fillId="0" borderId="0" xfId="0" applyFont="1" applyAlignment="1">
      <alignment horizontal="distributed" vertical="center" justifyLastLine="1"/>
    </xf>
    <xf numFmtId="0" fontId="41" fillId="0" borderId="69" xfId="0" applyFont="1" applyBorder="1" applyAlignment="1">
      <alignment horizontal="distributed" vertical="center" justifyLastLine="1"/>
    </xf>
    <xf numFmtId="0" fontId="36" fillId="0" borderId="69" xfId="0" applyFont="1" applyBorder="1" applyAlignment="1">
      <alignment horizontal="right" vertical="center" justifyLastLine="1"/>
    </xf>
    <xf numFmtId="0" fontId="36" fillId="0" borderId="18" xfId="0" applyFont="1" applyBorder="1" applyAlignment="1">
      <alignment horizontal="distributed" vertical="center" justifyLastLine="1"/>
    </xf>
    <xf numFmtId="0" fontId="36" fillId="0" borderId="38" xfId="0" applyFont="1" applyBorder="1" applyAlignment="1">
      <alignment horizontal="distributed" vertical="center" justifyLastLine="1"/>
    </xf>
    <xf numFmtId="49" fontId="36" fillId="0" borderId="0" xfId="41" applyNumberFormat="1" applyFont="1" applyAlignment="1">
      <alignment horizontal="center" vertical="center"/>
    </xf>
    <xf numFmtId="0" fontId="36" fillId="0" borderId="16" xfId="0" applyFont="1" applyBorder="1">
      <alignment vertical="center"/>
    </xf>
    <xf numFmtId="49" fontId="36" fillId="0" borderId="0" xfId="0" quotePrefix="1" applyNumberFormat="1" applyFont="1" applyAlignment="1">
      <alignment horizontal="center" vertical="center"/>
    </xf>
    <xf numFmtId="49" fontId="36" fillId="0" borderId="0" xfId="0" quotePrefix="1" applyNumberFormat="1" applyFont="1" applyBorder="1" applyAlignment="1">
      <alignment horizontal="center" vertical="center"/>
    </xf>
    <xf numFmtId="49" fontId="36" fillId="0" borderId="28" xfId="0" quotePrefix="1" applyNumberFormat="1" applyFont="1" applyBorder="1" applyAlignment="1">
      <alignment horizontal="center" vertical="center"/>
    </xf>
    <xf numFmtId="0" fontId="36" fillId="0" borderId="17" xfId="0" applyFont="1" applyBorder="1">
      <alignment vertical="center"/>
    </xf>
    <xf numFmtId="0" fontId="31" fillId="0" borderId="0" xfId="41" applyFont="1">
      <alignment vertical="center"/>
    </xf>
    <xf numFmtId="0" fontId="22" fillId="0" borderId="69" xfId="0" applyFont="1" applyBorder="1" applyAlignment="1">
      <alignment vertical="center" wrapText="1"/>
    </xf>
    <xf numFmtId="0" fontId="22" fillId="0" borderId="0" xfId="0" applyFont="1" applyAlignment="1">
      <alignment vertical="center" wrapText="1"/>
    </xf>
    <xf numFmtId="0" fontId="30" fillId="0" borderId="23" xfId="41" applyFont="1" applyBorder="1" applyAlignment="1">
      <alignment horizontal="center" vertical="center" shrinkToFit="1"/>
    </xf>
    <xf numFmtId="0" fontId="30" fillId="0" borderId="14" xfId="0" applyFont="1" applyBorder="1" applyAlignment="1">
      <alignment horizontal="center" vertical="center" shrinkToFit="1"/>
    </xf>
    <xf numFmtId="0" fontId="26" fillId="0" borderId="14" xfId="0" applyFont="1" applyBorder="1" applyAlignment="1">
      <alignment horizontal="center" vertical="center" wrapText="1"/>
    </xf>
    <xf numFmtId="0" fontId="30" fillId="0" borderId="14" xfId="0" applyFont="1" applyBorder="1" applyAlignment="1">
      <alignment horizontal="center" vertical="center" wrapText="1"/>
    </xf>
    <xf numFmtId="49" fontId="30" fillId="0" borderId="34" xfId="0" applyNumberFormat="1" applyFont="1" applyBorder="1" applyAlignment="1">
      <alignment horizontal="center" vertical="center"/>
    </xf>
    <xf numFmtId="178" fontId="30" fillId="0" borderId="16" xfId="0" applyNumberFormat="1" applyFont="1" applyBorder="1">
      <alignment vertical="center"/>
    </xf>
    <xf numFmtId="178" fontId="30" fillId="0" borderId="0" xfId="0" applyNumberFormat="1" applyFont="1" applyBorder="1">
      <alignment vertical="center"/>
    </xf>
    <xf numFmtId="178" fontId="30" fillId="26" borderId="0" xfId="0" applyNumberFormat="1" applyFont="1" applyFill="1" applyBorder="1">
      <alignment vertical="center"/>
    </xf>
    <xf numFmtId="178" fontId="30" fillId="25" borderId="0" xfId="0" applyNumberFormat="1" applyFont="1" applyFill="1" applyBorder="1" applyAlignment="1">
      <alignment horizontal="right" vertical="center"/>
    </xf>
    <xf numFmtId="3" fontId="30" fillId="0" borderId="0" xfId="41" applyNumberFormat="1" applyFont="1" applyBorder="1">
      <alignment vertical="center"/>
    </xf>
    <xf numFmtId="3" fontId="30" fillId="26" borderId="0" xfId="0" applyNumberFormat="1" applyFont="1" applyFill="1" applyBorder="1">
      <alignment vertical="center"/>
    </xf>
    <xf numFmtId="3" fontId="30" fillId="0" borderId="0" xfId="41" applyNumberFormat="1" applyFont="1">
      <alignment vertical="center"/>
    </xf>
    <xf numFmtId="49" fontId="30" fillId="0" borderId="34" xfId="0" quotePrefix="1" applyNumberFormat="1" applyFont="1" applyBorder="1" applyAlignment="1">
      <alignment horizontal="center" vertical="center"/>
    </xf>
    <xf numFmtId="178" fontId="30" fillId="25" borderId="16" xfId="0" applyNumberFormat="1" applyFont="1" applyFill="1" applyBorder="1">
      <alignment vertical="center"/>
    </xf>
    <xf numFmtId="178" fontId="30" fillId="25" borderId="0" xfId="0" applyNumberFormat="1" applyFont="1" applyFill="1" applyBorder="1">
      <alignment vertical="center"/>
    </xf>
    <xf numFmtId="49" fontId="30" fillId="25" borderId="0" xfId="0" quotePrefix="1" applyNumberFormat="1" applyFont="1" applyFill="1" applyBorder="1" applyAlignment="1">
      <alignment horizontal="center" vertical="center"/>
    </xf>
    <xf numFmtId="3" fontId="30" fillId="25" borderId="0" xfId="0" applyNumberFormat="1" applyFont="1" applyFill="1" applyBorder="1">
      <alignment vertical="center"/>
    </xf>
    <xf numFmtId="0" fontId="30" fillId="0" borderId="0" xfId="0" applyFont="1">
      <alignment vertical="center"/>
    </xf>
    <xf numFmtId="3" fontId="30" fillId="25" borderId="0" xfId="0" applyNumberFormat="1" applyFont="1" applyFill="1">
      <alignment vertical="center"/>
    </xf>
    <xf numFmtId="49" fontId="30" fillId="25" borderId="0" xfId="0" applyNumberFormat="1" applyFont="1" applyFill="1">
      <alignment vertical="center"/>
    </xf>
    <xf numFmtId="3" fontId="30" fillId="25" borderId="0" xfId="0" applyNumberFormat="1" applyFont="1" applyFill="1" applyBorder="1" applyAlignment="1">
      <alignment horizontal="right" vertical="center"/>
    </xf>
    <xf numFmtId="3" fontId="30" fillId="0" borderId="0" xfId="41" applyNumberFormat="1" applyFont="1" applyBorder="1" applyAlignment="1">
      <alignment horizontal="right" vertical="center"/>
    </xf>
    <xf numFmtId="178" fontId="30" fillId="25" borderId="17" xfId="0" applyNumberFormat="1" applyFont="1" applyFill="1" applyBorder="1">
      <alignment vertical="center"/>
    </xf>
    <xf numFmtId="178" fontId="30" fillId="25" borderId="69" xfId="0" applyNumberFormat="1" applyFont="1" applyFill="1" applyBorder="1">
      <alignment vertical="center"/>
    </xf>
    <xf numFmtId="178" fontId="30" fillId="25" borderId="69" xfId="0" applyNumberFormat="1" applyFont="1" applyFill="1" applyBorder="1" applyAlignment="1">
      <alignment horizontal="right" vertical="center"/>
    </xf>
    <xf numFmtId="3" fontId="30" fillId="25" borderId="69" xfId="0" applyNumberFormat="1" applyFont="1" applyFill="1" applyBorder="1" applyAlignment="1">
      <alignment horizontal="right" vertical="center"/>
    </xf>
    <xf numFmtId="3" fontId="30" fillId="0" borderId="69" xfId="41" applyNumberFormat="1" applyFont="1" applyBorder="1" applyAlignment="1">
      <alignment horizontal="right" vertical="center"/>
    </xf>
    <xf numFmtId="3" fontId="30" fillId="25" borderId="69" xfId="0" applyNumberFormat="1" applyFont="1" applyFill="1" applyBorder="1">
      <alignment vertical="center"/>
    </xf>
    <xf numFmtId="3" fontId="30" fillId="0" borderId="69" xfId="0" applyNumberFormat="1" applyFont="1" applyBorder="1">
      <alignment vertical="center"/>
    </xf>
    <xf numFmtId="0" fontId="26" fillId="0" borderId="0" xfId="0" applyFont="1" applyBorder="1">
      <alignment vertical="center"/>
    </xf>
    <xf numFmtId="177" fontId="30" fillId="0" borderId="0" xfId="0" applyNumberFormat="1" applyFont="1" applyBorder="1">
      <alignment vertical="center"/>
    </xf>
    <xf numFmtId="177" fontId="30" fillId="0" borderId="0" xfId="0" applyNumberFormat="1" applyFont="1">
      <alignment vertical="center"/>
    </xf>
    <xf numFmtId="0" fontId="32" fillId="0" borderId="0" xfId="53" applyNumberFormat="1" applyFont="1" applyBorder="1" applyAlignment="1" applyProtection="1">
      <alignment vertical="center"/>
    </xf>
    <xf numFmtId="3" fontId="42" fillId="0" borderId="0" xfId="0" applyNumberFormat="1" applyFont="1">
      <alignment vertical="center"/>
    </xf>
    <xf numFmtId="3" fontId="40" fillId="0" borderId="0" xfId="0" applyNumberFormat="1" applyFont="1">
      <alignment vertical="center"/>
    </xf>
    <xf numFmtId="3" fontId="41" fillId="0" borderId="0" xfId="0" applyNumberFormat="1" applyFont="1" applyBorder="1">
      <alignment vertical="center"/>
    </xf>
    <xf numFmtId="3" fontId="41" fillId="0" borderId="69" xfId="0" applyNumberFormat="1" applyFont="1" applyBorder="1">
      <alignment vertical="center"/>
    </xf>
    <xf numFmtId="3" fontId="36" fillId="0" borderId="18" xfId="0" applyNumberFormat="1" applyFont="1" applyFill="1" applyBorder="1" applyAlignment="1">
      <alignment horizontal="centerContinuous" vertical="center"/>
    </xf>
    <xf numFmtId="3" fontId="36" fillId="0" borderId="19" xfId="0" applyNumberFormat="1" applyFont="1" applyFill="1" applyBorder="1" applyAlignment="1">
      <alignment horizontal="centerContinuous" vertical="center"/>
    </xf>
    <xf numFmtId="3" fontId="36" fillId="0" borderId="0" xfId="0" applyNumberFormat="1" applyFont="1" applyFill="1" applyBorder="1" applyAlignment="1">
      <alignment horizontal="centerContinuous" vertical="center"/>
    </xf>
    <xf numFmtId="3" fontId="36" fillId="0" borderId="18" xfId="0" applyNumberFormat="1" applyFont="1" applyFill="1" applyBorder="1" applyAlignment="1">
      <alignment horizontal="center" vertical="center"/>
    </xf>
    <xf numFmtId="49" fontId="36" fillId="0" borderId="59" xfId="0" applyNumberFormat="1" applyFont="1" applyBorder="1" applyAlignment="1">
      <alignment horizontal="center" vertical="center"/>
    </xf>
    <xf numFmtId="179" fontId="36" fillId="0" borderId="0" xfId="0" applyNumberFormat="1" applyFont="1">
      <alignment vertical="center"/>
    </xf>
    <xf numFmtId="3" fontId="36" fillId="0" borderId="0" xfId="39" applyNumberFormat="1" applyFont="1" applyAlignment="1">
      <alignment horizontal="right" vertical="center"/>
    </xf>
    <xf numFmtId="0" fontId="41" fillId="0" borderId="0" xfId="0" applyFont="1" applyAlignment="1"/>
    <xf numFmtId="49" fontId="36" fillId="0" borderId="10" xfId="0" applyNumberFormat="1" applyFont="1" applyBorder="1" applyAlignment="1">
      <alignment horizontal="center" vertical="center"/>
    </xf>
    <xf numFmtId="49" fontId="36" fillId="0" borderId="10" xfId="0" quotePrefix="1" applyNumberFormat="1" applyFont="1" applyBorder="1" applyAlignment="1">
      <alignment horizontal="center" vertical="center"/>
    </xf>
    <xf numFmtId="49" fontId="36" fillId="0" borderId="10" xfId="0" applyNumberFormat="1" applyFont="1" applyBorder="1" applyAlignment="1">
      <alignment horizontal="distributed" vertical="center"/>
    </xf>
    <xf numFmtId="179" fontId="36" fillId="0" borderId="0" xfId="0" applyNumberFormat="1" applyFont="1" applyAlignment="1">
      <alignment horizontal="right" vertical="center"/>
    </xf>
    <xf numFmtId="38" fontId="36" fillId="0" borderId="0" xfId="37" applyFont="1" applyBorder="1" applyAlignment="1">
      <alignment horizontal="right" vertical="center"/>
    </xf>
    <xf numFmtId="49" fontId="36" fillId="0" borderId="60" xfId="0" applyNumberFormat="1" applyFont="1" applyBorder="1" applyAlignment="1">
      <alignment horizontal="distributed" vertical="center"/>
    </xf>
    <xf numFmtId="179" fontId="36" fillId="0" borderId="69" xfId="0" applyNumberFormat="1" applyFont="1" applyBorder="1" applyAlignment="1">
      <alignment horizontal="right" vertical="center"/>
    </xf>
    <xf numFmtId="3" fontId="36" fillId="0" borderId="43" xfId="39" applyNumberFormat="1" applyFont="1" applyBorder="1" applyAlignment="1">
      <alignment horizontal="center" vertical="center"/>
    </xf>
    <xf numFmtId="49" fontId="36" fillId="0" borderId="34" xfId="39" applyNumberFormat="1" applyFont="1" applyBorder="1" applyAlignment="1">
      <alignment horizontal="center" vertical="center"/>
    </xf>
    <xf numFmtId="4" fontId="36" fillId="0" borderId="0" xfId="39" applyNumberFormat="1" applyFont="1">
      <alignment vertical="center"/>
    </xf>
    <xf numFmtId="4" fontId="41" fillId="0" borderId="0" xfId="0" applyNumberFormat="1" applyFont="1">
      <alignment vertical="center"/>
    </xf>
    <xf numFmtId="49" fontId="36" fillId="0" borderId="34" xfId="39" quotePrefix="1" applyNumberFormat="1" applyFont="1" applyBorder="1" applyAlignment="1">
      <alignment horizontal="center" vertical="center"/>
    </xf>
    <xf numFmtId="49" fontId="36" fillId="0" borderId="34" xfId="39" applyNumberFormat="1" applyFont="1" applyBorder="1" applyAlignment="1">
      <alignment horizontal="distributed" vertical="center"/>
    </xf>
    <xf numFmtId="40" fontId="36" fillId="0" borderId="0" xfId="19" applyNumberFormat="1" applyFont="1" applyBorder="1">
      <alignment vertical="center"/>
    </xf>
    <xf numFmtId="40" fontId="36" fillId="0" borderId="0" xfId="0" applyNumberFormat="1" applyFont="1">
      <alignment vertical="center"/>
    </xf>
    <xf numFmtId="49" fontId="36" fillId="0" borderId="28" xfId="39" applyNumberFormat="1" applyFont="1" applyBorder="1" applyAlignment="1">
      <alignment horizontal="distributed" vertical="center"/>
    </xf>
    <xf numFmtId="40" fontId="36" fillId="0" borderId="69" xfId="19" applyNumberFormat="1" applyFont="1" applyBorder="1">
      <alignment vertical="center"/>
    </xf>
    <xf numFmtId="4" fontId="36" fillId="0" borderId="69" xfId="39" applyNumberFormat="1" applyFont="1" applyBorder="1">
      <alignment vertical="center"/>
    </xf>
    <xf numFmtId="3" fontId="36" fillId="0" borderId="69" xfId="0" applyNumberFormat="1" applyFont="1" applyBorder="1">
      <alignment vertical="center"/>
    </xf>
    <xf numFmtId="49" fontId="30" fillId="25" borderId="34" xfId="0" quotePrefix="1" applyNumberFormat="1" applyFont="1" applyFill="1" applyBorder="1" applyAlignment="1">
      <alignment horizontal="right" vertical="center"/>
    </xf>
    <xf numFmtId="49" fontId="30" fillId="25" borderId="28" xfId="0" quotePrefix="1" applyNumberFormat="1" applyFont="1" applyFill="1" applyBorder="1" applyAlignment="1">
      <alignment horizontal="right" vertical="center"/>
    </xf>
    <xf numFmtId="37" fontId="27" fillId="24" borderId="0" xfId="43" applyNumberFormat="1" applyFont="1" applyFill="1" applyBorder="1" applyAlignment="1" applyProtection="1">
      <alignment horizontal="center" vertical="center"/>
    </xf>
    <xf numFmtId="37" fontId="24" fillId="0" borderId="0" xfId="43" applyNumberFormat="1" applyFont="1" applyBorder="1" applyAlignment="1" applyProtection="1">
      <alignment horizontal="center"/>
    </xf>
    <xf numFmtId="37" fontId="24" fillId="0" borderId="0" xfId="43" applyNumberFormat="1" applyFont="1" applyBorder="1" applyAlignment="1" applyProtection="1"/>
    <xf numFmtId="37" fontId="27" fillId="24" borderId="0" xfId="43" applyNumberFormat="1" applyFont="1" applyFill="1" applyBorder="1" applyAlignment="1" applyProtection="1">
      <alignment horizontal="center" vertical="distributed" textRotation="255"/>
    </xf>
    <xf numFmtId="0" fontId="36" fillId="0" borderId="27" xfId="39" applyFont="1" applyBorder="1" applyAlignment="1">
      <alignment horizontal="center" vertical="center" wrapText="1"/>
    </xf>
    <xf numFmtId="0" fontId="36" fillId="0" borderId="16" xfId="39" applyFont="1" applyBorder="1" applyAlignment="1">
      <alignment horizontal="center" vertical="center" wrapText="1"/>
    </xf>
    <xf numFmtId="0" fontId="36" fillId="0" borderId="17" xfId="39" applyFont="1" applyBorder="1" applyAlignment="1">
      <alignment horizontal="center" vertical="center" wrapText="1"/>
    </xf>
    <xf numFmtId="0" fontId="36" fillId="0" borderId="14" xfId="39" applyFont="1" applyBorder="1" applyAlignment="1">
      <alignment horizontal="center" vertical="center" wrapText="1"/>
    </xf>
    <xf numFmtId="0" fontId="36" fillId="0" borderId="15" xfId="39" applyFont="1" applyBorder="1" applyAlignment="1">
      <alignment horizontal="center" vertical="center" wrapText="1"/>
    </xf>
    <xf numFmtId="0" fontId="36" fillId="0" borderId="14" xfId="39" applyFont="1" applyBorder="1" applyAlignment="1">
      <alignment horizontal="center" vertical="center"/>
    </xf>
    <xf numFmtId="0" fontId="36" fillId="0" borderId="15" xfId="39" applyFont="1" applyBorder="1" applyAlignment="1">
      <alignment horizontal="center" vertical="center"/>
    </xf>
    <xf numFmtId="0" fontId="36" fillId="0" borderId="14" xfId="39" applyFont="1" applyBorder="1" applyAlignment="1">
      <alignment horizontal="center" vertical="center" shrinkToFit="1"/>
    </xf>
    <xf numFmtId="0" fontId="36" fillId="0" borderId="15" xfId="39" applyFont="1" applyBorder="1" applyAlignment="1">
      <alignment horizontal="center" vertical="center" shrinkToFit="1"/>
    </xf>
    <xf numFmtId="0" fontId="45" fillId="0" borderId="14" xfId="39" applyFont="1" applyBorder="1" applyAlignment="1">
      <alignment horizontal="center" vertical="center" shrinkToFit="1"/>
    </xf>
    <xf numFmtId="0" fontId="45" fillId="0" borderId="15" xfId="39" applyFont="1" applyBorder="1" applyAlignment="1">
      <alignment horizontal="center" vertical="center" shrinkToFit="1"/>
    </xf>
    <xf numFmtId="0" fontId="36" fillId="0" borderId="23" xfId="39" applyFont="1" applyBorder="1" applyAlignment="1">
      <alignment horizontal="center" vertical="center" shrinkToFit="1"/>
    </xf>
    <xf numFmtId="0" fontId="36" fillId="0" borderId="24" xfId="39" applyFont="1" applyBorder="1" applyAlignment="1">
      <alignment horizontal="center" vertical="center" shrinkToFit="1"/>
    </xf>
    <xf numFmtId="0" fontId="36" fillId="0" borderId="13" xfId="39" applyFont="1" applyBorder="1" applyAlignment="1">
      <alignment horizontal="center" vertical="center"/>
    </xf>
    <xf numFmtId="0" fontId="36" fillId="0" borderId="10" xfId="39" applyFont="1" applyBorder="1" applyAlignment="1">
      <alignment horizontal="center" vertical="center"/>
    </xf>
    <xf numFmtId="0" fontId="36" fillId="0" borderId="25" xfId="39" applyFont="1" applyBorder="1" applyAlignment="1">
      <alignment horizontal="center" vertical="center"/>
    </xf>
    <xf numFmtId="0" fontId="36" fillId="0" borderId="0" xfId="39" applyFont="1" applyBorder="1" applyAlignment="1">
      <alignment horizontal="center" vertical="center"/>
    </xf>
    <xf numFmtId="0" fontId="36" fillId="0" borderId="69" xfId="39" applyFont="1" applyBorder="1" applyAlignment="1">
      <alignment horizontal="center" vertical="center"/>
    </xf>
    <xf numFmtId="0" fontId="36" fillId="0" borderId="12" xfId="39" applyFont="1" applyBorder="1" applyAlignment="1">
      <alignment horizontal="center" vertical="center" wrapText="1"/>
    </xf>
    <xf numFmtId="0" fontId="36" fillId="0" borderId="0" xfId="39" applyFont="1" applyBorder="1" applyAlignment="1">
      <alignment horizontal="center" vertical="center" wrapText="1"/>
    </xf>
    <xf numFmtId="0" fontId="36" fillId="0" borderId="69" xfId="39" applyFont="1" applyBorder="1" applyAlignment="1">
      <alignment horizontal="center" vertical="center" wrapText="1"/>
    </xf>
    <xf numFmtId="0" fontId="29" fillId="0" borderId="0" xfId="39" applyFont="1" applyAlignment="1">
      <alignment horizontal="center" vertical="center"/>
    </xf>
    <xf numFmtId="0" fontId="36" fillId="0" borderId="21" xfId="39" applyFont="1" applyBorder="1" applyAlignment="1">
      <alignment horizontal="center" vertical="center"/>
    </xf>
    <xf numFmtId="0" fontId="36" fillId="0" borderId="22" xfId="39" applyFont="1" applyBorder="1" applyAlignment="1">
      <alignment horizontal="center" vertical="center"/>
    </xf>
    <xf numFmtId="0" fontId="47" fillId="0" borderId="0" xfId="41" applyFont="1" applyAlignment="1">
      <alignment horizontal="center" vertical="center"/>
    </xf>
    <xf numFmtId="0" fontId="36" fillId="0" borderId="73" xfId="41" applyFont="1" applyBorder="1" applyAlignment="1">
      <alignment horizontal="center" vertical="center" wrapText="1"/>
    </xf>
    <xf numFmtId="0" fontId="36" fillId="0" borderId="74" xfId="41" applyFont="1" applyBorder="1" applyAlignment="1">
      <alignment horizontal="center" vertical="center" wrapText="1"/>
    </xf>
    <xf numFmtId="0" fontId="36" fillId="0" borderId="76" xfId="41" applyFont="1" applyBorder="1" applyAlignment="1">
      <alignment horizontal="center" vertical="center" wrapText="1"/>
    </xf>
    <xf numFmtId="0" fontId="36" fillId="0" borderId="70" xfId="41" applyFont="1" applyBorder="1" applyAlignment="1">
      <alignment horizontal="center" vertical="center" wrapText="1"/>
    </xf>
    <xf numFmtId="0" fontId="36" fillId="0" borderId="77" xfId="41" applyFont="1" applyBorder="1" applyAlignment="1">
      <alignment horizontal="center" vertical="center" wrapText="1"/>
    </xf>
    <xf numFmtId="0" fontId="44" fillId="0" borderId="71" xfId="41" applyFont="1" applyBorder="1" applyAlignment="1">
      <alignment horizontal="center" vertical="center"/>
    </xf>
    <xf numFmtId="0" fontId="44" fillId="0" borderId="32" xfId="41" applyFont="1" applyBorder="1" applyAlignment="1">
      <alignment horizontal="center" vertical="center"/>
    </xf>
    <xf numFmtId="0" fontId="44" fillId="0" borderId="72" xfId="41" applyFont="1" applyBorder="1" applyAlignment="1">
      <alignment horizontal="center" vertical="center" wrapText="1"/>
    </xf>
    <xf numFmtId="0" fontId="44" fillId="0" borderId="37" xfId="41" applyFont="1" applyBorder="1" applyAlignment="1">
      <alignment horizontal="center" vertical="center" wrapText="1"/>
    </xf>
    <xf numFmtId="0" fontId="43" fillId="0" borderId="72" xfId="41" applyFont="1" applyBorder="1" applyAlignment="1">
      <alignment horizontal="center" vertical="center" wrapText="1"/>
    </xf>
    <xf numFmtId="0" fontId="43" fillId="0" borderId="37" xfId="41" applyFont="1" applyBorder="1" applyAlignment="1">
      <alignment horizontal="center" vertical="center" wrapText="1"/>
    </xf>
    <xf numFmtId="0" fontId="44" fillId="0" borderId="75" xfId="41" applyFont="1" applyBorder="1" applyAlignment="1">
      <alignment horizontal="center" vertical="center" wrapText="1"/>
    </xf>
    <xf numFmtId="0" fontId="44" fillId="0" borderId="41" xfId="41" applyFont="1" applyBorder="1" applyAlignment="1">
      <alignment horizontal="center" vertical="center" wrapText="1"/>
    </xf>
    <xf numFmtId="0" fontId="45" fillId="0" borderId="37" xfId="41" applyFont="1" applyBorder="1" applyAlignment="1">
      <alignment horizontal="center" vertical="center" wrapText="1"/>
    </xf>
    <xf numFmtId="0" fontId="43" fillId="0" borderId="78" xfId="41" applyFont="1" applyBorder="1" applyAlignment="1">
      <alignment horizontal="center" vertical="center" wrapText="1"/>
    </xf>
    <xf numFmtId="0" fontId="43" fillId="0" borderId="43" xfId="41" applyFont="1" applyBorder="1" applyAlignment="1">
      <alignment horizontal="center" vertical="center" wrapText="1"/>
    </xf>
    <xf numFmtId="0" fontId="36" fillId="0" borderId="48" xfId="0" applyFont="1" applyFill="1" applyBorder="1" applyAlignment="1">
      <alignment horizontal="distributed" vertical="center"/>
    </xf>
    <xf numFmtId="0" fontId="36" fillId="0" borderId="50" xfId="0" applyFont="1" applyFill="1" applyBorder="1" applyAlignment="1">
      <alignment horizontal="distributed" vertical="center"/>
    </xf>
    <xf numFmtId="0" fontId="36" fillId="0" borderId="23" xfId="0" applyFont="1" applyFill="1" applyBorder="1" applyAlignment="1">
      <alignment horizontal="distributed" vertical="center"/>
    </xf>
    <xf numFmtId="0" fontId="36" fillId="0" borderId="25" xfId="0" applyFont="1" applyFill="1" applyBorder="1" applyAlignment="1">
      <alignment horizontal="distributed" vertical="center"/>
    </xf>
    <xf numFmtId="0" fontId="36" fillId="0" borderId="52" xfId="0" applyFont="1" applyFill="1" applyBorder="1" applyAlignment="1">
      <alignment horizontal="distributed" vertical="center"/>
    </xf>
    <xf numFmtId="0" fontId="36" fillId="0" borderId="34" xfId="0" applyFont="1" applyFill="1" applyBorder="1" applyAlignment="1">
      <alignment horizontal="center" vertical="center"/>
    </xf>
    <xf numFmtId="0" fontId="36" fillId="0" borderId="45" xfId="0" applyFont="1" applyFill="1" applyBorder="1" applyAlignment="1">
      <alignment horizontal="center" vertical="center"/>
    </xf>
    <xf numFmtId="0" fontId="36" fillId="0" borderId="46" xfId="0" applyFont="1" applyFill="1" applyBorder="1" applyAlignment="1">
      <alignment horizontal="center" vertical="center"/>
    </xf>
    <xf numFmtId="0" fontId="36" fillId="0" borderId="47" xfId="0" applyFont="1" applyFill="1" applyBorder="1" applyAlignment="1">
      <alignment horizontal="center" vertical="center"/>
    </xf>
    <xf numFmtId="0" fontId="36" fillId="0" borderId="49"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48"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5" xfId="0" applyFont="1" applyFill="1" applyBorder="1" applyAlignment="1">
      <alignment horizontal="center" vertical="center"/>
    </xf>
    <xf numFmtId="0" fontId="29" fillId="0" borderId="0" xfId="41" applyFont="1" applyAlignment="1">
      <alignment horizontal="center" vertical="center"/>
    </xf>
    <xf numFmtId="0" fontId="36" fillId="0" borderId="45" xfId="0" applyFont="1" applyFill="1" applyBorder="1" applyAlignment="1">
      <alignment horizontal="distributed" vertical="center"/>
    </xf>
    <xf numFmtId="0" fontId="36" fillId="0" borderId="68"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36" fillId="0" borderId="45" xfId="0" applyFont="1" applyFill="1" applyBorder="1" applyAlignment="1">
      <alignment horizontal="center" vertical="center" wrapText="1"/>
    </xf>
    <xf numFmtId="0" fontId="36" fillId="0" borderId="54"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36" fillId="0" borderId="68" xfId="0" applyFont="1" applyFill="1" applyBorder="1" applyAlignment="1">
      <alignment horizontal="distributed" vertical="center" wrapText="1"/>
    </xf>
    <xf numFmtId="0" fontId="36" fillId="0" borderId="22" xfId="0" applyFont="1" applyFill="1" applyBorder="1" applyAlignment="1">
      <alignment horizontal="distributed" vertical="center" wrapText="1"/>
    </xf>
    <xf numFmtId="0" fontId="36" fillId="0" borderId="39" xfId="0" applyFont="1" applyFill="1" applyBorder="1" applyAlignment="1">
      <alignment horizontal="distributed" vertical="center" wrapText="1"/>
    </xf>
    <xf numFmtId="0" fontId="36" fillId="0" borderId="39" xfId="41" applyFont="1" applyFill="1" applyBorder="1" applyAlignment="1">
      <alignment horizontal="center" vertical="center" wrapText="1"/>
    </xf>
    <xf numFmtId="0" fontId="36" fillId="0" borderId="49" xfId="0" applyFont="1" applyBorder="1" applyAlignment="1">
      <alignment horizontal="distributed" vertical="center" justifyLastLine="1"/>
    </xf>
    <xf numFmtId="0" fontId="36" fillId="0" borderId="47" xfId="0" applyFont="1" applyBorder="1" applyAlignment="1">
      <alignment horizontal="distributed" vertical="center" justifyLastLine="1"/>
    </xf>
    <xf numFmtId="0" fontId="36" fillId="0" borderId="51" xfId="0" applyFont="1" applyBorder="1" applyAlignment="1">
      <alignment horizontal="center" vertical="center" justifyLastLine="1"/>
    </xf>
    <xf numFmtId="0" fontId="36" fillId="0" borderId="57" xfId="0" applyFont="1" applyBorder="1" applyAlignment="1">
      <alignment horizontal="center" vertical="center" justifyLastLine="1"/>
    </xf>
    <xf numFmtId="0" fontId="36" fillId="0" borderId="33" xfId="0" applyFont="1" applyBorder="1" applyAlignment="1">
      <alignment horizontal="center" vertical="center" justifyLastLine="1"/>
    </xf>
    <xf numFmtId="0" fontId="36" fillId="0" borderId="48" xfId="0" applyFont="1" applyBorder="1" applyAlignment="1">
      <alignment horizontal="center" vertical="center" justifyLastLine="1"/>
    </xf>
    <xf numFmtId="0" fontId="36" fillId="0" borderId="50" xfId="0" applyFont="1" applyBorder="1" applyAlignment="1">
      <alignment horizontal="center" vertical="center" justifyLastLine="1"/>
    </xf>
    <xf numFmtId="0" fontId="36" fillId="0" borderId="45" xfId="0" applyFont="1" applyBorder="1" applyAlignment="1">
      <alignment horizontal="center" vertical="center" justifyLastLine="1"/>
    </xf>
    <xf numFmtId="0" fontId="36" fillId="0" borderId="0" xfId="0" applyFont="1" applyBorder="1" applyAlignment="1">
      <alignment horizontal="distributed" vertical="center" justifyLastLine="1"/>
    </xf>
    <xf numFmtId="0" fontId="36" fillId="0" borderId="56" xfId="0" applyFont="1" applyBorder="1" applyAlignment="1">
      <alignment horizontal="distributed" vertical="center" justifyLastLine="1"/>
    </xf>
    <xf numFmtId="0" fontId="36" fillId="0" borderId="58" xfId="0" applyFont="1" applyBorder="1" applyAlignment="1">
      <alignment horizontal="distributed" vertical="center" justifyLastLine="1"/>
    </xf>
    <xf numFmtId="0" fontId="36" fillId="0" borderId="34" xfId="0" applyFont="1" applyBorder="1" applyAlignment="1">
      <alignment horizontal="distributed" vertical="center" justifyLastLine="1"/>
    </xf>
    <xf numFmtId="0" fontId="36" fillId="0" borderId="45" xfId="0" applyFont="1" applyBorder="1" applyAlignment="1">
      <alignment horizontal="distributed" vertical="center" justifyLastLine="1"/>
    </xf>
    <xf numFmtId="0" fontId="36" fillId="0" borderId="46" xfId="0" applyFont="1" applyBorder="1" applyAlignment="1">
      <alignment horizontal="distributed" vertical="center" justifyLastLine="1"/>
    </xf>
    <xf numFmtId="0" fontId="36" fillId="0" borderId="16" xfId="0" applyFont="1" applyBorder="1" applyAlignment="1">
      <alignment horizontal="distributed" vertical="center" justifyLastLine="1"/>
    </xf>
    <xf numFmtId="0" fontId="36" fillId="0" borderId="48" xfId="0" applyFont="1" applyBorder="1" applyAlignment="1">
      <alignment horizontal="distributed" vertical="center" justifyLastLine="1"/>
    </xf>
    <xf numFmtId="0" fontId="36" fillId="0" borderId="50" xfId="0" applyFont="1" applyBorder="1" applyAlignment="1">
      <alignment horizontal="distributed" vertical="center" justifyLastLine="1"/>
    </xf>
    <xf numFmtId="0" fontId="45" fillId="0" borderId="55" xfId="0" applyFont="1" applyBorder="1" applyAlignment="1">
      <alignment horizontal="center" vertical="center" justifyLastLine="1"/>
    </xf>
    <xf numFmtId="0" fontId="45" fillId="0" borderId="0" xfId="0" applyFont="1" applyBorder="1" applyAlignment="1">
      <alignment horizontal="center" vertical="center" justifyLastLine="1"/>
    </xf>
    <xf numFmtId="0" fontId="36" fillId="0" borderId="20" xfId="0" applyFont="1" applyBorder="1" applyAlignment="1">
      <alignment horizontal="center" vertical="center" justifyLastLine="1"/>
    </xf>
    <xf numFmtId="0" fontId="36" fillId="0" borderId="51" xfId="0" applyFont="1" applyBorder="1" applyAlignment="1">
      <alignment horizontal="distributed" vertical="center" justifyLastLine="1"/>
    </xf>
    <xf numFmtId="0" fontId="36" fillId="0" borderId="57" xfId="0" applyFont="1" applyBorder="1" applyAlignment="1">
      <alignment horizontal="distributed" vertical="center" justifyLastLine="1"/>
    </xf>
    <xf numFmtId="0" fontId="30" fillId="0" borderId="68"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39" xfId="41" applyFont="1" applyBorder="1" applyAlignment="1">
      <alignment horizontal="center" vertical="center" wrapText="1"/>
    </xf>
    <xf numFmtId="0" fontId="30" fillId="0" borderId="23" xfId="41" applyFont="1" applyBorder="1" applyAlignment="1">
      <alignment horizontal="center" vertical="center" shrinkToFit="1"/>
    </xf>
    <xf numFmtId="0" fontId="30" fillId="0" borderId="25" xfId="41" applyFont="1" applyBorder="1" applyAlignment="1">
      <alignment horizontal="center" vertical="center" shrinkToFit="1"/>
    </xf>
    <xf numFmtId="0" fontId="30" fillId="0" borderId="23"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3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47"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48" xfId="0" applyFont="1" applyBorder="1" applyAlignment="1">
      <alignment horizontal="center" vertical="center" wrapText="1"/>
    </xf>
    <xf numFmtId="3" fontId="36" fillId="0" borderId="61" xfId="0" applyNumberFormat="1" applyFont="1" applyFill="1" applyBorder="1" applyAlignment="1">
      <alignment horizontal="center" vertical="center" wrapText="1"/>
    </xf>
    <xf numFmtId="3" fontId="36" fillId="0" borderId="62" xfId="0" applyNumberFormat="1" applyFont="1" applyFill="1" applyBorder="1" applyAlignment="1">
      <alignment horizontal="center" vertical="center" wrapText="1"/>
    </xf>
    <xf numFmtId="3" fontId="36" fillId="0" borderId="66" xfId="0" applyNumberFormat="1" applyFont="1" applyFill="1" applyBorder="1" applyAlignment="1">
      <alignment horizontal="center" vertical="center"/>
    </xf>
    <xf numFmtId="3" fontId="36" fillId="0" borderId="18" xfId="0" applyNumberFormat="1" applyFont="1" applyFill="1" applyBorder="1" applyAlignment="1">
      <alignment horizontal="center" vertical="center"/>
    </xf>
    <xf numFmtId="3" fontId="36" fillId="0" borderId="65" xfId="0" applyNumberFormat="1" applyFont="1" applyFill="1" applyBorder="1" applyAlignment="1">
      <alignment horizontal="center" vertical="center"/>
    </xf>
    <xf numFmtId="3" fontId="36" fillId="0" borderId="62" xfId="0" applyNumberFormat="1" applyFont="1" applyFill="1" applyBorder="1" applyAlignment="1">
      <alignment horizontal="center" vertical="center"/>
    </xf>
    <xf numFmtId="3" fontId="36" fillId="0" borderId="61" xfId="0" applyNumberFormat="1" applyFont="1" applyFill="1" applyBorder="1" applyAlignment="1">
      <alignment horizontal="center" vertical="center"/>
    </xf>
    <xf numFmtId="3" fontId="36" fillId="0" borderId="59" xfId="0" applyNumberFormat="1" applyFont="1" applyFill="1" applyBorder="1" applyAlignment="1">
      <alignment horizontal="center" vertical="center"/>
    </xf>
    <xf numFmtId="3" fontId="36" fillId="0" borderId="20" xfId="0" applyNumberFormat="1" applyFont="1" applyFill="1" applyBorder="1" applyAlignment="1">
      <alignment horizontal="center" vertical="center"/>
    </xf>
    <xf numFmtId="3" fontId="45" fillId="0" borderId="61" xfId="0" applyNumberFormat="1" applyFont="1" applyFill="1" applyBorder="1" applyAlignment="1">
      <alignment horizontal="center" vertical="center" wrapText="1"/>
    </xf>
    <xf numFmtId="3" fontId="45" fillId="0" borderId="62" xfId="0" applyNumberFormat="1" applyFont="1" applyFill="1" applyBorder="1" applyAlignment="1">
      <alignment horizontal="center" vertical="center" wrapText="1"/>
    </xf>
    <xf numFmtId="3" fontId="29" fillId="0" borderId="0" xfId="0" applyNumberFormat="1" applyFont="1" applyAlignment="1">
      <alignment horizontal="center" vertical="center"/>
    </xf>
    <xf numFmtId="3" fontId="36" fillId="0" borderId="63" xfId="0" applyNumberFormat="1" applyFont="1" applyFill="1" applyBorder="1" applyAlignment="1">
      <alignment horizontal="center" vertical="center"/>
    </xf>
    <xf numFmtId="3" fontId="36" fillId="0" borderId="64" xfId="0" applyNumberFormat="1" applyFont="1" applyFill="1" applyBorder="1" applyAlignment="1">
      <alignment horizontal="center" vertical="center"/>
    </xf>
    <xf numFmtId="3" fontId="36" fillId="0" borderId="10" xfId="0" applyNumberFormat="1" applyFont="1" applyFill="1" applyBorder="1" applyAlignment="1">
      <alignment horizontal="center" vertical="center"/>
    </xf>
    <xf numFmtId="3" fontId="36" fillId="0" borderId="36" xfId="0" applyNumberFormat="1" applyFont="1" applyFill="1" applyBorder="1" applyAlignment="1">
      <alignment horizontal="center" vertical="center" shrinkToFit="1"/>
    </xf>
    <xf numFmtId="3" fontId="36" fillId="0" borderId="65" xfId="0" applyNumberFormat="1" applyFont="1" applyFill="1" applyBorder="1" applyAlignment="1">
      <alignment horizontal="center" vertical="center" shrinkToFit="1"/>
    </xf>
    <xf numFmtId="3" fontId="36" fillId="0" borderId="62" xfId="0" applyNumberFormat="1" applyFont="1" applyFill="1" applyBorder="1" applyAlignment="1">
      <alignment horizontal="center" vertical="center" shrinkToFit="1"/>
    </xf>
    <xf numFmtId="3" fontId="36" fillId="0" borderId="0" xfId="39" applyNumberFormat="1" applyFont="1" applyBorder="1">
      <alignment vertical="center"/>
    </xf>
    <xf numFmtId="3" fontId="36" fillId="0" borderId="31" xfId="39" applyNumberFormat="1" applyFont="1" applyBorder="1" applyAlignment="1">
      <alignment horizontal="center" vertical="center"/>
    </xf>
    <xf numFmtId="3" fontId="36" fillId="0" borderId="32" xfId="39" applyNumberFormat="1" applyFont="1" applyBorder="1" applyAlignment="1">
      <alignment horizontal="center" vertical="center"/>
    </xf>
    <xf numFmtId="3" fontId="36" fillId="0" borderId="42" xfId="39" applyNumberFormat="1" applyFont="1" applyBorder="1" applyAlignment="1">
      <alignment horizontal="center" vertical="center"/>
    </xf>
    <xf numFmtId="3" fontId="36" fillId="0" borderId="67" xfId="39" applyNumberFormat="1" applyFont="1" applyBorder="1" applyAlignment="1">
      <alignment horizontal="center" vertical="center"/>
    </xf>
    <xf numFmtId="3" fontId="36" fillId="0" borderId="44" xfId="39" applyNumberFormat="1" applyFont="1" applyBorder="1" applyAlignment="1">
      <alignment horizontal="center" vertical="center"/>
    </xf>
    <xf numFmtId="0" fontId="36" fillId="0" borderId="69" xfId="41" applyFont="1" applyBorder="1" applyAlignment="1">
      <alignment horizontal="right" vertical="center"/>
    </xf>
    <xf numFmtId="0" fontId="36" fillId="0" borderId="53" xfId="41" applyFont="1" applyBorder="1" applyAlignment="1">
      <alignment horizontal="center" vertical="center"/>
    </xf>
    <xf numFmtId="0" fontId="36" fillId="0" borderId="22" xfId="41" applyFont="1" applyBorder="1" applyAlignment="1">
      <alignment horizontal="center" vertical="center"/>
    </xf>
    <xf numFmtId="0" fontId="36" fillId="0" borderId="34" xfId="41" applyFont="1" applyBorder="1" applyAlignment="1">
      <alignment horizontal="center" vertical="center"/>
    </xf>
    <xf numFmtId="0" fontId="36" fillId="0" borderId="57" xfId="41" applyFont="1" applyBorder="1" applyAlignment="1">
      <alignment horizontal="center" vertical="center"/>
    </xf>
    <xf numFmtId="0" fontId="36" fillId="0" borderId="57" xfId="41" applyFont="1" applyBorder="1" applyAlignment="1">
      <alignment horizontal="center" vertical="center" shrinkToFit="1"/>
    </xf>
    <xf numFmtId="0" fontId="36" fillId="0" borderId="33" xfId="41" applyFont="1" applyBorder="1" applyAlignment="1">
      <alignment horizontal="center" vertical="center" shrinkToFit="1"/>
    </xf>
    <xf numFmtId="0" fontId="36" fillId="0" borderId="51" xfId="41" applyFont="1" applyBorder="1" applyAlignment="1">
      <alignment horizontal="center" vertical="center" shrinkToFit="1"/>
    </xf>
    <xf numFmtId="0" fontId="36" fillId="0" borderId="51" xfId="41" applyFont="1" applyBorder="1" applyAlignment="1">
      <alignment horizontal="center" vertical="center"/>
    </xf>
    <xf numFmtId="0" fontId="50" fillId="0" borderId="51" xfId="41" applyFont="1" applyBorder="1" applyAlignment="1">
      <alignment horizontal="center" vertical="center" wrapText="1"/>
    </xf>
    <xf numFmtId="0" fontId="50" fillId="0" borderId="57" xfId="41" applyFont="1" applyBorder="1" applyAlignment="1">
      <alignment horizontal="center" vertical="center" wrapText="1"/>
    </xf>
    <xf numFmtId="0" fontId="36" fillId="0" borderId="50" xfId="41" applyFont="1" applyBorder="1" applyAlignment="1">
      <alignment horizontal="center" vertical="center"/>
    </xf>
    <xf numFmtId="0" fontId="36" fillId="0" borderId="50" xfId="41" applyFont="1" applyBorder="1" applyAlignment="1">
      <alignment horizontal="center" vertical="center" shrinkToFit="1"/>
    </xf>
    <xf numFmtId="0" fontId="36" fillId="0" borderId="45" xfId="41" applyFont="1" applyBorder="1" applyAlignment="1">
      <alignment horizontal="center" vertical="center" shrinkToFit="1"/>
    </xf>
    <xf numFmtId="0" fontId="36" fillId="0" borderId="48" xfId="41" applyFont="1" applyBorder="1" applyAlignment="1">
      <alignment horizontal="center" vertical="center" shrinkToFit="1"/>
    </xf>
    <xf numFmtId="0" fontId="36" fillId="0" borderId="48" xfId="41" applyFont="1" applyBorder="1" applyAlignment="1">
      <alignment horizontal="center" vertical="center"/>
    </xf>
    <xf numFmtId="0" fontId="50" fillId="0" borderId="48" xfId="41" applyFont="1" applyBorder="1" applyAlignment="1">
      <alignment horizontal="center" vertical="center" wrapText="1"/>
    </xf>
    <xf numFmtId="0" fontId="50" fillId="0" borderId="50" xfId="41" applyFont="1" applyBorder="1" applyAlignment="1">
      <alignment horizontal="center" vertical="center" wrapText="1"/>
    </xf>
    <xf numFmtId="0" fontId="41" fillId="0" borderId="0" xfId="41" applyFont="1" applyAlignment="1">
      <alignment horizontal="center" vertical="center"/>
    </xf>
    <xf numFmtId="0" fontId="36" fillId="0" borderId="28" xfId="41" applyFont="1" applyBorder="1" applyAlignment="1">
      <alignment horizontal="center" vertical="center"/>
    </xf>
    <xf numFmtId="0" fontId="36" fillId="0" borderId="26" xfId="41" applyFont="1" applyBorder="1" applyAlignment="1">
      <alignment horizontal="center" vertical="center"/>
    </xf>
    <xf numFmtId="0" fontId="36" fillId="0" borderId="24" xfId="41" applyFont="1" applyBorder="1" applyAlignment="1">
      <alignment horizontal="center" vertical="center"/>
    </xf>
    <xf numFmtId="0" fontId="36" fillId="0" borderId="15" xfId="41" applyFont="1" applyBorder="1" applyAlignment="1">
      <alignment horizontal="center" vertical="center"/>
    </xf>
    <xf numFmtId="0" fontId="36" fillId="0" borderId="79" xfId="41" applyFont="1" applyBorder="1" applyAlignment="1">
      <alignment horizontal="center" vertical="center"/>
    </xf>
    <xf numFmtId="37" fontId="36" fillId="0" borderId="0" xfId="38" applyNumberFormat="1" applyFont="1" applyBorder="1" applyAlignment="1">
      <alignment horizontal="right" vertical="center"/>
    </xf>
    <xf numFmtId="0" fontId="36" fillId="0" borderId="80" xfId="41" applyFont="1" applyBorder="1" applyAlignment="1">
      <alignment horizontal="center" vertical="center"/>
    </xf>
    <xf numFmtId="38" fontId="36" fillId="0" borderId="13" xfId="38" applyFont="1" applyBorder="1" applyAlignment="1">
      <alignment horizontal="right" vertical="center"/>
    </xf>
    <xf numFmtId="0" fontId="36" fillId="0" borderId="79" xfId="41" quotePrefix="1" applyFont="1" applyBorder="1" applyAlignment="1">
      <alignment horizontal="center" vertical="center"/>
    </xf>
    <xf numFmtId="3" fontId="36" fillId="0" borderId="0" xfId="41" applyNumberFormat="1" applyFont="1" applyBorder="1" applyAlignment="1">
      <alignment horizontal="right" vertical="center"/>
    </xf>
    <xf numFmtId="0" fontId="36" fillId="0" borderId="28" xfId="41" quotePrefix="1" applyFont="1" applyBorder="1" applyAlignment="1">
      <alignment horizontal="center" vertical="center"/>
    </xf>
    <xf numFmtId="3" fontId="36" fillId="0" borderId="69" xfId="41" applyNumberFormat="1" applyFont="1" applyBorder="1" applyAlignment="1">
      <alignment horizontal="right" vertical="center"/>
    </xf>
    <xf numFmtId="1" fontId="36" fillId="0" borderId="0" xfId="41" applyNumberFormat="1" applyFont="1">
      <alignment vertical="center"/>
    </xf>
    <xf numFmtId="0" fontId="36" fillId="0" borderId="0" xfId="41" applyFont="1" applyAlignment="1">
      <alignment horizontal="left" vertical="center"/>
    </xf>
    <xf numFmtId="0" fontId="41" fillId="0" borderId="0" xfId="0" applyNumberFormat="1" applyFont="1" applyBorder="1">
      <alignment vertical="center"/>
    </xf>
    <xf numFmtId="0" fontId="52" fillId="0" borderId="0" xfId="53" applyNumberFormat="1" applyFont="1" applyAlignment="1" applyProtection="1">
      <alignment vertical="center"/>
    </xf>
    <xf numFmtId="0" fontId="40" fillId="0" borderId="0" xfId="41" applyFont="1" applyBorder="1">
      <alignment vertical="center"/>
    </xf>
    <xf numFmtId="0" fontId="53" fillId="0" borderId="0" xfId="0" applyFont="1">
      <alignment vertical="center"/>
    </xf>
    <xf numFmtId="0" fontId="51" fillId="0" borderId="0" xfId="0" applyFont="1">
      <alignment vertical="center"/>
    </xf>
    <xf numFmtId="0" fontId="41" fillId="0" borderId="69" xfId="41" applyFont="1" applyBorder="1" applyAlignment="1">
      <alignment horizontal="right" vertical="center"/>
    </xf>
    <xf numFmtId="0" fontId="36" fillId="0" borderId="79" xfId="41" applyFont="1" applyBorder="1" applyAlignment="1">
      <alignment horizontal="center" vertical="center"/>
    </xf>
    <xf numFmtId="0" fontId="36" fillId="0" borderId="73" xfId="41" applyFont="1" applyBorder="1" applyAlignment="1">
      <alignment horizontal="center" vertical="center"/>
    </xf>
    <xf numFmtId="0" fontId="36" fillId="0" borderId="81" xfId="41" applyFont="1" applyBorder="1" applyAlignment="1">
      <alignment horizontal="center" vertical="center"/>
    </xf>
    <xf numFmtId="0" fontId="36" fillId="0" borderId="18" xfId="41" applyFont="1" applyBorder="1" applyAlignment="1">
      <alignment horizontal="center" vertical="center"/>
    </xf>
    <xf numFmtId="0" fontId="36" fillId="0" borderId="20" xfId="41" applyFont="1" applyBorder="1" applyAlignment="1">
      <alignment horizontal="center" vertical="center"/>
    </xf>
    <xf numFmtId="0" fontId="36" fillId="0" borderId="0" xfId="41" applyFont="1" applyBorder="1" applyAlignment="1">
      <alignment horizontal="center" vertical="center" shrinkToFit="1"/>
    </xf>
    <xf numFmtId="0" fontId="36" fillId="0" borderId="20" xfId="41" applyFont="1" applyBorder="1" applyAlignment="1">
      <alignment horizontal="center" vertical="center" shrinkToFit="1"/>
    </xf>
    <xf numFmtId="0" fontId="36" fillId="0" borderId="18" xfId="41" applyFont="1" applyBorder="1" applyAlignment="1">
      <alignment horizontal="center" vertical="center" shrinkToFit="1"/>
    </xf>
    <xf numFmtId="0" fontId="36" fillId="0" borderId="19" xfId="41" applyFont="1" applyBorder="1" applyAlignment="1">
      <alignment horizontal="center" vertical="center" shrinkToFit="1"/>
    </xf>
    <xf numFmtId="0" fontId="36" fillId="0" borderId="14" xfId="41" applyFont="1" applyBorder="1" applyAlignment="1">
      <alignment horizontal="center" vertical="center"/>
    </xf>
    <xf numFmtId="0" fontId="36" fillId="0" borderId="23" xfId="41" applyFont="1" applyBorder="1" applyAlignment="1">
      <alignment horizontal="center" vertical="center"/>
    </xf>
    <xf numFmtId="0" fontId="36" fillId="0" borderId="25" xfId="41" applyFont="1" applyBorder="1" applyAlignment="1">
      <alignment horizontal="center" vertical="center"/>
    </xf>
    <xf numFmtId="3" fontId="36" fillId="0" borderId="0" xfId="41" applyNumberFormat="1" applyFont="1" applyBorder="1" applyAlignment="1">
      <alignment horizontal="right" vertical="center" shrinkToFit="1"/>
    </xf>
    <xf numFmtId="3" fontId="36" fillId="0" borderId="13" xfId="41" applyNumberFormat="1" applyFont="1" applyBorder="1">
      <alignment vertical="center"/>
    </xf>
    <xf numFmtId="0" fontId="51" fillId="0" borderId="0" xfId="41" applyFont="1" applyAlignment="1">
      <alignment horizontal="center"/>
    </xf>
    <xf numFmtId="0" fontId="36" fillId="0" borderId="0" xfId="41" applyFont="1" applyBorder="1" applyAlignment="1">
      <alignment horizontal="right" vertical="center"/>
    </xf>
    <xf numFmtId="0" fontId="41" fillId="0" borderId="0" xfId="41" applyFont="1" applyAlignment="1">
      <alignment horizontal="center"/>
    </xf>
    <xf numFmtId="38" fontId="40" fillId="0" borderId="0" xfId="38" applyFont="1">
      <alignment vertical="center"/>
    </xf>
    <xf numFmtId="38" fontId="39" fillId="0" borderId="0" xfId="38" applyFont="1">
      <alignment vertical="center"/>
    </xf>
    <xf numFmtId="38" fontId="41" fillId="0" borderId="69" xfId="38" applyFont="1" applyBorder="1">
      <alignment vertical="center"/>
    </xf>
    <xf numFmtId="0" fontId="36" fillId="0" borderId="18" xfId="41" applyFont="1" applyBorder="1" applyAlignment="1">
      <alignment horizontal="centerContinuous" vertical="center" shrinkToFit="1"/>
    </xf>
    <xf numFmtId="0" fontId="36" fillId="0" borderId="19" xfId="41" applyFont="1" applyBorder="1" applyAlignment="1">
      <alignment horizontal="centerContinuous" vertical="center" shrinkToFit="1"/>
    </xf>
    <xf numFmtId="0" fontId="36" fillId="0" borderId="73" xfId="41" applyFont="1" applyBorder="1" applyAlignment="1">
      <alignment horizontal="center" vertical="center" shrinkToFit="1"/>
    </xf>
    <xf numFmtId="38" fontId="36" fillId="0" borderId="0" xfId="38" applyFont="1" applyBorder="1" applyAlignment="1">
      <alignment horizontal="center" vertical="center" shrinkToFit="1"/>
    </xf>
    <xf numFmtId="38" fontId="36" fillId="0" borderId="20" xfId="38" applyFont="1" applyBorder="1" applyAlignment="1">
      <alignment horizontal="center" vertical="center" shrinkToFit="1"/>
    </xf>
    <xf numFmtId="38" fontId="36" fillId="0" borderId="18" xfId="38" applyFont="1" applyBorder="1" applyAlignment="1">
      <alignment horizontal="center" vertical="center" shrinkToFit="1"/>
    </xf>
    <xf numFmtId="38" fontId="36" fillId="0" borderId="43" xfId="38" applyFont="1" applyBorder="1" applyAlignment="1">
      <alignment horizontal="center" vertical="center" shrinkToFit="1"/>
    </xf>
    <xf numFmtId="38" fontId="36" fillId="0" borderId="32" xfId="38" applyFont="1" applyBorder="1" applyAlignment="1">
      <alignment horizontal="center" vertical="center" shrinkToFit="1"/>
    </xf>
    <xf numFmtId="38" fontId="36" fillId="0" borderId="50" xfId="38" applyFont="1" applyBorder="1" applyAlignment="1">
      <alignment horizontal="center" vertical="center" shrinkToFit="1"/>
    </xf>
    <xf numFmtId="0" fontId="36" fillId="0" borderId="18" xfId="41" applyFont="1" applyBorder="1" applyAlignment="1">
      <alignment horizontal="center" vertical="center"/>
    </xf>
    <xf numFmtId="0" fontId="36" fillId="0" borderId="38" xfId="41" applyFont="1" applyBorder="1" applyAlignment="1">
      <alignment horizontal="center" vertical="center"/>
    </xf>
    <xf numFmtId="38" fontId="36" fillId="0" borderId="25" xfId="38" applyFont="1" applyBorder="1" applyAlignment="1">
      <alignment horizontal="center" vertical="center"/>
    </xf>
    <xf numFmtId="38" fontId="36" fillId="0" borderId="19" xfId="38" applyFont="1" applyBorder="1" applyAlignment="1">
      <alignment horizontal="center" vertical="center"/>
    </xf>
    <xf numFmtId="38" fontId="36" fillId="0" borderId="18" xfId="38" applyFont="1" applyBorder="1" applyAlignment="1">
      <alignment horizontal="center" vertical="center"/>
    </xf>
    <xf numFmtId="38" fontId="36" fillId="0" borderId="14" xfId="38" applyFont="1" applyBorder="1" applyAlignment="1">
      <alignment horizontal="center" vertical="center"/>
    </xf>
    <xf numFmtId="38" fontId="36" fillId="0" borderId="23" xfId="38" applyFont="1" applyBorder="1" applyAlignment="1">
      <alignment horizontal="center" vertical="center"/>
    </xf>
    <xf numFmtId="0" fontId="36" fillId="0" borderId="13" xfId="41" applyFont="1" applyBorder="1" applyAlignment="1">
      <alignment horizontal="right" vertical="center"/>
    </xf>
    <xf numFmtId="0" fontId="54" fillId="0" borderId="0" xfId="53" applyNumberFormat="1" applyFont="1" applyAlignment="1" applyProtection="1">
      <alignment vertical="center"/>
    </xf>
    <xf numFmtId="0" fontId="55" fillId="0" borderId="0" xfId="41" applyNumberFormat="1" applyFont="1" applyAlignment="1">
      <alignment horizontal="center" vertical="center"/>
    </xf>
    <xf numFmtId="0" fontId="30" fillId="0" borderId="0" xfId="41" applyFont="1" applyBorder="1" applyAlignment="1">
      <alignment horizontal="right" vertical="center"/>
    </xf>
    <xf numFmtId="0" fontId="26" fillId="0" borderId="70" xfId="41" applyFont="1" applyBorder="1" applyAlignment="1">
      <alignment horizontal="center" vertical="center"/>
    </xf>
    <xf numFmtId="0" fontId="43" fillId="0" borderId="68" xfId="41" applyFont="1" applyBorder="1" applyAlignment="1">
      <alignment horizontal="center" vertical="center" shrinkToFit="1"/>
    </xf>
    <xf numFmtId="0" fontId="44" fillId="0" borderId="68" xfId="41" applyFont="1" applyBorder="1" applyAlignment="1">
      <alignment horizontal="center" vertical="center" shrinkToFit="1"/>
    </xf>
    <xf numFmtId="0" fontId="44" fillId="0" borderId="82" xfId="41" applyFont="1" applyBorder="1" applyAlignment="1">
      <alignment horizontal="center" vertical="center" shrinkToFit="1"/>
    </xf>
    <xf numFmtId="0" fontId="44" fillId="0" borderId="79" xfId="41" applyFont="1" applyBorder="1" applyAlignment="1">
      <alignment horizontal="center" vertical="center"/>
    </xf>
    <xf numFmtId="180" fontId="44" fillId="0" borderId="0" xfId="41" applyNumberFormat="1" applyFont="1" applyBorder="1" applyAlignment="1">
      <alignment horizontal="right" vertical="center"/>
    </xf>
    <xf numFmtId="0" fontId="44" fillId="0" borderId="69" xfId="41" applyFont="1" applyBorder="1">
      <alignment vertical="center"/>
    </xf>
    <xf numFmtId="0" fontId="36" fillId="0" borderId="0" xfId="41" applyNumberFormat="1" applyFont="1" applyBorder="1" applyAlignment="1">
      <alignment vertical="center"/>
    </xf>
    <xf numFmtId="0" fontId="56" fillId="0" borderId="0" xfId="41" applyFont="1">
      <alignment vertical="center"/>
    </xf>
    <xf numFmtId="0" fontId="44" fillId="0" borderId="50" xfId="41" applyFont="1" applyBorder="1" applyAlignment="1">
      <alignment horizontal="center" vertical="center"/>
    </xf>
    <xf numFmtId="0" fontId="44" fillId="0" borderId="48" xfId="41" applyFont="1" applyBorder="1" applyAlignment="1">
      <alignment horizontal="center" vertical="center" wrapText="1"/>
    </xf>
    <xf numFmtId="0" fontId="43" fillId="0" borderId="48" xfId="41" applyFont="1" applyBorder="1" applyAlignment="1">
      <alignment horizontal="center" vertical="center" wrapText="1"/>
    </xf>
    <xf numFmtId="0" fontId="44" fillId="0" borderId="34" xfId="41" applyFont="1" applyBorder="1" applyAlignment="1">
      <alignment horizontal="center" vertical="center"/>
    </xf>
    <xf numFmtId="3" fontId="44" fillId="0" borderId="0" xfId="41" applyNumberFormat="1" applyFont="1">
      <alignment vertical="center"/>
    </xf>
    <xf numFmtId="49" fontId="44" fillId="0" borderId="0" xfId="41" applyNumberFormat="1" applyFont="1" applyAlignment="1">
      <alignment horizontal="right" vertical="center"/>
    </xf>
    <xf numFmtId="0" fontId="44" fillId="0" borderId="0" xfId="41" applyFont="1" applyAlignment="1">
      <alignment horizontal="right" vertical="center"/>
    </xf>
    <xf numFmtId="49" fontId="44" fillId="0" borderId="34" xfId="41" quotePrefix="1" applyNumberFormat="1" applyFont="1" applyBorder="1" applyAlignment="1">
      <alignment horizontal="center" vertical="center"/>
    </xf>
    <xf numFmtId="38" fontId="44" fillId="0" borderId="0" xfId="38" applyFont="1">
      <alignment vertical="center"/>
    </xf>
    <xf numFmtId="3" fontId="44" fillId="0" borderId="16" xfId="41" applyNumberFormat="1" applyFont="1" applyBorder="1">
      <alignment vertical="center"/>
    </xf>
    <xf numFmtId="3" fontId="44" fillId="0" borderId="0" xfId="41" applyNumberFormat="1" applyFont="1" applyAlignment="1">
      <alignment horizontal="right" vertical="center"/>
    </xf>
    <xf numFmtId="3" fontId="44" fillId="0" borderId="0" xfId="41" applyNumberFormat="1" applyFont="1" applyBorder="1" applyAlignment="1">
      <alignment horizontal="right" vertical="center"/>
    </xf>
    <xf numFmtId="3" fontId="51" fillId="0" borderId="0" xfId="0" applyNumberFormat="1" applyFont="1">
      <alignment vertical="center"/>
    </xf>
    <xf numFmtId="0" fontId="44" fillId="0" borderId="69" xfId="41" applyFont="1" applyBorder="1" applyAlignment="1">
      <alignment horizontal="left" vertical="center"/>
    </xf>
    <xf numFmtId="3" fontId="44" fillId="0" borderId="17" xfId="41" applyNumberFormat="1" applyFont="1" applyBorder="1">
      <alignment vertical="center"/>
    </xf>
    <xf numFmtId="49" fontId="44" fillId="0" borderId="69" xfId="41" applyNumberFormat="1" applyFont="1" applyBorder="1" applyAlignment="1">
      <alignment horizontal="right" vertical="center"/>
    </xf>
    <xf numFmtId="3" fontId="44" fillId="0" borderId="69" xfId="41" applyNumberFormat="1" applyFont="1" applyBorder="1" applyAlignment="1">
      <alignment horizontal="right" vertical="center"/>
    </xf>
    <xf numFmtId="0" fontId="22" fillId="0" borderId="69" xfId="41" applyFont="1" applyBorder="1">
      <alignment vertical="center"/>
    </xf>
    <xf numFmtId="0" fontId="26" fillId="0" borderId="22" xfId="41" applyFont="1" applyBorder="1" applyAlignment="1">
      <alignment horizontal="center" vertical="center" shrinkToFit="1"/>
    </xf>
    <xf numFmtId="0" fontId="26" fillId="0" borderId="81" xfId="41" applyFont="1" applyBorder="1" applyAlignment="1">
      <alignment horizontal="center" vertical="center" shrinkToFit="1"/>
    </xf>
    <xf numFmtId="0" fontId="26" fillId="0" borderId="43" xfId="41" applyFont="1" applyBorder="1" applyAlignment="1">
      <alignment horizontal="center" vertical="center" shrinkToFit="1"/>
    </xf>
    <xf numFmtId="0" fontId="26" fillId="0" borderId="83" xfId="41" applyFont="1" applyBorder="1" applyAlignment="1">
      <alignment horizontal="center" vertical="center" shrinkToFit="1"/>
    </xf>
    <xf numFmtId="0" fontId="30" fillId="0" borderId="0" xfId="41" applyFont="1">
      <alignment vertical="center"/>
    </xf>
    <xf numFmtId="0" fontId="26" fillId="0" borderId="33" xfId="41" applyFont="1" applyBorder="1" applyAlignment="1">
      <alignment horizontal="center" vertical="center" wrapText="1"/>
    </xf>
    <xf numFmtId="0" fontId="26" fillId="0" borderId="84" xfId="41" applyFont="1" applyBorder="1" applyAlignment="1">
      <alignment horizontal="left" vertical="center"/>
    </xf>
    <xf numFmtId="37" fontId="26" fillId="0" borderId="85" xfId="41" applyNumberFormat="1" applyFont="1" applyBorder="1" applyAlignment="1">
      <alignment horizontal="right" vertical="center"/>
    </xf>
    <xf numFmtId="37" fontId="26" fillId="0" borderId="57" xfId="41" applyNumberFormat="1" applyFont="1" applyBorder="1" applyAlignment="1">
      <alignment horizontal="right" vertical="center"/>
    </xf>
    <xf numFmtId="0" fontId="26" fillId="0" borderId="86" xfId="41" applyFont="1" applyBorder="1" applyAlignment="1">
      <alignment horizontal="center" vertical="center" wrapText="1"/>
    </xf>
    <xf numFmtId="0" fontId="26" fillId="0" borderId="49" xfId="41" applyFont="1" applyBorder="1" applyAlignment="1">
      <alignment horizontal="left" vertical="center"/>
    </xf>
    <xf numFmtId="38" fontId="26" fillId="0" borderId="57" xfId="38" applyFont="1" applyBorder="1" applyAlignment="1">
      <alignment horizontal="right" vertical="center"/>
    </xf>
    <xf numFmtId="0" fontId="26" fillId="0" borderId="34" xfId="41" applyFont="1" applyBorder="1" applyAlignment="1">
      <alignment horizontal="center" vertical="center" wrapText="1"/>
    </xf>
    <xf numFmtId="0" fontId="26" fillId="0" borderId="87" xfId="41" applyFont="1" applyBorder="1" applyAlignment="1">
      <alignment horizontal="left" vertical="center"/>
    </xf>
    <xf numFmtId="181" fontId="26" fillId="0" borderId="13" xfId="41" applyNumberFormat="1" applyFont="1" applyBorder="1" applyAlignment="1">
      <alignment horizontal="right" vertical="center"/>
    </xf>
    <xf numFmtId="37" fontId="26" fillId="0" borderId="0" xfId="41" applyNumberFormat="1" applyFont="1" applyBorder="1" applyAlignment="1">
      <alignment horizontal="right" vertical="center"/>
    </xf>
    <xf numFmtId="0" fontId="26" fillId="0" borderId="88" xfId="41" applyFont="1" applyBorder="1" applyAlignment="1">
      <alignment horizontal="center" vertical="center" wrapText="1"/>
    </xf>
    <xf numFmtId="0" fontId="26" fillId="0" borderId="46" xfId="41" applyFont="1" applyBorder="1" applyAlignment="1">
      <alignment horizontal="left" vertical="center"/>
    </xf>
    <xf numFmtId="38" fontId="26" fillId="0" borderId="0" xfId="38" applyFont="1" applyBorder="1" applyAlignment="1">
      <alignment horizontal="right" vertical="center"/>
    </xf>
    <xf numFmtId="37" fontId="26" fillId="0" borderId="13" xfId="41" applyNumberFormat="1" applyFont="1" applyBorder="1" applyAlignment="1">
      <alignment horizontal="right" vertical="center"/>
    </xf>
    <xf numFmtId="0" fontId="26" fillId="0" borderId="87" xfId="41" applyFont="1" applyBorder="1" applyAlignment="1">
      <alignment horizontal="left" vertical="center" shrinkToFit="1"/>
    </xf>
    <xf numFmtId="37" fontId="44" fillId="0" borderId="0" xfId="41" applyNumberFormat="1" applyFont="1" applyBorder="1" applyAlignment="1">
      <alignment horizontal="right" vertical="center"/>
    </xf>
    <xf numFmtId="0" fontId="26" fillId="0" borderId="46" xfId="41" applyFont="1" applyBorder="1">
      <alignment vertical="center"/>
    </xf>
    <xf numFmtId="0" fontId="26" fillId="0" borderId="13" xfId="41" applyFont="1" applyBorder="1" applyAlignment="1">
      <alignment horizontal="right" vertical="center"/>
    </xf>
    <xf numFmtId="3" fontId="26" fillId="0" borderId="87" xfId="41" applyNumberFormat="1" applyFont="1" applyBorder="1" applyAlignment="1">
      <alignment horizontal="left" vertical="center"/>
    </xf>
    <xf numFmtId="0" fontId="26" fillId="0" borderId="46" xfId="41" applyFont="1" applyBorder="1" applyAlignment="1">
      <alignment vertical="center" wrapText="1"/>
    </xf>
    <xf numFmtId="3" fontId="26" fillId="0" borderId="87" xfId="41" applyNumberFormat="1" applyFont="1" applyBorder="1">
      <alignment vertical="center"/>
    </xf>
    <xf numFmtId="37" fontId="26" fillId="25" borderId="13" xfId="41" applyNumberFormat="1" applyFont="1" applyFill="1" applyBorder="1" applyAlignment="1">
      <alignment horizontal="right" vertical="center"/>
    </xf>
    <xf numFmtId="37" fontId="26" fillId="25" borderId="0" xfId="41" applyNumberFormat="1" applyFont="1" applyFill="1" applyBorder="1" applyAlignment="1">
      <alignment horizontal="right" vertical="center"/>
    </xf>
    <xf numFmtId="37" fontId="44" fillId="25" borderId="0" xfId="41" applyNumberFormat="1" applyFont="1" applyFill="1" applyBorder="1" applyAlignment="1">
      <alignment horizontal="right" vertical="center"/>
    </xf>
    <xf numFmtId="37" fontId="44" fillId="25" borderId="13" xfId="41" applyNumberFormat="1" applyFont="1" applyFill="1" applyBorder="1" applyAlignment="1">
      <alignment horizontal="right" vertical="center"/>
    </xf>
    <xf numFmtId="0" fontId="26" fillId="0" borderId="89" xfId="41" applyFont="1" applyBorder="1" applyAlignment="1">
      <alignment horizontal="center" vertical="center" wrapText="1"/>
    </xf>
    <xf numFmtId="0" fontId="26" fillId="0" borderId="90" xfId="41" applyFont="1" applyBorder="1" applyAlignment="1">
      <alignment horizontal="center" vertical="center" wrapText="1"/>
    </xf>
    <xf numFmtId="0" fontId="26" fillId="0" borderId="91" xfId="41" applyFont="1" applyFill="1" applyBorder="1" applyAlignment="1">
      <alignment horizontal="left" vertical="center"/>
    </xf>
    <xf numFmtId="38" fontId="44" fillId="0" borderId="55" xfId="38" applyFont="1" applyBorder="1" applyAlignment="1">
      <alignment horizontal="right" vertical="center"/>
    </xf>
    <xf numFmtId="0" fontId="26" fillId="0" borderId="45" xfId="41" applyFont="1" applyBorder="1" applyAlignment="1">
      <alignment horizontal="center" vertical="center" wrapText="1"/>
    </xf>
    <xf numFmtId="0" fontId="26" fillId="0" borderId="87" xfId="41" applyFont="1" applyBorder="1">
      <alignment vertical="center"/>
    </xf>
    <xf numFmtId="0" fontId="26" fillId="0" borderId="16" xfId="41" applyFont="1" applyBorder="1">
      <alignment vertical="center"/>
    </xf>
    <xf numFmtId="38" fontId="26" fillId="0" borderId="16" xfId="38" applyFont="1" applyBorder="1">
      <alignment vertical="center"/>
    </xf>
    <xf numFmtId="38" fontId="26" fillId="0" borderId="0" xfId="38" applyFont="1">
      <alignment vertical="center"/>
    </xf>
    <xf numFmtId="38" fontId="44" fillId="0" borderId="0" xfId="38" applyFont="1" applyBorder="1" applyAlignment="1">
      <alignment horizontal="right" vertical="center"/>
    </xf>
    <xf numFmtId="0" fontId="26" fillId="0" borderId="52" xfId="41" applyFont="1" applyBorder="1" applyAlignment="1">
      <alignment horizontal="distributed" vertical="center"/>
    </xf>
    <xf numFmtId="0" fontId="26" fillId="0" borderId="92" xfId="41" applyFont="1" applyBorder="1" applyAlignment="1">
      <alignment horizontal="distributed" vertical="center"/>
    </xf>
    <xf numFmtId="37" fontId="44" fillId="0" borderId="63" xfId="41" applyNumberFormat="1" applyFont="1" applyBorder="1" applyAlignment="1">
      <alignment horizontal="right" vertical="center"/>
    </xf>
    <xf numFmtId="37" fontId="44" fillId="0" borderId="64" xfId="41" applyNumberFormat="1" applyFont="1" applyBorder="1" applyAlignment="1">
      <alignment horizontal="right" vertical="center"/>
    </xf>
    <xf numFmtId="37" fontId="44" fillId="0" borderId="93" xfId="41" applyNumberFormat="1" applyFont="1" applyBorder="1" applyAlignment="1">
      <alignment horizontal="right" vertical="center"/>
    </xf>
    <xf numFmtId="38" fontId="44" fillId="0" borderId="16" xfId="38" applyFont="1" applyBorder="1">
      <alignment vertical="center"/>
    </xf>
    <xf numFmtId="0" fontId="26" fillId="0" borderId="33" xfId="41" applyFont="1" applyBorder="1" applyAlignment="1">
      <alignment horizontal="center" vertical="center" wrapText="1"/>
    </xf>
    <xf numFmtId="0" fontId="26" fillId="0" borderId="84" xfId="41" applyFont="1" applyBorder="1">
      <alignment vertical="center"/>
    </xf>
    <xf numFmtId="37" fontId="44" fillId="0" borderId="66" xfId="38" applyNumberFormat="1" applyFont="1" applyBorder="1" applyAlignment="1">
      <alignment horizontal="right" vertical="center"/>
    </xf>
    <xf numFmtId="37" fontId="44" fillId="0" borderId="55" xfId="38" applyNumberFormat="1" applyFont="1" applyBorder="1" applyAlignment="1">
      <alignment horizontal="right" vertical="center"/>
    </xf>
    <xf numFmtId="37" fontId="44" fillId="0" borderId="94" xfId="38" applyNumberFormat="1" applyFont="1" applyBorder="1" applyAlignment="1">
      <alignment horizontal="right" vertical="center"/>
    </xf>
    <xf numFmtId="0" fontId="26" fillId="0" borderId="16" xfId="41" applyFont="1" applyBorder="1" applyAlignment="1">
      <alignment horizontal="left" vertical="center"/>
    </xf>
    <xf numFmtId="38" fontId="44" fillId="0" borderId="16" xfId="38" applyFont="1" applyBorder="1" applyAlignment="1">
      <alignment horizontal="right" vertical="center"/>
    </xf>
    <xf numFmtId="0" fontId="26" fillId="0" borderId="34" xfId="41" applyFont="1" applyBorder="1" applyAlignment="1">
      <alignment horizontal="center" vertical="center" wrapText="1"/>
    </xf>
    <xf numFmtId="37" fontId="44" fillId="0" borderId="95" xfId="38" applyNumberFormat="1" applyFont="1" applyBorder="1" applyAlignment="1">
      <alignment horizontal="right" vertical="center"/>
    </xf>
    <xf numFmtId="0" fontId="26" fillId="0" borderId="96" xfId="41" applyFont="1" applyBorder="1" applyAlignment="1">
      <alignment horizontal="center" vertical="center" wrapText="1"/>
    </xf>
    <xf numFmtId="0" fontId="26" fillId="0" borderId="16" xfId="41" applyFont="1" applyFill="1" applyBorder="1" applyAlignment="1">
      <alignment horizontal="left" vertical="center"/>
    </xf>
    <xf numFmtId="0" fontId="26" fillId="0" borderId="45" xfId="41" applyFont="1" applyBorder="1" applyAlignment="1">
      <alignment horizontal="center" vertical="center" wrapText="1"/>
    </xf>
    <xf numFmtId="0" fontId="26" fillId="0" borderId="41" xfId="41" applyFont="1" applyBorder="1">
      <alignment vertical="center"/>
    </xf>
    <xf numFmtId="37" fontId="44" fillId="0" borderId="18" xfId="38" applyNumberFormat="1" applyFont="1" applyBorder="1" applyAlignment="1">
      <alignment horizontal="right" vertical="center"/>
    </xf>
    <xf numFmtId="37" fontId="44" fillId="0" borderId="19" xfId="38" applyNumberFormat="1" applyFont="1" applyBorder="1" applyAlignment="1">
      <alignment horizontal="right" vertical="center"/>
    </xf>
    <xf numFmtId="37" fontId="44" fillId="0" borderId="97" xfId="38" applyNumberFormat="1" applyFont="1" applyBorder="1" applyAlignment="1">
      <alignment horizontal="right" vertical="center"/>
    </xf>
    <xf numFmtId="0" fontId="0" fillId="0" borderId="98" xfId="41" applyFont="1" applyBorder="1" applyAlignment="1">
      <alignment vertical="center" wrapText="1"/>
    </xf>
    <xf numFmtId="0" fontId="30" fillId="0" borderId="99" xfId="41" applyFont="1" applyBorder="1">
      <alignment vertical="center"/>
    </xf>
    <xf numFmtId="38" fontId="26" fillId="0" borderId="99" xfId="38" applyFont="1" applyBorder="1" applyAlignment="1">
      <alignment horizontal="right" vertical="center"/>
    </xf>
    <xf numFmtId="0" fontId="26" fillId="0" borderId="51" xfId="41" applyFont="1" applyBorder="1">
      <alignment vertical="center"/>
    </xf>
    <xf numFmtId="37" fontId="44" fillId="0" borderId="16" xfId="38" applyNumberFormat="1" applyFont="1" applyBorder="1" applyAlignment="1">
      <alignment horizontal="right" vertical="center"/>
    </xf>
    <xf numFmtId="0" fontId="0" fillId="0" borderId="100" xfId="41" applyFont="1" applyBorder="1" applyAlignment="1">
      <alignment vertical="center" wrapText="1"/>
    </xf>
    <xf numFmtId="0" fontId="26" fillId="0" borderId="101" xfId="41" applyFont="1" applyBorder="1" applyAlignment="1">
      <alignment horizontal="center" vertical="center" wrapText="1"/>
    </xf>
    <xf numFmtId="0" fontId="26" fillId="0" borderId="16" xfId="41" applyFont="1" applyBorder="1" applyAlignment="1">
      <alignment vertical="center" wrapText="1"/>
    </xf>
    <xf numFmtId="0" fontId="0" fillId="0" borderId="100" xfId="41" applyFont="1" applyBorder="1" applyAlignment="1">
      <alignment horizontal="center" vertical="center" wrapText="1"/>
    </xf>
    <xf numFmtId="3" fontId="26" fillId="0" borderId="0" xfId="41" applyNumberFormat="1" applyFont="1" applyBorder="1">
      <alignment vertical="center"/>
    </xf>
    <xf numFmtId="0" fontId="57" fillId="0" borderId="46" xfId="41" applyFont="1" applyBorder="1" applyAlignment="1">
      <alignment vertical="center" wrapText="1"/>
    </xf>
    <xf numFmtId="0" fontId="26" fillId="0" borderId="0" xfId="0" applyFont="1" applyBorder="1" applyAlignment="1">
      <alignment horizontal="left" vertical="center"/>
    </xf>
    <xf numFmtId="3" fontId="26" fillId="0" borderId="16" xfId="41" applyNumberFormat="1" applyFont="1" applyBorder="1">
      <alignment vertical="center"/>
    </xf>
    <xf numFmtId="0" fontId="26" fillId="0" borderId="16" xfId="41" applyFont="1" applyBorder="1" applyAlignment="1">
      <alignment horizontal="left" vertical="center" wrapText="1"/>
    </xf>
    <xf numFmtId="0" fontId="44" fillId="0" borderId="16" xfId="41" applyFont="1" applyBorder="1" applyAlignment="1">
      <alignment horizontal="right" vertical="center"/>
    </xf>
    <xf numFmtId="0" fontId="44" fillId="0" borderId="0" xfId="41" applyFont="1" applyBorder="1" applyAlignment="1">
      <alignment horizontal="right" vertical="center"/>
    </xf>
    <xf numFmtId="0" fontId="26" fillId="0" borderId="0" xfId="41" applyFont="1" applyBorder="1">
      <alignment vertical="center"/>
    </xf>
    <xf numFmtId="0" fontId="26" fillId="0" borderId="28" xfId="41" applyFont="1" applyBorder="1" applyAlignment="1">
      <alignment horizontal="center" vertical="center" wrapText="1"/>
    </xf>
    <xf numFmtId="0" fontId="26" fillId="0" borderId="102" xfId="41" applyFont="1" applyBorder="1" applyAlignment="1">
      <alignment horizontal="left" vertical="center"/>
    </xf>
    <xf numFmtId="37" fontId="44" fillId="0" borderId="17" xfId="38" applyNumberFormat="1" applyFont="1" applyBorder="1" applyAlignment="1">
      <alignment horizontal="right" vertical="center"/>
    </xf>
    <xf numFmtId="37" fontId="44" fillId="0" borderId="69" xfId="38" applyNumberFormat="1" applyFont="1" applyBorder="1" applyAlignment="1">
      <alignment horizontal="right" vertical="center"/>
    </xf>
    <xf numFmtId="37" fontId="44" fillId="0" borderId="103" xfId="38" applyNumberFormat="1" applyFont="1" applyBorder="1" applyAlignment="1">
      <alignment horizontal="right" vertical="center"/>
    </xf>
    <xf numFmtId="0" fontId="57" fillId="0" borderId="0" xfId="0" applyFont="1">
      <alignment vertical="center"/>
    </xf>
    <xf numFmtId="0" fontId="36" fillId="0" borderId="10" xfId="41" applyFont="1" applyBorder="1" applyAlignment="1">
      <alignment horizontal="center" vertical="center"/>
    </xf>
    <xf numFmtId="0" fontId="36" fillId="0" borderId="65" xfId="41" applyFont="1" applyBorder="1" applyAlignment="1">
      <alignment horizontal="center" vertical="center" wrapText="1"/>
    </xf>
    <xf numFmtId="0" fontId="36" fillId="0" borderId="13" xfId="41" applyFont="1" applyBorder="1" applyAlignment="1">
      <alignment horizontal="center" vertical="center" wrapText="1"/>
    </xf>
    <xf numFmtId="0" fontId="36" fillId="0" borderId="27" xfId="41" applyFont="1" applyBorder="1" applyAlignment="1">
      <alignment horizontal="center" vertical="center" wrapText="1"/>
    </xf>
    <xf numFmtId="0" fontId="36" fillId="0" borderId="73" xfId="41" applyFont="1" applyBorder="1" applyAlignment="1">
      <alignment horizontal="distributed" vertical="center"/>
    </xf>
    <xf numFmtId="0" fontId="36" fillId="0" borderId="104" xfId="41" applyFont="1" applyBorder="1" applyAlignment="1">
      <alignment horizontal="distributed" vertical="center"/>
    </xf>
    <xf numFmtId="0" fontId="36" fillId="0" borderId="16" xfId="41" applyFont="1" applyBorder="1" applyAlignment="1">
      <alignment horizontal="center" vertical="center" wrapText="1"/>
    </xf>
    <xf numFmtId="0" fontId="36" fillId="0" borderId="49" xfId="41" applyFont="1" applyBorder="1" applyAlignment="1">
      <alignment horizontal="distributed" vertical="center"/>
    </xf>
    <xf numFmtId="0" fontId="36" fillId="0" borderId="64" xfId="41" applyFont="1" applyBorder="1" applyAlignment="1">
      <alignment horizontal="center" vertical="center"/>
    </xf>
    <xf numFmtId="0" fontId="36" fillId="0" borderId="105" xfId="41" applyFont="1" applyBorder="1" applyAlignment="1">
      <alignment horizontal="center" vertical="center"/>
    </xf>
    <xf numFmtId="0" fontId="36" fillId="0" borderId="23" xfId="0" applyFont="1" applyBorder="1" applyAlignment="1">
      <alignment horizontal="distributed" vertical="center"/>
    </xf>
    <xf numFmtId="0" fontId="36" fillId="0" borderId="25" xfId="0" applyFont="1" applyBorder="1" applyAlignment="1">
      <alignment horizontal="distributed" vertical="center"/>
    </xf>
    <xf numFmtId="0" fontId="36" fillId="0" borderId="52" xfId="0" applyFont="1" applyBorder="1" applyAlignment="1">
      <alignment horizontal="distributed" vertical="center"/>
    </xf>
    <xf numFmtId="0" fontId="36" fillId="0" borderId="62" xfId="41" applyFont="1" applyBorder="1" applyAlignment="1">
      <alignment horizontal="center" vertical="center" wrapText="1"/>
    </xf>
    <xf numFmtId="0" fontId="36" fillId="0" borderId="18" xfId="41" applyFont="1" applyBorder="1" applyAlignment="1">
      <alignment horizontal="center" vertical="center" wrapText="1"/>
    </xf>
    <xf numFmtId="0" fontId="36" fillId="0" borderId="48" xfId="0" applyFont="1" applyBorder="1" applyAlignment="1">
      <alignment horizontal="center" vertical="center" wrapText="1"/>
    </xf>
    <xf numFmtId="0" fontId="36" fillId="0" borderId="47" xfId="41" applyFont="1" applyBorder="1" applyAlignment="1">
      <alignment horizontal="distributed" vertical="center"/>
    </xf>
    <xf numFmtId="0" fontId="36" fillId="0" borderId="19" xfId="41" applyFont="1" applyBorder="1" applyAlignment="1">
      <alignment horizontal="distributed" vertical="center"/>
    </xf>
    <xf numFmtId="0" fontId="36" fillId="0" borderId="18" xfId="41" applyFont="1" applyBorder="1" applyAlignment="1">
      <alignment horizontal="distributed" vertical="center"/>
    </xf>
    <xf numFmtId="0" fontId="36" fillId="0" borderId="14" xfId="41" applyFont="1" applyBorder="1" applyAlignment="1">
      <alignment horizontal="distributed" vertical="center"/>
    </xf>
    <xf numFmtId="0" fontId="36" fillId="0" borderId="23" xfId="0" applyFont="1" applyBorder="1" applyAlignment="1">
      <alignment horizontal="distributed" vertical="center"/>
    </xf>
    <xf numFmtId="49" fontId="36" fillId="0" borderId="0" xfId="0" applyNumberFormat="1" applyFont="1" applyAlignment="1">
      <alignment horizontal="left" vertical="center"/>
    </xf>
    <xf numFmtId="49" fontId="36" fillId="0" borderId="28" xfId="0" quotePrefix="1" applyNumberFormat="1" applyFont="1" applyBorder="1" applyAlignment="1">
      <alignment horizontal="left" vertical="center"/>
    </xf>
    <xf numFmtId="3" fontId="36" fillId="0" borderId="17" xfId="41" applyNumberFormat="1" applyFont="1" applyBorder="1" applyAlignment="1">
      <alignment horizontal="right" vertical="center"/>
    </xf>
    <xf numFmtId="0" fontId="51" fillId="0" borderId="0" xfId="0" applyNumberFormat="1" applyFont="1" applyBorder="1">
      <alignment vertical="center"/>
    </xf>
    <xf numFmtId="0" fontId="31" fillId="0" borderId="0" xfId="41" applyFont="1" applyAlignment="1">
      <alignment horizontal="center" vertical="center"/>
    </xf>
    <xf numFmtId="0" fontId="36" fillId="0" borderId="71" xfId="41" applyFont="1" applyBorder="1" applyAlignment="1">
      <alignment horizontal="center" vertical="center"/>
    </xf>
    <xf numFmtId="0" fontId="36" fillId="0" borderId="78" xfId="41" applyFont="1" applyBorder="1" applyAlignment="1">
      <alignment horizontal="distributed" wrapText="1"/>
    </xf>
    <xf numFmtId="0" fontId="36" fillId="0" borderId="19" xfId="41" applyFont="1" applyBorder="1" applyAlignment="1">
      <alignment horizontal="center" vertical="center"/>
    </xf>
    <xf numFmtId="0" fontId="36" fillId="0" borderId="13" xfId="41" applyFont="1" applyBorder="1" applyAlignment="1">
      <alignment horizontal="distributed" wrapText="1"/>
    </xf>
    <xf numFmtId="0" fontId="36" fillId="0" borderId="14" xfId="0" applyFont="1" applyBorder="1" applyAlignment="1">
      <alignment horizontal="center" vertical="center" wrapText="1"/>
    </xf>
    <xf numFmtId="0" fontId="36" fillId="0" borderId="14" xfId="41" applyFont="1" applyBorder="1" applyAlignment="1">
      <alignment horizontal="distributed" vertical="center"/>
    </xf>
    <xf numFmtId="0" fontId="36" fillId="0" borderId="14" xfId="41" applyFont="1" applyBorder="1" applyAlignment="1">
      <alignment horizontal="center" vertical="center"/>
    </xf>
    <xf numFmtId="0" fontId="36" fillId="0" borderId="106" xfId="41" applyFont="1" applyBorder="1" applyAlignment="1">
      <alignment horizontal="distributed" vertical="center"/>
    </xf>
    <xf numFmtId="0" fontId="36" fillId="0" borderId="107" xfId="41" applyFont="1" applyBorder="1" applyAlignment="1">
      <alignment horizontal="distributed" vertical="center"/>
    </xf>
    <xf numFmtId="0" fontId="36" fillId="0" borderId="18" xfId="41" applyFont="1" applyBorder="1" applyAlignment="1">
      <alignment horizontal="center" vertical="center" wrapText="1"/>
    </xf>
    <xf numFmtId="0" fontId="36" fillId="0" borderId="52" xfId="41" applyFont="1" applyBorder="1" applyAlignment="1">
      <alignment horizontal="center" vertical="center"/>
    </xf>
    <xf numFmtId="0" fontId="36" fillId="0" borderId="10" xfId="41" applyFont="1" applyBorder="1" applyAlignment="1">
      <alignment horizontal="center" vertical="center"/>
    </xf>
    <xf numFmtId="0" fontId="36" fillId="0" borderId="60" xfId="41" applyFont="1" applyBorder="1" applyAlignment="1">
      <alignment horizontal="center" vertical="center"/>
    </xf>
    <xf numFmtId="0" fontId="36" fillId="0" borderId="0" xfId="41" applyFont="1" applyAlignment="1">
      <alignment horizontal="center" vertical="center"/>
    </xf>
    <xf numFmtId="0" fontId="51" fillId="0" borderId="0" xfId="41" applyNumberFormat="1" applyFont="1" applyBorder="1" applyAlignment="1">
      <alignment horizontal="right" vertical="center"/>
    </xf>
    <xf numFmtId="0" fontId="36" fillId="0" borderId="74" xfId="41" applyFont="1" applyBorder="1" applyAlignment="1">
      <alignment horizontal="center" vertical="center"/>
    </xf>
    <xf numFmtId="0" fontId="36" fillId="0" borderId="82" xfId="41" applyFont="1" applyBorder="1" applyAlignment="1">
      <alignment horizontal="center" vertical="center"/>
    </xf>
    <xf numFmtId="0" fontId="36" fillId="0" borderId="108" xfId="41" applyFont="1" applyBorder="1" applyAlignment="1">
      <alignment horizontal="center" vertical="center"/>
    </xf>
    <xf numFmtId="0" fontId="36" fillId="0" borderId="77" xfId="41" applyFont="1" applyBorder="1" applyAlignment="1">
      <alignment horizontal="center" vertical="center"/>
    </xf>
    <xf numFmtId="0" fontId="36" fillId="0" borderId="76" xfId="41" applyFont="1" applyBorder="1" applyAlignment="1">
      <alignment horizontal="center" vertical="center"/>
    </xf>
    <xf numFmtId="0" fontId="36" fillId="0" borderId="25" xfId="41" applyFont="1" applyBorder="1" applyAlignment="1">
      <alignment horizontal="center" vertical="center"/>
    </xf>
    <xf numFmtId="0" fontId="36" fillId="0" borderId="59" xfId="41" applyFont="1" applyBorder="1" applyAlignment="1">
      <alignment horizontal="center" vertical="center"/>
    </xf>
    <xf numFmtId="0" fontId="36" fillId="0" borderId="61" xfId="41" applyFont="1" applyBorder="1" applyAlignment="1">
      <alignment horizontal="center" vertical="center"/>
    </xf>
    <xf numFmtId="0" fontId="36" fillId="0" borderId="63" xfId="41" applyFont="1" applyBorder="1" applyAlignment="1">
      <alignment horizontal="center" vertical="center"/>
    </xf>
    <xf numFmtId="0" fontId="36" fillId="0" borderId="109" xfId="41" applyFont="1" applyBorder="1" applyAlignment="1">
      <alignment horizontal="center" vertical="center"/>
    </xf>
    <xf numFmtId="0" fontId="36" fillId="0" borderId="62" xfId="41" applyFont="1" applyBorder="1" applyAlignment="1">
      <alignment horizontal="center" vertical="center"/>
    </xf>
    <xf numFmtId="49" fontId="36" fillId="0" borderId="101" xfId="0" applyNumberFormat="1" applyFont="1" applyBorder="1" applyAlignment="1">
      <alignment horizontal="center" vertical="center"/>
    </xf>
    <xf numFmtId="38" fontId="44" fillId="0" borderId="0" xfId="38" applyFont="1" applyBorder="1">
      <alignment vertical="center"/>
    </xf>
    <xf numFmtId="38" fontId="51" fillId="0" borderId="0" xfId="38" applyFont="1">
      <alignment vertical="center"/>
    </xf>
    <xf numFmtId="49" fontId="36" fillId="0" borderId="101" xfId="0" quotePrefix="1" applyNumberFormat="1" applyFont="1" applyBorder="1" applyAlignment="1">
      <alignment horizontal="center" vertical="center"/>
    </xf>
    <xf numFmtId="49" fontId="36" fillId="0" borderId="101" xfId="41" applyNumberFormat="1" applyFont="1" applyBorder="1">
      <alignment vertical="center"/>
    </xf>
    <xf numFmtId="38" fontId="44" fillId="0" borderId="0" xfId="38" applyFont="1" applyAlignment="1">
      <alignment horizontal="right" vertical="center"/>
    </xf>
    <xf numFmtId="38" fontId="44" fillId="0" borderId="0" xfId="54" applyFont="1">
      <alignment vertical="center"/>
    </xf>
    <xf numFmtId="38" fontId="44" fillId="0" borderId="0" xfId="54" applyFont="1" applyBorder="1" applyAlignment="1">
      <alignment horizontal="right" vertical="center"/>
    </xf>
    <xf numFmtId="38" fontId="44" fillId="0" borderId="0" xfId="54" applyFont="1" applyAlignment="1">
      <alignment horizontal="right" vertical="center"/>
    </xf>
    <xf numFmtId="49" fontId="36" fillId="0" borderId="101" xfId="41" applyNumberFormat="1" applyFont="1" applyBorder="1" applyAlignment="1">
      <alignment horizontal="left" vertical="center"/>
    </xf>
    <xf numFmtId="49" fontId="36" fillId="0" borderId="28" xfId="41" applyNumberFormat="1" applyFont="1" applyBorder="1">
      <alignment vertical="center"/>
    </xf>
    <xf numFmtId="38" fontId="44" fillId="0" borderId="17" xfId="20" applyFont="1" applyBorder="1" applyAlignment="1">
      <alignment horizontal="right" vertical="center"/>
    </xf>
    <xf numFmtId="38" fontId="44" fillId="0" borderId="69" xfId="20" applyFont="1" applyBorder="1" applyAlignment="1">
      <alignment horizontal="right" vertical="center"/>
    </xf>
    <xf numFmtId="0" fontId="41" fillId="0" borderId="0" xfId="41" applyFont="1" applyBorder="1" applyAlignment="1">
      <alignment horizontal="right" vertical="center"/>
    </xf>
    <xf numFmtId="38" fontId="41" fillId="0" borderId="0" xfId="38" applyFont="1">
      <alignment vertical="center"/>
    </xf>
    <xf numFmtId="182" fontId="43" fillId="0" borderId="0" xfId="41" applyNumberFormat="1" applyFont="1" applyBorder="1" applyAlignment="1">
      <alignment horizontal="right" vertical="center"/>
    </xf>
    <xf numFmtId="182" fontId="43" fillId="0" borderId="35" xfId="41" applyNumberFormat="1" applyFont="1" applyBorder="1" applyAlignment="1">
      <alignment horizontal="right" vertical="center"/>
    </xf>
    <xf numFmtId="0" fontId="36" fillId="0" borderId="0" xfId="41" applyFont="1">
      <alignment vertical="center"/>
    </xf>
    <xf numFmtId="0" fontId="43" fillId="0" borderId="0" xfId="41" applyFont="1" applyBorder="1">
      <alignment vertical="center"/>
    </xf>
    <xf numFmtId="0" fontId="51" fillId="0" borderId="0" xfId="0" applyFont="1" applyAlignment="1">
      <alignment horizontal="right" vertical="center"/>
    </xf>
    <xf numFmtId="0" fontId="22" fillId="0" borderId="0" xfId="0" applyNumberFormat="1" applyFont="1" applyBorder="1">
      <alignment vertical="center"/>
    </xf>
    <xf numFmtId="0" fontId="29" fillId="0" borderId="0" xfId="41" applyFont="1" applyBorder="1" applyAlignment="1">
      <alignment horizontal="center" vertical="center"/>
    </xf>
    <xf numFmtId="0" fontId="57" fillId="0" borderId="101" xfId="41" applyFont="1" applyBorder="1" applyAlignment="1">
      <alignment horizontal="distributed" vertical="center" justifyLastLine="1"/>
    </xf>
    <xf numFmtId="0" fontId="57" fillId="0" borderId="110" xfId="41" applyFont="1" applyBorder="1" applyAlignment="1">
      <alignment horizontal="distributed" vertical="center" justifyLastLine="1"/>
    </xf>
    <xf numFmtId="0" fontId="57" fillId="0" borderId="82" xfId="41" applyFont="1" applyBorder="1" applyAlignment="1">
      <alignment horizontal="distributed" vertical="center" justifyLastLine="1"/>
    </xf>
    <xf numFmtId="0" fontId="57" fillId="0" borderId="48" xfId="41" applyFont="1" applyBorder="1" applyAlignment="1">
      <alignment horizontal="distributed" vertical="center" justifyLastLine="1"/>
    </xf>
    <xf numFmtId="0" fontId="57" fillId="0" borderId="50" xfId="41" applyFont="1" applyBorder="1" applyAlignment="1">
      <alignment horizontal="distributed" vertical="center" justifyLastLine="1"/>
    </xf>
    <xf numFmtId="0" fontId="57" fillId="0" borderId="0" xfId="41" applyNumberFormat="1" applyFont="1" applyAlignment="1">
      <alignment vertical="center"/>
    </xf>
    <xf numFmtId="0" fontId="57" fillId="0" borderId="46" xfId="41" applyFont="1" applyBorder="1" applyAlignment="1">
      <alignment horizontal="distributed" vertical="center" justifyLastLine="1"/>
    </xf>
    <xf numFmtId="0" fontId="57" fillId="0" borderId="49" xfId="41" applyFont="1" applyBorder="1" applyAlignment="1">
      <alignment horizontal="distributed" vertical="center" justifyLastLine="1"/>
    </xf>
    <xf numFmtId="0" fontId="57" fillId="0" borderId="14" xfId="41" applyFont="1" applyBorder="1" applyAlignment="1">
      <alignment horizontal="distributed" vertical="center" justifyLastLine="1"/>
    </xf>
    <xf numFmtId="0" fontId="57" fillId="0" borderId="23" xfId="41" applyFont="1" applyBorder="1" applyAlignment="1">
      <alignment horizontal="distributed" vertical="center" justifyLastLine="1"/>
    </xf>
    <xf numFmtId="0" fontId="57" fillId="0" borderId="111" xfId="41" applyFont="1" applyBorder="1" applyAlignment="1">
      <alignment horizontal="distributed" vertical="center" justifyLastLine="1"/>
    </xf>
    <xf numFmtId="0" fontId="57" fillId="0" borderId="47" xfId="41" applyFont="1" applyBorder="1" applyAlignment="1">
      <alignment horizontal="distributed" vertical="center" justifyLastLine="1"/>
    </xf>
    <xf numFmtId="0" fontId="57" fillId="0" borderId="14" xfId="41" applyFont="1" applyBorder="1" applyAlignment="1">
      <alignment horizontal="distributed" vertical="center" wrapText="1" justifyLastLine="1"/>
    </xf>
    <xf numFmtId="0" fontId="57" fillId="0" borderId="14" xfId="41" applyFont="1" applyBorder="1" applyAlignment="1">
      <alignment horizontal="distributed" vertical="center" justifyLastLine="1"/>
    </xf>
    <xf numFmtId="0" fontId="57" fillId="0" borderId="23" xfId="41" applyFont="1" applyBorder="1" applyAlignment="1">
      <alignment horizontal="distributed" vertical="center" justifyLastLine="1"/>
    </xf>
    <xf numFmtId="49" fontId="57" fillId="0" borderId="112" xfId="41" applyNumberFormat="1" applyFont="1" applyBorder="1" applyAlignment="1">
      <alignment horizontal="center" vertical="center"/>
    </xf>
    <xf numFmtId="38" fontId="57" fillId="0" borderId="16" xfId="38" applyFont="1" applyBorder="1" applyAlignment="1">
      <alignment vertical="center"/>
    </xf>
    <xf numFmtId="38" fontId="57" fillId="0" borderId="0" xfId="38" applyFont="1" applyBorder="1" applyAlignment="1">
      <alignment vertical="center"/>
    </xf>
    <xf numFmtId="38" fontId="57" fillId="0" borderId="0" xfId="38" applyFont="1" applyBorder="1" applyAlignment="1">
      <alignment horizontal="right" vertical="center"/>
    </xf>
    <xf numFmtId="49" fontId="57" fillId="0" borderId="101" xfId="41" applyNumberFormat="1" applyFont="1" applyBorder="1" applyAlignment="1">
      <alignment horizontal="center" vertical="center"/>
    </xf>
    <xf numFmtId="49" fontId="57" fillId="0" borderId="28" xfId="41" quotePrefix="1" applyNumberFormat="1" applyFont="1" applyBorder="1" applyAlignment="1">
      <alignment horizontal="center" vertical="center"/>
    </xf>
    <xf numFmtId="38" fontId="57" fillId="0" borderId="69" xfId="38" applyFont="1" applyBorder="1" applyAlignment="1">
      <alignment vertical="center"/>
    </xf>
    <xf numFmtId="38" fontId="57" fillId="0" borderId="69" xfId="38" applyFont="1" applyBorder="1" applyAlignment="1">
      <alignment horizontal="right" vertical="center"/>
    </xf>
    <xf numFmtId="0" fontId="22" fillId="0" borderId="0" xfId="0" applyNumberFormat="1" applyFont="1" applyAlignment="1">
      <alignment vertical="center" wrapText="1"/>
    </xf>
    <xf numFmtId="0" fontId="0" fillId="0" borderId="0" xfId="41" applyFont="1" applyAlignment="1">
      <alignment vertical="center" wrapText="1"/>
    </xf>
    <xf numFmtId="0" fontId="29" fillId="0" borderId="0" xfId="41" applyFont="1" applyBorder="1" applyAlignment="1">
      <alignment vertical="center"/>
    </xf>
    <xf numFmtId="0" fontId="29" fillId="0" borderId="69" xfId="41" applyFont="1" applyBorder="1" applyAlignment="1">
      <alignment horizontal="center" vertical="center"/>
    </xf>
    <xf numFmtId="0" fontId="43" fillId="0" borderId="113" xfId="41" applyFont="1" applyBorder="1" applyAlignment="1">
      <alignment horizontal="center" vertical="center"/>
    </xf>
    <xf numFmtId="0" fontId="43" fillId="0" borderId="114" xfId="41" applyFont="1" applyBorder="1" applyAlignment="1">
      <alignment horizontal="center" vertical="center" wrapText="1"/>
    </xf>
    <xf numFmtId="0" fontId="43" fillId="0" borderId="108" xfId="41" applyFont="1" applyBorder="1" applyAlignment="1">
      <alignment horizontal="center" vertical="center" wrapText="1"/>
    </xf>
    <xf numFmtId="0" fontId="43" fillId="0" borderId="101" xfId="41" applyFont="1" applyBorder="1" applyAlignment="1">
      <alignment horizontal="center" vertical="center"/>
    </xf>
    <xf numFmtId="0" fontId="43" fillId="0" borderId="107" xfId="41" applyFont="1" applyBorder="1" applyAlignment="1">
      <alignment horizontal="center" vertical="center" wrapText="1"/>
    </xf>
    <xf numFmtId="0" fontId="43" fillId="0" borderId="115" xfId="41" applyFont="1" applyBorder="1" applyAlignment="1">
      <alignment horizontal="center" vertical="center" wrapText="1"/>
    </xf>
    <xf numFmtId="0" fontId="43" fillId="0" borderId="116" xfId="41" applyFont="1" applyBorder="1" applyAlignment="1">
      <alignment horizontal="center" vertical="center" wrapText="1"/>
    </xf>
    <xf numFmtId="0" fontId="43" fillId="0" borderId="116" xfId="41" applyFont="1" applyBorder="1" applyAlignment="1">
      <alignment horizontal="center" vertical="center"/>
    </xf>
    <xf numFmtId="0" fontId="43" fillId="0" borderId="115" xfId="41" applyFont="1" applyBorder="1" applyAlignment="1">
      <alignment horizontal="center" vertical="center"/>
    </xf>
    <xf numFmtId="0" fontId="43" fillId="0" borderId="106" xfId="41" applyFont="1" applyBorder="1" applyAlignment="1">
      <alignment horizontal="center" vertical="center" wrapText="1"/>
    </xf>
    <xf numFmtId="0" fontId="43" fillId="0" borderId="111" xfId="41" applyFont="1" applyBorder="1" applyAlignment="1">
      <alignment horizontal="center" vertical="center"/>
    </xf>
    <xf numFmtId="0" fontId="43" fillId="0" borderId="14" xfId="41" applyFont="1" applyBorder="1" applyAlignment="1">
      <alignment horizontal="center" vertical="center" wrapText="1"/>
    </xf>
    <xf numFmtId="0" fontId="43" fillId="0" borderId="14" xfId="41" applyFont="1" applyBorder="1" applyAlignment="1">
      <alignment horizontal="center" vertical="center"/>
    </xf>
    <xf numFmtId="0" fontId="43" fillId="0" borderId="23" xfId="41" applyFont="1" applyBorder="1" applyAlignment="1">
      <alignment horizontal="center" vertical="center"/>
    </xf>
    <xf numFmtId="49" fontId="43" fillId="0" borderId="112" xfId="41" applyNumberFormat="1" applyFont="1" applyBorder="1" applyAlignment="1">
      <alignment horizontal="center" vertical="center"/>
    </xf>
    <xf numFmtId="38" fontId="43" fillId="0" borderId="16" xfId="38" applyFont="1" applyBorder="1" applyAlignment="1">
      <alignment horizontal="right" vertical="center"/>
    </xf>
    <xf numFmtId="38" fontId="43" fillId="0" borderId="0" xfId="38" applyFont="1" applyBorder="1" applyAlignment="1">
      <alignment horizontal="right" vertical="center"/>
    </xf>
    <xf numFmtId="49" fontId="43" fillId="0" borderId="101" xfId="41" applyNumberFormat="1" applyFont="1" applyBorder="1" applyAlignment="1">
      <alignment horizontal="center" vertical="center"/>
    </xf>
    <xf numFmtId="49" fontId="43" fillId="0" borderId="28" xfId="41" quotePrefix="1" applyNumberFormat="1" applyFont="1" applyBorder="1" applyAlignment="1">
      <alignment horizontal="center" vertical="center"/>
    </xf>
    <xf numFmtId="38" fontId="43" fillId="0" borderId="69" xfId="38" applyFont="1" applyBorder="1" applyAlignment="1">
      <alignment horizontal="right" vertical="center"/>
    </xf>
    <xf numFmtId="0" fontId="44" fillId="0" borderId="104" xfId="41" applyFont="1" applyBorder="1">
      <alignment vertical="center"/>
    </xf>
    <xf numFmtId="0" fontId="41" fillId="0" borderId="0" xfId="41" applyFont="1" applyBorder="1">
      <alignment vertical="center"/>
    </xf>
    <xf numFmtId="0" fontId="44" fillId="0" borderId="0" xfId="41" applyFont="1">
      <alignment vertical="center"/>
    </xf>
    <xf numFmtId="0" fontId="29" fillId="0" borderId="0" xfId="39" applyFont="1" applyBorder="1" applyAlignment="1">
      <alignment horizontal="center" vertical="center"/>
    </xf>
    <xf numFmtId="0" fontId="44" fillId="0" borderId="69" xfId="39" applyFont="1" applyBorder="1" applyAlignment="1">
      <alignment horizontal="right" vertical="center"/>
    </xf>
    <xf numFmtId="0" fontId="43" fillId="0" borderId="104" xfId="39" applyFont="1" applyBorder="1" applyAlignment="1">
      <alignment horizontal="center" vertical="center" wrapText="1"/>
    </xf>
    <xf numFmtId="0" fontId="43" fillId="0" borderId="117" xfId="39" applyFont="1" applyBorder="1" applyAlignment="1">
      <alignment horizontal="center" vertical="center" wrapText="1"/>
    </xf>
    <xf numFmtId="0" fontId="43" fillId="0" borderId="118" xfId="39" applyFont="1" applyBorder="1" applyAlignment="1">
      <alignment horizontal="center" vertical="center" wrapText="1"/>
    </xf>
    <xf numFmtId="0" fontId="43" fillId="0" borderId="76" xfId="39" applyFont="1" applyBorder="1" applyAlignment="1">
      <alignment horizontal="center" vertical="center"/>
    </xf>
    <xf numFmtId="0" fontId="43" fillId="0" borderId="108" xfId="39" applyFont="1" applyBorder="1" applyAlignment="1">
      <alignment horizontal="center" vertical="center"/>
    </xf>
    <xf numFmtId="0" fontId="61" fillId="0" borderId="0" xfId="39" applyFont="1">
      <alignment vertical="center"/>
    </xf>
    <xf numFmtId="0" fontId="43" fillId="0" borderId="19" xfId="39" applyFont="1" applyBorder="1" applyAlignment="1">
      <alignment horizontal="center" vertical="center" wrapText="1"/>
    </xf>
    <xf numFmtId="0" fontId="43" fillId="0" borderId="20" xfId="39" applyFont="1" applyBorder="1" applyAlignment="1">
      <alignment horizontal="center" vertical="center" wrapText="1"/>
    </xf>
    <xf numFmtId="0" fontId="43" fillId="0" borderId="62" xfId="39" applyFont="1" applyBorder="1" applyAlignment="1">
      <alignment horizontal="center" vertical="center" wrapText="1"/>
    </xf>
    <xf numFmtId="0" fontId="43" fillId="0" borderId="18" xfId="39" applyFont="1" applyBorder="1" applyAlignment="1">
      <alignment horizontal="center" vertical="center"/>
    </xf>
    <xf numFmtId="0" fontId="43" fillId="0" borderId="18" xfId="39" applyFont="1" applyBorder="1" applyAlignment="1">
      <alignment horizontal="center" vertical="center" wrapText="1"/>
    </xf>
    <xf numFmtId="0" fontId="43" fillId="0" borderId="63" xfId="39" applyFont="1" applyBorder="1" applyAlignment="1">
      <alignment horizontal="center" vertical="center" wrapText="1"/>
    </xf>
    <xf numFmtId="0" fontId="43" fillId="0" borderId="0" xfId="0" applyFont="1" applyBorder="1" applyAlignment="1">
      <alignment horizontal="center" vertical="center"/>
    </xf>
    <xf numFmtId="0" fontId="43" fillId="0" borderId="101" xfId="0" applyFont="1" applyBorder="1" applyAlignment="1">
      <alignment horizontal="center" vertical="center"/>
    </xf>
    <xf numFmtId="3" fontId="43" fillId="0" borderId="0" xfId="0" applyNumberFormat="1" applyFont="1" applyAlignment="1">
      <alignment horizontal="right" vertical="center"/>
    </xf>
    <xf numFmtId="183" fontId="43" fillId="0" borderId="0" xfId="0" applyNumberFormat="1" applyFont="1" applyAlignment="1">
      <alignment horizontal="right" vertical="center"/>
    </xf>
    <xf numFmtId="184" fontId="43" fillId="0" borderId="0" xfId="0" applyNumberFormat="1" applyFont="1" applyAlignment="1">
      <alignment horizontal="right" vertical="center"/>
    </xf>
    <xf numFmtId="183" fontId="61" fillId="0" borderId="0" xfId="0" applyNumberFormat="1" applyFont="1">
      <alignment vertical="center"/>
    </xf>
    <xf numFmtId="0" fontId="43" fillId="0" borderId="0" xfId="0" applyFont="1" applyBorder="1" applyAlignment="1">
      <alignment horizontal="center" vertical="center"/>
    </xf>
    <xf numFmtId="0" fontId="43" fillId="0" borderId="101" xfId="0" applyFont="1" applyBorder="1" applyAlignment="1">
      <alignment horizontal="center" vertical="center"/>
    </xf>
    <xf numFmtId="0" fontId="43" fillId="0" borderId="0" xfId="39" applyFont="1" applyBorder="1" applyAlignment="1">
      <alignment horizontal="distributed" vertical="center"/>
    </xf>
    <xf numFmtId="0" fontId="43" fillId="0" borderId="101" xfId="39" applyFont="1" applyBorder="1" applyAlignment="1">
      <alignment horizontal="distributed" vertical="center"/>
    </xf>
    <xf numFmtId="0" fontId="43" fillId="0" borderId="0" xfId="39" applyFont="1" applyBorder="1" applyAlignment="1">
      <alignment horizontal="distributed" vertical="center" wrapText="1"/>
    </xf>
    <xf numFmtId="0" fontId="43" fillId="0" borderId="101" xfId="39" applyFont="1" applyBorder="1" applyAlignment="1">
      <alignment horizontal="distributed" vertical="center" wrapText="1"/>
    </xf>
    <xf numFmtId="3" fontId="62" fillId="0" borderId="0" xfId="0" applyNumberFormat="1" applyFont="1" applyAlignment="1">
      <alignment horizontal="right" vertical="center"/>
    </xf>
    <xf numFmtId="0" fontId="43" fillId="0" borderId="50" xfId="39" applyFont="1" applyBorder="1" applyAlignment="1">
      <alignment horizontal="right" vertical="center"/>
    </xf>
    <xf numFmtId="0" fontId="43" fillId="0" borderId="32" xfId="39" applyFont="1" applyBorder="1" applyAlignment="1">
      <alignment horizontal="right" vertical="center"/>
    </xf>
    <xf numFmtId="0" fontId="43" fillId="0" borderId="33" xfId="39" applyFont="1" applyBorder="1" applyAlignment="1">
      <alignment horizontal="center" vertical="center" textRotation="255"/>
    </xf>
    <xf numFmtId="0" fontId="43" fillId="0" borderId="49" xfId="39" applyFont="1" applyBorder="1" applyAlignment="1">
      <alignment horizontal="center" vertical="center"/>
    </xf>
    <xf numFmtId="0" fontId="61" fillId="0" borderId="0" xfId="39" applyFont="1" applyBorder="1" applyAlignment="1">
      <alignment horizontal="center" vertical="center"/>
    </xf>
    <xf numFmtId="0" fontId="43" fillId="0" borderId="101" xfId="39" applyFont="1" applyBorder="1" applyAlignment="1">
      <alignment horizontal="center" vertical="center" textRotation="255"/>
    </xf>
    <xf numFmtId="0" fontId="43" fillId="0" borderId="46" xfId="39" applyFont="1" applyBorder="1" applyAlignment="1">
      <alignment horizontal="center" vertical="center"/>
    </xf>
    <xf numFmtId="3" fontId="61" fillId="0" borderId="0" xfId="39" applyNumberFormat="1" applyFont="1" applyBorder="1">
      <alignment vertical="center"/>
    </xf>
    <xf numFmtId="0" fontId="43" fillId="0" borderId="28" xfId="39" applyFont="1" applyBorder="1" applyAlignment="1">
      <alignment horizontal="center" vertical="center" textRotation="255"/>
    </xf>
    <xf numFmtId="0" fontId="43" fillId="0" borderId="102" xfId="39" applyFont="1" applyBorder="1" applyAlignment="1">
      <alignment horizontal="center" vertical="center"/>
    </xf>
    <xf numFmtId="184" fontId="43" fillId="0" borderId="17" xfId="0" applyNumberFormat="1" applyFont="1" applyBorder="1" applyAlignment="1">
      <alignment horizontal="right" vertical="center"/>
    </xf>
    <xf numFmtId="184" fontId="43" fillId="0" borderId="69" xfId="0" applyNumberFormat="1" applyFont="1" applyBorder="1" applyAlignment="1">
      <alignment horizontal="right" vertical="center"/>
    </xf>
    <xf numFmtId="3" fontId="43" fillId="0" borderId="69" xfId="0" applyNumberFormat="1" applyFont="1" applyBorder="1" applyAlignment="1">
      <alignment horizontal="right" vertical="center"/>
    </xf>
    <xf numFmtId="0" fontId="44" fillId="0" borderId="104" xfId="0" applyFont="1" applyBorder="1">
      <alignment vertical="center"/>
    </xf>
    <xf numFmtId="0" fontId="44" fillId="0" borderId="0" xfId="39" applyFont="1" applyBorder="1">
      <alignment vertical="center"/>
    </xf>
    <xf numFmtId="0" fontId="36" fillId="0" borderId="81" xfId="41" applyFont="1" applyBorder="1" applyAlignment="1">
      <alignment horizontal="center" vertical="center" shrinkToFit="1"/>
    </xf>
    <xf numFmtId="0" fontId="36" fillId="0" borderId="56" xfId="41" applyFont="1" applyBorder="1" applyAlignment="1">
      <alignment horizontal="center" vertical="center"/>
    </xf>
    <xf numFmtId="0" fontId="36" fillId="0" borderId="119" xfId="41" applyFont="1" applyBorder="1" applyAlignment="1">
      <alignment horizontal="center" vertical="center"/>
    </xf>
    <xf numFmtId="0" fontId="36" fillId="0" borderId="14" xfId="0" applyFont="1" applyBorder="1" applyAlignment="1">
      <alignment horizontal="distributed" vertical="center"/>
    </xf>
    <xf numFmtId="0" fontId="36" fillId="0" borderId="110" xfId="0" applyFont="1" applyBorder="1" applyAlignment="1">
      <alignment horizontal="center" vertical="center" wrapText="1" justifyLastLine="1"/>
    </xf>
    <xf numFmtId="0" fontId="36" fillId="0" borderId="46" xfId="0" applyFont="1" applyBorder="1" applyAlignment="1">
      <alignment horizontal="center" vertical="center" wrapText="1" justifyLastLine="1"/>
    </xf>
    <xf numFmtId="0" fontId="36" fillId="0" borderId="46" xfId="0" applyFont="1" applyBorder="1" applyAlignment="1">
      <alignment horizontal="center" vertical="center" justifyLastLine="1"/>
    </xf>
    <xf numFmtId="0" fontId="36" fillId="0" borderId="47" xfId="0" applyFont="1" applyBorder="1" applyAlignment="1">
      <alignment horizontal="center" vertical="center" justifyLastLine="1"/>
    </xf>
    <xf numFmtId="0" fontId="36" fillId="0" borderId="14" xfId="41" applyFont="1" applyBorder="1" applyAlignment="1">
      <alignment horizontal="right" vertical="center"/>
    </xf>
    <xf numFmtId="0" fontId="36" fillId="0" borderId="74" xfId="0" applyFont="1" applyFill="1" applyBorder="1" applyAlignment="1">
      <alignment horizontal="center" vertical="center" wrapText="1"/>
    </xf>
    <xf numFmtId="0" fontId="36" fillId="0" borderId="74" xfId="41" applyFont="1" applyBorder="1" applyAlignment="1">
      <alignment horizontal="distributed" vertical="center"/>
    </xf>
    <xf numFmtId="0" fontId="36" fillId="0" borderId="47" xfId="0" applyFont="1" applyBorder="1" applyAlignment="1">
      <alignment horizontal="distributed" vertical="center"/>
    </xf>
    <xf numFmtId="3" fontId="36" fillId="0" borderId="49" xfId="0" applyNumberFormat="1" applyFont="1" applyFill="1" applyBorder="1" applyAlignment="1">
      <alignment horizontal="center" vertical="center"/>
    </xf>
    <xf numFmtId="3" fontId="36" fillId="0" borderId="47" xfId="0"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TableStyleLight1 2" xfId="20"/>
    <cellStyle name="アクセント 1" xfId="22" builtinId="29" customBuiltin="1"/>
    <cellStyle name="アクセント 2" xfId="23" builtinId="33" customBuiltin="1"/>
    <cellStyle name="アクセント 3" xfId="24" builtinId="37" customBuiltin="1"/>
    <cellStyle name="アクセント 4" xfId="25" builtinId="41" customBuiltin="1"/>
    <cellStyle name="アクセント 5" xfId="26" builtinId="45" customBuiltin="1"/>
    <cellStyle name="アクセント 6" xfId="27" builtinId="49" customBuiltin="1"/>
    <cellStyle name="タイトル" xfId="28" builtinId="15" customBuiltin="1"/>
    <cellStyle name="チェック セル" xfId="29" builtinId="23" customBuiltin="1"/>
    <cellStyle name="どちらでもない" xfId="21" builtinId="28" customBuiltin="1"/>
    <cellStyle name="ハイパーリンク" xfId="53" builtinId="8"/>
    <cellStyle name="ハイパーリンク 2" xfId="30"/>
    <cellStyle name="メモ" xfId="31" builtinId="10" customBuiltin="1"/>
    <cellStyle name="リンク セル" xfId="32" builtinId="24" customBuiltin="1"/>
    <cellStyle name="悪い" xfId="35" builtinId="27" customBuiltin="1"/>
    <cellStyle name="計算" xfId="49" builtinId="22" customBuiltin="1"/>
    <cellStyle name="警告文" xfId="51" builtinId="11" customBuiltin="1"/>
    <cellStyle name="桁区切り" xfId="54" builtinId="6"/>
    <cellStyle name="桁区切り 2" xfId="37"/>
    <cellStyle name="桁区切り 2 2" xfId="38"/>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4" builtinId="21" customBuiltin="1"/>
    <cellStyle name="説明文" xfId="50" builtinId="53" customBuiltin="1"/>
    <cellStyle name="入力" xfId="33" builtinId="20" customBuiltin="1"/>
    <cellStyle name="標準" xfId="0" builtinId="0"/>
    <cellStyle name="標準 2" xfId="39"/>
    <cellStyle name="標準 2 2" xfId="40"/>
    <cellStyle name="標準 2 3" xfId="41"/>
    <cellStyle name="標準_章見出し" xfId="42"/>
    <cellStyle name="標準_表106～表107" xfId="43"/>
    <cellStyle name="未定義" xfId="36"/>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27</xdr:col>
      <xdr:colOff>463262</xdr:colOff>
      <xdr:row>11</xdr:row>
      <xdr:rowOff>108239</xdr:rowOff>
    </xdr:from>
    <xdr:to>
      <xdr:col>32</xdr:col>
      <xdr:colOff>1147128</xdr:colOff>
      <xdr:row>25</xdr:row>
      <xdr:rowOff>113204</xdr:rowOff>
    </xdr:to>
    <xdr:pic>
      <xdr:nvPicPr>
        <xdr:cNvPr id="15" name="図 14"/>
        <xdr:cNvPicPr>
          <a:picLocks noChangeAspect="1" noChangeArrowheads="1"/>
        </xdr:cNvPicPr>
      </xdr:nvPicPr>
      <xdr:blipFill>
        <a:blip xmlns:r="http://schemas.openxmlformats.org/officeDocument/2006/relationships" r:embed="rId1"/>
        <a:stretch>
          <a:fillRect/>
        </a:stretch>
      </xdr:blipFill>
      <xdr:spPr>
        <a:xfrm>
          <a:off x="16558347" y="2132302"/>
          <a:ext cx="7124065" cy="1834197"/>
        </a:xfrm>
        <a:prstGeom prst="rect">
          <a:avLst/>
        </a:prstGeom>
        <a:noFill/>
      </xdr:spPr>
    </xdr:pic>
    <xdr:clientData/>
  </xdr:twoCellAnchor>
  <xdr:twoCellAnchor editAs="oneCell">
    <xdr:from>
      <xdr:col>33</xdr:col>
      <xdr:colOff>194655</xdr:colOff>
      <xdr:row>12</xdr:row>
      <xdr:rowOff>65204</xdr:rowOff>
    </xdr:from>
    <xdr:to>
      <xdr:col>34</xdr:col>
      <xdr:colOff>1103946</xdr:colOff>
      <xdr:row>27</xdr:row>
      <xdr:rowOff>57122</xdr:rowOff>
    </xdr:to>
    <xdr:pic>
      <xdr:nvPicPr>
        <xdr:cNvPr id="16" name="図 15"/>
        <xdr:cNvPicPr>
          <a:picLocks noChangeAspect="1" noChangeArrowheads="1"/>
        </xdr:cNvPicPr>
      </xdr:nvPicPr>
      <xdr:blipFill>
        <a:blip xmlns:r="http://schemas.openxmlformats.org/officeDocument/2006/relationships" r:embed="rId2"/>
        <a:stretch>
          <a:fillRect/>
        </a:stretch>
      </xdr:blipFill>
      <xdr:spPr>
        <a:xfrm>
          <a:off x="24017979" y="2262448"/>
          <a:ext cx="2197331" cy="1886094"/>
        </a:xfrm>
        <a:prstGeom prst="rect">
          <a:avLst/>
        </a:prstGeom>
        <a:noFill/>
      </xdr:spPr>
    </xdr:pic>
    <xdr:clientData/>
  </xdr:twoCellAnchor>
  <xdr:twoCellAnchor editAs="oneCell">
    <xdr:from>
      <xdr:col>27</xdr:col>
      <xdr:colOff>411307</xdr:colOff>
      <xdr:row>27</xdr:row>
      <xdr:rowOff>64943</xdr:rowOff>
    </xdr:from>
    <xdr:to>
      <xdr:col>32</xdr:col>
      <xdr:colOff>1104034</xdr:colOff>
      <xdr:row>42</xdr:row>
      <xdr:rowOff>31605</xdr:rowOff>
    </xdr:to>
    <xdr:pic>
      <xdr:nvPicPr>
        <xdr:cNvPr id="17" name="図 16"/>
        <xdr:cNvPicPr>
          <a:picLocks noChangeAspect="1" noChangeArrowheads="1"/>
        </xdr:cNvPicPr>
      </xdr:nvPicPr>
      <xdr:blipFill>
        <a:blip xmlns:r="http://schemas.openxmlformats.org/officeDocument/2006/relationships" r:embed="rId3"/>
        <a:stretch>
          <a:fillRect/>
        </a:stretch>
      </xdr:blipFill>
      <xdr:spPr>
        <a:xfrm>
          <a:off x="16506392" y="4156363"/>
          <a:ext cx="7132926" cy="1752600"/>
        </a:xfrm>
        <a:prstGeom prst="rect">
          <a:avLst/>
        </a:prstGeom>
        <a:noFill/>
      </xdr:spPr>
    </xdr:pic>
    <xdr:clientData/>
  </xdr:twoCellAnchor>
  <xdr:twoCellAnchor editAs="oneCell">
    <xdr:from>
      <xdr:col>33</xdr:col>
      <xdr:colOff>216274</xdr:colOff>
      <xdr:row>27</xdr:row>
      <xdr:rowOff>0</xdr:rowOff>
    </xdr:from>
    <xdr:to>
      <xdr:col>38</xdr:col>
      <xdr:colOff>1071359</xdr:colOff>
      <xdr:row>41</xdr:row>
      <xdr:rowOff>85725</xdr:rowOff>
    </xdr:to>
    <xdr:pic>
      <xdr:nvPicPr>
        <xdr:cNvPr id="18" name="図 17"/>
        <xdr:cNvPicPr>
          <a:picLocks noChangeAspect="1" noChangeArrowheads="1"/>
        </xdr:cNvPicPr>
      </xdr:nvPicPr>
      <xdr:blipFill>
        <a:blip xmlns:r="http://schemas.openxmlformats.org/officeDocument/2006/relationships" r:embed="rId4"/>
        <a:stretch>
          <a:fillRect/>
        </a:stretch>
      </xdr:blipFill>
      <xdr:spPr>
        <a:xfrm>
          <a:off x="24039598" y="4091420"/>
          <a:ext cx="7295284" cy="1752600"/>
        </a:xfrm>
        <a:prstGeom prst="rect">
          <a:avLst/>
        </a:prstGeom>
        <a:noFill/>
      </xdr:spPr>
    </xdr:pic>
    <xdr:clientData/>
  </xdr:twoCellAnchor>
  <xdr:twoCellAnchor editAs="oneCell">
    <xdr:from>
      <xdr:col>27</xdr:col>
      <xdr:colOff>497898</xdr:colOff>
      <xdr:row>46</xdr:row>
      <xdr:rowOff>86590</xdr:rowOff>
    </xdr:from>
    <xdr:to>
      <xdr:col>32</xdr:col>
      <xdr:colOff>1190625</xdr:colOff>
      <xdr:row>60</xdr:row>
      <xdr:rowOff>10390</xdr:rowOff>
    </xdr:to>
    <xdr:pic>
      <xdr:nvPicPr>
        <xdr:cNvPr id="19" name="図 18"/>
        <xdr:cNvPicPr>
          <a:picLocks noChangeAspect="1" noChangeArrowheads="1"/>
        </xdr:cNvPicPr>
      </xdr:nvPicPr>
      <xdr:blipFill>
        <a:blip xmlns:r="http://schemas.openxmlformats.org/officeDocument/2006/relationships" r:embed="rId5"/>
        <a:stretch>
          <a:fillRect/>
        </a:stretch>
      </xdr:blipFill>
      <xdr:spPr>
        <a:xfrm>
          <a:off x="16592983" y="6440198"/>
          <a:ext cx="7132926" cy="1807152"/>
        </a:xfrm>
        <a:prstGeom prst="rect">
          <a:avLst/>
        </a:prstGeom>
        <a:noFill/>
      </xdr:spPr>
    </xdr:pic>
    <xdr:clientData/>
  </xdr:twoCellAnchor>
  <xdr:twoCellAnchor editAs="oneCell">
    <xdr:from>
      <xdr:col>33</xdr:col>
      <xdr:colOff>119062</xdr:colOff>
      <xdr:row>46</xdr:row>
      <xdr:rowOff>10824</xdr:rowOff>
    </xdr:from>
    <xdr:to>
      <xdr:col>38</xdr:col>
      <xdr:colOff>907472</xdr:colOff>
      <xdr:row>59</xdr:row>
      <xdr:rowOff>107806</xdr:rowOff>
    </xdr:to>
    <xdr:pic>
      <xdr:nvPicPr>
        <xdr:cNvPr id="23" name="図 22"/>
        <xdr:cNvPicPr>
          <a:picLocks noChangeAspect="1" noChangeArrowheads="1"/>
        </xdr:cNvPicPr>
      </xdr:nvPicPr>
      <xdr:blipFill>
        <a:blip xmlns:r="http://schemas.openxmlformats.org/officeDocument/2006/relationships" r:embed="rId6"/>
        <a:stretch>
          <a:fillRect/>
        </a:stretch>
      </xdr:blipFill>
      <xdr:spPr>
        <a:xfrm>
          <a:off x="23942386" y="6364432"/>
          <a:ext cx="7228609" cy="1807152"/>
        </a:xfrm>
        <a:prstGeom prst="rect">
          <a:avLst/>
        </a:prstGeom>
        <a:noFill/>
      </xdr:spPr>
    </xdr:pic>
    <xdr:clientData/>
  </xdr:twoCellAnchor>
  <xdr:twoCellAnchor editAs="oneCell">
    <xdr:from>
      <xdr:col>27</xdr:col>
      <xdr:colOff>174664</xdr:colOff>
      <xdr:row>60</xdr:row>
      <xdr:rowOff>170219</xdr:rowOff>
    </xdr:from>
    <xdr:to>
      <xdr:col>32</xdr:col>
      <xdr:colOff>867391</xdr:colOff>
      <xdr:row>71</xdr:row>
      <xdr:rowOff>104547</xdr:rowOff>
    </xdr:to>
    <xdr:pic>
      <xdr:nvPicPr>
        <xdr:cNvPr id="24" name="図 23"/>
        <xdr:cNvPicPr>
          <a:picLocks noChangeAspect="1" noChangeArrowheads="1"/>
        </xdr:cNvPicPr>
      </xdr:nvPicPr>
      <xdr:blipFill>
        <a:blip xmlns:r="http://schemas.openxmlformats.org/officeDocument/2006/relationships" r:embed="rId7"/>
        <a:stretch>
          <a:fillRect/>
        </a:stretch>
      </xdr:blipFill>
      <xdr:spPr>
        <a:xfrm>
          <a:off x="16231809" y="8617390"/>
          <a:ext cx="7134635" cy="1809249"/>
        </a:xfrm>
        <a:prstGeom prst="rect">
          <a:avLst/>
        </a:prstGeom>
        <a:noFill/>
      </xdr:spPr>
    </xdr:pic>
    <xdr:clientData/>
  </xdr:twoCellAnchor>
  <xdr:twoCellAnchor editAs="oneCell">
    <xdr:from>
      <xdr:col>33</xdr:col>
      <xdr:colOff>194829</xdr:colOff>
      <xdr:row>60</xdr:row>
      <xdr:rowOff>162358</xdr:rowOff>
    </xdr:from>
    <xdr:to>
      <xdr:col>38</xdr:col>
      <xdr:colOff>868939</xdr:colOff>
      <xdr:row>71</xdr:row>
      <xdr:rowOff>93951</xdr:rowOff>
    </xdr:to>
    <xdr:pic>
      <xdr:nvPicPr>
        <xdr:cNvPr id="25" name="図 24"/>
        <xdr:cNvPicPr>
          <a:picLocks noChangeAspect="1" noChangeArrowheads="1"/>
        </xdr:cNvPicPr>
      </xdr:nvPicPr>
      <xdr:blipFill>
        <a:blip xmlns:r="http://schemas.openxmlformats.org/officeDocument/2006/relationships" r:embed="rId8"/>
        <a:stretch>
          <a:fillRect/>
        </a:stretch>
      </xdr:blipFill>
      <xdr:spPr>
        <a:xfrm>
          <a:off x="24018153" y="8399318"/>
          <a:ext cx="7114309" cy="1836593"/>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a:xfrm>
          <a:off x="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20992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20</xdr:col>
      <xdr:colOff>143510</xdr:colOff>
      <xdr:row>0</xdr:row>
      <xdr:rowOff>0</xdr:rowOff>
    </xdr:from>
    <xdr:to>
      <xdr:col>20</xdr:col>
      <xdr:colOff>1067435</xdr:colOff>
      <xdr:row>0</xdr:row>
      <xdr:rowOff>0</xdr:rowOff>
    </xdr:to>
    <xdr:sp macro="" textlink="">
      <xdr:nvSpPr>
        <xdr:cNvPr id="3" name="テキスト 5"/>
        <xdr:cNvSpPr txBox="1">
          <a:spLocks noChangeArrowheads="1"/>
        </xdr:cNvSpPr>
      </xdr:nvSpPr>
      <xdr:spPr>
        <a:xfrm>
          <a:off x="1960308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21</xdr:col>
      <xdr:colOff>47625</xdr:colOff>
      <xdr:row>0</xdr:row>
      <xdr:rowOff>0</xdr:rowOff>
    </xdr:from>
    <xdr:to>
      <xdr:col>21</xdr:col>
      <xdr:colOff>723900</xdr:colOff>
      <xdr:row>0</xdr:row>
      <xdr:rowOff>0</xdr:rowOff>
    </xdr:to>
    <xdr:sp macro="" textlink="">
      <xdr:nvSpPr>
        <xdr:cNvPr id="4" name="テキスト 6"/>
        <xdr:cNvSpPr txBox="1">
          <a:spLocks noChangeArrowheads="1"/>
        </xdr:cNvSpPr>
      </xdr:nvSpPr>
      <xdr:spPr>
        <a:xfrm>
          <a:off x="20793075" y="0"/>
          <a:ext cx="67627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051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a:xfrm>
          <a:off x="1704022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724535</xdr:colOff>
      <xdr:row>0</xdr:row>
      <xdr:rowOff>0</xdr:rowOff>
    </xdr:to>
    <xdr:sp macro="" textlink="">
      <xdr:nvSpPr>
        <xdr:cNvPr id="4" name="テキスト 6"/>
        <xdr:cNvSpPr txBox="1">
          <a:spLocks noChangeArrowheads="1"/>
        </xdr:cNvSpPr>
      </xdr:nvSpPr>
      <xdr:spPr>
        <a:xfrm>
          <a:off x="18059400" y="0"/>
          <a:ext cx="67691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172085</xdr:colOff>
      <xdr:row>1</xdr:row>
      <xdr:rowOff>0</xdr:rowOff>
    </xdr:from>
    <xdr:to>
      <xdr:col>3</xdr:col>
      <xdr:colOff>409575</xdr:colOff>
      <xdr:row>1</xdr:row>
      <xdr:rowOff>0</xdr:rowOff>
    </xdr:to>
    <xdr:sp macro="" textlink="">
      <xdr:nvSpPr>
        <xdr:cNvPr id="2"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3"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4"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5" name="テキスト 2"/>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6" name="テキスト 3"/>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43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2" name="テキスト 7"/>
        <xdr:cNvSpPr txBox="1">
          <a:spLocks noChangeArrowheads="1"/>
        </xdr:cNvSpPr>
      </xdr:nvSpPr>
      <xdr:spPr>
        <a:xfrm>
          <a:off x="39243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62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20</xdr:col>
      <xdr:colOff>466725</xdr:colOff>
      <xdr:row>15</xdr:row>
      <xdr:rowOff>9525</xdr:rowOff>
    </xdr:from>
    <xdr:to>
      <xdr:col>25</xdr:col>
      <xdr:colOff>1162050</xdr:colOff>
      <xdr:row>66</xdr:row>
      <xdr:rowOff>66675</xdr:rowOff>
    </xdr:to>
    <xdr:pic>
      <xdr:nvPicPr>
        <xdr:cNvPr id="5" name="図 4"/>
        <xdr:cNvPicPr>
          <a:picLocks noChangeAspect="1" noChangeArrowheads="1"/>
        </xdr:cNvPicPr>
      </xdr:nvPicPr>
      <xdr:blipFill>
        <a:blip xmlns:r="http://schemas.openxmlformats.org/officeDocument/2006/relationships" r:embed="rId1"/>
        <a:stretch>
          <a:fillRect/>
        </a:stretch>
      </xdr:blipFill>
      <xdr:spPr>
        <a:xfrm>
          <a:off x="19916775" y="4162425"/>
          <a:ext cx="7124700" cy="6372225"/>
        </a:xfrm>
        <a:prstGeom prst="rect">
          <a:avLst/>
        </a:prstGeom>
        <a:noFill/>
      </xdr:spPr>
    </xdr:pic>
    <xdr:clientData/>
  </xdr:twoCellAnchor>
  <xdr:twoCellAnchor editAs="oneCell">
    <xdr:from>
      <xdr:col>23</xdr:col>
      <xdr:colOff>28575</xdr:colOff>
      <xdr:row>12</xdr:row>
      <xdr:rowOff>209550</xdr:rowOff>
    </xdr:from>
    <xdr:to>
      <xdr:col>28</xdr:col>
      <xdr:colOff>704215</xdr:colOff>
      <xdr:row>62</xdr:row>
      <xdr:rowOff>47625</xdr:rowOff>
    </xdr:to>
    <xdr:pic>
      <xdr:nvPicPr>
        <xdr:cNvPr id="6" name="図 5"/>
        <xdr:cNvPicPr>
          <a:picLocks noChangeAspect="1" noChangeArrowheads="1"/>
        </xdr:cNvPicPr>
      </xdr:nvPicPr>
      <xdr:blipFill>
        <a:blip xmlns:r="http://schemas.openxmlformats.org/officeDocument/2006/relationships" r:embed="rId2"/>
        <a:stretch>
          <a:fillRect/>
        </a:stretch>
      </xdr:blipFill>
      <xdr:spPr>
        <a:xfrm>
          <a:off x="23336250" y="3648075"/>
          <a:ext cx="7105015" cy="63722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718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xdr:cNvSpPr txBox="1">
          <a:spLocks noChangeArrowheads="1"/>
        </xdr:cNvSpPr>
      </xdr:nvSpPr>
      <xdr:spPr>
        <a:xfrm>
          <a:off x="340995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0</xdr:col>
      <xdr:colOff>222250</xdr:colOff>
      <xdr:row>67</xdr:row>
      <xdr:rowOff>114300</xdr:rowOff>
    </xdr:from>
    <xdr:to>
      <xdr:col>6</xdr:col>
      <xdr:colOff>977900</xdr:colOff>
      <xdr:row>85</xdr:row>
      <xdr:rowOff>85725</xdr:rowOff>
    </xdr:to>
    <xdr:pic>
      <xdr:nvPicPr>
        <xdr:cNvPr id="9" name="図 8"/>
        <xdr:cNvPicPr>
          <a:picLocks noChangeAspect="1" noChangeArrowheads="1"/>
        </xdr:cNvPicPr>
      </xdr:nvPicPr>
      <xdr:blipFill>
        <a:blip xmlns:r="http://schemas.openxmlformats.org/officeDocument/2006/relationships" r:embed="rId1"/>
        <a:stretch>
          <a:fillRect/>
        </a:stretch>
      </xdr:blipFill>
      <xdr:spPr>
        <a:xfrm>
          <a:off x="222250" y="11372850"/>
          <a:ext cx="7181850" cy="2257425"/>
        </a:xfrm>
        <a:prstGeom prst="rect">
          <a:avLst/>
        </a:prstGeom>
        <a:noFill/>
      </xdr:spPr>
    </xdr:pic>
    <xdr:clientData/>
  </xdr:twoCellAnchor>
  <xdr:twoCellAnchor editAs="oneCell">
    <xdr:from>
      <xdr:col>0</xdr:col>
      <xdr:colOff>222250</xdr:colOff>
      <xdr:row>89</xdr:row>
      <xdr:rowOff>114935</xdr:rowOff>
    </xdr:from>
    <xdr:to>
      <xdr:col>6</xdr:col>
      <xdr:colOff>969010</xdr:colOff>
      <xdr:row>108</xdr:row>
      <xdr:rowOff>114935</xdr:rowOff>
    </xdr:to>
    <xdr:pic>
      <xdr:nvPicPr>
        <xdr:cNvPr id="10" name="図 9"/>
        <xdr:cNvPicPr>
          <a:picLocks noChangeAspect="1" noChangeArrowheads="1"/>
        </xdr:cNvPicPr>
      </xdr:nvPicPr>
      <xdr:blipFill>
        <a:blip xmlns:r="http://schemas.openxmlformats.org/officeDocument/2006/relationships" r:embed="rId2"/>
        <a:stretch>
          <a:fillRect/>
        </a:stretch>
      </xdr:blipFill>
      <xdr:spPr>
        <a:xfrm>
          <a:off x="222250" y="14167485"/>
          <a:ext cx="7172960" cy="2413000"/>
        </a:xfrm>
        <a:prstGeom prst="rect">
          <a:avLst/>
        </a:prstGeom>
        <a:noFill/>
      </xdr:spPr>
    </xdr:pic>
    <xdr:clientData/>
  </xdr:twoCellAnchor>
  <xdr:twoCellAnchor editAs="oneCell">
    <xdr:from>
      <xdr:col>7</xdr:col>
      <xdr:colOff>710565</xdr:colOff>
      <xdr:row>68</xdr:row>
      <xdr:rowOff>120650</xdr:rowOff>
    </xdr:from>
    <xdr:to>
      <xdr:col>15</xdr:col>
      <xdr:colOff>523875</xdr:colOff>
      <xdr:row>110</xdr:row>
      <xdr:rowOff>10160</xdr:rowOff>
    </xdr:to>
    <xdr:pic>
      <xdr:nvPicPr>
        <xdr:cNvPr id="12" name="図 377"/>
        <xdr:cNvPicPr>
          <a:picLocks noChangeAspect="1"/>
        </xdr:cNvPicPr>
      </xdr:nvPicPr>
      <xdr:blipFill>
        <a:blip xmlns:r="http://schemas.openxmlformats.org/officeDocument/2006/relationships" r:embed="rId3"/>
        <a:stretch>
          <a:fillRect/>
        </a:stretch>
      </xdr:blipFill>
      <xdr:spPr>
        <a:xfrm>
          <a:off x="8140065" y="11506200"/>
          <a:ext cx="7039610" cy="52679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a:xfrm>
          <a:off x="12001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3812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44"/>
  <sheetViews>
    <sheetView showGridLines="0" tabSelected="1" view="pageBreakPreview" zoomScaleNormal="100" zoomScaleSheetLayoutView="100" workbookViewId="0">
      <selection activeCell="U45" sqref="U45"/>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10"/>
      <c r="K2" s="10"/>
      <c r="L2" s="10"/>
      <c r="M2" s="10"/>
      <c r="N2" s="10"/>
      <c r="O2" s="3"/>
      <c r="P2" s="3"/>
      <c r="Q2" s="23"/>
      <c r="R2" s="12"/>
      <c r="S2" s="7"/>
      <c r="T2" s="7"/>
      <c r="U2" s="7"/>
      <c r="AB2" s="22"/>
    </row>
    <row r="3" spans="1:28" ht="13.5" customHeight="1">
      <c r="B3" s="3"/>
      <c r="C3" s="10"/>
      <c r="D3" s="10"/>
      <c r="E3" s="10"/>
      <c r="F3" s="10"/>
      <c r="G3" s="10"/>
      <c r="H3" s="10"/>
      <c r="I3" s="10"/>
      <c r="J3" s="10"/>
      <c r="K3" s="10"/>
      <c r="L3" s="10"/>
      <c r="M3" s="10"/>
      <c r="N3" s="10"/>
      <c r="O3" s="3"/>
      <c r="P3" s="3"/>
      <c r="Q3" s="23"/>
      <c r="R3" s="12"/>
      <c r="S3" s="22"/>
      <c r="U3" s="22"/>
    </row>
    <row r="4" spans="1:28" ht="13.5" customHeight="1">
      <c r="B4" s="3"/>
      <c r="C4" s="11"/>
      <c r="D4" s="5"/>
      <c r="E4" s="11"/>
      <c r="F4" s="5"/>
      <c r="G4" s="11"/>
      <c r="H4" s="5"/>
      <c r="I4" s="11"/>
      <c r="J4" s="5"/>
      <c r="K4" s="11"/>
      <c r="L4" s="11"/>
      <c r="M4" s="11"/>
      <c r="N4" s="5"/>
      <c r="O4" s="3"/>
      <c r="P4" s="3"/>
      <c r="Q4" s="23"/>
      <c r="R4" s="12"/>
      <c r="T4" s="22"/>
    </row>
    <row r="5" spans="1:28" ht="13.5" customHeight="1">
      <c r="B5" s="4"/>
      <c r="C5" s="11"/>
      <c r="D5" s="13"/>
      <c r="E5" s="11"/>
      <c r="F5" s="13"/>
      <c r="G5" s="11"/>
      <c r="H5" s="13"/>
      <c r="I5" s="11"/>
      <c r="J5" s="13"/>
      <c r="K5" s="11"/>
      <c r="L5" s="17"/>
      <c r="M5" s="11"/>
      <c r="N5" s="13"/>
      <c r="O5" s="3"/>
      <c r="P5" s="3"/>
      <c r="Q5" s="23"/>
      <c r="R5" s="12"/>
      <c r="T5" s="22"/>
    </row>
    <row r="6" spans="1:28" ht="13.5" customHeight="1">
      <c r="B6" s="5"/>
      <c r="C6" s="12"/>
      <c r="D6" s="12"/>
      <c r="E6" s="12"/>
      <c r="F6" s="12"/>
      <c r="G6" s="12"/>
      <c r="H6" s="12"/>
      <c r="I6" s="12"/>
      <c r="J6" s="12"/>
      <c r="K6" s="12"/>
      <c r="L6" s="18"/>
      <c r="M6" s="12"/>
      <c r="N6" s="19"/>
      <c r="O6" s="3"/>
      <c r="P6" s="3"/>
      <c r="Q6" s="23"/>
      <c r="R6" s="12"/>
    </row>
    <row r="7" spans="1:28" ht="13.5" customHeight="1">
      <c r="B7" s="5"/>
      <c r="C7" s="12"/>
      <c r="D7" s="12"/>
      <c r="E7" s="12"/>
      <c r="F7" s="12"/>
      <c r="G7" s="12"/>
      <c r="H7" s="12"/>
      <c r="I7" s="12"/>
      <c r="J7" s="12"/>
      <c r="K7" s="12"/>
      <c r="L7" s="12"/>
      <c r="M7" s="12"/>
      <c r="N7" s="12"/>
      <c r="O7" s="3"/>
      <c r="P7" s="3"/>
      <c r="Q7" s="23"/>
      <c r="R7" s="12"/>
    </row>
    <row r="8" spans="1:28" ht="13.5" customHeight="1">
      <c r="B8" s="5"/>
      <c r="C8" s="12"/>
      <c r="D8" s="12"/>
      <c r="E8" s="12"/>
      <c r="F8" s="12"/>
      <c r="G8" s="12"/>
      <c r="H8" s="12"/>
      <c r="I8" s="12"/>
      <c r="J8" s="12"/>
      <c r="K8" s="12"/>
      <c r="L8" s="12"/>
      <c r="M8" s="12"/>
      <c r="N8" s="12"/>
      <c r="O8" s="3"/>
      <c r="P8" s="3"/>
      <c r="Q8" s="23"/>
      <c r="R8" s="12"/>
    </row>
    <row r="9" spans="1:28" ht="13.5" customHeight="1">
      <c r="B9" s="5"/>
      <c r="C9" s="12"/>
      <c r="D9" s="12"/>
      <c r="E9" s="12"/>
      <c r="F9" s="12"/>
      <c r="G9" s="12"/>
      <c r="H9" s="12"/>
      <c r="I9" s="12"/>
      <c r="J9" s="12"/>
      <c r="K9" s="12"/>
      <c r="L9" s="12"/>
      <c r="M9" s="12"/>
      <c r="N9" s="12"/>
      <c r="O9" s="3"/>
      <c r="P9" s="3"/>
      <c r="Q9" s="23"/>
      <c r="R9" s="12"/>
    </row>
    <row r="10" spans="1:28" ht="13.5" customHeight="1">
      <c r="B10" s="5"/>
      <c r="C10" s="12"/>
      <c r="D10" s="12"/>
      <c r="E10" s="14"/>
      <c r="F10" s="12"/>
      <c r="G10" s="12"/>
      <c r="H10" s="12"/>
      <c r="I10" s="12"/>
      <c r="J10" s="12"/>
      <c r="K10" s="12"/>
      <c r="L10" s="12"/>
      <c r="M10" s="12"/>
      <c r="N10" s="12"/>
      <c r="O10" s="3"/>
      <c r="P10" s="3"/>
      <c r="Q10" s="23"/>
      <c r="R10" s="12"/>
    </row>
    <row r="11" spans="1:28" ht="13.5" customHeight="1">
      <c r="B11" s="5"/>
      <c r="C11" s="12"/>
      <c r="D11" s="12"/>
      <c r="E11" s="12"/>
      <c r="F11" s="12"/>
      <c r="G11" s="12"/>
      <c r="H11" s="12"/>
      <c r="I11" s="12"/>
      <c r="J11" s="12"/>
      <c r="K11" s="12"/>
      <c r="L11" s="12"/>
      <c r="M11" s="12"/>
      <c r="N11" s="12"/>
      <c r="O11" s="3"/>
      <c r="P11" s="3"/>
      <c r="Q11" s="23"/>
      <c r="R11" s="12"/>
    </row>
    <row r="12" spans="1:28" ht="13.5" customHeight="1">
      <c r="B12" s="5"/>
      <c r="C12" s="12"/>
      <c r="D12" s="12"/>
      <c r="E12" s="12"/>
      <c r="F12" s="12"/>
      <c r="G12" s="12"/>
      <c r="H12" s="12"/>
      <c r="I12" s="12"/>
      <c r="J12" s="12"/>
      <c r="K12" s="12"/>
      <c r="L12" s="12"/>
      <c r="M12" s="12"/>
      <c r="N12" s="231">
        <f>C20</f>
        <v>18</v>
      </c>
      <c r="O12" s="3"/>
      <c r="P12" s="3"/>
      <c r="Q12" s="23"/>
      <c r="R12" s="12"/>
    </row>
    <row r="13" spans="1:28" ht="13.5" customHeight="1">
      <c r="B13" s="6"/>
      <c r="C13" s="12"/>
      <c r="D13" s="12"/>
      <c r="E13" s="12"/>
      <c r="F13" s="12"/>
      <c r="G13" s="12"/>
      <c r="H13" s="12"/>
      <c r="I13" s="12"/>
      <c r="J13" s="12"/>
      <c r="K13" s="12"/>
      <c r="L13" s="12"/>
      <c r="M13" s="12"/>
      <c r="N13" s="231"/>
      <c r="O13" s="3"/>
      <c r="P13" s="12"/>
      <c r="Q13" s="23"/>
      <c r="R13" s="23"/>
      <c r="V13" s="22"/>
    </row>
    <row r="14" spans="1:28" ht="13.5" customHeight="1">
      <c r="B14" s="5"/>
      <c r="C14" s="12"/>
      <c r="D14" s="12"/>
      <c r="E14" s="12"/>
      <c r="F14" s="12"/>
      <c r="G14" s="12"/>
      <c r="H14" s="12"/>
      <c r="I14" s="12"/>
      <c r="J14" s="12"/>
      <c r="K14" s="12"/>
      <c r="L14" s="12"/>
      <c r="M14" s="12"/>
      <c r="N14" s="231"/>
      <c r="O14" s="3"/>
      <c r="P14" s="12"/>
      <c r="Q14" s="23"/>
      <c r="R14" s="12"/>
      <c r="S14" s="13"/>
      <c r="T14" s="13"/>
      <c r="V14" s="15"/>
    </row>
    <row r="15" spans="1:28" ht="13.5" customHeight="1">
      <c r="B15" s="6"/>
      <c r="C15" s="12"/>
      <c r="D15" s="12"/>
      <c r="E15" s="12"/>
      <c r="F15" s="12"/>
      <c r="G15" s="12"/>
      <c r="H15" s="12"/>
      <c r="I15" s="7"/>
      <c r="J15" s="7"/>
      <c r="K15" s="3"/>
      <c r="L15" s="3"/>
      <c r="M15" s="3"/>
      <c r="N15" s="234" t="s">
        <v>88</v>
      </c>
      <c r="O15" s="3"/>
      <c r="P15" s="12"/>
      <c r="Q15" s="3"/>
      <c r="R15" s="3"/>
      <c r="S15" s="13"/>
      <c r="T15" s="13"/>
      <c r="U15" s="22"/>
      <c r="V15" s="22"/>
    </row>
    <row r="16" spans="1:28" ht="13.5" customHeight="1">
      <c r="B16" s="6"/>
      <c r="C16" s="12"/>
      <c r="D16" s="12"/>
      <c r="E16" s="12"/>
      <c r="F16" s="12"/>
      <c r="G16" s="12"/>
      <c r="H16" s="12"/>
      <c r="I16" s="12"/>
      <c r="J16" s="12"/>
      <c r="K16" s="3"/>
      <c r="L16" s="3"/>
      <c r="M16" s="3"/>
      <c r="N16" s="234"/>
      <c r="O16" s="3"/>
      <c r="P16" s="12"/>
      <c r="Q16" s="9"/>
      <c r="R16" s="9"/>
      <c r="S16" s="16"/>
      <c r="T16" s="16"/>
      <c r="U16" s="22"/>
      <c r="V16" s="22"/>
      <c r="W16" s="22"/>
      <c r="X16" s="22"/>
    </row>
    <row r="17" spans="2:32" ht="13.5" customHeight="1">
      <c r="B17" s="6"/>
      <c r="C17" s="12"/>
      <c r="D17" s="12"/>
      <c r="E17" s="12"/>
      <c r="F17" s="12"/>
      <c r="G17" s="12"/>
      <c r="H17" s="12"/>
      <c r="I17" s="7"/>
      <c r="J17" s="15"/>
      <c r="K17" s="3"/>
      <c r="L17" s="3"/>
      <c r="M17" s="3"/>
      <c r="N17" s="234"/>
      <c r="O17" s="3"/>
      <c r="P17" s="12"/>
      <c r="Q17" s="9"/>
      <c r="R17" s="9"/>
      <c r="S17" s="16"/>
      <c r="T17" s="16"/>
    </row>
    <row r="18" spans="2:32" ht="13.5" customHeight="1">
      <c r="B18" s="6"/>
      <c r="C18" s="12"/>
      <c r="D18" s="12"/>
      <c r="E18" s="12"/>
      <c r="F18" s="12"/>
      <c r="G18" s="12"/>
      <c r="H18" s="12"/>
      <c r="I18" s="7"/>
      <c r="J18" s="15"/>
      <c r="K18" s="3"/>
      <c r="L18" s="3"/>
      <c r="M18" s="3"/>
      <c r="N18" s="234"/>
      <c r="O18" s="3"/>
      <c r="P18" s="12"/>
      <c r="Q18" s="9"/>
      <c r="R18" s="9"/>
      <c r="S18" s="16"/>
      <c r="T18" s="16"/>
    </row>
    <row r="19" spans="2:32" ht="13.5" customHeight="1">
      <c r="B19" s="6"/>
      <c r="C19" s="12"/>
      <c r="D19" s="12"/>
      <c r="E19" s="12"/>
      <c r="F19" s="12"/>
      <c r="G19" s="12"/>
      <c r="H19" s="12"/>
      <c r="I19" s="7"/>
      <c r="J19" s="7"/>
      <c r="K19" s="3"/>
      <c r="L19" s="3"/>
      <c r="M19" s="3"/>
      <c r="N19" s="234"/>
      <c r="O19" s="3"/>
      <c r="P19" s="7"/>
      <c r="Q19" s="16"/>
      <c r="R19" s="22"/>
      <c r="S19" s="22"/>
      <c r="T19" s="22"/>
      <c r="U19" s="22"/>
    </row>
    <row r="20" spans="2:32" ht="13.5" customHeight="1">
      <c r="B20" s="6"/>
      <c r="C20" s="232">
        <v>18</v>
      </c>
      <c r="D20" s="233" t="s">
        <v>236</v>
      </c>
      <c r="E20" s="233"/>
      <c r="F20" s="233"/>
      <c r="G20" s="233"/>
      <c r="H20" s="233"/>
      <c r="I20" s="233"/>
      <c r="J20" s="233"/>
      <c r="K20" s="233"/>
      <c r="L20" s="233"/>
      <c r="M20" s="3"/>
      <c r="N20" s="234"/>
      <c r="O20" s="3"/>
      <c r="P20" s="12"/>
    </row>
    <row r="21" spans="2:32" ht="13.5" customHeight="1">
      <c r="B21" s="6"/>
      <c r="C21" s="232"/>
      <c r="D21" s="233"/>
      <c r="E21" s="233"/>
      <c r="F21" s="233"/>
      <c r="G21" s="233"/>
      <c r="H21" s="233"/>
      <c r="I21" s="233"/>
      <c r="J21" s="233"/>
      <c r="K21" s="233"/>
      <c r="L21" s="233"/>
      <c r="M21" s="3"/>
      <c r="N21" s="234"/>
      <c r="O21" s="3"/>
      <c r="P21" s="12"/>
    </row>
    <row r="22" spans="2:32" ht="13.5" customHeight="1">
      <c r="B22" s="6"/>
      <c r="C22" s="232"/>
      <c r="D22" s="233"/>
      <c r="E22" s="233"/>
      <c r="F22" s="233"/>
      <c r="G22" s="233"/>
      <c r="H22" s="233"/>
      <c r="I22" s="233"/>
      <c r="J22" s="233"/>
      <c r="K22" s="233"/>
      <c r="L22" s="233"/>
      <c r="M22" s="3"/>
      <c r="N22" s="234"/>
      <c r="O22" s="3"/>
      <c r="P22" s="12"/>
      <c r="Q22" s="15"/>
      <c r="R22" s="15"/>
      <c r="V22" s="22"/>
    </row>
    <row r="23" spans="2:32" ht="13.5" customHeight="1">
      <c r="B23" s="3"/>
      <c r="C23" s="232"/>
      <c r="D23" s="233"/>
      <c r="E23" s="233"/>
      <c r="F23" s="233"/>
      <c r="G23" s="233"/>
      <c r="H23" s="233"/>
      <c r="I23" s="233"/>
      <c r="J23" s="233"/>
      <c r="K23" s="233"/>
      <c r="L23" s="233"/>
      <c r="M23" s="12"/>
      <c r="N23" s="234"/>
      <c r="O23" s="3"/>
      <c r="P23" s="12"/>
      <c r="Q23" s="21"/>
      <c r="R23" s="21"/>
      <c r="S23" s="21"/>
      <c r="V23" s="22"/>
      <c r="W23" s="22"/>
      <c r="Y23" s="22"/>
    </row>
    <row r="24" spans="2:32" ht="13.5" customHeight="1">
      <c r="B24" s="3"/>
      <c r="C24" s="232"/>
      <c r="D24" s="233"/>
      <c r="E24" s="233"/>
      <c r="F24" s="233"/>
      <c r="G24" s="233"/>
      <c r="H24" s="233"/>
      <c r="I24" s="233"/>
      <c r="J24" s="233"/>
      <c r="K24" s="233"/>
      <c r="L24" s="233"/>
      <c r="M24" s="3"/>
      <c r="N24" s="234"/>
      <c r="O24" s="3"/>
      <c r="P24" s="12"/>
      <c r="Q24" s="15"/>
      <c r="R24" s="15"/>
      <c r="S24" s="15"/>
      <c r="T24" s="15"/>
      <c r="U24" s="15"/>
      <c r="V24" s="21"/>
      <c r="W24" s="21"/>
      <c r="X24" s="21"/>
      <c r="Y24" s="21"/>
      <c r="Z24" s="21"/>
      <c r="AC24" s="22"/>
      <c r="AD24" s="22"/>
      <c r="AF24" s="22"/>
    </row>
    <row r="25" spans="2:32" ht="13.5" customHeight="1">
      <c r="B25" s="6"/>
      <c r="C25" s="232"/>
      <c r="D25" s="233"/>
      <c r="E25" s="233"/>
      <c r="F25" s="233"/>
      <c r="G25" s="233"/>
      <c r="H25" s="233"/>
      <c r="I25" s="233"/>
      <c r="J25" s="233"/>
      <c r="K25" s="233"/>
      <c r="L25" s="233"/>
      <c r="M25" s="3"/>
      <c r="N25" s="20"/>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22"/>
      <c r="AB26" s="15"/>
      <c r="AD26" s="22"/>
    </row>
    <row r="27" spans="2:32">
      <c r="C27" s="9"/>
      <c r="E27" s="15"/>
      <c r="F27" s="15"/>
      <c r="G27" s="7"/>
      <c r="I27" s="16"/>
      <c r="J27" s="16"/>
      <c r="K27" s="16"/>
      <c r="L27" s="16"/>
      <c r="M27" s="16"/>
      <c r="N27" s="16"/>
      <c r="O27" s="16"/>
      <c r="P27" s="16"/>
      <c r="Q27" s="16"/>
      <c r="S27" s="15"/>
      <c r="T27" s="15"/>
      <c r="U27" s="15"/>
      <c r="V27" s="15"/>
      <c r="W27" s="15"/>
      <c r="X27" s="15"/>
      <c r="AB27" s="15"/>
      <c r="AD27" s="22"/>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21"/>
      <c r="V30" s="21"/>
      <c r="Y30" s="22"/>
      <c r="AB30" s="22"/>
    </row>
    <row r="31" spans="2:32">
      <c r="B31" s="8"/>
      <c r="C31" s="8"/>
      <c r="D31" s="8"/>
      <c r="H31" s="5"/>
      <c r="I31" s="5"/>
      <c r="J31" s="5"/>
      <c r="K31" s="5"/>
      <c r="L31" s="5"/>
      <c r="M31" s="5"/>
      <c r="N31" s="5"/>
      <c r="O31" s="5"/>
      <c r="P31" s="5"/>
      <c r="Q31" s="5"/>
      <c r="R31" s="21"/>
      <c r="S31" s="21"/>
      <c r="T31" s="21"/>
      <c r="U31" s="21"/>
      <c r="V31" s="21"/>
    </row>
    <row r="32" spans="2:32">
      <c r="B32" s="8"/>
      <c r="C32" s="8"/>
      <c r="D32" s="8"/>
      <c r="H32" s="5"/>
      <c r="I32" s="5"/>
      <c r="J32" s="5"/>
      <c r="K32" s="5"/>
      <c r="L32" s="5"/>
      <c r="M32" s="5"/>
      <c r="N32" s="5"/>
      <c r="O32" s="5"/>
      <c r="P32" s="5"/>
      <c r="Q32" s="21"/>
      <c r="R32" s="21"/>
      <c r="S32" s="21"/>
      <c r="T32" s="21"/>
      <c r="U32" s="21"/>
      <c r="Y32" s="22"/>
      <c r="AB32" s="22"/>
    </row>
    <row r="33" spans="2:30">
      <c r="B33" s="8"/>
      <c r="C33" s="8"/>
      <c r="D33" s="8"/>
      <c r="H33" s="5"/>
      <c r="I33" s="5"/>
      <c r="J33" s="5"/>
      <c r="K33" s="5"/>
      <c r="L33" s="5"/>
      <c r="M33" s="5"/>
      <c r="N33" s="5"/>
      <c r="O33" s="5"/>
      <c r="P33" s="5"/>
      <c r="Q33" s="15"/>
      <c r="R33" s="15"/>
      <c r="S33" s="15"/>
      <c r="T33" s="15"/>
      <c r="U33" s="15"/>
      <c r="V33" s="24"/>
      <c r="Y33" s="22"/>
      <c r="AB33" s="22"/>
    </row>
    <row r="34" spans="2:30">
      <c r="B34" s="8"/>
      <c r="C34" s="8"/>
      <c r="D34" s="8"/>
      <c r="H34" s="5"/>
      <c r="I34" s="5"/>
      <c r="J34" s="5"/>
      <c r="K34" s="5"/>
      <c r="L34" s="5"/>
      <c r="M34" s="5"/>
      <c r="N34" s="5"/>
      <c r="O34" s="5"/>
      <c r="P34" s="5"/>
      <c r="Q34" s="15"/>
      <c r="R34" s="15"/>
      <c r="S34" s="15"/>
      <c r="T34" s="15"/>
      <c r="U34" s="15"/>
      <c r="V34" s="15"/>
      <c r="W34" s="15"/>
      <c r="X34" s="15"/>
      <c r="Y34" s="15"/>
      <c r="AB34" s="22"/>
    </row>
    <row r="35" spans="2:30">
      <c r="B35" s="5"/>
      <c r="C35" s="5"/>
      <c r="D35" s="5"/>
      <c r="E35" s="5"/>
      <c r="F35" s="5"/>
      <c r="G35" s="5"/>
      <c r="H35" s="5"/>
      <c r="I35" s="5"/>
      <c r="J35" s="5"/>
      <c r="K35" s="5"/>
      <c r="L35" s="5"/>
      <c r="M35" s="5"/>
      <c r="N35" s="5"/>
      <c r="O35" s="5"/>
      <c r="P35" s="5"/>
      <c r="Q35" s="15"/>
      <c r="R35" s="15"/>
      <c r="S35" s="15"/>
      <c r="T35" s="15"/>
      <c r="U35" s="15"/>
      <c r="V35" s="5"/>
      <c r="W35" s="5"/>
      <c r="X35" s="21"/>
      <c r="Y35" s="21"/>
      <c r="AD35" s="22"/>
    </row>
    <row r="36" spans="2:30">
      <c r="H36" s="15"/>
      <c r="I36" s="15"/>
      <c r="J36" s="15"/>
      <c r="K36" s="15"/>
      <c r="L36" s="15"/>
      <c r="M36" s="15"/>
      <c r="N36" s="15"/>
      <c r="O36" s="5"/>
      <c r="P36" s="5"/>
      <c r="Q36" s="15"/>
      <c r="R36" s="15"/>
      <c r="S36" s="15"/>
      <c r="T36" s="15"/>
      <c r="U36" s="15"/>
      <c r="V36" s="21"/>
      <c r="W36" s="21"/>
      <c r="X36" s="21"/>
      <c r="Y36" s="21"/>
      <c r="AD36" s="15"/>
    </row>
    <row r="37" spans="2:30">
      <c r="B37" s="8"/>
      <c r="C37" s="8"/>
      <c r="D37" s="8"/>
      <c r="E37" s="8"/>
      <c r="F37" s="8"/>
      <c r="I37" s="16"/>
      <c r="J37" s="16"/>
      <c r="K37" s="16"/>
      <c r="L37" s="16"/>
      <c r="M37" s="16"/>
      <c r="N37" s="16"/>
      <c r="O37" s="21"/>
      <c r="P37" s="21"/>
      <c r="Q37" s="21"/>
      <c r="R37" s="21"/>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22"/>
    </row>
    <row r="40" spans="2:30">
      <c r="B40" s="9"/>
      <c r="C40" s="9"/>
      <c r="D40" s="9"/>
      <c r="E40" s="9"/>
      <c r="F40" s="9"/>
      <c r="G40" s="9"/>
      <c r="H40" s="9"/>
      <c r="I40" s="16"/>
      <c r="J40" s="16"/>
      <c r="K40" s="16"/>
      <c r="L40" s="16"/>
      <c r="M40" s="16"/>
      <c r="P40" s="22"/>
    </row>
    <row r="41" spans="2:30">
      <c r="I41" s="5"/>
      <c r="J41" s="5"/>
      <c r="K41" s="5"/>
      <c r="L41" s="5"/>
      <c r="M41" s="5"/>
      <c r="P41" s="15"/>
      <c r="R41" s="22"/>
    </row>
    <row r="42" spans="2:30">
      <c r="R42" s="22"/>
    </row>
    <row r="44" spans="2:30">
      <c r="P44" s="22"/>
    </row>
  </sheetData>
  <mergeCells count="4">
    <mergeCell ref="N12:N14"/>
    <mergeCell ref="C20:C25"/>
    <mergeCell ref="D20:L25"/>
    <mergeCell ref="N15:N24"/>
  </mergeCells>
  <phoneticPr fontId="21"/>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69"/>
  <sheetViews>
    <sheetView showGridLines="0" view="pageBreakPreview" zoomScaleSheetLayoutView="100" workbookViewId="0">
      <selection activeCell="M44" sqref="M44"/>
    </sheetView>
  </sheetViews>
  <sheetFormatPr defaultColWidth="16.875" defaultRowHeight="13.5"/>
  <cols>
    <col min="1" max="1" width="16.875" style="31"/>
    <col min="2" max="2" width="14.5" style="31" customWidth="1"/>
    <col min="3" max="3" width="7" style="31" customWidth="1"/>
    <col min="4" max="7" width="5.125" style="31" customWidth="1"/>
    <col min="8" max="11" width="4.75" style="31" customWidth="1"/>
    <col min="12" max="12" width="5.625" style="31" customWidth="1"/>
    <col min="13" max="13" width="6.625" style="31" customWidth="1"/>
    <col min="14" max="14" width="5.125" style="31" customWidth="1"/>
    <col min="15" max="15" width="7" style="31" customWidth="1"/>
    <col min="16" max="16" width="5.125" style="31" customWidth="1"/>
    <col min="17" max="17" width="5.125" style="32" customWidth="1"/>
    <col min="18" max="16384" width="16.875" style="31"/>
  </cols>
  <sheetData>
    <row r="2" spans="1:18" ht="18" customHeight="1">
      <c r="A2" s="76"/>
      <c r="B2" s="259" t="s">
        <v>252</v>
      </c>
      <c r="C2" s="259"/>
      <c r="D2" s="259"/>
      <c r="E2" s="259"/>
      <c r="F2" s="259"/>
      <c r="G2" s="259"/>
      <c r="H2" s="259"/>
      <c r="I2" s="259"/>
      <c r="J2" s="259"/>
      <c r="K2" s="259"/>
      <c r="L2" s="259"/>
      <c r="M2" s="259"/>
      <c r="N2" s="259"/>
      <c r="O2" s="259"/>
      <c r="P2" s="259"/>
      <c r="Q2" s="259"/>
    </row>
    <row r="3" spans="1:18" ht="12.75" customHeight="1">
      <c r="B3" s="36"/>
      <c r="C3" s="36"/>
      <c r="D3" s="36"/>
      <c r="E3" s="36"/>
      <c r="F3" s="36"/>
      <c r="G3" s="36"/>
      <c r="H3" s="36"/>
      <c r="I3" s="36"/>
      <c r="J3" s="36"/>
      <c r="K3" s="36"/>
      <c r="L3" s="36"/>
      <c r="M3" s="36"/>
      <c r="N3" s="36"/>
      <c r="O3" s="36"/>
      <c r="P3" s="36"/>
      <c r="Q3" s="74" t="s">
        <v>70</v>
      </c>
    </row>
    <row r="4" spans="1:18" ht="34.5" customHeight="1">
      <c r="B4" s="265" t="s">
        <v>79</v>
      </c>
      <c r="C4" s="267" t="s">
        <v>81</v>
      </c>
      <c r="D4" s="267" t="s">
        <v>82</v>
      </c>
      <c r="E4" s="269" t="s">
        <v>84</v>
      </c>
      <c r="F4" s="269" t="s">
        <v>87</v>
      </c>
      <c r="G4" s="269" t="s">
        <v>89</v>
      </c>
      <c r="H4" s="267" t="s">
        <v>91</v>
      </c>
      <c r="I4" s="260" t="s">
        <v>85</v>
      </c>
      <c r="J4" s="261"/>
      <c r="K4" s="271" t="s">
        <v>92</v>
      </c>
      <c r="L4" s="267" t="s">
        <v>60</v>
      </c>
      <c r="M4" s="262" t="s">
        <v>93</v>
      </c>
      <c r="N4" s="263"/>
      <c r="O4" s="264"/>
      <c r="P4" s="269" t="s">
        <v>94</v>
      </c>
      <c r="Q4" s="274" t="s">
        <v>95</v>
      </c>
    </row>
    <row r="5" spans="1:18" ht="33" customHeight="1">
      <c r="B5" s="266"/>
      <c r="C5" s="268"/>
      <c r="D5" s="268"/>
      <c r="E5" s="270"/>
      <c r="F5" s="270"/>
      <c r="G5" s="270"/>
      <c r="H5" s="268"/>
      <c r="I5" s="115" t="s">
        <v>14</v>
      </c>
      <c r="J5" s="116" t="s">
        <v>97</v>
      </c>
      <c r="K5" s="272"/>
      <c r="L5" s="273"/>
      <c r="M5" s="117" t="s">
        <v>99</v>
      </c>
      <c r="N5" s="118" t="s">
        <v>100</v>
      </c>
      <c r="O5" s="118" t="s">
        <v>101</v>
      </c>
      <c r="P5" s="270"/>
      <c r="Q5" s="275"/>
    </row>
    <row r="6" spans="1:18" ht="13.5" customHeight="1">
      <c r="B6" s="119" t="s">
        <v>213</v>
      </c>
      <c r="C6" s="120">
        <v>2422</v>
      </c>
      <c r="D6" s="120" t="s">
        <v>43</v>
      </c>
      <c r="E6" s="120">
        <v>25</v>
      </c>
      <c r="F6" s="120">
        <v>17</v>
      </c>
      <c r="G6" s="120" t="s">
        <v>43</v>
      </c>
      <c r="H6" s="120">
        <v>15</v>
      </c>
      <c r="I6" s="120">
        <v>69</v>
      </c>
      <c r="J6" s="120" t="s">
        <v>43</v>
      </c>
      <c r="K6" s="120" t="s">
        <v>43</v>
      </c>
      <c r="L6" s="121">
        <v>1</v>
      </c>
      <c r="M6" s="120">
        <v>18</v>
      </c>
      <c r="N6" s="120">
        <v>427</v>
      </c>
      <c r="O6" s="120">
        <v>1733</v>
      </c>
      <c r="P6" s="120">
        <v>117</v>
      </c>
      <c r="Q6" s="122" t="s">
        <v>43</v>
      </c>
    </row>
    <row r="7" spans="1:18" ht="13.5" customHeight="1">
      <c r="B7" s="123" t="s">
        <v>31</v>
      </c>
      <c r="C7" s="120">
        <v>2425</v>
      </c>
      <c r="D7" s="120" t="s">
        <v>43</v>
      </c>
      <c r="E7" s="120">
        <v>20</v>
      </c>
      <c r="F7" s="120" t="s">
        <v>43</v>
      </c>
      <c r="G7" s="120" t="s">
        <v>43</v>
      </c>
      <c r="H7" s="120">
        <v>7</v>
      </c>
      <c r="I7" s="120">
        <v>43</v>
      </c>
      <c r="J7" s="120" t="s">
        <v>43</v>
      </c>
      <c r="K7" s="120" t="s">
        <v>43</v>
      </c>
      <c r="L7" s="120" t="s">
        <v>43</v>
      </c>
      <c r="M7" s="120">
        <v>35</v>
      </c>
      <c r="N7" s="120">
        <v>386</v>
      </c>
      <c r="O7" s="120">
        <v>1830</v>
      </c>
      <c r="P7" s="120">
        <v>104</v>
      </c>
      <c r="Q7" s="122" t="s">
        <v>43</v>
      </c>
    </row>
    <row r="8" spans="1:18" ht="13.5" customHeight="1">
      <c r="B8" s="124" t="s">
        <v>243</v>
      </c>
      <c r="C8" s="122">
        <f>SUM(D8:P8)</f>
        <v>2565</v>
      </c>
      <c r="D8" s="120" t="s">
        <v>43</v>
      </c>
      <c r="E8" s="122">
        <v>18</v>
      </c>
      <c r="F8" s="120" t="s">
        <v>43</v>
      </c>
      <c r="G8" s="120" t="s">
        <v>43</v>
      </c>
      <c r="H8" s="122">
        <v>12</v>
      </c>
      <c r="I8" s="122">
        <v>58</v>
      </c>
      <c r="J8" s="120" t="s">
        <v>43</v>
      </c>
      <c r="K8" s="120" t="s">
        <v>43</v>
      </c>
      <c r="L8" s="120" t="s">
        <v>43</v>
      </c>
      <c r="M8" s="122">
        <v>26</v>
      </c>
      <c r="N8" s="122">
        <v>333</v>
      </c>
      <c r="O8" s="122">
        <v>2013</v>
      </c>
      <c r="P8" s="122">
        <v>105</v>
      </c>
      <c r="Q8" s="122" t="s">
        <v>43</v>
      </c>
      <c r="R8" s="125"/>
    </row>
    <row r="9" spans="1:18" ht="13.5" customHeight="1">
      <c r="B9" s="123"/>
      <c r="C9" s="122"/>
      <c r="D9" s="122"/>
      <c r="E9" s="126"/>
      <c r="F9" s="122"/>
      <c r="G9" s="122"/>
      <c r="H9" s="126"/>
      <c r="I9" s="126"/>
      <c r="J9" s="122"/>
      <c r="K9" s="122"/>
      <c r="L9" s="122"/>
      <c r="M9" s="126"/>
      <c r="N9" s="126"/>
      <c r="O9" s="126"/>
      <c r="P9" s="126"/>
      <c r="Q9" s="122"/>
      <c r="R9" s="125"/>
    </row>
    <row r="10" spans="1:18" ht="13.5" customHeight="1">
      <c r="B10" s="127" t="s">
        <v>102</v>
      </c>
      <c r="C10" s="122">
        <f>SUM(D10:P10)</f>
        <v>1127</v>
      </c>
      <c r="D10" s="122" t="s">
        <v>43</v>
      </c>
      <c r="E10" s="122">
        <v>14</v>
      </c>
      <c r="F10" s="122" t="s">
        <v>43</v>
      </c>
      <c r="G10" s="122" t="s">
        <v>43</v>
      </c>
      <c r="H10" s="122">
        <v>12</v>
      </c>
      <c r="I10" s="122">
        <v>49</v>
      </c>
      <c r="J10" s="122" t="s">
        <v>43</v>
      </c>
      <c r="K10" s="122" t="s">
        <v>43</v>
      </c>
      <c r="L10" s="122" t="s">
        <v>43</v>
      </c>
      <c r="M10" s="122">
        <v>25</v>
      </c>
      <c r="N10" s="122">
        <v>271</v>
      </c>
      <c r="O10" s="122">
        <v>660</v>
      </c>
      <c r="P10" s="122">
        <v>96</v>
      </c>
      <c r="Q10" s="122" t="s">
        <v>43</v>
      </c>
      <c r="R10" s="125"/>
    </row>
    <row r="11" spans="1:18" ht="13.5" customHeight="1">
      <c r="B11" s="127" t="s">
        <v>96</v>
      </c>
      <c r="C11" s="122" t="s">
        <v>43</v>
      </c>
      <c r="D11" s="122" t="s">
        <v>43</v>
      </c>
      <c r="E11" s="122" t="s">
        <v>43</v>
      </c>
      <c r="F11" s="122" t="s">
        <v>43</v>
      </c>
      <c r="G11" s="122" t="s">
        <v>43</v>
      </c>
      <c r="H11" s="122" t="s">
        <v>43</v>
      </c>
      <c r="I11" s="122" t="s">
        <v>43</v>
      </c>
      <c r="J11" s="122" t="s">
        <v>43</v>
      </c>
      <c r="K11" s="122" t="s">
        <v>43</v>
      </c>
      <c r="L11" s="122" t="s">
        <v>43</v>
      </c>
      <c r="M11" s="122" t="s">
        <v>43</v>
      </c>
      <c r="N11" s="122" t="s">
        <v>43</v>
      </c>
      <c r="O11" s="122" t="s">
        <v>43</v>
      </c>
      <c r="P11" s="122" t="s">
        <v>43</v>
      </c>
      <c r="Q11" s="122" t="s">
        <v>43</v>
      </c>
      <c r="R11" s="125"/>
    </row>
    <row r="12" spans="1:18" ht="13.5" customHeight="1">
      <c r="B12" s="127" t="s">
        <v>103</v>
      </c>
      <c r="C12" s="122" t="s">
        <v>43</v>
      </c>
      <c r="D12" s="122" t="s">
        <v>43</v>
      </c>
      <c r="E12" s="122" t="s">
        <v>43</v>
      </c>
      <c r="F12" s="122" t="s">
        <v>43</v>
      </c>
      <c r="G12" s="122" t="s">
        <v>43</v>
      </c>
      <c r="H12" s="122" t="s">
        <v>43</v>
      </c>
      <c r="I12" s="122" t="s">
        <v>43</v>
      </c>
      <c r="J12" s="122" t="s">
        <v>43</v>
      </c>
      <c r="K12" s="122" t="s">
        <v>43</v>
      </c>
      <c r="L12" s="122" t="s">
        <v>43</v>
      </c>
      <c r="M12" s="122" t="s">
        <v>43</v>
      </c>
      <c r="N12" s="122" t="s">
        <v>43</v>
      </c>
      <c r="O12" s="122" t="s">
        <v>43</v>
      </c>
      <c r="P12" s="122" t="s">
        <v>43</v>
      </c>
      <c r="Q12" s="122" t="s">
        <v>43</v>
      </c>
      <c r="R12" s="125"/>
    </row>
    <row r="13" spans="1:18" ht="13.5" customHeight="1">
      <c r="B13" s="128" t="s">
        <v>45</v>
      </c>
      <c r="C13" s="122">
        <f t="shared" ref="C13:C22" si="0">SUM(D13:P13)</f>
        <v>3</v>
      </c>
      <c r="D13" s="122" t="s">
        <v>43</v>
      </c>
      <c r="E13" s="122" t="s">
        <v>43</v>
      </c>
      <c r="F13" s="122" t="s">
        <v>43</v>
      </c>
      <c r="G13" s="122" t="s">
        <v>43</v>
      </c>
      <c r="H13" s="122" t="s">
        <v>43</v>
      </c>
      <c r="I13" s="122" t="s">
        <v>43</v>
      </c>
      <c r="J13" s="122" t="s">
        <v>43</v>
      </c>
      <c r="K13" s="122" t="s">
        <v>43</v>
      </c>
      <c r="L13" s="122" t="s">
        <v>43</v>
      </c>
      <c r="M13" s="122" t="s">
        <v>43</v>
      </c>
      <c r="N13" s="122" t="s">
        <v>43</v>
      </c>
      <c r="O13" s="122">
        <v>3</v>
      </c>
      <c r="P13" s="122" t="s">
        <v>43</v>
      </c>
      <c r="Q13" s="122" t="s">
        <v>43</v>
      </c>
      <c r="R13" s="125"/>
    </row>
    <row r="14" spans="1:18" ht="13.5" customHeight="1">
      <c r="B14" s="127" t="s">
        <v>238</v>
      </c>
      <c r="C14" s="122">
        <f t="shared" si="0"/>
        <v>35</v>
      </c>
      <c r="D14" s="122" t="s">
        <v>43</v>
      </c>
      <c r="E14" s="122" t="s">
        <v>43</v>
      </c>
      <c r="F14" s="122" t="s">
        <v>43</v>
      </c>
      <c r="G14" s="122" t="s">
        <v>43</v>
      </c>
      <c r="H14" s="122" t="s">
        <v>43</v>
      </c>
      <c r="I14" s="122" t="s">
        <v>43</v>
      </c>
      <c r="J14" s="122" t="s">
        <v>43</v>
      </c>
      <c r="K14" s="122" t="s">
        <v>43</v>
      </c>
      <c r="L14" s="122" t="s">
        <v>43</v>
      </c>
      <c r="M14" s="122" t="s">
        <v>43</v>
      </c>
      <c r="N14" s="122" t="s">
        <v>43</v>
      </c>
      <c r="O14" s="122">
        <v>35</v>
      </c>
      <c r="P14" s="122" t="s">
        <v>43</v>
      </c>
      <c r="Q14" s="122" t="s">
        <v>43</v>
      </c>
      <c r="R14" s="125"/>
    </row>
    <row r="15" spans="1:18" ht="13.5" customHeight="1">
      <c r="B15" s="127" t="s">
        <v>189</v>
      </c>
      <c r="C15" s="122">
        <f t="shared" si="0"/>
        <v>868</v>
      </c>
      <c r="D15" s="122" t="s">
        <v>43</v>
      </c>
      <c r="E15" s="122" t="s">
        <v>43</v>
      </c>
      <c r="F15" s="122" t="s">
        <v>43</v>
      </c>
      <c r="G15" s="122" t="s">
        <v>43</v>
      </c>
      <c r="H15" s="122" t="s">
        <v>43</v>
      </c>
      <c r="I15" s="122" t="s">
        <v>43</v>
      </c>
      <c r="J15" s="122" t="s">
        <v>43</v>
      </c>
      <c r="K15" s="122" t="s">
        <v>43</v>
      </c>
      <c r="L15" s="122" t="s">
        <v>43</v>
      </c>
      <c r="M15" s="122">
        <v>1</v>
      </c>
      <c r="N15" s="122">
        <v>2</v>
      </c>
      <c r="O15" s="122">
        <v>865</v>
      </c>
      <c r="P15" s="122" t="s">
        <v>43</v>
      </c>
      <c r="Q15" s="122" t="s">
        <v>43</v>
      </c>
      <c r="R15" s="125"/>
    </row>
    <row r="16" spans="1:18" ht="13.5" customHeight="1">
      <c r="B16" s="127" t="s">
        <v>239</v>
      </c>
      <c r="C16" s="122">
        <f t="shared" si="0"/>
        <v>305</v>
      </c>
      <c r="D16" s="122" t="s">
        <v>43</v>
      </c>
      <c r="E16" s="122" t="s">
        <v>43</v>
      </c>
      <c r="F16" s="122" t="s">
        <v>43</v>
      </c>
      <c r="G16" s="122" t="s">
        <v>43</v>
      </c>
      <c r="H16" s="122" t="s">
        <v>43</v>
      </c>
      <c r="I16" s="122" t="s">
        <v>43</v>
      </c>
      <c r="J16" s="122" t="s">
        <v>43</v>
      </c>
      <c r="K16" s="122" t="s">
        <v>43</v>
      </c>
      <c r="L16" s="122" t="s">
        <v>43</v>
      </c>
      <c r="M16" s="122" t="s">
        <v>43</v>
      </c>
      <c r="N16" s="122">
        <v>7</v>
      </c>
      <c r="O16" s="122">
        <v>298</v>
      </c>
      <c r="P16" s="122" t="s">
        <v>43</v>
      </c>
      <c r="Q16" s="122" t="s">
        <v>43</v>
      </c>
      <c r="R16" s="125"/>
    </row>
    <row r="17" spans="2:18" ht="13.5" customHeight="1">
      <c r="B17" s="127" t="s">
        <v>104</v>
      </c>
      <c r="C17" s="122">
        <f t="shared" si="0"/>
        <v>20</v>
      </c>
      <c r="D17" s="122" t="s">
        <v>43</v>
      </c>
      <c r="E17" s="122">
        <v>2</v>
      </c>
      <c r="F17" s="122" t="s">
        <v>43</v>
      </c>
      <c r="G17" s="122" t="s">
        <v>43</v>
      </c>
      <c r="H17" s="122" t="s">
        <v>43</v>
      </c>
      <c r="I17" s="122">
        <v>5</v>
      </c>
      <c r="J17" s="122" t="s">
        <v>43</v>
      </c>
      <c r="K17" s="122" t="s">
        <v>43</v>
      </c>
      <c r="L17" s="122" t="s">
        <v>43</v>
      </c>
      <c r="M17" s="122" t="s">
        <v>43</v>
      </c>
      <c r="N17" s="122">
        <v>10</v>
      </c>
      <c r="O17" s="122">
        <v>2</v>
      </c>
      <c r="P17" s="122">
        <v>1</v>
      </c>
      <c r="Q17" s="122" t="s">
        <v>43</v>
      </c>
      <c r="R17" s="125"/>
    </row>
    <row r="18" spans="2:18" ht="13.5" customHeight="1">
      <c r="B18" s="127" t="s">
        <v>106</v>
      </c>
      <c r="C18" s="122">
        <f t="shared" si="0"/>
        <v>12</v>
      </c>
      <c r="D18" s="122" t="s">
        <v>43</v>
      </c>
      <c r="E18" s="122">
        <v>1</v>
      </c>
      <c r="F18" s="122" t="s">
        <v>43</v>
      </c>
      <c r="G18" s="122" t="s">
        <v>43</v>
      </c>
      <c r="H18" s="122" t="s">
        <v>43</v>
      </c>
      <c r="I18" s="122">
        <v>1</v>
      </c>
      <c r="J18" s="122" t="s">
        <v>43</v>
      </c>
      <c r="K18" s="122" t="s">
        <v>43</v>
      </c>
      <c r="L18" s="122" t="s">
        <v>43</v>
      </c>
      <c r="M18" s="122" t="s">
        <v>43</v>
      </c>
      <c r="N18" s="122">
        <v>7</v>
      </c>
      <c r="O18" s="122">
        <v>3</v>
      </c>
      <c r="P18" s="122" t="s">
        <v>43</v>
      </c>
      <c r="Q18" s="122" t="s">
        <v>43</v>
      </c>
      <c r="R18" s="125"/>
    </row>
    <row r="19" spans="2:18" ht="13.5" customHeight="1">
      <c r="B19" s="127" t="s">
        <v>108</v>
      </c>
      <c r="C19" s="122">
        <f t="shared" si="0"/>
        <v>21</v>
      </c>
      <c r="D19" s="122" t="s">
        <v>43</v>
      </c>
      <c r="E19" s="122" t="s">
        <v>43</v>
      </c>
      <c r="F19" s="122" t="s">
        <v>43</v>
      </c>
      <c r="G19" s="122" t="s">
        <v>43</v>
      </c>
      <c r="H19" s="122" t="s">
        <v>43</v>
      </c>
      <c r="I19" s="122" t="s">
        <v>43</v>
      </c>
      <c r="J19" s="122" t="s">
        <v>43</v>
      </c>
      <c r="K19" s="122" t="s">
        <v>43</v>
      </c>
      <c r="L19" s="122" t="s">
        <v>43</v>
      </c>
      <c r="M19" s="122" t="s">
        <v>43</v>
      </c>
      <c r="N19" s="122">
        <v>3</v>
      </c>
      <c r="O19" s="122">
        <v>18</v>
      </c>
      <c r="P19" s="122" t="s">
        <v>43</v>
      </c>
      <c r="Q19" s="122" t="s">
        <v>43</v>
      </c>
      <c r="R19" s="125"/>
    </row>
    <row r="20" spans="2:18" ht="13.5" customHeight="1">
      <c r="B20" s="127" t="s">
        <v>73</v>
      </c>
      <c r="C20" s="122">
        <f t="shared" si="0"/>
        <v>128</v>
      </c>
      <c r="D20" s="122" t="s">
        <v>43</v>
      </c>
      <c r="E20" s="122">
        <v>1</v>
      </c>
      <c r="F20" s="122" t="s">
        <v>43</v>
      </c>
      <c r="G20" s="122" t="s">
        <v>43</v>
      </c>
      <c r="H20" s="122" t="s">
        <v>43</v>
      </c>
      <c r="I20" s="122">
        <v>3</v>
      </c>
      <c r="J20" s="122" t="s">
        <v>43</v>
      </c>
      <c r="K20" s="122" t="s">
        <v>43</v>
      </c>
      <c r="L20" s="122" t="s">
        <v>43</v>
      </c>
      <c r="M20" s="122" t="s">
        <v>43</v>
      </c>
      <c r="N20" s="122">
        <v>32</v>
      </c>
      <c r="O20" s="122">
        <v>84</v>
      </c>
      <c r="P20" s="122">
        <v>8</v>
      </c>
      <c r="Q20" s="122" t="s">
        <v>43</v>
      </c>
      <c r="R20" s="125"/>
    </row>
    <row r="21" spans="2:18" ht="13.5" customHeight="1">
      <c r="B21" s="127" t="s">
        <v>109</v>
      </c>
      <c r="C21" s="122">
        <f t="shared" si="0"/>
        <v>43</v>
      </c>
      <c r="D21" s="122" t="s">
        <v>43</v>
      </c>
      <c r="E21" s="122" t="s">
        <v>43</v>
      </c>
      <c r="F21" s="122" t="s">
        <v>43</v>
      </c>
      <c r="G21" s="122" t="s">
        <v>43</v>
      </c>
      <c r="H21" s="122" t="s">
        <v>43</v>
      </c>
      <c r="I21" s="122" t="s">
        <v>43</v>
      </c>
      <c r="J21" s="122" t="s">
        <v>43</v>
      </c>
      <c r="K21" s="122" t="s">
        <v>43</v>
      </c>
      <c r="L21" s="122" t="s">
        <v>43</v>
      </c>
      <c r="M21" s="122" t="s">
        <v>43</v>
      </c>
      <c r="N21" s="122">
        <v>1</v>
      </c>
      <c r="O21" s="122">
        <v>42</v>
      </c>
      <c r="P21" s="122" t="s">
        <v>43</v>
      </c>
      <c r="Q21" s="122" t="s">
        <v>43</v>
      </c>
      <c r="R21" s="125"/>
    </row>
    <row r="22" spans="2:18" ht="13.5" customHeight="1">
      <c r="B22" s="127" t="s">
        <v>111</v>
      </c>
      <c r="C22" s="122">
        <f t="shared" si="0"/>
        <v>3</v>
      </c>
      <c r="D22" s="122" t="s">
        <v>43</v>
      </c>
      <c r="E22" s="122" t="s">
        <v>43</v>
      </c>
      <c r="F22" s="122" t="s">
        <v>43</v>
      </c>
      <c r="G22" s="122" t="s">
        <v>43</v>
      </c>
      <c r="H22" s="122" t="s">
        <v>43</v>
      </c>
      <c r="I22" s="122" t="s">
        <v>43</v>
      </c>
      <c r="J22" s="122" t="s">
        <v>43</v>
      </c>
      <c r="K22" s="122" t="s">
        <v>43</v>
      </c>
      <c r="L22" s="122" t="s">
        <v>43</v>
      </c>
      <c r="M22" s="122" t="s">
        <v>43</v>
      </c>
      <c r="N22" s="122" t="s">
        <v>43</v>
      </c>
      <c r="O22" s="122">
        <v>3</v>
      </c>
      <c r="P22" s="122" t="s">
        <v>43</v>
      </c>
      <c r="Q22" s="122" t="s">
        <v>43</v>
      </c>
      <c r="R22" s="125"/>
    </row>
    <row r="23" spans="2:18" ht="13.5" customHeight="1">
      <c r="B23" s="129" t="s">
        <v>75</v>
      </c>
      <c r="C23" s="130" t="s">
        <v>43</v>
      </c>
      <c r="D23" s="130" t="s">
        <v>43</v>
      </c>
      <c r="E23" s="130" t="s">
        <v>43</v>
      </c>
      <c r="F23" s="130" t="s">
        <v>43</v>
      </c>
      <c r="G23" s="130" t="s">
        <v>43</v>
      </c>
      <c r="H23" s="130" t="s">
        <v>43</v>
      </c>
      <c r="I23" s="130" t="s">
        <v>43</v>
      </c>
      <c r="J23" s="130" t="s">
        <v>43</v>
      </c>
      <c r="K23" s="130" t="s">
        <v>43</v>
      </c>
      <c r="L23" s="130" t="s">
        <v>43</v>
      </c>
      <c r="M23" s="130" t="s">
        <v>43</v>
      </c>
      <c r="N23" s="130" t="s">
        <v>43</v>
      </c>
      <c r="O23" s="130" t="s">
        <v>43</v>
      </c>
      <c r="P23" s="130" t="s">
        <v>43</v>
      </c>
      <c r="Q23" s="130" t="s">
        <v>43</v>
      </c>
      <c r="R23" s="125"/>
    </row>
    <row r="24" spans="2:18" ht="15" customHeight="1">
      <c r="B24" s="131" t="s">
        <v>241</v>
      </c>
      <c r="C24" s="131"/>
      <c r="D24" s="131"/>
      <c r="E24" s="131"/>
      <c r="F24" s="131"/>
      <c r="G24" s="34"/>
      <c r="H24" s="34"/>
      <c r="I24" s="34"/>
      <c r="J24" s="34"/>
      <c r="K24" s="75"/>
      <c r="L24" s="34"/>
      <c r="M24" s="75"/>
      <c r="N24" s="75"/>
      <c r="O24" s="75"/>
      <c r="P24" s="34"/>
      <c r="Q24" s="132"/>
    </row>
    <row r="25" spans="2:18">
      <c r="C25" s="133"/>
      <c r="D25" s="133"/>
      <c r="E25" s="133"/>
      <c r="F25" s="133"/>
      <c r="G25" s="133"/>
      <c r="H25" s="133"/>
      <c r="I25" s="133"/>
      <c r="J25" s="133"/>
      <c r="K25" s="133"/>
      <c r="L25" s="133"/>
      <c r="M25" s="133"/>
      <c r="N25" s="133"/>
      <c r="O25" s="133"/>
      <c r="P25" s="133"/>
    </row>
    <row r="26" spans="2:18" ht="8.1" customHeight="1"/>
    <row r="27" spans="2:18" ht="8.1" customHeight="1"/>
    <row r="28" spans="2:18" ht="8.1" customHeight="1"/>
    <row r="29" spans="2:18" ht="8.1" customHeight="1"/>
    <row r="30" spans="2:18" ht="8.1" customHeight="1"/>
    <row r="31" spans="2:18" ht="8.1" customHeight="1"/>
    <row r="32" spans="2:18"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sheetData>
  <mergeCells count="14">
    <mergeCell ref="B2:Q2"/>
    <mergeCell ref="I4:J4"/>
    <mergeCell ref="M4:O4"/>
    <mergeCell ref="B4:B5"/>
    <mergeCell ref="C4:C5"/>
    <mergeCell ref="D4:D5"/>
    <mergeCell ref="E4:E5"/>
    <mergeCell ref="F4:F5"/>
    <mergeCell ref="G4:G5"/>
    <mergeCell ref="H4:H5"/>
    <mergeCell ref="K4:K5"/>
    <mergeCell ref="L4:L5"/>
    <mergeCell ref="P4:P5"/>
    <mergeCell ref="Q4:Q5"/>
  </mergeCells>
  <phoneticPr fontId="21"/>
  <printOptions horizontalCentered="1"/>
  <pageMargins left="0.51181102362204722" right="0.51181102362204722" top="0.74803149606299213" bottom="0.35433070866141736"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K35"/>
  <sheetViews>
    <sheetView showGridLines="0" view="pageBreakPreview" zoomScale="110" zoomScaleNormal="120" zoomScaleSheetLayoutView="110" workbookViewId="0">
      <selection activeCell="C33" sqref="C33"/>
    </sheetView>
  </sheetViews>
  <sheetFormatPr defaultColWidth="16.875" defaultRowHeight="13.5"/>
  <cols>
    <col min="1" max="1" width="16.875" style="25"/>
    <col min="2" max="2" width="7.75" style="25" customWidth="1"/>
    <col min="3" max="3" width="24" style="25" customWidth="1"/>
    <col min="4" max="6" width="8.625" style="25" customWidth="1"/>
    <col min="7" max="7" width="8.875" style="25" customWidth="1"/>
    <col min="8" max="8" width="21.875" style="25" customWidth="1"/>
    <col min="9" max="11" width="8.625" style="25" customWidth="1"/>
    <col min="12" max="16384" width="16.875" style="25"/>
  </cols>
  <sheetData>
    <row r="2" spans="1:11" ht="18" customHeight="1">
      <c r="A2" s="76"/>
      <c r="B2" s="259" t="s">
        <v>333</v>
      </c>
      <c r="C2" s="259"/>
      <c r="D2" s="259"/>
      <c r="E2" s="259"/>
      <c r="F2" s="259"/>
      <c r="G2" s="259"/>
      <c r="H2" s="259"/>
      <c r="I2" s="259"/>
      <c r="J2" s="259"/>
      <c r="K2" s="259"/>
    </row>
    <row r="3" spans="1:11" ht="12" customHeight="1" thickBot="1">
      <c r="B3" s="471"/>
      <c r="C3" s="471"/>
      <c r="D3" s="471"/>
      <c r="E3" s="471"/>
      <c r="F3" s="471"/>
      <c r="G3" s="471"/>
      <c r="H3" s="471"/>
      <c r="I3" s="471"/>
      <c r="J3" s="471"/>
      <c r="K3" s="51" t="s">
        <v>54</v>
      </c>
    </row>
    <row r="4" spans="1:11" s="52" customFormat="1" ht="11.25">
      <c r="B4" s="472" t="s">
        <v>334</v>
      </c>
      <c r="C4" s="473"/>
      <c r="D4" s="474" t="s">
        <v>335</v>
      </c>
      <c r="E4" s="474" t="s">
        <v>336</v>
      </c>
      <c r="F4" s="474" t="s">
        <v>337</v>
      </c>
      <c r="G4" s="475" t="s">
        <v>334</v>
      </c>
      <c r="H4" s="473"/>
      <c r="I4" s="474" t="s">
        <v>335</v>
      </c>
      <c r="J4" s="474" t="s">
        <v>336</v>
      </c>
      <c r="K4" s="474" t="s">
        <v>337</v>
      </c>
    </row>
    <row r="5" spans="1:11" s="476" customFormat="1" ht="12" customHeight="1">
      <c r="B5" s="477" t="s">
        <v>338</v>
      </c>
      <c r="C5" s="478" t="s">
        <v>339</v>
      </c>
      <c r="D5" s="479">
        <v>166</v>
      </c>
      <c r="E5" s="480">
        <v>12383</v>
      </c>
      <c r="F5" s="480">
        <v>10163</v>
      </c>
      <c r="G5" s="481" t="s">
        <v>340</v>
      </c>
      <c r="H5" s="482" t="s">
        <v>341</v>
      </c>
      <c r="I5" s="483">
        <v>25</v>
      </c>
      <c r="J5" s="483">
        <v>1483</v>
      </c>
      <c r="K5" s="483">
        <v>1306</v>
      </c>
    </row>
    <row r="6" spans="1:11" s="476" customFormat="1" ht="12" customHeight="1">
      <c r="B6" s="484"/>
      <c r="C6" s="485" t="s">
        <v>342</v>
      </c>
      <c r="D6" s="486"/>
      <c r="E6" s="487"/>
      <c r="F6" s="487"/>
      <c r="G6" s="488"/>
      <c r="H6" s="489" t="s">
        <v>343</v>
      </c>
      <c r="I6" s="490">
        <v>3</v>
      </c>
      <c r="J6" s="490">
        <v>404</v>
      </c>
      <c r="K6" s="490" t="s">
        <v>244</v>
      </c>
    </row>
    <row r="7" spans="1:11" s="476" customFormat="1" ht="12" customHeight="1">
      <c r="B7" s="484"/>
      <c r="C7" s="485" t="s">
        <v>344</v>
      </c>
      <c r="D7" s="491">
        <v>53</v>
      </c>
      <c r="E7" s="487">
        <v>7152</v>
      </c>
      <c r="F7" s="487">
        <v>5838</v>
      </c>
      <c r="G7" s="488"/>
      <c r="H7" s="489" t="s">
        <v>345</v>
      </c>
      <c r="I7" s="490">
        <v>57</v>
      </c>
      <c r="J7" s="490">
        <v>2308</v>
      </c>
      <c r="K7" s="490" t="s">
        <v>244</v>
      </c>
    </row>
    <row r="8" spans="1:11" s="476" customFormat="1" ht="12" customHeight="1">
      <c r="B8" s="484"/>
      <c r="C8" s="492" t="s">
        <v>346</v>
      </c>
      <c r="D8" s="491">
        <v>51</v>
      </c>
      <c r="E8" s="487" t="s">
        <v>43</v>
      </c>
      <c r="F8" s="493" t="s">
        <v>43</v>
      </c>
      <c r="G8" s="488"/>
      <c r="H8" s="494" t="s">
        <v>347</v>
      </c>
      <c r="I8" s="490">
        <v>0</v>
      </c>
      <c r="J8" s="490">
        <v>0</v>
      </c>
      <c r="K8" s="490" t="s">
        <v>244</v>
      </c>
    </row>
    <row r="9" spans="1:11" s="476" customFormat="1" ht="12" customHeight="1">
      <c r="B9" s="484"/>
      <c r="C9" s="485" t="s">
        <v>348</v>
      </c>
      <c r="D9" s="495">
        <v>7</v>
      </c>
      <c r="E9" s="487">
        <v>340</v>
      </c>
      <c r="F9" s="487">
        <v>204</v>
      </c>
      <c r="G9" s="488"/>
      <c r="H9" s="494" t="s">
        <v>349</v>
      </c>
      <c r="I9" s="490">
        <v>10</v>
      </c>
      <c r="J9" s="490">
        <v>127</v>
      </c>
      <c r="K9" s="490" t="s">
        <v>244</v>
      </c>
    </row>
    <row r="10" spans="1:11" s="476" customFormat="1" ht="12" customHeight="1">
      <c r="B10" s="484"/>
      <c r="C10" s="485" t="s">
        <v>350</v>
      </c>
      <c r="D10" s="491">
        <v>1</v>
      </c>
      <c r="E10" s="487">
        <v>45</v>
      </c>
      <c r="F10" s="487">
        <v>27</v>
      </c>
      <c r="G10" s="488"/>
      <c r="H10" s="494" t="s">
        <v>351</v>
      </c>
      <c r="I10" s="490">
        <v>6</v>
      </c>
      <c r="J10" s="490">
        <v>99</v>
      </c>
      <c r="K10" s="490" t="s">
        <v>244</v>
      </c>
    </row>
    <row r="11" spans="1:11" s="476" customFormat="1" ht="12" customHeight="1">
      <c r="B11" s="484"/>
      <c r="C11" s="485" t="s">
        <v>352</v>
      </c>
      <c r="D11" s="491">
        <v>1</v>
      </c>
      <c r="E11" s="487">
        <v>24</v>
      </c>
      <c r="F11" s="487">
        <v>5</v>
      </c>
      <c r="G11" s="488"/>
      <c r="H11" s="494" t="s">
        <v>353</v>
      </c>
      <c r="I11" s="490">
        <v>27</v>
      </c>
      <c r="J11" s="490">
        <v>244</v>
      </c>
      <c r="K11" s="490" t="s">
        <v>244</v>
      </c>
    </row>
    <row r="12" spans="1:11" s="476" customFormat="1" ht="12" customHeight="1">
      <c r="B12" s="484"/>
      <c r="C12" s="496" t="s">
        <v>354</v>
      </c>
      <c r="D12" s="491">
        <v>3</v>
      </c>
      <c r="E12" s="487">
        <v>110</v>
      </c>
      <c r="F12" s="487">
        <v>85</v>
      </c>
      <c r="G12" s="488"/>
      <c r="H12" s="494" t="s">
        <v>355</v>
      </c>
      <c r="I12" s="490">
        <v>28</v>
      </c>
      <c r="J12" s="490">
        <v>508</v>
      </c>
      <c r="K12" s="490" t="s">
        <v>244</v>
      </c>
    </row>
    <row r="13" spans="1:11" s="476" customFormat="1" ht="12" customHeight="1">
      <c r="B13" s="484"/>
      <c r="C13" s="496" t="s">
        <v>356</v>
      </c>
      <c r="D13" s="491">
        <v>3</v>
      </c>
      <c r="E13" s="487">
        <v>308</v>
      </c>
      <c r="F13" s="487">
        <v>36</v>
      </c>
      <c r="G13" s="488"/>
      <c r="H13" s="494" t="s">
        <v>357</v>
      </c>
      <c r="I13" s="490">
        <v>69</v>
      </c>
      <c r="J13" s="490">
        <v>1444</v>
      </c>
      <c r="K13" s="490" t="s">
        <v>244</v>
      </c>
    </row>
    <row r="14" spans="1:11" s="476" customFormat="1" ht="12" customHeight="1">
      <c r="B14" s="484"/>
      <c r="C14" s="496" t="s">
        <v>358</v>
      </c>
      <c r="D14" s="491">
        <v>13</v>
      </c>
      <c r="E14" s="487">
        <v>331</v>
      </c>
      <c r="F14" s="487" t="s">
        <v>244</v>
      </c>
      <c r="G14" s="488"/>
      <c r="H14" s="497" t="s">
        <v>359</v>
      </c>
      <c r="I14" s="490">
        <v>43</v>
      </c>
      <c r="J14" s="490">
        <v>807</v>
      </c>
      <c r="K14" s="490">
        <v>691</v>
      </c>
    </row>
    <row r="15" spans="1:11" s="476" customFormat="1" ht="12" customHeight="1">
      <c r="B15" s="484"/>
      <c r="C15" s="498" t="s">
        <v>360</v>
      </c>
      <c r="D15" s="499">
        <v>1</v>
      </c>
      <c r="E15" s="500" t="s">
        <v>361</v>
      </c>
      <c r="F15" s="501" t="s">
        <v>362</v>
      </c>
      <c r="G15" s="488"/>
      <c r="H15" s="489" t="s">
        <v>363</v>
      </c>
      <c r="I15" s="490">
        <v>2</v>
      </c>
      <c r="J15" s="490">
        <v>20</v>
      </c>
      <c r="K15" s="490">
        <v>17</v>
      </c>
    </row>
    <row r="16" spans="1:11" s="476" customFormat="1" ht="12" customHeight="1">
      <c r="B16" s="484"/>
      <c r="C16" s="498" t="s">
        <v>364</v>
      </c>
      <c r="D16" s="502">
        <v>1</v>
      </c>
      <c r="E16" s="501">
        <v>30</v>
      </c>
      <c r="F16" s="501" t="s">
        <v>43</v>
      </c>
      <c r="G16" s="503"/>
      <c r="H16" s="494" t="s">
        <v>365</v>
      </c>
      <c r="I16" s="81">
        <v>34</v>
      </c>
      <c r="J16" s="81">
        <v>507</v>
      </c>
      <c r="K16" s="460" t="s">
        <v>244</v>
      </c>
    </row>
    <row r="17" spans="2:11" s="476" customFormat="1" ht="12" customHeight="1">
      <c r="B17" s="484"/>
      <c r="C17" s="498" t="s">
        <v>366</v>
      </c>
      <c r="D17" s="502">
        <v>5</v>
      </c>
      <c r="E17" s="501" t="s">
        <v>43</v>
      </c>
      <c r="F17" s="501" t="s">
        <v>43</v>
      </c>
      <c r="G17" s="504" t="s">
        <v>367</v>
      </c>
      <c r="H17" s="505" t="s">
        <v>368</v>
      </c>
      <c r="I17" s="506">
        <v>1</v>
      </c>
      <c r="J17" s="506" t="s">
        <v>43</v>
      </c>
      <c r="K17" s="506" t="s">
        <v>43</v>
      </c>
    </row>
    <row r="18" spans="2:11" s="476" customFormat="1" ht="12" customHeight="1">
      <c r="B18" s="507"/>
      <c r="C18" s="508" t="s">
        <v>369</v>
      </c>
      <c r="D18" s="502">
        <v>1</v>
      </c>
      <c r="E18" s="501" t="s">
        <v>43</v>
      </c>
      <c r="F18" s="501" t="s">
        <v>43</v>
      </c>
      <c r="G18" s="488"/>
      <c r="H18" s="509" t="s">
        <v>370</v>
      </c>
      <c r="I18" s="510">
        <v>3</v>
      </c>
      <c r="J18" s="511">
        <v>25</v>
      </c>
      <c r="K18" s="512" t="s">
        <v>244</v>
      </c>
    </row>
    <row r="19" spans="2:11" s="476" customFormat="1" ht="12" customHeight="1">
      <c r="B19" s="513" t="s">
        <v>371</v>
      </c>
      <c r="C19" s="514"/>
      <c r="D19" s="515">
        <v>1</v>
      </c>
      <c r="E19" s="516">
        <v>6</v>
      </c>
      <c r="F19" s="517">
        <v>1</v>
      </c>
      <c r="G19" s="488"/>
      <c r="H19" s="509" t="s">
        <v>372</v>
      </c>
      <c r="I19" s="518">
        <v>43</v>
      </c>
      <c r="J19" s="512" t="s">
        <v>244</v>
      </c>
      <c r="K19" s="512" t="s">
        <v>244</v>
      </c>
    </row>
    <row r="20" spans="2:11" s="476" customFormat="1" ht="12" customHeight="1">
      <c r="B20" s="519" t="s">
        <v>373</v>
      </c>
      <c r="C20" s="520" t="s">
        <v>374</v>
      </c>
      <c r="D20" s="521">
        <v>3</v>
      </c>
      <c r="E20" s="522">
        <v>160</v>
      </c>
      <c r="F20" s="523">
        <v>150</v>
      </c>
      <c r="G20" s="488"/>
      <c r="H20" s="524" t="s">
        <v>375</v>
      </c>
      <c r="I20" s="525">
        <v>2</v>
      </c>
      <c r="J20" s="512" t="s">
        <v>244</v>
      </c>
      <c r="K20" s="512" t="s">
        <v>244</v>
      </c>
    </row>
    <row r="21" spans="2:11" s="476" customFormat="1" ht="13.5" customHeight="1" thickBot="1">
      <c r="B21" s="526"/>
      <c r="C21" s="508" t="s">
        <v>376</v>
      </c>
      <c r="D21" s="491">
        <v>1</v>
      </c>
      <c r="E21" s="487">
        <v>120</v>
      </c>
      <c r="F21" s="527">
        <v>3</v>
      </c>
      <c r="G21" s="528"/>
      <c r="H21" s="529" t="s">
        <v>377</v>
      </c>
      <c r="I21" s="525">
        <v>36</v>
      </c>
      <c r="J21" s="490" t="s">
        <v>43</v>
      </c>
      <c r="K21" s="490" t="s">
        <v>43</v>
      </c>
    </row>
    <row r="22" spans="2:11" s="476" customFormat="1" ht="12" customHeight="1">
      <c r="B22" s="530"/>
      <c r="C22" s="531" t="s">
        <v>378</v>
      </c>
      <c r="D22" s="532">
        <v>2</v>
      </c>
      <c r="E22" s="533">
        <v>236</v>
      </c>
      <c r="F22" s="534">
        <v>209</v>
      </c>
      <c r="G22" s="535"/>
      <c r="H22" s="536"/>
      <c r="I22" s="537"/>
      <c r="J22" s="537"/>
      <c r="K22" s="537"/>
    </row>
    <row r="23" spans="2:11" s="476" customFormat="1" ht="12" customHeight="1">
      <c r="B23" s="477" t="s">
        <v>379</v>
      </c>
      <c r="C23" s="538" t="s">
        <v>380</v>
      </c>
      <c r="D23" s="539">
        <v>19</v>
      </c>
      <c r="E23" s="493">
        <v>1020</v>
      </c>
      <c r="F23" s="493">
        <v>925</v>
      </c>
      <c r="G23" s="540"/>
      <c r="I23" s="490"/>
      <c r="J23" s="490"/>
      <c r="K23" s="490"/>
    </row>
    <row r="24" spans="2:11" s="476" customFormat="1" ht="12" customHeight="1">
      <c r="B24" s="541"/>
      <c r="C24" s="542" t="s">
        <v>381</v>
      </c>
      <c r="D24" s="539">
        <v>61</v>
      </c>
      <c r="E24" s="493">
        <v>3517</v>
      </c>
      <c r="F24" s="493">
        <v>3391</v>
      </c>
      <c r="G24" s="543"/>
      <c r="H24" s="544"/>
      <c r="I24" s="490"/>
      <c r="J24" s="490"/>
      <c r="K24" s="490"/>
    </row>
    <row r="25" spans="2:11" s="476" customFormat="1" ht="12" customHeight="1">
      <c r="B25" s="541"/>
      <c r="C25" s="542" t="s">
        <v>382</v>
      </c>
      <c r="D25" s="539"/>
      <c r="E25" s="493"/>
      <c r="F25" s="493"/>
      <c r="G25" s="543"/>
      <c r="H25" s="544"/>
      <c r="I25" s="490"/>
      <c r="J25" s="490"/>
      <c r="K25" s="490"/>
    </row>
    <row r="26" spans="2:11" s="476" customFormat="1" ht="12" customHeight="1">
      <c r="B26" s="541"/>
      <c r="C26" s="545" t="s">
        <v>383</v>
      </c>
      <c r="D26" s="539">
        <v>19</v>
      </c>
      <c r="E26" s="493">
        <v>476</v>
      </c>
      <c r="F26" s="527" t="s">
        <v>244</v>
      </c>
      <c r="G26" s="543"/>
      <c r="H26" s="544"/>
      <c r="I26" s="490"/>
      <c r="J26" s="490"/>
      <c r="K26" s="490"/>
    </row>
    <row r="27" spans="2:11" s="476" customFormat="1" ht="12" customHeight="1">
      <c r="B27" s="541"/>
      <c r="C27" s="542" t="s">
        <v>382</v>
      </c>
      <c r="D27" s="539"/>
      <c r="E27" s="493"/>
      <c r="F27" s="493"/>
      <c r="G27" s="543"/>
      <c r="H27" s="546"/>
      <c r="I27" s="490"/>
      <c r="J27" s="490"/>
      <c r="K27" s="490"/>
    </row>
    <row r="28" spans="2:11" s="476" customFormat="1" ht="12" customHeight="1">
      <c r="B28" s="541"/>
      <c r="C28" s="542" t="s">
        <v>384</v>
      </c>
      <c r="D28" s="539">
        <v>37</v>
      </c>
      <c r="E28" s="493">
        <v>1423</v>
      </c>
      <c r="F28" s="493">
        <v>1336</v>
      </c>
      <c r="G28" s="543"/>
      <c r="H28" s="546"/>
      <c r="I28" s="490"/>
      <c r="J28" s="490"/>
      <c r="K28" s="490"/>
    </row>
    <row r="29" spans="2:11" s="476" customFormat="1" ht="12" customHeight="1">
      <c r="B29" s="541"/>
      <c r="C29" s="547" t="s">
        <v>385</v>
      </c>
      <c r="D29" s="539">
        <v>26</v>
      </c>
      <c r="E29" s="493" t="s">
        <v>43</v>
      </c>
      <c r="F29" s="493" t="s">
        <v>43</v>
      </c>
      <c r="G29" s="543"/>
      <c r="H29" s="546"/>
      <c r="I29" s="490"/>
      <c r="J29" s="490"/>
      <c r="K29" s="490"/>
    </row>
    <row r="30" spans="2:11" s="476" customFormat="1" ht="12" customHeight="1">
      <c r="B30" s="541"/>
      <c r="C30" s="524" t="s">
        <v>386</v>
      </c>
      <c r="D30" s="539">
        <v>10</v>
      </c>
      <c r="E30" s="493">
        <v>134</v>
      </c>
      <c r="F30" s="493" t="s">
        <v>43</v>
      </c>
      <c r="G30" s="543"/>
      <c r="H30" s="546"/>
      <c r="I30" s="490"/>
      <c r="J30" s="490"/>
      <c r="K30" s="490"/>
    </row>
    <row r="31" spans="2:11" s="476" customFormat="1" ht="12" customHeight="1">
      <c r="B31" s="541"/>
      <c r="C31" s="548" t="s">
        <v>387</v>
      </c>
      <c r="D31" s="549"/>
      <c r="E31" s="550"/>
      <c r="F31" s="550"/>
      <c r="G31" s="543"/>
      <c r="H31" s="546"/>
      <c r="I31" s="490"/>
      <c r="J31" s="490"/>
      <c r="K31" s="490"/>
    </row>
    <row r="32" spans="2:11" s="476" customFormat="1" ht="12" customHeight="1">
      <c r="B32" s="541"/>
      <c r="C32" s="509" t="s">
        <v>388</v>
      </c>
      <c r="D32" s="539">
        <v>363</v>
      </c>
      <c r="E32" s="493" t="s">
        <v>43</v>
      </c>
      <c r="F32" s="493" t="s">
        <v>43</v>
      </c>
      <c r="G32" s="543"/>
      <c r="H32" s="551"/>
      <c r="I32" s="511"/>
      <c r="J32" s="511"/>
      <c r="K32" s="490"/>
    </row>
    <row r="33" spans="2:11" s="476" customFormat="1" ht="12" customHeight="1">
      <c r="B33" s="541"/>
      <c r="C33" s="524" t="s">
        <v>389</v>
      </c>
      <c r="D33" s="539">
        <v>57</v>
      </c>
      <c r="E33" s="493" t="s">
        <v>43</v>
      </c>
      <c r="F33" s="493" t="s">
        <v>43</v>
      </c>
      <c r="G33" s="543"/>
      <c r="H33" s="25"/>
      <c r="I33" s="25"/>
      <c r="J33" s="25"/>
      <c r="K33" s="25"/>
    </row>
    <row r="34" spans="2:11" s="476" customFormat="1" ht="12" customHeight="1" thickBot="1">
      <c r="B34" s="552"/>
      <c r="C34" s="553" t="s">
        <v>390</v>
      </c>
      <c r="D34" s="554">
        <v>122</v>
      </c>
      <c r="E34" s="555" t="s">
        <v>43</v>
      </c>
      <c r="F34" s="556" t="s">
        <v>43</v>
      </c>
      <c r="G34" s="543"/>
      <c r="H34" s="25"/>
      <c r="I34" s="25"/>
      <c r="J34" s="25"/>
      <c r="K34" s="25"/>
    </row>
    <row r="35" spans="2:11" ht="15" customHeight="1">
      <c r="B35" s="557" t="s">
        <v>391</v>
      </c>
    </row>
  </sheetData>
  <mergeCells count="8">
    <mergeCell ref="B23:B34"/>
    <mergeCell ref="B2:K2"/>
    <mergeCell ref="B4:C4"/>
    <mergeCell ref="G4:H4"/>
    <mergeCell ref="B5:B18"/>
    <mergeCell ref="G5:G16"/>
    <mergeCell ref="G17:G21"/>
    <mergeCell ref="B19:C19"/>
  </mergeCells>
  <phoneticPr fontId="49"/>
  <printOptions horizontalCentered="1"/>
  <pageMargins left="0.51181102362204722" right="0.51181102362204722" top="0.74803149606299213" bottom="0.74803149606299213" header="0.51181102362204722" footer="0.5118110236220472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R60"/>
  <sheetViews>
    <sheetView showGridLines="0" view="pageBreakPreview" zoomScaleSheetLayoutView="100" workbookViewId="0">
      <selection activeCell="A34" sqref="A34"/>
    </sheetView>
  </sheetViews>
  <sheetFormatPr defaultColWidth="16.875" defaultRowHeight="13.5"/>
  <cols>
    <col min="1" max="1" width="16.875" style="31"/>
    <col min="2" max="2" width="11.875" style="31" customWidth="1"/>
    <col min="3" max="3" width="8.875" style="31" customWidth="1"/>
    <col min="4" max="4" width="9.875" style="31" customWidth="1"/>
    <col min="5" max="6" width="9" style="31" customWidth="1"/>
    <col min="7" max="7" width="9.875" style="31" customWidth="1"/>
    <col min="8" max="9" width="10" style="31" customWidth="1"/>
    <col min="10" max="10" width="15.5" style="31" customWidth="1"/>
    <col min="11" max="11" width="0.125" style="31" customWidth="1"/>
    <col min="12" max="12" width="15.5" style="31" customWidth="1"/>
    <col min="13" max="13" width="10.625" style="31" customWidth="1"/>
    <col min="14" max="14" width="15.625" style="31" customWidth="1"/>
    <col min="15" max="15" width="10.625" style="31" customWidth="1"/>
    <col min="16" max="16" width="15.625" style="31" customWidth="1"/>
    <col min="17" max="17" width="10.625" style="31" customWidth="1"/>
    <col min="18" max="18" width="15.625" style="31" customWidth="1"/>
    <col min="19" max="16384" width="16.875" style="31"/>
  </cols>
  <sheetData>
    <row r="2" spans="1:18" ht="28.5" customHeight="1">
      <c r="A2" s="26"/>
      <c r="B2" s="290" t="s">
        <v>253</v>
      </c>
      <c r="C2" s="290"/>
      <c r="D2" s="290"/>
      <c r="E2" s="290"/>
      <c r="F2" s="290"/>
      <c r="G2" s="290"/>
      <c r="H2" s="290"/>
      <c r="I2" s="290"/>
      <c r="J2" s="290"/>
      <c r="K2" s="32"/>
      <c r="L2" s="35"/>
      <c r="M2" s="30"/>
      <c r="P2" s="32"/>
    </row>
    <row r="3" spans="1:18" ht="15" customHeight="1">
      <c r="B3" s="36"/>
      <c r="C3" s="36"/>
      <c r="D3" s="36"/>
      <c r="E3" s="36"/>
      <c r="F3" s="36"/>
      <c r="G3" s="36"/>
      <c r="H3" s="36"/>
      <c r="I3" s="36"/>
      <c r="J3" s="36"/>
      <c r="K3" s="32"/>
      <c r="L3" s="36"/>
      <c r="M3" s="36"/>
      <c r="N3" s="36"/>
      <c r="O3" s="36"/>
      <c r="P3" s="36"/>
      <c r="Q3" s="134" t="s">
        <v>124</v>
      </c>
      <c r="R3" s="37" t="s">
        <v>124</v>
      </c>
    </row>
    <row r="4" spans="1:18" ht="15" customHeight="1">
      <c r="B4" s="281" t="s">
        <v>125</v>
      </c>
      <c r="C4" s="283" t="s">
        <v>126</v>
      </c>
      <c r="D4" s="276" t="s">
        <v>127</v>
      </c>
      <c r="E4" s="277"/>
      <c r="F4" s="291"/>
      <c r="G4" s="276" t="s">
        <v>128</v>
      </c>
      <c r="H4" s="277"/>
      <c r="I4" s="291"/>
      <c r="J4" s="55" t="s">
        <v>129</v>
      </c>
      <c r="K4" s="56"/>
      <c r="L4" s="57" t="s">
        <v>63</v>
      </c>
      <c r="M4" s="276" t="s">
        <v>130</v>
      </c>
      <c r="N4" s="277"/>
      <c r="O4" s="277"/>
      <c r="P4" s="277"/>
      <c r="Q4" s="277"/>
      <c r="R4" s="277"/>
    </row>
    <row r="5" spans="1:18" ht="15" customHeight="1">
      <c r="B5" s="281"/>
      <c r="C5" s="283"/>
      <c r="D5" s="285" t="s">
        <v>110</v>
      </c>
      <c r="E5" s="285" t="s">
        <v>90</v>
      </c>
      <c r="F5" s="285" t="s">
        <v>131</v>
      </c>
      <c r="G5" s="285" t="s">
        <v>133</v>
      </c>
      <c r="H5" s="285" t="s">
        <v>90</v>
      </c>
      <c r="I5" s="285" t="s">
        <v>131</v>
      </c>
      <c r="J5" s="286" t="s">
        <v>74</v>
      </c>
      <c r="K5" s="58"/>
      <c r="L5" s="288" t="s">
        <v>134</v>
      </c>
      <c r="M5" s="278" t="s">
        <v>4</v>
      </c>
      <c r="N5" s="279"/>
      <c r="O5" s="278" t="s">
        <v>135</v>
      </c>
      <c r="P5" s="279"/>
      <c r="Q5" s="278" t="s">
        <v>136</v>
      </c>
      <c r="R5" s="280"/>
    </row>
    <row r="6" spans="1:18" ht="15" customHeight="1">
      <c r="B6" s="282"/>
      <c r="C6" s="284"/>
      <c r="D6" s="284"/>
      <c r="E6" s="284"/>
      <c r="F6" s="284"/>
      <c r="G6" s="284"/>
      <c r="H6" s="284"/>
      <c r="I6" s="284"/>
      <c r="J6" s="287"/>
      <c r="K6" s="58"/>
      <c r="L6" s="289"/>
      <c r="M6" s="77" t="s">
        <v>1</v>
      </c>
      <c r="N6" s="77" t="s">
        <v>41</v>
      </c>
      <c r="O6" s="77" t="s">
        <v>1</v>
      </c>
      <c r="P6" s="77" t="s">
        <v>41</v>
      </c>
      <c r="Q6" s="77" t="s">
        <v>1</v>
      </c>
      <c r="R6" s="77" t="s">
        <v>41</v>
      </c>
    </row>
    <row r="7" spans="1:18" ht="15.75" customHeight="1">
      <c r="B7" s="38" t="s">
        <v>242</v>
      </c>
      <c r="C7" s="135">
        <v>14531</v>
      </c>
      <c r="D7" s="135">
        <v>158698</v>
      </c>
      <c r="E7" s="135">
        <v>91302</v>
      </c>
      <c r="F7" s="135">
        <v>67396</v>
      </c>
      <c r="G7" s="135">
        <v>260591</v>
      </c>
      <c r="H7" s="135">
        <v>293590</v>
      </c>
      <c r="I7" s="135">
        <v>215887</v>
      </c>
      <c r="J7" s="135">
        <v>63871598600</v>
      </c>
      <c r="K7" s="79"/>
      <c r="L7" s="135">
        <v>62557222457</v>
      </c>
      <c r="M7" s="135">
        <v>3385119</v>
      </c>
      <c r="N7" s="135">
        <v>43038425582</v>
      </c>
      <c r="O7" s="135">
        <v>3217620</v>
      </c>
      <c r="P7" s="135">
        <v>39298567122</v>
      </c>
      <c r="Q7" s="135">
        <v>167499</v>
      </c>
      <c r="R7" s="135">
        <v>3739858460</v>
      </c>
    </row>
    <row r="8" spans="1:18" ht="15.75" customHeight="1">
      <c r="B8" s="38">
        <v>30</v>
      </c>
      <c r="C8" s="135">
        <v>14769</v>
      </c>
      <c r="D8" s="135">
        <v>160972</v>
      </c>
      <c r="E8" s="135">
        <v>92464</v>
      </c>
      <c r="F8" s="135">
        <v>68508</v>
      </c>
      <c r="G8" s="135">
        <v>263653</v>
      </c>
      <c r="H8" s="135">
        <v>296733</v>
      </c>
      <c r="I8" s="135">
        <v>219006</v>
      </c>
      <c r="J8" s="135">
        <v>65872212614</v>
      </c>
      <c r="K8" s="79"/>
      <c r="L8" s="135">
        <v>64616625322</v>
      </c>
      <c r="M8" s="135">
        <v>3416182</v>
      </c>
      <c r="N8" s="135">
        <v>43482585508</v>
      </c>
      <c r="O8" s="135">
        <v>3251014</v>
      </c>
      <c r="P8" s="135">
        <v>39755185563</v>
      </c>
      <c r="Q8" s="135">
        <v>165168</v>
      </c>
      <c r="R8" s="135">
        <v>3727399945</v>
      </c>
    </row>
    <row r="9" spans="1:18" ht="15.75" customHeight="1">
      <c r="B9" s="38" t="s">
        <v>213</v>
      </c>
      <c r="C9" s="135">
        <v>15013</v>
      </c>
      <c r="D9" s="135">
        <v>163358</v>
      </c>
      <c r="E9" s="135">
        <v>93284</v>
      </c>
      <c r="F9" s="135">
        <v>70074</v>
      </c>
      <c r="G9" s="135">
        <v>265995</v>
      </c>
      <c r="H9" s="135">
        <v>299558</v>
      </c>
      <c r="I9" s="135">
        <v>221314</v>
      </c>
      <c r="J9" s="135">
        <v>68314937429</v>
      </c>
      <c r="K9" s="135">
        <v>0</v>
      </c>
      <c r="L9" s="135">
        <v>67211724482</v>
      </c>
      <c r="M9" s="135">
        <v>3478884</v>
      </c>
      <c r="N9" s="135">
        <v>45448319885</v>
      </c>
      <c r="O9" s="135">
        <v>3311612</v>
      </c>
      <c r="P9" s="135">
        <v>41312767473</v>
      </c>
      <c r="Q9" s="135">
        <v>167372</v>
      </c>
      <c r="R9" s="135">
        <v>4135552412</v>
      </c>
    </row>
    <row r="10" spans="1:18" ht="15.75" customHeight="1">
      <c r="B10" s="38" t="s">
        <v>31</v>
      </c>
      <c r="C10" s="135">
        <v>15141</v>
      </c>
      <c r="D10" s="135">
        <v>161705</v>
      </c>
      <c r="E10" s="135">
        <v>92526</v>
      </c>
      <c r="F10" s="135">
        <v>69179</v>
      </c>
      <c r="G10" s="135">
        <v>265930</v>
      </c>
      <c r="H10" s="135">
        <v>298581</v>
      </c>
      <c r="I10" s="135">
        <v>222260</v>
      </c>
      <c r="J10" s="135">
        <v>67843640943</v>
      </c>
      <c r="K10" s="135">
        <v>0</v>
      </c>
      <c r="L10" s="135">
        <v>66758426814</v>
      </c>
      <c r="M10" s="135">
        <v>3160309</v>
      </c>
      <c r="N10" s="135">
        <v>44161815961</v>
      </c>
      <c r="O10" s="135">
        <v>3001512</v>
      </c>
      <c r="P10" s="135">
        <v>40143603214</v>
      </c>
      <c r="Q10" s="135">
        <v>158797</v>
      </c>
      <c r="R10" s="135">
        <v>4018212747</v>
      </c>
    </row>
    <row r="11" spans="1:18" s="79" customFormat="1" ht="15.75" customHeight="1">
      <c r="B11" s="42" t="s">
        <v>243</v>
      </c>
      <c r="C11" s="136">
        <v>15397</v>
      </c>
      <c r="D11" s="135">
        <v>161761</v>
      </c>
      <c r="E11" s="135">
        <v>92791</v>
      </c>
      <c r="F11" s="135">
        <v>68970</v>
      </c>
      <c r="G11" s="135">
        <v>271063</v>
      </c>
      <c r="H11" s="135">
        <v>303829</v>
      </c>
      <c r="I11" s="135">
        <v>226980</v>
      </c>
      <c r="J11" s="135">
        <v>69367442770</v>
      </c>
      <c r="K11" s="135">
        <v>0</v>
      </c>
      <c r="L11" s="135">
        <v>68374804256</v>
      </c>
      <c r="M11" s="135">
        <v>3315969</v>
      </c>
      <c r="N11" s="135">
        <v>46310845058</v>
      </c>
      <c r="O11" s="135">
        <v>3153492</v>
      </c>
      <c r="P11" s="135">
        <v>42235991000</v>
      </c>
      <c r="Q11" s="135">
        <v>162477</v>
      </c>
      <c r="R11" s="135">
        <v>4074854058</v>
      </c>
    </row>
    <row r="12" spans="1:18" s="79" customFormat="1" ht="15.75" customHeight="1">
      <c r="B12" s="43"/>
      <c r="C12" s="136"/>
      <c r="D12" s="135"/>
      <c r="E12" s="135"/>
      <c r="F12" s="135"/>
      <c r="G12" s="135"/>
      <c r="H12" s="135"/>
      <c r="I12" s="135"/>
      <c r="J12" s="137"/>
      <c r="K12" s="137"/>
      <c r="L12" s="137"/>
      <c r="M12" s="137"/>
      <c r="N12" s="137"/>
      <c r="O12" s="137"/>
      <c r="P12" s="137"/>
      <c r="Q12" s="137"/>
      <c r="R12" s="137"/>
    </row>
    <row r="13" spans="1:18" ht="15.75" customHeight="1">
      <c r="B13" s="44" t="s">
        <v>245</v>
      </c>
      <c r="C13" s="136">
        <v>15187</v>
      </c>
      <c r="D13" s="135">
        <v>162995</v>
      </c>
      <c r="E13" s="135">
        <v>93360</v>
      </c>
      <c r="F13" s="135">
        <v>69635</v>
      </c>
      <c r="G13" s="135">
        <v>265159</v>
      </c>
      <c r="H13" s="135">
        <v>297515</v>
      </c>
      <c r="I13" s="135">
        <v>221779</v>
      </c>
      <c r="J13" s="138">
        <v>5772093350</v>
      </c>
      <c r="K13" s="135"/>
      <c r="L13" s="135">
        <v>5059798761</v>
      </c>
      <c r="M13" s="135">
        <v>276533</v>
      </c>
      <c r="N13" s="135">
        <v>3642150629</v>
      </c>
      <c r="O13" s="135">
        <v>263620</v>
      </c>
      <c r="P13" s="135">
        <v>3354025767</v>
      </c>
      <c r="Q13" s="135">
        <v>12913</v>
      </c>
      <c r="R13" s="135">
        <v>288124862</v>
      </c>
    </row>
    <row r="14" spans="1:18" ht="15.75" customHeight="1">
      <c r="B14" s="45" t="s">
        <v>121</v>
      </c>
      <c r="C14" s="136">
        <v>15200</v>
      </c>
      <c r="D14" s="135">
        <v>162985</v>
      </c>
      <c r="E14" s="135">
        <v>93351</v>
      </c>
      <c r="F14" s="135">
        <v>69634</v>
      </c>
      <c r="G14" s="135">
        <v>265102</v>
      </c>
      <c r="H14" s="135">
        <v>297472</v>
      </c>
      <c r="I14" s="135">
        <v>221706</v>
      </c>
      <c r="J14" s="135">
        <v>5355944785</v>
      </c>
      <c r="K14" s="135"/>
      <c r="L14" s="135">
        <v>5030027421</v>
      </c>
      <c r="M14" s="135">
        <v>267396</v>
      </c>
      <c r="N14" s="135">
        <v>3751487051</v>
      </c>
      <c r="O14" s="135">
        <v>253667</v>
      </c>
      <c r="P14" s="135">
        <v>3432221335</v>
      </c>
      <c r="Q14" s="135">
        <v>13729</v>
      </c>
      <c r="R14" s="135">
        <v>319265716</v>
      </c>
    </row>
    <row r="15" spans="1:18" ht="15.75" customHeight="1">
      <c r="B15" s="45" t="s">
        <v>69</v>
      </c>
      <c r="C15" s="136">
        <v>15211</v>
      </c>
      <c r="D15" s="135">
        <v>162987</v>
      </c>
      <c r="E15" s="135">
        <v>93349</v>
      </c>
      <c r="F15" s="135">
        <v>69638</v>
      </c>
      <c r="G15" s="135">
        <v>265066</v>
      </c>
      <c r="H15" s="135">
        <v>297440</v>
      </c>
      <c r="I15" s="135">
        <v>221668</v>
      </c>
      <c r="J15" s="135">
        <v>4993772987</v>
      </c>
      <c r="K15" s="135"/>
      <c r="L15" s="135">
        <v>4991641209</v>
      </c>
      <c r="M15" s="135">
        <v>283771</v>
      </c>
      <c r="N15" s="135">
        <v>4027169699</v>
      </c>
      <c r="O15" s="135">
        <v>269812</v>
      </c>
      <c r="P15" s="135">
        <v>3624052983</v>
      </c>
      <c r="Q15" s="135">
        <v>13959</v>
      </c>
      <c r="R15" s="135">
        <v>403116716</v>
      </c>
    </row>
    <row r="16" spans="1:18" ht="15.75" customHeight="1">
      <c r="B16" s="45" t="s">
        <v>138</v>
      </c>
      <c r="C16" s="136">
        <v>15237</v>
      </c>
      <c r="D16" s="135">
        <v>162758</v>
      </c>
      <c r="E16" s="135">
        <v>93249</v>
      </c>
      <c r="F16" s="135">
        <v>69509</v>
      </c>
      <c r="G16" s="135">
        <v>266085</v>
      </c>
      <c r="H16" s="135">
        <v>298715</v>
      </c>
      <c r="I16" s="135">
        <v>222310</v>
      </c>
      <c r="J16" s="135">
        <v>5934459527</v>
      </c>
      <c r="K16" s="135"/>
      <c r="L16" s="135">
        <v>5925580918</v>
      </c>
      <c r="M16" s="135">
        <v>283655</v>
      </c>
      <c r="N16" s="135">
        <v>3839259628</v>
      </c>
      <c r="O16" s="135">
        <v>270662</v>
      </c>
      <c r="P16" s="135">
        <v>3559573857</v>
      </c>
      <c r="Q16" s="135">
        <v>12993</v>
      </c>
      <c r="R16" s="135">
        <v>279685771</v>
      </c>
    </row>
    <row r="17" spans="2:18" ht="15.75" customHeight="1">
      <c r="B17" s="45" t="s">
        <v>140</v>
      </c>
      <c r="C17" s="136">
        <v>15255</v>
      </c>
      <c r="D17" s="135">
        <v>162633</v>
      </c>
      <c r="E17" s="135">
        <v>93225</v>
      </c>
      <c r="F17" s="135">
        <v>69408</v>
      </c>
      <c r="G17" s="135">
        <v>266405</v>
      </c>
      <c r="H17" s="135">
        <v>299025</v>
      </c>
      <c r="I17" s="135">
        <v>222591</v>
      </c>
      <c r="J17" s="135">
        <v>7140722228</v>
      </c>
      <c r="K17" s="135"/>
      <c r="L17" s="135">
        <v>7136569072</v>
      </c>
      <c r="M17" s="135">
        <v>271427</v>
      </c>
      <c r="N17" s="135">
        <v>3906661615</v>
      </c>
      <c r="O17" s="135">
        <v>257250</v>
      </c>
      <c r="P17" s="135">
        <v>3572402069</v>
      </c>
      <c r="Q17" s="135">
        <v>14177</v>
      </c>
      <c r="R17" s="135">
        <v>334259546</v>
      </c>
    </row>
    <row r="18" spans="2:18" ht="15.75" customHeight="1">
      <c r="B18" s="45" t="s">
        <v>61</v>
      </c>
      <c r="C18" s="136">
        <v>15290</v>
      </c>
      <c r="D18" s="135">
        <v>162550</v>
      </c>
      <c r="E18" s="135">
        <v>93242</v>
      </c>
      <c r="F18" s="135">
        <v>69308</v>
      </c>
      <c r="G18" s="135">
        <v>271070</v>
      </c>
      <c r="H18" s="135">
        <v>304060</v>
      </c>
      <c r="I18" s="135">
        <v>226687</v>
      </c>
      <c r="J18" s="135">
        <v>5345671842</v>
      </c>
      <c r="K18" s="135"/>
      <c r="L18" s="135">
        <v>5355299696</v>
      </c>
      <c r="M18" s="135">
        <v>269875</v>
      </c>
      <c r="N18" s="135">
        <v>3904682394</v>
      </c>
      <c r="O18" s="135">
        <v>256026</v>
      </c>
      <c r="P18" s="135">
        <v>3543121220</v>
      </c>
      <c r="Q18" s="135">
        <v>13849</v>
      </c>
      <c r="R18" s="135">
        <v>361561174</v>
      </c>
    </row>
    <row r="19" spans="2:18" ht="15.75" customHeight="1">
      <c r="B19" s="46" t="s">
        <v>141</v>
      </c>
      <c r="C19" s="136">
        <v>15318</v>
      </c>
      <c r="D19" s="135">
        <v>162327</v>
      </c>
      <c r="E19" s="135">
        <v>93093</v>
      </c>
      <c r="F19" s="135">
        <v>69234</v>
      </c>
      <c r="G19" s="135">
        <v>271180</v>
      </c>
      <c r="H19" s="135">
        <v>304153</v>
      </c>
      <c r="I19" s="135">
        <v>226845</v>
      </c>
      <c r="J19" s="135">
        <v>5061417065</v>
      </c>
      <c r="K19" s="135"/>
      <c r="L19" s="135">
        <v>5061229742</v>
      </c>
      <c r="M19" s="135">
        <v>285674</v>
      </c>
      <c r="N19" s="135">
        <v>3937988531</v>
      </c>
      <c r="O19" s="135">
        <v>272208</v>
      </c>
      <c r="P19" s="135">
        <v>3532552865</v>
      </c>
      <c r="Q19" s="135">
        <v>13466</v>
      </c>
      <c r="R19" s="135">
        <v>405435666</v>
      </c>
    </row>
    <row r="20" spans="2:18" ht="15.75" customHeight="1">
      <c r="B20" s="46" t="s">
        <v>34</v>
      </c>
      <c r="C20" s="136">
        <v>15332</v>
      </c>
      <c r="D20" s="135">
        <v>162646</v>
      </c>
      <c r="E20" s="135">
        <v>93266</v>
      </c>
      <c r="F20" s="135">
        <v>69380</v>
      </c>
      <c r="G20" s="135">
        <v>270998</v>
      </c>
      <c r="H20" s="135">
        <v>303891</v>
      </c>
      <c r="I20" s="135">
        <v>226781</v>
      </c>
      <c r="J20" s="135">
        <v>5054626316</v>
      </c>
      <c r="K20" s="135"/>
      <c r="L20" s="135">
        <v>5047059037</v>
      </c>
      <c r="M20" s="135">
        <v>279005</v>
      </c>
      <c r="N20" s="135">
        <v>3966319388</v>
      </c>
      <c r="O20" s="135">
        <v>265568</v>
      </c>
      <c r="P20" s="135">
        <v>3611505855</v>
      </c>
      <c r="Q20" s="135">
        <v>13437</v>
      </c>
      <c r="R20" s="135">
        <v>354813533</v>
      </c>
    </row>
    <row r="21" spans="2:18" ht="15.75" customHeight="1">
      <c r="B21" s="46" t="s">
        <v>143</v>
      </c>
      <c r="C21" s="136">
        <v>15343</v>
      </c>
      <c r="D21" s="135">
        <v>162516</v>
      </c>
      <c r="E21" s="135">
        <v>93229</v>
      </c>
      <c r="F21" s="135">
        <v>69287</v>
      </c>
      <c r="G21" s="135">
        <v>270974</v>
      </c>
      <c r="H21" s="135">
        <v>303816</v>
      </c>
      <c r="I21" s="135">
        <v>226783</v>
      </c>
      <c r="J21" s="135">
        <v>5061737715</v>
      </c>
      <c r="K21" s="135"/>
      <c r="L21" s="135">
        <v>5050052198</v>
      </c>
      <c r="M21" s="135">
        <v>288471</v>
      </c>
      <c r="N21" s="135">
        <v>4033931376</v>
      </c>
      <c r="O21" s="135">
        <v>274697</v>
      </c>
      <c r="P21" s="135">
        <v>3695140446</v>
      </c>
      <c r="Q21" s="135">
        <v>13774</v>
      </c>
      <c r="R21" s="135">
        <v>338790930</v>
      </c>
    </row>
    <row r="22" spans="2:18" ht="15.75" customHeight="1">
      <c r="B22" s="44" t="s">
        <v>246</v>
      </c>
      <c r="C22" s="136">
        <v>15384</v>
      </c>
      <c r="D22" s="135">
        <v>162239</v>
      </c>
      <c r="E22" s="135">
        <v>93081</v>
      </c>
      <c r="F22" s="135">
        <v>69158</v>
      </c>
      <c r="G22" s="135">
        <v>271050</v>
      </c>
      <c r="H22" s="135">
        <v>303883</v>
      </c>
      <c r="I22" s="135">
        <v>226861</v>
      </c>
      <c r="J22" s="135">
        <v>9182619968</v>
      </c>
      <c r="K22" s="135"/>
      <c r="L22" s="135">
        <v>9195170610</v>
      </c>
      <c r="M22" s="135">
        <v>264588</v>
      </c>
      <c r="N22" s="135">
        <v>3718824290</v>
      </c>
      <c r="O22" s="135">
        <v>251131</v>
      </c>
      <c r="P22" s="135">
        <v>3401228590</v>
      </c>
      <c r="Q22" s="135">
        <v>13457</v>
      </c>
      <c r="R22" s="135">
        <v>317595700</v>
      </c>
    </row>
    <row r="23" spans="2:18" ht="15.75" customHeight="1">
      <c r="B23" s="45" t="s">
        <v>144</v>
      </c>
      <c r="C23" s="136">
        <v>15398</v>
      </c>
      <c r="D23" s="135">
        <v>162163</v>
      </c>
      <c r="E23" s="135">
        <v>92986</v>
      </c>
      <c r="F23" s="135">
        <v>69177</v>
      </c>
      <c r="G23" s="135">
        <v>271043</v>
      </c>
      <c r="H23" s="135">
        <v>303864</v>
      </c>
      <c r="I23" s="135">
        <v>226927</v>
      </c>
      <c r="J23" s="135">
        <v>5444385651</v>
      </c>
      <c r="K23" s="135"/>
      <c r="L23" s="135">
        <v>5431347244</v>
      </c>
      <c r="M23" s="135">
        <v>253494</v>
      </c>
      <c r="N23" s="135">
        <v>3519673848</v>
      </c>
      <c r="O23" s="135">
        <v>240089</v>
      </c>
      <c r="P23" s="135">
        <v>3195072022</v>
      </c>
      <c r="Q23" s="135">
        <v>13405</v>
      </c>
      <c r="R23" s="135">
        <v>324601826</v>
      </c>
    </row>
    <row r="24" spans="2:18" ht="15.75" customHeight="1">
      <c r="B24" s="45" t="s">
        <v>78</v>
      </c>
      <c r="C24" s="136">
        <v>15397</v>
      </c>
      <c r="D24" s="135">
        <v>161761</v>
      </c>
      <c r="E24" s="135">
        <v>92791</v>
      </c>
      <c r="F24" s="135">
        <v>68970</v>
      </c>
      <c r="G24" s="135">
        <v>271063</v>
      </c>
      <c r="H24" s="135">
        <v>303829</v>
      </c>
      <c r="I24" s="135">
        <v>226980</v>
      </c>
      <c r="J24" s="135">
        <v>5020319244</v>
      </c>
      <c r="K24" s="135"/>
      <c r="L24" s="135">
        <v>5031630567</v>
      </c>
      <c r="M24" s="135">
        <v>292080</v>
      </c>
      <c r="N24" s="135">
        <v>4062696609</v>
      </c>
      <c r="O24" s="135">
        <v>278762</v>
      </c>
      <c r="P24" s="135">
        <v>3715093991</v>
      </c>
      <c r="Q24" s="135">
        <v>13318</v>
      </c>
      <c r="R24" s="135">
        <v>347602618</v>
      </c>
    </row>
    <row r="25" spans="2:18" ht="15.75" customHeight="1">
      <c r="B25" s="139" t="s">
        <v>146</v>
      </c>
      <c r="C25" s="140" t="s">
        <v>244</v>
      </c>
      <c r="D25" s="141" t="s">
        <v>244</v>
      </c>
      <c r="E25" s="141" t="s">
        <v>244</v>
      </c>
      <c r="F25" s="141" t="s">
        <v>244</v>
      </c>
      <c r="G25" s="141" t="s">
        <v>244</v>
      </c>
      <c r="H25" s="141" t="s">
        <v>244</v>
      </c>
      <c r="I25" s="141" t="s">
        <v>244</v>
      </c>
      <c r="J25" s="141">
        <v>-327908</v>
      </c>
      <c r="K25" s="141"/>
      <c r="L25" s="141">
        <v>59397781</v>
      </c>
      <c r="M25" s="141" t="s">
        <v>119</v>
      </c>
      <c r="N25" s="141" t="s">
        <v>119</v>
      </c>
      <c r="O25" s="141" t="s">
        <v>119</v>
      </c>
      <c r="P25" s="141" t="s">
        <v>119</v>
      </c>
      <c r="Q25" s="141" t="s">
        <v>119</v>
      </c>
      <c r="R25" s="141" t="s">
        <v>119</v>
      </c>
    </row>
    <row r="26" spans="2:18" ht="15" customHeight="1">
      <c r="B26" s="71" t="s">
        <v>147</v>
      </c>
      <c r="C26" s="34"/>
      <c r="D26" s="34"/>
      <c r="E26" s="79"/>
      <c r="F26" s="79"/>
      <c r="G26" s="79"/>
      <c r="H26" s="79"/>
      <c r="I26" s="79"/>
      <c r="J26" s="142"/>
      <c r="K26" s="79"/>
      <c r="L26" s="143" t="s">
        <v>148</v>
      </c>
      <c r="M26" s="79"/>
      <c r="N26" s="79"/>
      <c r="O26" s="79"/>
      <c r="P26" s="34"/>
      <c r="Q26" s="79"/>
      <c r="R26" s="79"/>
    </row>
    <row r="27" spans="2:18" ht="15" customHeight="1">
      <c r="B27" s="81" t="s">
        <v>116</v>
      </c>
      <c r="C27" s="79"/>
      <c r="D27" s="79"/>
      <c r="E27" s="79"/>
      <c r="F27" s="79"/>
      <c r="G27" s="79"/>
      <c r="H27" s="79"/>
      <c r="I27" s="79"/>
      <c r="J27" s="79"/>
      <c r="K27" s="79"/>
      <c r="L27" s="72" t="s">
        <v>149</v>
      </c>
      <c r="M27" s="79"/>
      <c r="N27" s="79"/>
      <c r="O27" s="79"/>
      <c r="P27" s="34"/>
      <c r="Q27" s="79"/>
      <c r="R27" s="79"/>
    </row>
    <row r="28" spans="2:18" ht="15" customHeight="1">
      <c r="B28" s="81" t="s">
        <v>44</v>
      </c>
      <c r="L28" s="47"/>
    </row>
    <row r="29" spans="2:18" ht="15" customHeight="1"/>
    <row r="30" spans="2:18" ht="15" customHeight="1"/>
    <row r="31" spans="2:18" ht="15" customHeight="1"/>
    <row r="32" spans="2:18" ht="15" customHeight="1"/>
    <row r="33" ht="15" customHeight="1"/>
    <row r="34" ht="15" customHeight="1"/>
    <row r="35" ht="15" customHeight="1"/>
    <row r="36" ht="15" customHeight="1"/>
    <row r="37" ht="15" customHeight="1"/>
    <row r="38" ht="15" customHeight="1"/>
    <row r="39" ht="15" customHeight="1"/>
    <row r="40" ht="15" customHeight="1"/>
    <row r="41" ht="15" customHeight="1"/>
    <row r="42" ht="9.9499999999999993" customHeight="1"/>
    <row r="43" ht="9.9499999999999993" customHeight="1"/>
    <row r="44" ht="9.9499999999999993" customHeight="1"/>
    <row r="45" ht="9"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sheetData>
  <mergeCells count="17">
    <mergeCell ref="B2:J2"/>
    <mergeCell ref="D4:F4"/>
    <mergeCell ref="G4:I4"/>
    <mergeCell ref="M4:R4"/>
    <mergeCell ref="M5:N5"/>
    <mergeCell ref="O5:P5"/>
    <mergeCell ref="Q5:R5"/>
    <mergeCell ref="B4:B6"/>
    <mergeCell ref="C4:C6"/>
    <mergeCell ref="D5:D6"/>
    <mergeCell ref="E5:E6"/>
    <mergeCell ref="F5:F6"/>
    <mergeCell ref="G5:G6"/>
    <mergeCell ref="H5:H6"/>
    <mergeCell ref="I5:I6"/>
    <mergeCell ref="J5:J6"/>
    <mergeCell ref="L5:L6"/>
  </mergeCells>
  <phoneticPr fontId="21"/>
  <printOptions horizontalCentered="1"/>
  <pageMargins left="0.51181102362204722" right="0.51181102362204722" top="0.74803149606299213" bottom="0.55118110236220474" header="0.51181102362204722" footer="0.51181102362204722"/>
  <pageSetup paperSize="9" scale="72" fitToWidth="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M41"/>
  <sheetViews>
    <sheetView showGridLines="0" view="pageBreakPreview" zoomScaleNormal="100" zoomScaleSheetLayoutView="100" workbookViewId="0">
      <selection activeCell="A33" sqref="A33"/>
    </sheetView>
  </sheetViews>
  <sheetFormatPr defaultColWidth="16.875" defaultRowHeight="13.5"/>
  <cols>
    <col min="1" max="1" width="16.875" style="403"/>
    <col min="2" max="2" width="11.875" style="403" customWidth="1"/>
    <col min="3" max="7" width="16.375" style="403" customWidth="1"/>
    <col min="8" max="13" width="15.625" style="403" customWidth="1"/>
    <col min="14" max="16384" width="16.875" style="403"/>
  </cols>
  <sheetData>
    <row r="2" spans="1:13" ht="28.5" customHeight="1">
      <c r="A2" s="442"/>
      <c r="B2" s="290" t="s">
        <v>392</v>
      </c>
      <c r="C2" s="290"/>
      <c r="D2" s="290"/>
      <c r="E2" s="290"/>
      <c r="F2" s="290"/>
      <c r="G2" s="290"/>
      <c r="H2" s="35"/>
      <c r="I2" s="30"/>
      <c r="J2" s="31"/>
      <c r="K2" s="31"/>
      <c r="L2" s="30"/>
      <c r="M2" s="31"/>
    </row>
    <row r="3" spans="1:13" ht="15" customHeight="1" thickBot="1">
      <c r="B3" s="36"/>
      <c r="C3" s="36"/>
      <c r="D3" s="36"/>
      <c r="E3" s="36"/>
      <c r="F3" s="36"/>
      <c r="G3" s="36"/>
      <c r="H3" s="36"/>
      <c r="I3" s="36"/>
      <c r="J3" s="36"/>
      <c r="K3" s="36"/>
      <c r="L3" s="36"/>
      <c r="M3" s="37" t="s">
        <v>150</v>
      </c>
    </row>
    <row r="4" spans="1:13" ht="15" customHeight="1">
      <c r="B4" s="558" t="s">
        <v>125</v>
      </c>
      <c r="C4" s="559" t="s">
        <v>393</v>
      </c>
      <c r="D4" s="560" t="s">
        <v>394</v>
      </c>
      <c r="E4" s="561" t="s">
        <v>395</v>
      </c>
      <c r="F4" s="562" t="s">
        <v>396</v>
      </c>
      <c r="G4" s="734"/>
      <c r="H4" s="563" t="s">
        <v>397</v>
      </c>
      <c r="I4" s="563"/>
      <c r="J4" s="563"/>
      <c r="K4" s="563"/>
      <c r="L4" s="563"/>
      <c r="M4" s="563"/>
    </row>
    <row r="5" spans="1:13" ht="15" customHeight="1">
      <c r="B5" s="558"/>
      <c r="C5" s="559"/>
      <c r="D5" s="560"/>
      <c r="E5" s="564"/>
      <c r="F5" s="565" t="s">
        <v>151</v>
      </c>
      <c r="G5" s="565" t="s">
        <v>152</v>
      </c>
      <c r="H5" s="566" t="s">
        <v>4</v>
      </c>
      <c r="I5" s="567"/>
      <c r="J5" s="568" t="s">
        <v>135</v>
      </c>
      <c r="K5" s="569"/>
      <c r="L5" s="568" t="s">
        <v>136</v>
      </c>
      <c r="M5" s="570"/>
    </row>
    <row r="6" spans="1:13" ht="15" customHeight="1">
      <c r="B6" s="409"/>
      <c r="C6" s="571"/>
      <c r="D6" s="572"/>
      <c r="E6" s="573"/>
      <c r="F6" s="574"/>
      <c r="G6" s="735"/>
      <c r="H6" s="575" t="s">
        <v>1</v>
      </c>
      <c r="I6" s="576" t="s">
        <v>41</v>
      </c>
      <c r="J6" s="577" t="s">
        <v>1</v>
      </c>
      <c r="K6" s="577" t="s">
        <v>41</v>
      </c>
      <c r="L6" s="575" t="s">
        <v>1</v>
      </c>
      <c r="M6" s="578" t="s">
        <v>41</v>
      </c>
    </row>
    <row r="7" spans="1:13" ht="15" customHeight="1">
      <c r="B7" s="38" t="s">
        <v>242</v>
      </c>
      <c r="C7" s="39">
        <v>5</v>
      </c>
      <c r="D7" s="39">
        <v>45</v>
      </c>
      <c r="E7" s="394">
        <v>11095</v>
      </c>
      <c r="F7" s="394">
        <v>143045</v>
      </c>
      <c r="G7" s="394">
        <v>143045</v>
      </c>
      <c r="H7" s="39">
        <v>313</v>
      </c>
      <c r="I7" s="39">
        <v>3437350</v>
      </c>
      <c r="J7" s="40">
        <v>292</v>
      </c>
      <c r="K7" s="40">
        <v>3358538</v>
      </c>
      <c r="L7" s="40">
        <v>21</v>
      </c>
      <c r="M7" s="41">
        <v>78812</v>
      </c>
    </row>
    <row r="8" spans="1:13" ht="15" customHeight="1">
      <c r="B8" s="38">
        <v>30</v>
      </c>
      <c r="C8" s="39">
        <v>2</v>
      </c>
      <c r="D8" s="39">
        <v>45</v>
      </c>
      <c r="E8" s="394">
        <v>14938</v>
      </c>
      <c r="F8" s="394">
        <v>117495</v>
      </c>
      <c r="G8" s="394">
        <v>117495</v>
      </c>
      <c r="H8" s="39">
        <v>223</v>
      </c>
      <c r="I8" s="39">
        <v>1492712</v>
      </c>
      <c r="J8" s="40">
        <v>203</v>
      </c>
      <c r="K8" s="40">
        <v>1396990</v>
      </c>
      <c r="L8" s="40">
        <v>20</v>
      </c>
      <c r="M8" s="41">
        <v>95722</v>
      </c>
    </row>
    <row r="9" spans="1:13" ht="15" customHeight="1">
      <c r="B9" s="38" t="s">
        <v>213</v>
      </c>
      <c r="C9" s="394">
        <v>4</v>
      </c>
      <c r="D9" s="394">
        <v>44</v>
      </c>
      <c r="E9" s="394">
        <v>14087</v>
      </c>
      <c r="F9" s="394" t="s">
        <v>119</v>
      </c>
      <c r="G9" s="394" t="s">
        <v>119</v>
      </c>
      <c r="H9" s="394">
        <v>195</v>
      </c>
      <c r="I9" s="394">
        <v>1676696</v>
      </c>
      <c r="J9" s="394">
        <v>178</v>
      </c>
      <c r="K9" s="394">
        <v>1595104</v>
      </c>
      <c r="L9" s="394">
        <v>17</v>
      </c>
      <c r="M9" s="394">
        <v>81592</v>
      </c>
    </row>
    <row r="10" spans="1:13" ht="15" customHeight="1">
      <c r="B10" s="38" t="s">
        <v>31</v>
      </c>
      <c r="C10" s="394">
        <v>1</v>
      </c>
      <c r="D10" s="394">
        <v>44</v>
      </c>
      <c r="E10" s="394">
        <v>14470</v>
      </c>
      <c r="F10" s="394" t="s">
        <v>119</v>
      </c>
      <c r="G10" s="394" t="s">
        <v>119</v>
      </c>
      <c r="H10" s="394">
        <v>204</v>
      </c>
      <c r="I10" s="394">
        <v>1524698</v>
      </c>
      <c r="J10" s="394">
        <v>172</v>
      </c>
      <c r="K10" s="394">
        <v>1367455</v>
      </c>
      <c r="L10" s="394">
        <v>32</v>
      </c>
      <c r="M10" s="394">
        <v>157243</v>
      </c>
    </row>
    <row r="11" spans="1:13" ht="15" customHeight="1">
      <c r="B11" s="42" t="s">
        <v>243</v>
      </c>
      <c r="C11" s="394">
        <v>3</v>
      </c>
      <c r="D11" s="394">
        <v>43</v>
      </c>
      <c r="E11" s="394">
        <v>13929</v>
      </c>
      <c r="F11" s="394"/>
      <c r="G11" s="394"/>
      <c r="H11" s="394">
        <f>SUM(H13:H24)</f>
        <v>185</v>
      </c>
      <c r="I11" s="394">
        <f t="shared" ref="I11:M11" si="0">SUM(I13:I24)</f>
        <v>3273643</v>
      </c>
      <c r="J11" s="394">
        <f t="shared" si="0"/>
        <v>151</v>
      </c>
      <c r="K11" s="394">
        <f t="shared" si="0"/>
        <v>2683593</v>
      </c>
      <c r="L11" s="394">
        <f t="shared" si="0"/>
        <v>34</v>
      </c>
      <c r="M11" s="394">
        <f t="shared" si="0"/>
        <v>590050</v>
      </c>
    </row>
    <row r="12" spans="1:13" ht="15" customHeight="1">
      <c r="B12" s="43"/>
      <c r="C12" s="39"/>
      <c r="D12" s="39"/>
      <c r="E12" s="41"/>
      <c r="F12" s="394"/>
      <c r="G12" s="394"/>
      <c r="H12" s="40"/>
      <c r="I12" s="40"/>
      <c r="J12" s="40"/>
      <c r="K12" s="40"/>
      <c r="L12" s="40"/>
      <c r="M12" s="41"/>
    </row>
    <row r="13" spans="1:13" ht="15" customHeight="1">
      <c r="B13" s="579" t="s">
        <v>398</v>
      </c>
      <c r="C13" s="418">
        <v>3</v>
      </c>
      <c r="D13" s="39">
        <v>44</v>
      </c>
      <c r="E13" s="41">
        <v>14861</v>
      </c>
      <c r="F13" s="394" t="s">
        <v>119</v>
      </c>
      <c r="G13" s="394" t="s">
        <v>119</v>
      </c>
      <c r="H13" s="40">
        <f>J13+L13</f>
        <v>15</v>
      </c>
      <c r="I13" s="40">
        <f>K13+M13</f>
        <v>98525</v>
      </c>
      <c r="J13" s="40">
        <v>12</v>
      </c>
      <c r="K13" s="40">
        <v>87723</v>
      </c>
      <c r="L13" s="40">
        <v>3</v>
      </c>
      <c r="M13" s="41">
        <v>10802</v>
      </c>
    </row>
    <row r="14" spans="1:13" ht="10.5" customHeight="1">
      <c r="B14" s="46" t="s">
        <v>399</v>
      </c>
      <c r="C14" s="418">
        <v>3</v>
      </c>
      <c r="D14" s="39">
        <v>43</v>
      </c>
      <c r="E14" s="41">
        <v>13570</v>
      </c>
      <c r="F14" s="394" t="s">
        <v>119</v>
      </c>
      <c r="G14" s="394" t="s">
        <v>119</v>
      </c>
      <c r="H14" s="40">
        <f t="shared" ref="H14:I24" si="1">J14+L14</f>
        <v>12</v>
      </c>
      <c r="I14" s="40">
        <f t="shared" si="1"/>
        <v>82988</v>
      </c>
      <c r="J14" s="40">
        <v>9</v>
      </c>
      <c r="K14" s="40">
        <v>70391</v>
      </c>
      <c r="L14" s="40">
        <v>3</v>
      </c>
      <c r="M14" s="41">
        <v>12597</v>
      </c>
    </row>
    <row r="15" spans="1:13" ht="15" customHeight="1">
      <c r="B15" s="46" t="s">
        <v>400</v>
      </c>
      <c r="C15" s="418">
        <v>3</v>
      </c>
      <c r="D15" s="39">
        <v>43</v>
      </c>
      <c r="E15" s="41">
        <v>15321</v>
      </c>
      <c r="F15" s="394" t="s">
        <v>119</v>
      </c>
      <c r="G15" s="394" t="s">
        <v>119</v>
      </c>
      <c r="H15" s="40">
        <f t="shared" si="1"/>
        <v>18</v>
      </c>
      <c r="I15" s="40">
        <f t="shared" si="1"/>
        <v>353917</v>
      </c>
      <c r="J15" s="40">
        <v>15</v>
      </c>
      <c r="K15" s="40">
        <v>341554</v>
      </c>
      <c r="L15" s="40">
        <v>3</v>
      </c>
      <c r="M15" s="41">
        <v>12363</v>
      </c>
    </row>
    <row r="16" spans="1:13" ht="15" customHeight="1">
      <c r="B16" s="46" t="s">
        <v>401</v>
      </c>
      <c r="C16" s="418">
        <v>3</v>
      </c>
      <c r="D16" s="39">
        <v>43</v>
      </c>
      <c r="E16" s="41">
        <v>13217</v>
      </c>
      <c r="F16" s="394" t="s">
        <v>119</v>
      </c>
      <c r="G16" s="394" t="s">
        <v>119</v>
      </c>
      <c r="H16" s="40">
        <f t="shared" si="1"/>
        <v>17</v>
      </c>
      <c r="I16" s="40">
        <f t="shared" si="1"/>
        <v>437791</v>
      </c>
      <c r="J16" s="40">
        <v>14</v>
      </c>
      <c r="K16" s="40">
        <v>423522</v>
      </c>
      <c r="L16" s="40">
        <v>3</v>
      </c>
      <c r="M16" s="41">
        <v>14269</v>
      </c>
    </row>
    <row r="17" spans="2:13" ht="15" customHeight="1">
      <c r="B17" s="46" t="s">
        <v>402</v>
      </c>
      <c r="C17" s="418">
        <v>3</v>
      </c>
      <c r="D17" s="39">
        <v>43</v>
      </c>
      <c r="E17" s="41">
        <v>14489</v>
      </c>
      <c r="F17" s="394" t="s">
        <v>119</v>
      </c>
      <c r="G17" s="394" t="s">
        <v>119</v>
      </c>
      <c r="H17" s="40">
        <f t="shared" si="1"/>
        <v>13</v>
      </c>
      <c r="I17" s="40">
        <f t="shared" si="1"/>
        <v>64761</v>
      </c>
      <c r="J17" s="40">
        <v>9</v>
      </c>
      <c r="K17" s="40">
        <v>53263</v>
      </c>
      <c r="L17" s="40">
        <v>4</v>
      </c>
      <c r="M17" s="41">
        <v>11498</v>
      </c>
    </row>
    <row r="18" spans="2:13" ht="15" customHeight="1">
      <c r="B18" s="46" t="s">
        <v>403</v>
      </c>
      <c r="C18" s="418">
        <v>1</v>
      </c>
      <c r="D18" s="39">
        <v>43</v>
      </c>
      <c r="E18" s="41">
        <v>13396</v>
      </c>
      <c r="F18" s="394" t="s">
        <v>119</v>
      </c>
      <c r="G18" s="394" t="s">
        <v>119</v>
      </c>
      <c r="H18" s="40">
        <f t="shared" si="1"/>
        <v>16</v>
      </c>
      <c r="I18" s="40">
        <f t="shared" si="1"/>
        <v>116184</v>
      </c>
      <c r="J18" s="40">
        <v>13</v>
      </c>
      <c r="K18" s="40">
        <v>104625</v>
      </c>
      <c r="L18" s="40">
        <v>3</v>
      </c>
      <c r="M18" s="41">
        <v>11559</v>
      </c>
    </row>
    <row r="19" spans="2:13" ht="15" customHeight="1">
      <c r="B19" s="46" t="s">
        <v>404</v>
      </c>
      <c r="C19" s="418">
        <v>3</v>
      </c>
      <c r="D19" s="39">
        <v>43</v>
      </c>
      <c r="E19" s="41">
        <v>14153</v>
      </c>
      <c r="F19" s="394" t="s">
        <v>119</v>
      </c>
      <c r="G19" s="394" t="s">
        <v>119</v>
      </c>
      <c r="H19" s="40">
        <f t="shared" si="1"/>
        <v>18</v>
      </c>
      <c r="I19" s="40">
        <f t="shared" si="1"/>
        <v>103462</v>
      </c>
      <c r="J19" s="40">
        <v>15</v>
      </c>
      <c r="K19" s="40">
        <v>92660</v>
      </c>
      <c r="L19" s="40">
        <v>3</v>
      </c>
      <c r="M19" s="41">
        <v>10802</v>
      </c>
    </row>
    <row r="20" spans="2:13" ht="15" customHeight="1">
      <c r="B20" s="46" t="s">
        <v>405</v>
      </c>
      <c r="C20" s="418">
        <v>3</v>
      </c>
      <c r="D20" s="39">
        <v>43</v>
      </c>
      <c r="E20" s="41">
        <v>14046</v>
      </c>
      <c r="F20" s="394" t="s">
        <v>119</v>
      </c>
      <c r="G20" s="394" t="s">
        <v>119</v>
      </c>
      <c r="H20" s="40">
        <f t="shared" si="1"/>
        <v>11</v>
      </c>
      <c r="I20" s="40">
        <f t="shared" si="1"/>
        <v>69007</v>
      </c>
      <c r="J20" s="40">
        <v>10</v>
      </c>
      <c r="K20" s="40">
        <v>65591</v>
      </c>
      <c r="L20" s="40">
        <v>1</v>
      </c>
      <c r="M20" s="41">
        <v>3416</v>
      </c>
    </row>
    <row r="21" spans="2:13" ht="15" customHeight="1">
      <c r="B21" s="46" t="s">
        <v>406</v>
      </c>
      <c r="C21" s="418">
        <v>3</v>
      </c>
      <c r="D21" s="39">
        <v>43</v>
      </c>
      <c r="E21" s="41">
        <v>15608</v>
      </c>
      <c r="F21" s="394" t="s">
        <v>119</v>
      </c>
      <c r="G21" s="394" t="s">
        <v>119</v>
      </c>
      <c r="H21" s="40">
        <f t="shared" si="1"/>
        <v>21</v>
      </c>
      <c r="I21" s="40">
        <f t="shared" si="1"/>
        <v>655034</v>
      </c>
      <c r="J21" s="40">
        <v>17</v>
      </c>
      <c r="K21" s="40">
        <v>635906</v>
      </c>
      <c r="L21" s="40">
        <v>4</v>
      </c>
      <c r="M21" s="41">
        <v>19128</v>
      </c>
    </row>
    <row r="22" spans="2:13" ht="15" customHeight="1">
      <c r="B22" s="579" t="s">
        <v>407</v>
      </c>
      <c r="C22" s="418">
        <v>3</v>
      </c>
      <c r="D22" s="39">
        <v>43</v>
      </c>
      <c r="E22" s="41">
        <v>13262</v>
      </c>
      <c r="F22" s="394" t="s">
        <v>119</v>
      </c>
      <c r="G22" s="394" t="s">
        <v>119</v>
      </c>
      <c r="H22" s="40">
        <f t="shared" si="1"/>
        <v>9</v>
      </c>
      <c r="I22" s="40">
        <f t="shared" si="1"/>
        <v>548587</v>
      </c>
      <c r="J22" s="40">
        <v>7</v>
      </c>
      <c r="K22" s="40">
        <v>540238</v>
      </c>
      <c r="L22" s="40">
        <v>2</v>
      </c>
      <c r="M22" s="41">
        <v>8349</v>
      </c>
    </row>
    <row r="23" spans="2:13" ht="15" customHeight="1">
      <c r="B23" s="46" t="s">
        <v>408</v>
      </c>
      <c r="C23" s="418">
        <v>3</v>
      </c>
      <c r="D23" s="39">
        <v>43</v>
      </c>
      <c r="E23" s="41">
        <v>13704</v>
      </c>
      <c r="F23" s="394" t="s">
        <v>119</v>
      </c>
      <c r="G23" s="394" t="s">
        <v>119</v>
      </c>
      <c r="H23" s="40">
        <f t="shared" si="1"/>
        <v>22</v>
      </c>
      <c r="I23" s="40">
        <f t="shared" si="1"/>
        <v>383814</v>
      </c>
      <c r="J23" s="40">
        <v>19</v>
      </c>
      <c r="K23" s="40">
        <v>154517</v>
      </c>
      <c r="L23" s="40">
        <v>3</v>
      </c>
      <c r="M23" s="41">
        <v>229297</v>
      </c>
    </row>
    <row r="24" spans="2:13" ht="15" customHeight="1">
      <c r="B24" s="46" t="s">
        <v>409</v>
      </c>
      <c r="C24" s="418">
        <v>3</v>
      </c>
      <c r="D24" s="39">
        <v>43</v>
      </c>
      <c r="E24" s="41">
        <v>13929</v>
      </c>
      <c r="F24" s="394" t="s">
        <v>119</v>
      </c>
      <c r="G24" s="394" t="s">
        <v>119</v>
      </c>
      <c r="H24" s="40">
        <f t="shared" si="1"/>
        <v>13</v>
      </c>
      <c r="I24" s="40">
        <f t="shared" si="1"/>
        <v>359573</v>
      </c>
      <c r="J24" s="40">
        <v>11</v>
      </c>
      <c r="K24" s="40">
        <v>113603</v>
      </c>
      <c r="L24" s="40">
        <v>2</v>
      </c>
      <c r="M24" s="41">
        <v>245970</v>
      </c>
    </row>
    <row r="25" spans="2:13" ht="15" customHeight="1" thickBot="1">
      <c r="B25" s="580" t="s">
        <v>410</v>
      </c>
      <c r="C25" s="581" t="s">
        <v>119</v>
      </c>
      <c r="D25" s="396" t="s">
        <v>119</v>
      </c>
      <c r="E25" s="396" t="s">
        <v>119</v>
      </c>
      <c r="F25" s="396" t="s">
        <v>119</v>
      </c>
      <c r="G25" s="396" t="s">
        <v>119</v>
      </c>
      <c r="H25" s="396" t="s">
        <v>119</v>
      </c>
      <c r="I25" s="396" t="s">
        <v>119</v>
      </c>
      <c r="J25" s="396" t="s">
        <v>119</v>
      </c>
      <c r="K25" s="396" t="s">
        <v>119</v>
      </c>
      <c r="L25" s="396" t="s">
        <v>119</v>
      </c>
      <c r="M25" s="396" t="s">
        <v>119</v>
      </c>
    </row>
    <row r="26" spans="2:13" ht="15" customHeight="1">
      <c r="B26" s="34" t="s">
        <v>411</v>
      </c>
      <c r="C26" s="34"/>
      <c r="D26" s="34"/>
      <c r="E26" s="79"/>
      <c r="F26" s="79"/>
      <c r="G26" s="79"/>
      <c r="H26" s="79"/>
      <c r="I26" s="79"/>
      <c r="J26" s="79"/>
      <c r="K26" s="79"/>
      <c r="L26" s="79"/>
      <c r="M26" s="79"/>
    </row>
    <row r="27" spans="2:13" ht="15" customHeight="1">
      <c r="B27" s="34" t="s">
        <v>412</v>
      </c>
      <c r="C27" s="34"/>
      <c r="D27" s="79"/>
      <c r="E27" s="79"/>
      <c r="F27" s="79"/>
      <c r="G27" s="79"/>
      <c r="H27" s="47"/>
      <c r="I27" s="79"/>
      <c r="J27" s="79"/>
      <c r="K27" s="79"/>
      <c r="L27" s="79"/>
      <c r="M27" s="79"/>
    </row>
    <row r="28" spans="2:13" ht="15" customHeight="1"/>
    <row r="29" spans="2:13" ht="15" customHeight="1"/>
    <row r="30" spans="2:13" ht="15" customHeight="1"/>
    <row r="31" spans="2:13" ht="15" customHeight="1"/>
    <row r="32" spans="2:13" ht="15" customHeight="1"/>
    <row r="33" spans="3:3" ht="15" customHeight="1">
      <c r="C33" s="582"/>
    </row>
    <row r="34" spans="3:3" ht="15" customHeight="1">
      <c r="C34" s="582"/>
    </row>
    <row r="35" spans="3:3" ht="15" customHeight="1"/>
    <row r="36" spans="3:3" ht="15" customHeight="1"/>
    <row r="37" spans="3:3" ht="15" customHeight="1"/>
    <row r="38" spans="3:3" ht="15" customHeight="1"/>
    <row r="39" spans="3:3" ht="14.25" customHeight="1"/>
    <row r="40" spans="3:3" ht="14.25" customHeight="1"/>
    <row r="41" spans="3:3" ht="14.25" customHeight="1"/>
  </sheetData>
  <mergeCells count="12">
    <mergeCell ref="H4:M4"/>
    <mergeCell ref="F5:F6"/>
    <mergeCell ref="G5:G6"/>
    <mergeCell ref="H5:I5"/>
    <mergeCell ref="J5:K5"/>
    <mergeCell ref="L5:M5"/>
    <mergeCell ref="B2:G2"/>
    <mergeCell ref="B4:B6"/>
    <mergeCell ref="C4:C6"/>
    <mergeCell ref="D4:D6"/>
    <mergeCell ref="E4:E6"/>
    <mergeCell ref="F4:G4"/>
  </mergeCells>
  <phoneticPr fontId="49"/>
  <printOptions horizontalCentered="1"/>
  <pageMargins left="0.51181102362204722" right="0.51181102362204722" top="0.74803149606299213" bottom="0.74803149606299213" header="0.51181102362204722" footer="0.51181102362204722"/>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R77"/>
  <sheetViews>
    <sheetView showGridLines="0" view="pageBreakPreview" topLeftCell="B1" zoomScaleNormal="90" zoomScaleSheetLayoutView="100" workbookViewId="0">
      <selection activeCell="O30" sqref="O30"/>
    </sheetView>
  </sheetViews>
  <sheetFormatPr defaultColWidth="16.875" defaultRowHeight="13.5"/>
  <cols>
    <col min="1" max="1" width="16.875" style="31"/>
    <col min="2" max="2" width="13.125" style="31" customWidth="1"/>
    <col min="3" max="3" width="11.625" style="31" customWidth="1"/>
    <col min="4" max="13" width="9.875" style="31" customWidth="1"/>
    <col min="14" max="15" width="17.625" style="31" customWidth="1"/>
    <col min="16" max="16" width="6.625" style="31" customWidth="1"/>
    <col min="17" max="17" width="11.75" style="31" customWidth="1"/>
    <col min="18" max="18" width="10.125" style="31" customWidth="1"/>
    <col min="19" max="16384" width="16.875" style="31"/>
  </cols>
  <sheetData>
    <row r="2" spans="1:18" ht="28.5" customHeight="1">
      <c r="A2" s="26"/>
      <c r="B2" s="290" t="s">
        <v>254</v>
      </c>
      <c r="C2" s="290"/>
      <c r="D2" s="290"/>
      <c r="E2" s="290"/>
      <c r="F2" s="290"/>
      <c r="G2" s="290"/>
      <c r="H2" s="290"/>
      <c r="I2" s="290"/>
      <c r="J2" s="290"/>
      <c r="K2" s="35"/>
      <c r="L2" s="30"/>
      <c r="O2" s="32"/>
    </row>
    <row r="3" spans="1:18" ht="19.5" customHeight="1" thickBot="1">
      <c r="B3" s="36"/>
      <c r="C3" s="36"/>
      <c r="D3" s="36"/>
      <c r="E3" s="36"/>
      <c r="F3" s="36"/>
      <c r="G3" s="36"/>
      <c r="H3" s="36"/>
      <c r="I3" s="36"/>
      <c r="J3" s="36"/>
      <c r="K3" s="36"/>
      <c r="L3" s="36"/>
      <c r="M3" s="36"/>
      <c r="N3" s="36"/>
      <c r="O3" s="36"/>
      <c r="P3" s="36"/>
      <c r="R3" s="78" t="s">
        <v>150</v>
      </c>
    </row>
    <row r="4" spans="1:18" s="144" customFormat="1" ht="18" customHeight="1">
      <c r="B4" s="294" t="s">
        <v>125</v>
      </c>
      <c r="C4" s="296" t="s">
        <v>126</v>
      </c>
      <c r="D4" s="298" t="s">
        <v>127</v>
      </c>
      <c r="E4" s="299"/>
      <c r="F4" s="299"/>
      <c r="G4" s="299"/>
      <c r="H4" s="300"/>
      <c r="I4" s="292" t="s">
        <v>153</v>
      </c>
      <c r="J4" s="733"/>
      <c r="K4" s="293" t="s">
        <v>154</v>
      </c>
      <c r="L4" s="293"/>
      <c r="M4" s="301"/>
      <c r="N4" s="298" t="s">
        <v>155</v>
      </c>
      <c r="O4" s="300"/>
      <c r="P4" s="292" t="s">
        <v>86</v>
      </c>
      <c r="Q4" s="293"/>
      <c r="R4" s="293"/>
    </row>
    <row r="5" spans="1:18" s="144" customFormat="1" ht="18" customHeight="1">
      <c r="B5" s="295"/>
      <c r="C5" s="297"/>
      <c r="D5" s="59" t="s">
        <v>4</v>
      </c>
      <c r="E5" s="59" t="s">
        <v>156</v>
      </c>
      <c r="F5" s="145" t="s">
        <v>68</v>
      </c>
      <c r="G5" s="59" t="s">
        <v>139</v>
      </c>
      <c r="H5" s="59" t="s">
        <v>66</v>
      </c>
      <c r="I5" s="59" t="s">
        <v>133</v>
      </c>
      <c r="J5" s="145" t="s">
        <v>156</v>
      </c>
      <c r="K5" s="146" t="s">
        <v>68</v>
      </c>
      <c r="L5" s="59" t="s">
        <v>139</v>
      </c>
      <c r="M5" s="59" t="s">
        <v>66</v>
      </c>
      <c r="N5" s="59" t="s">
        <v>151</v>
      </c>
      <c r="O5" s="59" t="s">
        <v>152</v>
      </c>
      <c r="P5" s="59" t="s">
        <v>1</v>
      </c>
      <c r="Q5" s="59" t="s">
        <v>41</v>
      </c>
      <c r="R5" s="60" t="s">
        <v>6</v>
      </c>
    </row>
    <row r="6" spans="1:18" ht="18" customHeight="1">
      <c r="B6" s="38" t="s">
        <v>249</v>
      </c>
      <c r="C6" s="39">
        <v>14920</v>
      </c>
      <c r="D6" s="39">
        <v>175985</v>
      </c>
      <c r="E6" s="39">
        <v>102144</v>
      </c>
      <c r="F6" s="39">
        <v>73840</v>
      </c>
      <c r="G6" s="40" t="s">
        <v>43</v>
      </c>
      <c r="H6" s="48" t="s">
        <v>43</v>
      </c>
      <c r="I6" s="39">
        <v>262126</v>
      </c>
      <c r="J6" s="39">
        <v>293634</v>
      </c>
      <c r="K6" s="135">
        <v>218542</v>
      </c>
      <c r="L6" s="147" t="s">
        <v>43</v>
      </c>
      <c r="M6" s="40" t="s">
        <v>43</v>
      </c>
      <c r="N6" s="135">
        <v>119457328842</v>
      </c>
      <c r="O6" s="135">
        <v>117291222086</v>
      </c>
      <c r="P6" s="147" t="s">
        <v>119</v>
      </c>
      <c r="Q6" s="147" t="s">
        <v>119</v>
      </c>
      <c r="R6" s="147" t="s">
        <v>119</v>
      </c>
    </row>
    <row r="7" spans="1:18" ht="18" customHeight="1">
      <c r="B7" s="38">
        <v>30</v>
      </c>
      <c r="C7" s="39">
        <v>15153</v>
      </c>
      <c r="D7" s="39">
        <v>177766</v>
      </c>
      <c r="E7" s="39">
        <v>102930</v>
      </c>
      <c r="F7" s="39">
        <v>74836</v>
      </c>
      <c r="G7" s="40" t="s">
        <v>43</v>
      </c>
      <c r="H7" s="48" t="s">
        <v>43</v>
      </c>
      <c r="I7" s="39">
        <v>265085</v>
      </c>
      <c r="J7" s="39">
        <v>296617</v>
      </c>
      <c r="K7" s="135">
        <v>221718</v>
      </c>
      <c r="L7" s="147" t="s">
        <v>43</v>
      </c>
      <c r="M7" s="40" t="s">
        <v>43</v>
      </c>
      <c r="N7" s="135">
        <v>122118739252</v>
      </c>
      <c r="O7" s="135">
        <v>120052808000</v>
      </c>
      <c r="P7" s="147" t="s">
        <v>119</v>
      </c>
      <c r="Q7" s="147" t="s">
        <v>119</v>
      </c>
      <c r="R7" s="147" t="s">
        <v>119</v>
      </c>
    </row>
    <row r="8" spans="1:18" ht="18" customHeight="1">
      <c r="B8" s="38" t="s">
        <v>213</v>
      </c>
      <c r="C8" s="148">
        <v>15379</v>
      </c>
      <c r="D8" s="39">
        <v>179061</v>
      </c>
      <c r="E8" s="39">
        <v>103242</v>
      </c>
      <c r="F8" s="39">
        <v>75819</v>
      </c>
      <c r="G8" s="40" t="s">
        <v>43</v>
      </c>
      <c r="H8" s="40" t="s">
        <v>43</v>
      </c>
      <c r="I8" s="39">
        <v>267344</v>
      </c>
      <c r="J8" s="39">
        <v>299237</v>
      </c>
      <c r="K8" s="39">
        <v>223917</v>
      </c>
      <c r="L8" s="147" t="s">
        <v>43</v>
      </c>
      <c r="M8" s="40" t="s">
        <v>43</v>
      </c>
      <c r="N8" s="39">
        <v>124030312472</v>
      </c>
      <c r="O8" s="39">
        <v>122223177833</v>
      </c>
      <c r="P8" s="147" t="s">
        <v>119</v>
      </c>
      <c r="Q8" s="147" t="s">
        <v>119</v>
      </c>
      <c r="R8" s="147" t="s">
        <v>119</v>
      </c>
    </row>
    <row r="9" spans="1:18" ht="18" customHeight="1">
      <c r="B9" s="38" t="s">
        <v>31</v>
      </c>
      <c r="C9" s="148">
        <v>15498</v>
      </c>
      <c r="D9" s="39">
        <v>176478</v>
      </c>
      <c r="E9" s="39">
        <v>101843</v>
      </c>
      <c r="F9" s="39">
        <v>74635</v>
      </c>
      <c r="G9" s="40" t="s">
        <v>43</v>
      </c>
      <c r="H9" s="40" t="s">
        <v>43</v>
      </c>
      <c r="I9" s="39">
        <v>268192</v>
      </c>
      <c r="J9" s="39">
        <v>299479</v>
      </c>
      <c r="K9" s="39">
        <v>225499</v>
      </c>
      <c r="L9" s="147" t="s">
        <v>43</v>
      </c>
      <c r="M9" s="40" t="s">
        <v>43</v>
      </c>
      <c r="N9" s="39">
        <v>123010442487</v>
      </c>
      <c r="O9" s="39">
        <v>121247313805</v>
      </c>
      <c r="P9" s="147" t="s">
        <v>119</v>
      </c>
      <c r="Q9" s="147" t="s">
        <v>119</v>
      </c>
      <c r="R9" s="147" t="s">
        <v>119</v>
      </c>
    </row>
    <row r="10" spans="1:18" ht="18" customHeight="1">
      <c r="B10" s="42" t="s">
        <v>243</v>
      </c>
      <c r="C10" s="148">
        <v>15752</v>
      </c>
      <c r="D10" s="39">
        <v>176012</v>
      </c>
      <c r="E10" s="39">
        <v>101691</v>
      </c>
      <c r="F10" s="39">
        <v>74321</v>
      </c>
      <c r="G10" s="40" t="s">
        <v>43</v>
      </c>
      <c r="H10" s="40" t="s">
        <v>43</v>
      </c>
      <c r="I10" s="39">
        <v>273196</v>
      </c>
      <c r="J10" s="39">
        <v>304869</v>
      </c>
      <c r="K10" s="39">
        <v>224784</v>
      </c>
      <c r="L10" s="40" t="s">
        <v>43</v>
      </c>
      <c r="M10" s="40" t="s">
        <v>43</v>
      </c>
      <c r="N10" s="39">
        <v>124831689344</v>
      </c>
      <c r="O10" s="39">
        <v>123218422168</v>
      </c>
      <c r="P10" s="147" t="s">
        <v>119</v>
      </c>
      <c r="Q10" s="147" t="s">
        <v>119</v>
      </c>
      <c r="R10" s="147" t="s">
        <v>119</v>
      </c>
    </row>
    <row r="11" spans="1:18" ht="18" customHeight="1">
      <c r="B11" s="43"/>
      <c r="C11" s="148"/>
      <c r="D11" s="39"/>
      <c r="E11" s="39"/>
      <c r="F11" s="39"/>
      <c r="G11" s="40"/>
      <c r="H11" s="40"/>
      <c r="I11" s="39"/>
      <c r="J11" s="39"/>
      <c r="K11" s="135"/>
      <c r="L11" s="40"/>
      <c r="M11" s="40"/>
      <c r="N11" s="135"/>
      <c r="O11" s="135"/>
      <c r="P11" s="135"/>
      <c r="Q11" s="135"/>
      <c r="R11" s="135"/>
    </row>
    <row r="12" spans="1:18" ht="18" customHeight="1">
      <c r="B12" s="44" t="s">
        <v>245</v>
      </c>
      <c r="C12" s="148">
        <v>15543</v>
      </c>
      <c r="D12" s="39">
        <v>178069</v>
      </c>
      <c r="E12" s="39">
        <v>102813</v>
      </c>
      <c r="F12" s="39">
        <v>75256</v>
      </c>
      <c r="G12" s="40" t="s">
        <v>43</v>
      </c>
      <c r="H12" s="40" t="s">
        <v>43</v>
      </c>
      <c r="I12" s="39">
        <v>267204</v>
      </c>
      <c r="J12" s="39">
        <v>298255</v>
      </c>
      <c r="K12" s="39">
        <v>224784</v>
      </c>
      <c r="L12" s="40" t="s">
        <v>43</v>
      </c>
      <c r="M12" s="40" t="s">
        <v>43</v>
      </c>
      <c r="N12" s="138">
        <v>10151312369</v>
      </c>
      <c r="O12" s="39">
        <v>8974721131</v>
      </c>
      <c r="P12" s="147" t="s">
        <v>119</v>
      </c>
      <c r="Q12" s="147" t="s">
        <v>119</v>
      </c>
      <c r="R12" s="147" t="s">
        <v>119</v>
      </c>
    </row>
    <row r="13" spans="1:18" ht="18" customHeight="1">
      <c r="B13" s="45" t="s">
        <v>121</v>
      </c>
      <c r="C13" s="148">
        <v>15556</v>
      </c>
      <c r="D13" s="39">
        <v>177988</v>
      </c>
      <c r="E13" s="39">
        <v>102760</v>
      </c>
      <c r="F13" s="39">
        <v>75228</v>
      </c>
      <c r="G13" s="40" t="s">
        <v>43</v>
      </c>
      <c r="H13" s="40" t="s">
        <v>43</v>
      </c>
      <c r="I13" s="39">
        <v>267155</v>
      </c>
      <c r="J13" s="39">
        <v>298218</v>
      </c>
      <c r="K13" s="39">
        <v>224723</v>
      </c>
      <c r="L13" s="40" t="s">
        <v>43</v>
      </c>
      <c r="M13" s="40" t="s">
        <v>43</v>
      </c>
      <c r="N13" s="39">
        <v>9473247580</v>
      </c>
      <c r="O13" s="39">
        <v>8963011758</v>
      </c>
      <c r="P13" s="147" t="s">
        <v>119</v>
      </c>
      <c r="Q13" s="147" t="s">
        <v>119</v>
      </c>
      <c r="R13" s="147" t="s">
        <v>119</v>
      </c>
    </row>
    <row r="14" spans="1:18" ht="18" customHeight="1">
      <c r="B14" s="45" t="s">
        <v>69</v>
      </c>
      <c r="C14" s="148">
        <v>15565</v>
      </c>
      <c r="D14" s="39">
        <v>177942</v>
      </c>
      <c r="E14" s="39">
        <v>102734</v>
      </c>
      <c r="F14" s="39">
        <v>75208</v>
      </c>
      <c r="G14" s="40" t="s">
        <v>43</v>
      </c>
      <c r="H14" s="40" t="s">
        <v>43</v>
      </c>
      <c r="I14" s="39">
        <v>267134</v>
      </c>
      <c r="J14" s="39">
        <v>298202</v>
      </c>
      <c r="K14" s="39">
        <v>224694</v>
      </c>
      <c r="L14" s="40" t="s">
        <v>43</v>
      </c>
      <c r="M14" s="40" t="s">
        <v>43</v>
      </c>
      <c r="N14" s="39">
        <v>8897554801</v>
      </c>
      <c r="O14" s="39">
        <v>8892203502</v>
      </c>
      <c r="P14" s="147" t="s">
        <v>119</v>
      </c>
      <c r="Q14" s="147" t="s">
        <v>119</v>
      </c>
      <c r="R14" s="147" t="s">
        <v>119</v>
      </c>
    </row>
    <row r="15" spans="1:18" ht="18" customHeight="1">
      <c r="B15" s="45" t="s">
        <v>138</v>
      </c>
      <c r="C15" s="148">
        <v>15590</v>
      </c>
      <c r="D15" s="39">
        <v>177631</v>
      </c>
      <c r="E15" s="39">
        <v>102586</v>
      </c>
      <c r="F15" s="39">
        <v>75045</v>
      </c>
      <c r="G15" s="40" t="s">
        <v>43</v>
      </c>
      <c r="H15" s="40" t="s">
        <v>43</v>
      </c>
      <c r="I15" s="39">
        <v>268349</v>
      </c>
      <c r="J15" s="39">
        <v>299726</v>
      </c>
      <c r="K15" s="39">
        <v>225456</v>
      </c>
      <c r="L15" s="40" t="s">
        <v>43</v>
      </c>
      <c r="M15" s="40" t="s">
        <v>43</v>
      </c>
      <c r="N15" s="39">
        <v>10930714875</v>
      </c>
      <c r="O15" s="39">
        <v>10917879775</v>
      </c>
      <c r="P15" s="147" t="s">
        <v>119</v>
      </c>
      <c r="Q15" s="147" t="s">
        <v>119</v>
      </c>
      <c r="R15" s="147" t="s">
        <v>119</v>
      </c>
    </row>
    <row r="16" spans="1:18" ht="18" customHeight="1">
      <c r="B16" s="45" t="s">
        <v>140</v>
      </c>
      <c r="C16" s="148">
        <v>15607</v>
      </c>
      <c r="D16" s="39">
        <v>177413</v>
      </c>
      <c r="E16" s="39">
        <v>102497</v>
      </c>
      <c r="F16" s="39">
        <v>74916</v>
      </c>
      <c r="G16" s="40" t="s">
        <v>43</v>
      </c>
      <c r="H16" s="40" t="s">
        <v>43</v>
      </c>
      <c r="I16" s="39">
        <v>268699</v>
      </c>
      <c r="J16" s="39">
        <v>300083</v>
      </c>
      <c r="K16" s="39">
        <v>225761</v>
      </c>
      <c r="L16" s="40" t="s">
        <v>43</v>
      </c>
      <c r="M16" s="40" t="s">
        <v>43</v>
      </c>
      <c r="N16" s="39">
        <v>13314787982</v>
      </c>
      <c r="O16" s="39">
        <v>13307093314</v>
      </c>
      <c r="P16" s="147" t="s">
        <v>119</v>
      </c>
      <c r="Q16" s="147" t="s">
        <v>119</v>
      </c>
      <c r="R16" s="147" t="s">
        <v>119</v>
      </c>
    </row>
    <row r="17" spans="2:18" ht="18" customHeight="1">
      <c r="B17" s="45" t="s">
        <v>61</v>
      </c>
      <c r="C17" s="148">
        <v>15648</v>
      </c>
      <c r="D17" s="39">
        <v>177274</v>
      </c>
      <c r="E17" s="39">
        <v>102465</v>
      </c>
      <c r="F17" s="39">
        <v>74809</v>
      </c>
      <c r="G17" s="40" t="s">
        <v>43</v>
      </c>
      <c r="H17" s="40" t="s">
        <v>43</v>
      </c>
      <c r="I17" s="39">
        <v>273311</v>
      </c>
      <c r="J17" s="39">
        <v>305079</v>
      </c>
      <c r="K17" s="39">
        <v>229798</v>
      </c>
      <c r="L17" s="40" t="s">
        <v>43</v>
      </c>
      <c r="M17" s="40" t="s">
        <v>43</v>
      </c>
      <c r="N17" s="39">
        <v>9476974998</v>
      </c>
      <c r="O17" s="39">
        <v>9496535669</v>
      </c>
      <c r="P17" s="147" t="s">
        <v>119</v>
      </c>
      <c r="Q17" s="147" t="s">
        <v>119</v>
      </c>
      <c r="R17" s="147" t="s">
        <v>119</v>
      </c>
    </row>
    <row r="18" spans="2:18" ht="18" customHeight="1">
      <c r="B18" s="46" t="s">
        <v>141</v>
      </c>
      <c r="C18" s="148">
        <v>15675</v>
      </c>
      <c r="D18" s="39">
        <v>176976</v>
      </c>
      <c r="E18" s="39">
        <v>102276</v>
      </c>
      <c r="F18" s="39">
        <v>74700</v>
      </c>
      <c r="G18" s="40" t="s">
        <v>43</v>
      </c>
      <c r="H18" s="40" t="s">
        <v>43</v>
      </c>
      <c r="I18" s="39">
        <v>273386</v>
      </c>
      <c r="J18" s="39">
        <v>305138</v>
      </c>
      <c r="K18" s="39">
        <v>229913</v>
      </c>
      <c r="L18" s="40" t="s">
        <v>43</v>
      </c>
      <c r="M18" s="40" t="s">
        <v>43</v>
      </c>
      <c r="N18" s="39">
        <v>8952597842</v>
      </c>
      <c r="O18" s="39">
        <v>8952253533</v>
      </c>
      <c r="P18" s="147" t="s">
        <v>119</v>
      </c>
      <c r="Q18" s="147" t="s">
        <v>119</v>
      </c>
      <c r="R18" s="147" t="s">
        <v>119</v>
      </c>
    </row>
    <row r="19" spans="2:18" ht="18" customHeight="1">
      <c r="B19" s="46" t="s">
        <v>34</v>
      </c>
      <c r="C19" s="148">
        <v>15688</v>
      </c>
      <c r="D19" s="39">
        <v>177173</v>
      </c>
      <c r="E19" s="39">
        <v>102367</v>
      </c>
      <c r="F19" s="39">
        <v>74806</v>
      </c>
      <c r="G19" s="40" t="s">
        <v>43</v>
      </c>
      <c r="H19" s="40" t="s">
        <v>43</v>
      </c>
      <c r="I19" s="39">
        <v>273172</v>
      </c>
      <c r="J19" s="39">
        <v>304865</v>
      </c>
      <c r="K19" s="39">
        <v>229801</v>
      </c>
      <c r="L19" s="40" t="s">
        <v>43</v>
      </c>
      <c r="M19" s="40" t="s">
        <v>43</v>
      </c>
      <c r="N19" s="39">
        <v>9085624170</v>
      </c>
      <c r="O19" s="39">
        <v>9070600381</v>
      </c>
      <c r="P19" s="147" t="s">
        <v>119</v>
      </c>
      <c r="Q19" s="147" t="s">
        <v>119</v>
      </c>
      <c r="R19" s="147" t="s">
        <v>119</v>
      </c>
    </row>
    <row r="20" spans="2:18" ht="18" customHeight="1">
      <c r="B20" s="46" t="s">
        <v>143</v>
      </c>
      <c r="C20" s="148">
        <v>15699</v>
      </c>
      <c r="D20" s="39">
        <v>176995</v>
      </c>
      <c r="E20" s="39">
        <v>102296</v>
      </c>
      <c r="F20" s="39">
        <v>74699</v>
      </c>
      <c r="G20" s="40" t="s">
        <v>43</v>
      </c>
      <c r="H20" s="40" t="s">
        <v>43</v>
      </c>
      <c r="I20" s="39">
        <v>273159</v>
      </c>
      <c r="J20" s="39">
        <v>304804</v>
      </c>
      <c r="K20" s="39">
        <v>229822</v>
      </c>
      <c r="L20" s="40" t="s">
        <v>43</v>
      </c>
      <c r="M20" s="40" t="s">
        <v>43</v>
      </c>
      <c r="N20" s="39">
        <v>9002926869</v>
      </c>
      <c r="O20" s="39">
        <v>8982911371</v>
      </c>
      <c r="P20" s="147" t="s">
        <v>119</v>
      </c>
      <c r="Q20" s="147" t="s">
        <v>119</v>
      </c>
      <c r="R20" s="147" t="s">
        <v>119</v>
      </c>
    </row>
    <row r="21" spans="2:18" ht="18" customHeight="1">
      <c r="B21" s="44" t="s">
        <v>246</v>
      </c>
      <c r="C21" s="148">
        <v>15740</v>
      </c>
      <c r="D21" s="39">
        <v>176684</v>
      </c>
      <c r="E21" s="39">
        <v>102149</v>
      </c>
      <c r="F21" s="39">
        <v>74535</v>
      </c>
      <c r="G21" s="40" t="s">
        <v>43</v>
      </c>
      <c r="H21" s="40" t="s">
        <v>43</v>
      </c>
      <c r="I21" s="39">
        <v>273198</v>
      </c>
      <c r="J21" s="39">
        <v>304849</v>
      </c>
      <c r="K21" s="39">
        <v>229820</v>
      </c>
      <c r="L21" s="40" t="s">
        <v>43</v>
      </c>
      <c r="M21" s="40" t="s">
        <v>43</v>
      </c>
      <c r="N21" s="39">
        <v>16973782979</v>
      </c>
      <c r="O21" s="39">
        <v>16996834991</v>
      </c>
      <c r="P21" s="147" t="s">
        <v>119</v>
      </c>
      <c r="Q21" s="147" t="s">
        <v>119</v>
      </c>
      <c r="R21" s="147" t="s">
        <v>119</v>
      </c>
    </row>
    <row r="22" spans="2:18" ht="18" customHeight="1">
      <c r="B22" s="45" t="s">
        <v>144</v>
      </c>
      <c r="C22" s="148">
        <v>15754</v>
      </c>
      <c r="D22" s="39">
        <v>176496</v>
      </c>
      <c r="E22" s="39">
        <v>101953</v>
      </c>
      <c r="F22" s="39">
        <v>74543</v>
      </c>
      <c r="G22" s="40" t="s">
        <v>43</v>
      </c>
      <c r="H22" s="40" t="s">
        <v>43</v>
      </c>
      <c r="I22" s="39">
        <v>273185</v>
      </c>
      <c r="J22" s="39">
        <v>304879</v>
      </c>
      <c r="K22" s="39">
        <v>229838</v>
      </c>
      <c r="L22" s="40" t="s">
        <v>43</v>
      </c>
      <c r="M22" s="40" t="s">
        <v>43</v>
      </c>
      <c r="N22" s="39">
        <v>9626330004</v>
      </c>
      <c r="O22" s="39">
        <v>9606047593</v>
      </c>
      <c r="P22" s="147" t="s">
        <v>119</v>
      </c>
      <c r="Q22" s="147" t="s">
        <v>119</v>
      </c>
      <c r="R22" s="147" t="s">
        <v>119</v>
      </c>
    </row>
    <row r="23" spans="2:18" ht="18" customHeight="1">
      <c r="B23" s="45" t="s">
        <v>78</v>
      </c>
      <c r="C23" s="148">
        <v>15752</v>
      </c>
      <c r="D23" s="39">
        <v>176012</v>
      </c>
      <c r="E23" s="39">
        <v>101691</v>
      </c>
      <c r="F23" s="39">
        <v>74321</v>
      </c>
      <c r="G23" s="40" t="s">
        <v>43</v>
      </c>
      <c r="H23" s="40" t="s">
        <v>43</v>
      </c>
      <c r="I23" s="39">
        <v>273196</v>
      </c>
      <c r="J23" s="39">
        <v>304869</v>
      </c>
      <c r="K23" s="39">
        <v>229858</v>
      </c>
      <c r="L23" s="40" t="s">
        <v>43</v>
      </c>
      <c r="M23" s="40" t="s">
        <v>43</v>
      </c>
      <c r="N23" s="39">
        <v>8946205705</v>
      </c>
      <c r="O23" s="39">
        <v>8964896156</v>
      </c>
      <c r="P23" s="147" t="s">
        <v>119</v>
      </c>
      <c r="Q23" s="147" t="s">
        <v>119</v>
      </c>
      <c r="R23" s="147" t="s">
        <v>119</v>
      </c>
    </row>
    <row r="24" spans="2:18" ht="18" customHeight="1" thickBot="1">
      <c r="B24" s="139" t="s">
        <v>146</v>
      </c>
      <c r="C24" s="138" t="s">
        <v>244</v>
      </c>
      <c r="D24" s="138" t="s">
        <v>244</v>
      </c>
      <c r="E24" s="138" t="s">
        <v>244</v>
      </c>
      <c r="F24" s="138" t="s">
        <v>244</v>
      </c>
      <c r="G24" s="138" t="s">
        <v>43</v>
      </c>
      <c r="H24" s="138" t="s">
        <v>43</v>
      </c>
      <c r="I24" s="138" t="s">
        <v>244</v>
      </c>
      <c r="J24" s="138" t="s">
        <v>244</v>
      </c>
      <c r="K24" s="138" t="s">
        <v>244</v>
      </c>
      <c r="L24" s="138" t="s">
        <v>43</v>
      </c>
      <c r="M24" s="138" t="s">
        <v>43</v>
      </c>
      <c r="N24" s="138" t="s">
        <v>244</v>
      </c>
      <c r="O24" s="147" t="s">
        <v>244</v>
      </c>
      <c r="P24" s="138" t="s">
        <v>119</v>
      </c>
      <c r="Q24" s="138" t="s">
        <v>119</v>
      </c>
      <c r="R24" s="138" t="s">
        <v>119</v>
      </c>
    </row>
    <row r="25" spans="2:18" ht="18" customHeight="1">
      <c r="B25" s="149" t="s">
        <v>157</v>
      </c>
      <c r="C25" s="149"/>
      <c r="D25" s="149"/>
      <c r="E25" s="149"/>
      <c r="F25" s="149"/>
      <c r="G25" s="149"/>
      <c r="H25" s="149"/>
      <c r="I25" s="149"/>
      <c r="J25" s="149"/>
      <c r="K25" s="149"/>
      <c r="L25" s="149"/>
      <c r="M25" s="149"/>
      <c r="N25" s="150"/>
      <c r="O25" s="149"/>
      <c r="P25" s="149"/>
      <c r="Q25" s="149"/>
      <c r="R25" s="149"/>
    </row>
    <row r="26" spans="2:18" ht="18" customHeight="1"/>
    <row r="27" spans="2:18" ht="18" customHeight="1"/>
    <row r="28" spans="2:18" ht="18" customHeight="1"/>
    <row r="29" spans="2:18" ht="18" customHeight="1"/>
    <row r="30" spans="2:18" ht="18" customHeight="1"/>
    <row r="31" spans="2:18" ht="18" customHeight="1"/>
    <row r="32" spans="2:18" ht="18" customHeight="1"/>
    <row r="33" ht="18" customHeight="1"/>
    <row r="34" ht="18" customHeight="1"/>
    <row r="35" ht="18" customHeight="1"/>
    <row r="36" ht="18" customHeight="1"/>
    <row r="37" ht="18" customHeight="1"/>
    <row r="38" ht="16.5" customHeight="1"/>
    <row r="39" ht="9.75"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sheetData>
  <mergeCells count="8">
    <mergeCell ref="P4:R4"/>
    <mergeCell ref="B4:B5"/>
    <mergeCell ref="C4:C5"/>
    <mergeCell ref="B2:J2"/>
    <mergeCell ref="D4:H4"/>
    <mergeCell ref="I4:J4"/>
    <mergeCell ref="K4:M4"/>
    <mergeCell ref="N4:O4"/>
  </mergeCells>
  <phoneticPr fontId="21"/>
  <printOptions horizontalCentered="1"/>
  <pageMargins left="0.51181102362204722" right="0.51181102362204722" top="0.74803149606299213" bottom="0.55118110236220474" header="0.51181102362204722" footer="0.51181102362204722"/>
  <pageSetup paperSize="9" scale="74"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O15"/>
  <sheetViews>
    <sheetView showGridLines="0" view="pageBreakPreview" zoomScaleNormal="100" zoomScaleSheetLayoutView="100" workbookViewId="0">
      <selection activeCell="A24" sqref="A24"/>
    </sheetView>
  </sheetViews>
  <sheetFormatPr defaultColWidth="16.875" defaultRowHeight="13.5"/>
  <cols>
    <col min="1" max="1" width="16.875" style="31"/>
    <col min="2" max="2" width="13.125" style="31" customWidth="1"/>
    <col min="3" max="4" width="9.625" style="31" customWidth="1"/>
    <col min="5" max="6" width="9.875" style="31" customWidth="1"/>
    <col min="7" max="7" width="9.625" style="31" customWidth="1"/>
    <col min="8" max="9" width="9.875" style="31" customWidth="1"/>
    <col min="10" max="11" width="14.625" style="31" customWidth="1"/>
    <col min="12" max="15" width="23.5" style="31" customWidth="1"/>
    <col min="16" max="16384" width="16.875" style="31"/>
  </cols>
  <sheetData>
    <row r="2" spans="1:15" ht="28.5" customHeight="1">
      <c r="A2" s="26"/>
      <c r="B2" s="583" t="s">
        <v>413</v>
      </c>
      <c r="C2" s="583"/>
      <c r="D2" s="583"/>
      <c r="E2" s="583"/>
      <c r="F2" s="583"/>
      <c r="G2" s="583"/>
      <c r="H2" s="583"/>
      <c r="I2" s="583"/>
      <c r="J2" s="583"/>
      <c r="K2" s="583"/>
      <c r="L2" s="35"/>
    </row>
    <row r="3" spans="1:15" ht="19.5" customHeight="1" thickBot="1">
      <c r="B3" s="36"/>
      <c r="C3" s="36"/>
      <c r="D3" s="36"/>
      <c r="E3" s="36"/>
      <c r="F3" s="36"/>
      <c r="G3" s="36"/>
      <c r="H3" s="36"/>
      <c r="I3" s="36"/>
      <c r="J3" s="36"/>
      <c r="K3" s="36"/>
      <c r="L3" s="36"/>
      <c r="M3" s="36"/>
      <c r="N3" s="36"/>
      <c r="O3" s="78"/>
    </row>
    <row r="4" spans="1:15" ht="18.95" customHeight="1">
      <c r="B4" s="584" t="s">
        <v>414</v>
      </c>
      <c r="C4" s="585" t="s">
        <v>415</v>
      </c>
      <c r="D4" s="406" t="s">
        <v>416</v>
      </c>
      <c r="E4" s="368"/>
      <c r="F4" s="407"/>
      <c r="G4" s="406" t="s">
        <v>417</v>
      </c>
      <c r="H4" s="368"/>
      <c r="I4" s="407"/>
      <c r="J4" s="406" t="s">
        <v>418</v>
      </c>
      <c r="K4" s="599"/>
      <c r="L4" s="586" t="s">
        <v>504</v>
      </c>
      <c r="M4" s="586"/>
      <c r="N4" s="586"/>
      <c r="O4" s="586"/>
    </row>
    <row r="5" spans="1:15" ht="18.95" customHeight="1">
      <c r="B5" s="558"/>
      <c r="C5" s="587"/>
      <c r="D5" s="588" t="s">
        <v>110</v>
      </c>
      <c r="E5" s="589" t="s">
        <v>419</v>
      </c>
      <c r="F5" s="589" t="s">
        <v>420</v>
      </c>
      <c r="G5" s="590" t="s">
        <v>110</v>
      </c>
      <c r="H5" s="589" t="s">
        <v>419</v>
      </c>
      <c r="I5" s="589" t="s">
        <v>420</v>
      </c>
      <c r="J5" s="589" t="s">
        <v>151</v>
      </c>
      <c r="K5" s="727" t="s">
        <v>152</v>
      </c>
      <c r="L5" s="591" t="s">
        <v>421</v>
      </c>
      <c r="M5" s="591"/>
      <c r="N5" s="592" t="s">
        <v>422</v>
      </c>
      <c r="O5" s="591"/>
    </row>
    <row r="6" spans="1:15" ht="18.95" customHeight="1">
      <c r="B6" s="409"/>
      <c r="C6" s="593" t="s">
        <v>423</v>
      </c>
      <c r="D6" s="588"/>
      <c r="E6" s="589"/>
      <c r="F6" s="589"/>
      <c r="G6" s="590"/>
      <c r="H6" s="589"/>
      <c r="I6" s="589"/>
      <c r="J6" s="589"/>
      <c r="K6" s="727"/>
      <c r="L6" s="594" t="s">
        <v>424</v>
      </c>
      <c r="M6" s="435" t="s">
        <v>425</v>
      </c>
      <c r="N6" s="435" t="s">
        <v>424</v>
      </c>
      <c r="O6" s="435" t="s">
        <v>426</v>
      </c>
    </row>
    <row r="7" spans="1:15" ht="18.95" customHeight="1">
      <c r="B7" s="595" t="s">
        <v>427</v>
      </c>
      <c r="C7" s="40" t="s">
        <v>119</v>
      </c>
      <c r="D7" s="40" t="s">
        <v>119</v>
      </c>
      <c r="E7" s="40" t="s">
        <v>119</v>
      </c>
      <c r="F7" s="40" t="s">
        <v>119</v>
      </c>
      <c r="G7" s="40" t="s">
        <v>119</v>
      </c>
      <c r="H7" s="40" t="s">
        <v>119</v>
      </c>
      <c r="I7" s="40" t="s">
        <v>119</v>
      </c>
      <c r="J7" s="40" t="s">
        <v>119</v>
      </c>
      <c r="K7" s="394" t="s">
        <v>119</v>
      </c>
      <c r="L7" s="394">
        <v>23432</v>
      </c>
      <c r="M7" s="394">
        <v>355121</v>
      </c>
      <c r="N7" s="394">
        <v>2</v>
      </c>
      <c r="O7" s="394">
        <v>4363863</v>
      </c>
    </row>
    <row r="8" spans="1:15" ht="18.95" customHeight="1">
      <c r="B8" s="595">
        <v>28</v>
      </c>
      <c r="C8" s="40" t="s">
        <v>119</v>
      </c>
      <c r="D8" s="40" t="s">
        <v>119</v>
      </c>
      <c r="E8" s="40" t="s">
        <v>119</v>
      </c>
      <c r="F8" s="40" t="s">
        <v>119</v>
      </c>
      <c r="G8" s="40" t="s">
        <v>119</v>
      </c>
      <c r="H8" s="40" t="s">
        <v>119</v>
      </c>
      <c r="I8" s="40" t="s">
        <v>119</v>
      </c>
      <c r="J8" s="40" t="s">
        <v>119</v>
      </c>
      <c r="K8" s="394" t="s">
        <v>119</v>
      </c>
      <c r="L8" s="394">
        <v>23361</v>
      </c>
      <c r="M8" s="394">
        <v>357550</v>
      </c>
      <c r="N8" s="394">
        <v>20</v>
      </c>
      <c r="O8" s="394">
        <v>4241419</v>
      </c>
    </row>
    <row r="9" spans="1:15" ht="18.95" customHeight="1">
      <c r="B9" s="595">
        <v>29</v>
      </c>
      <c r="C9" s="40" t="s">
        <v>119</v>
      </c>
      <c r="D9" s="40" t="s">
        <v>119</v>
      </c>
      <c r="E9" s="40" t="s">
        <v>119</v>
      </c>
      <c r="F9" s="40" t="s">
        <v>119</v>
      </c>
      <c r="G9" s="40" t="s">
        <v>119</v>
      </c>
      <c r="H9" s="40" t="s">
        <v>119</v>
      </c>
      <c r="I9" s="40" t="s">
        <v>119</v>
      </c>
      <c r="J9" s="40" t="s">
        <v>119</v>
      </c>
      <c r="K9" s="394" t="s">
        <v>119</v>
      </c>
      <c r="L9" s="394">
        <v>22433</v>
      </c>
      <c r="M9" s="394">
        <v>364170</v>
      </c>
      <c r="N9" s="394">
        <v>11</v>
      </c>
      <c r="O9" s="394">
        <v>1392592</v>
      </c>
    </row>
    <row r="10" spans="1:15" ht="18.95" customHeight="1">
      <c r="B10" s="595">
        <v>30</v>
      </c>
      <c r="C10" s="394" t="s">
        <v>119</v>
      </c>
      <c r="D10" s="394" t="s">
        <v>119</v>
      </c>
      <c r="E10" s="394" t="s">
        <v>119</v>
      </c>
      <c r="F10" s="394" t="s">
        <v>119</v>
      </c>
      <c r="G10" s="394" t="s">
        <v>119</v>
      </c>
      <c r="H10" s="394" t="s">
        <v>119</v>
      </c>
      <c r="I10" s="394" t="s">
        <v>119</v>
      </c>
      <c r="J10" s="394" t="s">
        <v>119</v>
      </c>
      <c r="K10" s="394" t="s">
        <v>119</v>
      </c>
      <c r="L10" s="394">
        <v>21418</v>
      </c>
      <c r="M10" s="394">
        <v>377795</v>
      </c>
      <c r="N10" s="394">
        <v>44</v>
      </c>
      <c r="O10" s="394">
        <v>6772960</v>
      </c>
    </row>
    <row r="11" spans="1:15" ht="18.95" customHeight="1" thickBot="1">
      <c r="B11" s="596" t="s">
        <v>428</v>
      </c>
      <c r="C11" s="396" t="s">
        <v>119</v>
      </c>
      <c r="D11" s="396" t="s">
        <v>119</v>
      </c>
      <c r="E11" s="396" t="s">
        <v>119</v>
      </c>
      <c r="F11" s="396" t="s">
        <v>119</v>
      </c>
      <c r="G11" s="396" t="s">
        <v>119</v>
      </c>
      <c r="H11" s="396" t="s">
        <v>119</v>
      </c>
      <c r="I11" s="396" t="s">
        <v>119</v>
      </c>
      <c r="J11" s="396" t="s">
        <v>119</v>
      </c>
      <c r="K11" s="396" t="s">
        <v>119</v>
      </c>
      <c r="L11" s="396">
        <v>20936</v>
      </c>
      <c r="M11" s="396">
        <v>335434</v>
      </c>
      <c r="N11" s="396">
        <v>63</v>
      </c>
      <c r="O11" s="396">
        <v>15992105</v>
      </c>
    </row>
    <row r="12" spans="1:15" ht="15" customHeight="1">
      <c r="B12" s="34" t="s">
        <v>429</v>
      </c>
      <c r="C12" s="34"/>
      <c r="D12" s="34"/>
      <c r="E12" s="34"/>
      <c r="F12" s="34"/>
      <c r="G12" s="34"/>
      <c r="H12" s="79"/>
      <c r="I12" s="79"/>
      <c r="J12" s="79"/>
      <c r="K12" s="79"/>
      <c r="M12" s="79"/>
      <c r="N12" s="79"/>
      <c r="O12" s="79"/>
    </row>
    <row r="13" spans="1:15" ht="16.5" customHeight="1">
      <c r="B13" s="34" t="s">
        <v>430</v>
      </c>
      <c r="C13" s="34"/>
      <c r="D13" s="34"/>
      <c r="E13" s="34"/>
      <c r="F13" s="34"/>
      <c r="G13" s="34"/>
      <c r="H13" s="79"/>
      <c r="I13" s="79"/>
      <c r="J13" s="79"/>
      <c r="K13" s="79"/>
      <c r="L13" s="34"/>
      <c r="M13" s="79"/>
      <c r="N13" s="79"/>
      <c r="O13" s="79"/>
    </row>
    <row r="14" spans="1:15" ht="16.5" customHeight="1">
      <c r="B14" s="79" t="s">
        <v>431</v>
      </c>
      <c r="C14" s="79"/>
      <c r="D14" s="79"/>
      <c r="E14" s="79"/>
      <c r="F14" s="79"/>
      <c r="G14" s="79"/>
      <c r="H14" s="79"/>
      <c r="I14" s="79"/>
      <c r="J14" s="597"/>
      <c r="K14" s="597"/>
      <c r="L14" s="34"/>
      <c r="M14" s="79"/>
      <c r="N14" s="79"/>
      <c r="O14" s="79"/>
    </row>
    <row r="15" spans="1:15" ht="16.5" customHeight="1"/>
  </sheetData>
  <mergeCells count="17">
    <mergeCell ref="N5:O5"/>
    <mergeCell ref="L4:O4"/>
    <mergeCell ref="D5:D6"/>
    <mergeCell ref="E5:E6"/>
    <mergeCell ref="F5:F6"/>
    <mergeCell ref="G5:G6"/>
    <mergeCell ref="H5:H6"/>
    <mergeCell ref="I5:I6"/>
    <mergeCell ref="J5:J6"/>
    <mergeCell ref="K5:K6"/>
    <mergeCell ref="L5:M5"/>
    <mergeCell ref="B2:K2"/>
    <mergeCell ref="B4:B6"/>
    <mergeCell ref="C4:C5"/>
    <mergeCell ref="D4:F4"/>
    <mergeCell ref="G4:I4"/>
    <mergeCell ref="J4:K4"/>
  </mergeCells>
  <phoneticPr fontId="49"/>
  <printOptions horizontalCentered="1"/>
  <pageMargins left="0.51181102362204722" right="0.51181102362204722" top="0.74803149606299213" bottom="0.74803149606299213" header="0.51181102362204722" footer="0.51181102362204722"/>
  <pageSetup paperSize="9" scale="6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Q66"/>
  <sheetViews>
    <sheetView showGridLines="0" view="pageBreakPreview" topLeftCell="B1" zoomScaleSheetLayoutView="100" workbookViewId="0">
      <selection activeCell="N29" sqref="N29"/>
    </sheetView>
  </sheetViews>
  <sheetFormatPr defaultColWidth="16.875" defaultRowHeight="13.5"/>
  <cols>
    <col min="1" max="1" width="16.875" style="31"/>
    <col min="2" max="2" width="11.625" style="31" customWidth="1"/>
    <col min="3" max="3" width="8.125" style="31" customWidth="1"/>
    <col min="4" max="4" width="10.375" style="31" customWidth="1"/>
    <col min="5" max="6" width="10.625" style="31" customWidth="1"/>
    <col min="7" max="7" width="10.375" style="31" customWidth="1"/>
    <col min="8" max="10" width="10.625" style="31" customWidth="1"/>
    <col min="11" max="11" width="14.375" style="31" customWidth="1"/>
    <col min="12" max="15" width="12.625" style="31" customWidth="1"/>
    <col min="16" max="17" width="14.375" style="31" customWidth="1"/>
    <col min="18" max="16384" width="16.875" style="31"/>
  </cols>
  <sheetData>
    <row r="2" spans="1:17" ht="28.5" customHeight="1">
      <c r="A2" s="26"/>
      <c r="B2" s="290" t="s">
        <v>255</v>
      </c>
      <c r="C2" s="290"/>
      <c r="D2" s="290"/>
      <c r="E2" s="290"/>
      <c r="F2" s="290"/>
      <c r="G2" s="290"/>
      <c r="H2" s="290"/>
      <c r="I2" s="290"/>
      <c r="J2" s="290"/>
      <c r="K2" s="30"/>
      <c r="L2" s="30"/>
      <c r="N2" s="32"/>
    </row>
    <row r="3" spans="1:17" s="151" customFormat="1" ht="19.5" customHeight="1" thickBot="1">
      <c r="B3" s="152"/>
      <c r="C3" s="152"/>
      <c r="D3" s="152"/>
      <c r="E3" s="152"/>
      <c r="F3" s="152"/>
      <c r="G3" s="152"/>
      <c r="H3" s="152"/>
      <c r="I3" s="152"/>
      <c r="J3" s="152"/>
      <c r="K3" s="152"/>
      <c r="L3" s="152"/>
      <c r="M3" s="152"/>
      <c r="N3" s="152"/>
      <c r="O3" s="152"/>
      <c r="P3" s="152"/>
      <c r="Q3" s="153" t="s">
        <v>158</v>
      </c>
    </row>
    <row r="4" spans="1:17" s="151" customFormat="1" ht="23.45" customHeight="1">
      <c r="B4" s="313" t="s">
        <v>160</v>
      </c>
      <c r="C4" s="315" t="s">
        <v>107</v>
      </c>
      <c r="D4" s="316" t="s">
        <v>161</v>
      </c>
      <c r="E4" s="310"/>
      <c r="F4" s="313"/>
      <c r="G4" s="316" t="s">
        <v>39</v>
      </c>
      <c r="H4" s="310"/>
      <c r="I4" s="313"/>
      <c r="J4" s="728" t="s">
        <v>80</v>
      </c>
      <c r="K4" s="310" t="s">
        <v>162</v>
      </c>
      <c r="L4" s="310"/>
      <c r="M4" s="310"/>
      <c r="N4" s="310"/>
      <c r="O4" s="310"/>
      <c r="P4" s="310"/>
      <c r="Q4" s="310"/>
    </row>
    <row r="5" spans="1:17" s="151" customFormat="1" ht="23.45" customHeight="1">
      <c r="B5" s="313"/>
      <c r="C5" s="315"/>
      <c r="D5" s="317"/>
      <c r="E5" s="318"/>
      <c r="F5" s="314"/>
      <c r="G5" s="317"/>
      <c r="H5" s="318"/>
      <c r="I5" s="314"/>
      <c r="J5" s="729"/>
      <c r="K5" s="319" t="s">
        <v>4</v>
      </c>
      <c r="L5" s="304" t="s">
        <v>247</v>
      </c>
      <c r="M5" s="305"/>
      <c r="N5" s="305"/>
      <c r="O5" s="306"/>
      <c r="P5" s="322" t="s">
        <v>163</v>
      </c>
      <c r="Q5" s="323"/>
    </row>
    <row r="6" spans="1:17" s="151" customFormat="1" ht="23.45" customHeight="1">
      <c r="B6" s="313"/>
      <c r="C6" s="315"/>
      <c r="D6" s="302" t="s">
        <v>4</v>
      </c>
      <c r="E6" s="302" t="s">
        <v>164</v>
      </c>
      <c r="F6" s="302" t="s">
        <v>165</v>
      </c>
      <c r="G6" s="302" t="s">
        <v>48</v>
      </c>
      <c r="H6" s="302" t="s">
        <v>164</v>
      </c>
      <c r="I6" s="302" t="s">
        <v>165</v>
      </c>
      <c r="J6" s="730" t="s">
        <v>166</v>
      </c>
      <c r="K6" s="320"/>
      <c r="L6" s="307"/>
      <c r="M6" s="308"/>
      <c r="N6" s="308"/>
      <c r="O6" s="309"/>
      <c r="P6" s="317"/>
      <c r="Q6" s="318"/>
    </row>
    <row r="7" spans="1:17" s="151" customFormat="1" ht="23.45" customHeight="1">
      <c r="B7" s="314"/>
      <c r="C7" s="303"/>
      <c r="D7" s="303"/>
      <c r="E7" s="303"/>
      <c r="F7" s="303"/>
      <c r="G7" s="303"/>
      <c r="H7" s="303"/>
      <c r="I7" s="303"/>
      <c r="J7" s="731"/>
      <c r="K7" s="321"/>
      <c r="L7" s="311" t="s">
        <v>38</v>
      </c>
      <c r="M7" s="312"/>
      <c r="N7" s="311" t="s">
        <v>30</v>
      </c>
      <c r="O7" s="312"/>
      <c r="P7" s="154" t="s">
        <v>7</v>
      </c>
      <c r="Q7" s="155" t="s">
        <v>167</v>
      </c>
    </row>
    <row r="8" spans="1:17" ht="23.45" customHeight="1">
      <c r="B8" s="156" t="s">
        <v>242</v>
      </c>
      <c r="C8" s="157">
        <v>3</v>
      </c>
      <c r="D8" s="39">
        <v>22272</v>
      </c>
      <c r="E8" s="39">
        <v>16018</v>
      </c>
      <c r="F8" s="39">
        <v>6254</v>
      </c>
      <c r="G8" s="39">
        <v>361958</v>
      </c>
      <c r="H8" s="39">
        <v>427228</v>
      </c>
      <c r="I8" s="39">
        <v>265547</v>
      </c>
      <c r="J8" s="39">
        <v>13054385</v>
      </c>
      <c r="K8" s="39">
        <v>6386835</v>
      </c>
      <c r="L8" s="33"/>
      <c r="M8" s="33" t="s">
        <v>43</v>
      </c>
      <c r="N8" s="33"/>
      <c r="O8" s="33">
        <v>5384830</v>
      </c>
      <c r="P8" s="64">
        <v>871126</v>
      </c>
      <c r="Q8" s="49">
        <v>130879</v>
      </c>
    </row>
    <row r="9" spans="1:17" ht="23.45" customHeight="1">
      <c r="B9" s="158">
        <v>30</v>
      </c>
      <c r="C9" s="157">
        <v>3</v>
      </c>
      <c r="D9" s="39">
        <v>22450</v>
      </c>
      <c r="E9" s="39">
        <v>16020</v>
      </c>
      <c r="F9" s="39">
        <v>6430</v>
      </c>
      <c r="G9" s="39">
        <v>361763</v>
      </c>
      <c r="H9" s="39">
        <v>427015</v>
      </c>
      <c r="I9" s="39">
        <v>267696</v>
      </c>
      <c r="J9" s="39">
        <v>13092066</v>
      </c>
      <c r="K9" s="39">
        <v>6404902</v>
      </c>
      <c r="L9" s="33"/>
      <c r="M9" s="33" t="s">
        <v>43</v>
      </c>
      <c r="N9" s="33"/>
      <c r="O9" s="33">
        <v>5341364</v>
      </c>
      <c r="P9" s="64">
        <v>924762</v>
      </c>
      <c r="Q9" s="49">
        <v>138776</v>
      </c>
    </row>
    <row r="10" spans="1:17" ht="23.45" customHeight="1">
      <c r="B10" s="158" t="s">
        <v>205</v>
      </c>
      <c r="C10" s="157">
        <v>3</v>
      </c>
      <c r="D10" s="39">
        <v>22856</v>
      </c>
      <c r="E10" s="39">
        <v>16178</v>
      </c>
      <c r="F10" s="39">
        <v>6678</v>
      </c>
      <c r="G10" s="39">
        <v>365143</v>
      </c>
      <c r="H10" s="39">
        <v>430954</v>
      </c>
      <c r="I10" s="39">
        <v>271847</v>
      </c>
      <c r="J10" s="39">
        <v>13225580</v>
      </c>
      <c r="K10" s="39">
        <v>6512177</v>
      </c>
      <c r="L10" s="33"/>
      <c r="M10" s="33" t="s">
        <v>43</v>
      </c>
      <c r="N10" s="33"/>
      <c r="O10" s="33">
        <v>5467604</v>
      </c>
      <c r="P10" s="64">
        <v>900593</v>
      </c>
      <c r="Q10" s="49">
        <v>143980</v>
      </c>
    </row>
    <row r="11" spans="1:17" ht="23.45" customHeight="1">
      <c r="B11" s="159" t="s">
        <v>31</v>
      </c>
      <c r="C11" s="157">
        <v>3</v>
      </c>
      <c r="D11" s="41">
        <v>23102</v>
      </c>
      <c r="E11" s="41">
        <v>16196</v>
      </c>
      <c r="F11" s="41">
        <v>6906</v>
      </c>
      <c r="G11" s="41">
        <v>370786</v>
      </c>
      <c r="H11" s="41">
        <v>437618</v>
      </c>
      <c r="I11" s="41">
        <v>277106</v>
      </c>
      <c r="J11" s="41">
        <v>15029925</v>
      </c>
      <c r="K11" s="41">
        <v>6223707</v>
      </c>
      <c r="L11" s="33"/>
      <c r="M11" s="33" t="s">
        <v>43</v>
      </c>
      <c r="N11" s="33"/>
      <c r="O11" s="33">
        <v>5200143</v>
      </c>
      <c r="P11" s="64">
        <v>881397</v>
      </c>
      <c r="Q11" s="49">
        <v>142167</v>
      </c>
    </row>
    <row r="12" spans="1:17" ht="23.45" customHeight="1" thickBot="1">
      <c r="B12" s="160" t="s">
        <v>243</v>
      </c>
      <c r="C12" s="161">
        <v>3</v>
      </c>
      <c r="D12" s="65">
        <v>23134</v>
      </c>
      <c r="E12" s="65">
        <v>16103</v>
      </c>
      <c r="F12" s="65">
        <v>7031</v>
      </c>
      <c r="G12" s="65">
        <v>372069</v>
      </c>
      <c r="H12" s="65">
        <v>438798</v>
      </c>
      <c r="I12" s="65">
        <v>280387</v>
      </c>
      <c r="J12" s="65">
        <v>15051198</v>
      </c>
      <c r="K12" s="65">
        <v>6533043</v>
      </c>
      <c r="L12" s="63"/>
      <c r="M12" s="63" t="s">
        <v>43</v>
      </c>
      <c r="N12" s="63"/>
      <c r="O12" s="63">
        <v>5483358</v>
      </c>
      <c r="P12" s="62">
        <v>916083</v>
      </c>
      <c r="Q12" s="61">
        <v>133602</v>
      </c>
    </row>
    <row r="13" spans="1:17" ht="23.45" customHeight="1">
      <c r="B13" s="34" t="s">
        <v>40</v>
      </c>
      <c r="C13" s="32"/>
      <c r="D13" s="50"/>
      <c r="E13" s="32"/>
      <c r="F13" s="32"/>
      <c r="G13" s="50"/>
      <c r="H13" s="32"/>
      <c r="I13" s="32"/>
      <c r="J13" s="32"/>
      <c r="K13" s="50"/>
      <c r="L13" s="32"/>
      <c r="M13" s="32"/>
      <c r="O13" s="32"/>
      <c r="P13" s="32"/>
      <c r="Q13" s="32"/>
    </row>
    <row r="14" spans="1:17" ht="16.5" customHeight="1">
      <c r="B14" s="79" t="s">
        <v>168</v>
      </c>
      <c r="C14" s="32"/>
      <c r="D14" s="32"/>
      <c r="E14" s="32"/>
      <c r="F14" s="32"/>
      <c r="G14" s="32"/>
      <c r="H14" s="32"/>
      <c r="I14" s="32"/>
      <c r="J14" s="32"/>
      <c r="K14" s="32"/>
      <c r="L14" s="32"/>
      <c r="M14" s="32"/>
      <c r="O14" s="32"/>
      <c r="P14" s="32"/>
      <c r="Q14" s="32"/>
    </row>
    <row r="15" spans="1:17" ht="16.5" customHeight="1"/>
    <row r="16" spans="1:1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sheetData>
  <mergeCells count="19">
    <mergeCell ref="B2:J2"/>
    <mergeCell ref="K4:Q4"/>
    <mergeCell ref="L7:M7"/>
    <mergeCell ref="N7:O7"/>
    <mergeCell ref="B4:B7"/>
    <mergeCell ref="C4:C7"/>
    <mergeCell ref="D4:F5"/>
    <mergeCell ref="G4:I5"/>
    <mergeCell ref="J4:J5"/>
    <mergeCell ref="K5:K7"/>
    <mergeCell ref="P5:Q6"/>
    <mergeCell ref="D6:D7"/>
    <mergeCell ref="E6:E7"/>
    <mergeCell ref="F6:F7"/>
    <mergeCell ref="G6:G7"/>
    <mergeCell ref="L5:O6"/>
    <mergeCell ref="H6:H7"/>
    <mergeCell ref="I6:I7"/>
    <mergeCell ref="J6:J7"/>
  </mergeCells>
  <phoneticPr fontId="21"/>
  <printOptions horizontalCentered="1"/>
  <pageMargins left="0.51181102362204722" right="0.51181102362204722" top="0.74803149606299213" bottom="0.55118110236220474" header="0.51181102362204722" footer="0.51181102362204722"/>
  <pageSetup paperSize="9" scale="74" fitToWidth="2"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29"/>
  <sheetViews>
    <sheetView showGridLines="0" view="pageBreakPreview" zoomScaleNormal="160" zoomScaleSheetLayoutView="100" workbookViewId="0">
      <selection activeCell="U20" sqref="U20"/>
    </sheetView>
  </sheetViews>
  <sheetFormatPr defaultColWidth="16.875" defaultRowHeight="13.5"/>
  <cols>
    <col min="1" max="1" width="16.875" style="403"/>
    <col min="2" max="2" width="11.625" style="403" customWidth="1"/>
    <col min="3" max="5" width="8.25" style="403" customWidth="1"/>
    <col min="6" max="10" width="9.5" style="403" customWidth="1"/>
    <col min="11" max="11" width="9.5" style="629" customWidth="1"/>
    <col min="12" max="13" width="13.625" style="403" customWidth="1"/>
    <col min="14" max="14" width="9.625" style="403" customWidth="1"/>
    <col min="15" max="15" width="14.625" style="403" customWidth="1"/>
    <col min="16" max="16" width="9.625" style="403" customWidth="1"/>
    <col min="17" max="17" width="14.125" style="403" customWidth="1"/>
    <col min="18" max="18" width="6.25" style="403" customWidth="1"/>
    <col min="19" max="19" width="11.625" style="403" customWidth="1"/>
    <col min="20" max="16384" width="16.875" style="403"/>
  </cols>
  <sheetData>
    <row r="1" spans="1:19">
      <c r="K1" s="598"/>
      <c r="O1" s="582"/>
    </row>
    <row r="2" spans="1:19" ht="21" customHeight="1">
      <c r="A2" s="442"/>
      <c r="B2" s="290" t="s">
        <v>432</v>
      </c>
      <c r="C2" s="290"/>
      <c r="D2" s="290"/>
      <c r="E2" s="290"/>
      <c r="F2" s="290"/>
      <c r="G2" s="290"/>
      <c r="H2" s="290"/>
      <c r="I2" s="290"/>
      <c r="J2" s="290"/>
      <c r="K2" s="290"/>
      <c r="L2" s="30"/>
      <c r="M2" s="31"/>
      <c r="N2" s="31"/>
      <c r="O2" s="32"/>
      <c r="P2" s="31"/>
      <c r="Q2" s="31"/>
      <c r="R2" s="31"/>
      <c r="S2" s="31"/>
    </row>
    <row r="3" spans="1:19" ht="15" customHeight="1" thickBot="1">
      <c r="B3" s="31"/>
      <c r="C3" s="31"/>
      <c r="D3" s="31"/>
      <c r="E3" s="31"/>
      <c r="F3" s="31"/>
      <c r="G3" s="31"/>
      <c r="H3" s="31"/>
      <c r="I3" s="31"/>
      <c r="J3" s="31"/>
      <c r="K3" s="48"/>
      <c r="L3" s="36"/>
      <c r="M3" s="36"/>
      <c r="N3" s="36"/>
      <c r="O3" s="36"/>
      <c r="P3" s="36"/>
      <c r="Q3" s="36"/>
      <c r="R3" s="31"/>
      <c r="S3" s="78" t="s">
        <v>150</v>
      </c>
    </row>
    <row r="4" spans="1:19" ht="18" customHeight="1">
      <c r="B4" s="599" t="s">
        <v>125</v>
      </c>
      <c r="C4" s="600" t="s">
        <v>433</v>
      </c>
      <c r="D4" s="600"/>
      <c r="E4" s="600"/>
      <c r="F4" s="600" t="s">
        <v>434</v>
      </c>
      <c r="G4" s="600"/>
      <c r="H4" s="600"/>
      <c r="I4" s="600" t="s">
        <v>435</v>
      </c>
      <c r="J4" s="600"/>
      <c r="K4" s="600"/>
      <c r="L4" s="601" t="s">
        <v>436</v>
      </c>
      <c r="M4" s="602"/>
      <c r="N4" s="603" t="s">
        <v>437</v>
      </c>
      <c r="O4" s="601"/>
      <c r="P4" s="601"/>
      <c r="Q4" s="601"/>
      <c r="R4" s="601"/>
      <c r="S4" s="601"/>
    </row>
    <row r="5" spans="1:19" ht="18" customHeight="1">
      <c r="B5" s="604"/>
      <c r="C5" s="590" t="s">
        <v>4</v>
      </c>
      <c r="D5" s="590" t="s">
        <v>10</v>
      </c>
      <c r="E5" s="590" t="s">
        <v>438</v>
      </c>
      <c r="F5" s="590" t="s">
        <v>4</v>
      </c>
      <c r="G5" s="590" t="s">
        <v>10</v>
      </c>
      <c r="H5" s="590" t="s">
        <v>438</v>
      </c>
      <c r="I5" s="590" t="s">
        <v>4</v>
      </c>
      <c r="J5" s="590" t="s">
        <v>10</v>
      </c>
      <c r="K5" s="732" t="s">
        <v>438</v>
      </c>
      <c r="L5" s="605" t="s">
        <v>439</v>
      </c>
      <c r="M5" s="606" t="s">
        <v>440</v>
      </c>
      <c r="N5" s="607" t="s">
        <v>4</v>
      </c>
      <c r="O5" s="608"/>
      <c r="P5" s="607" t="s">
        <v>441</v>
      </c>
      <c r="Q5" s="608"/>
      <c r="R5" s="607" t="s">
        <v>442</v>
      </c>
      <c r="S5" s="566"/>
    </row>
    <row r="6" spans="1:19" ht="18" customHeight="1">
      <c r="B6" s="604"/>
      <c r="C6" s="590"/>
      <c r="D6" s="590"/>
      <c r="E6" s="590"/>
      <c r="F6" s="590"/>
      <c r="G6" s="590"/>
      <c r="H6" s="590"/>
      <c r="I6" s="590"/>
      <c r="J6" s="590"/>
      <c r="K6" s="732"/>
      <c r="L6" s="409"/>
      <c r="M6" s="609"/>
      <c r="N6" s="434" t="s">
        <v>443</v>
      </c>
      <c r="O6" s="434" t="s">
        <v>444</v>
      </c>
      <c r="P6" s="434" t="s">
        <v>443</v>
      </c>
      <c r="Q6" s="434" t="s">
        <v>444</v>
      </c>
      <c r="R6" s="434" t="s">
        <v>445</v>
      </c>
      <c r="S6" s="434" t="s">
        <v>446</v>
      </c>
    </row>
    <row r="7" spans="1:19" ht="18" customHeight="1">
      <c r="B7" s="610" t="s">
        <v>447</v>
      </c>
      <c r="C7" s="611">
        <v>26</v>
      </c>
      <c r="D7" s="611">
        <v>24</v>
      </c>
      <c r="E7" s="611">
        <v>2</v>
      </c>
      <c r="F7" s="611">
        <v>109574</v>
      </c>
      <c r="G7" s="611">
        <v>103622</v>
      </c>
      <c r="H7" s="611">
        <v>5952</v>
      </c>
      <c r="I7" s="611">
        <v>179968</v>
      </c>
      <c r="J7" s="611">
        <v>167635</v>
      </c>
      <c r="K7" s="512">
        <v>12333</v>
      </c>
      <c r="L7" s="462">
        <v>21423781627</v>
      </c>
      <c r="M7" s="462">
        <v>16999313598</v>
      </c>
      <c r="N7" s="462">
        <v>2882242</v>
      </c>
      <c r="O7" s="611">
        <v>71878388190</v>
      </c>
      <c r="P7" s="462">
        <v>2878628</v>
      </c>
      <c r="Q7" s="462">
        <v>71574415712</v>
      </c>
      <c r="R7" s="462">
        <v>3614</v>
      </c>
      <c r="S7" s="462">
        <v>303972478</v>
      </c>
    </row>
    <row r="8" spans="1:19" ht="18" customHeight="1">
      <c r="B8" s="610">
        <v>29</v>
      </c>
      <c r="C8" s="611">
        <v>26</v>
      </c>
      <c r="D8" s="611">
        <v>24</v>
      </c>
      <c r="E8" s="611">
        <v>2</v>
      </c>
      <c r="F8" s="611">
        <v>107264</v>
      </c>
      <c r="G8" s="611">
        <v>101349</v>
      </c>
      <c r="H8" s="611">
        <v>5915</v>
      </c>
      <c r="I8" s="611">
        <v>174070</v>
      </c>
      <c r="J8" s="611">
        <v>162020</v>
      </c>
      <c r="K8" s="512">
        <v>12050</v>
      </c>
      <c r="L8" s="462">
        <v>20571485711</v>
      </c>
      <c r="M8" s="462">
        <v>16592190159</v>
      </c>
      <c r="N8" s="462">
        <v>2800707</v>
      </c>
      <c r="O8" s="611">
        <v>70904683353</v>
      </c>
      <c r="P8" s="462">
        <v>2797035</v>
      </c>
      <c r="Q8" s="462">
        <v>70615042604</v>
      </c>
      <c r="R8" s="462">
        <v>3672</v>
      </c>
      <c r="S8" s="462">
        <v>289640749</v>
      </c>
    </row>
    <row r="9" spans="1:19" ht="18" customHeight="1">
      <c r="B9" s="610">
        <v>30</v>
      </c>
      <c r="C9" s="611">
        <v>26</v>
      </c>
      <c r="D9" s="611">
        <v>24</v>
      </c>
      <c r="E9" s="611">
        <v>2</v>
      </c>
      <c r="F9" s="611">
        <v>105106</v>
      </c>
      <c r="G9" s="611">
        <v>99311</v>
      </c>
      <c r="H9" s="611">
        <v>5795</v>
      </c>
      <c r="I9" s="611">
        <v>168434</v>
      </c>
      <c r="J9" s="611">
        <v>156745</v>
      </c>
      <c r="K9" s="512">
        <v>11689</v>
      </c>
      <c r="L9" s="462">
        <v>19249011190</v>
      </c>
      <c r="M9" s="462">
        <v>16081082147</v>
      </c>
      <c r="N9" s="462">
        <v>2743387</v>
      </c>
      <c r="O9" s="611">
        <v>69506592801</v>
      </c>
      <c r="P9" s="462">
        <v>2739671</v>
      </c>
      <c r="Q9" s="462">
        <v>69222087058</v>
      </c>
      <c r="R9" s="462">
        <v>3716</v>
      </c>
      <c r="S9" s="462">
        <v>284505743</v>
      </c>
    </row>
    <row r="10" spans="1:19" s="612" customFormat="1" ht="18" customHeight="1">
      <c r="B10" s="610" t="s">
        <v>213</v>
      </c>
      <c r="C10" s="611">
        <v>26</v>
      </c>
      <c r="D10" s="611">
        <v>24</v>
      </c>
      <c r="E10" s="611">
        <v>2</v>
      </c>
      <c r="F10" s="611">
        <v>103497</v>
      </c>
      <c r="G10" s="611">
        <v>97800</v>
      </c>
      <c r="H10" s="611">
        <v>5697</v>
      </c>
      <c r="I10" s="611">
        <v>164005</v>
      </c>
      <c r="J10" s="611">
        <v>152658</v>
      </c>
      <c r="K10" s="512">
        <v>11347</v>
      </c>
      <c r="L10" s="462">
        <v>18706937984</v>
      </c>
      <c r="M10" s="462">
        <v>15917294032</v>
      </c>
      <c r="N10" s="462">
        <v>2707963</v>
      </c>
      <c r="O10" s="611">
        <v>69663347560</v>
      </c>
      <c r="P10" s="462">
        <v>2704389</v>
      </c>
      <c r="Q10" s="462">
        <v>69410874657</v>
      </c>
      <c r="R10" s="462">
        <v>3574</v>
      </c>
      <c r="S10" s="462">
        <v>252472903</v>
      </c>
    </row>
    <row r="11" spans="1:19" s="612" customFormat="1" ht="18" customHeight="1">
      <c r="B11" s="613" t="s">
        <v>31</v>
      </c>
      <c r="C11" s="611">
        <v>26</v>
      </c>
      <c r="D11" s="611">
        <v>24</v>
      </c>
      <c r="E11" s="611">
        <v>2</v>
      </c>
      <c r="F11" s="512">
        <v>104721</v>
      </c>
      <c r="G11" s="611">
        <v>98271</v>
      </c>
      <c r="H11" s="611">
        <v>5631</v>
      </c>
      <c r="I11" s="611">
        <v>165780</v>
      </c>
      <c r="J11" s="611">
        <v>151755</v>
      </c>
      <c r="K11" s="512">
        <v>11058</v>
      </c>
      <c r="L11" s="462">
        <f>16542908268+1694672400+2989600</f>
        <v>18240570268</v>
      </c>
      <c r="M11" s="462">
        <f>14086912703+1694221800+3977328</f>
        <v>15785111831</v>
      </c>
      <c r="N11" s="462">
        <f>SUM(P11,R11)</f>
        <v>2542698</v>
      </c>
      <c r="O11" s="611">
        <f>SUM(Q11,S11)</f>
        <v>68500686682</v>
      </c>
      <c r="P11" s="462">
        <f>2539665+77</f>
        <v>2539742</v>
      </c>
      <c r="Q11" s="462">
        <f>68269932939+4665050</f>
        <v>68274597989</v>
      </c>
      <c r="R11" s="462">
        <v>2956</v>
      </c>
      <c r="S11" s="462">
        <v>226088693</v>
      </c>
    </row>
    <row r="12" spans="1:19" s="612" customFormat="1" ht="18" customHeight="1">
      <c r="B12" s="610"/>
      <c r="C12" s="611"/>
      <c r="D12" s="611"/>
      <c r="E12" s="611"/>
      <c r="F12" s="611"/>
      <c r="G12" s="611"/>
      <c r="H12" s="611"/>
      <c r="I12" s="611"/>
      <c r="J12" s="611"/>
      <c r="K12" s="512"/>
      <c r="L12" s="462"/>
      <c r="M12" s="462"/>
      <c r="N12" s="462"/>
      <c r="O12" s="611"/>
      <c r="P12" s="462"/>
      <c r="Q12" s="462"/>
      <c r="R12" s="462"/>
      <c r="S12" s="462"/>
    </row>
    <row r="13" spans="1:19" ht="18" customHeight="1">
      <c r="B13" s="614" t="s">
        <v>448</v>
      </c>
      <c r="C13" s="525" t="s">
        <v>43</v>
      </c>
      <c r="D13" s="512" t="s">
        <v>43</v>
      </c>
      <c r="E13" s="512" t="s">
        <v>43</v>
      </c>
      <c r="F13" s="512" t="s">
        <v>43</v>
      </c>
      <c r="G13" s="460" t="s">
        <v>43</v>
      </c>
      <c r="H13" s="460" t="s">
        <v>43</v>
      </c>
      <c r="I13" s="512" t="s">
        <v>43</v>
      </c>
      <c r="J13" s="460" t="s">
        <v>43</v>
      </c>
      <c r="K13" s="460" t="s">
        <v>43</v>
      </c>
      <c r="L13" s="512" t="s">
        <v>43</v>
      </c>
      <c r="M13" s="512" t="s">
        <v>43</v>
      </c>
      <c r="N13" s="615">
        <f>SUM(P13,R13)</f>
        <v>216977</v>
      </c>
      <c r="O13" s="512">
        <f>SUM(Q13,S13)</f>
        <v>5884892694</v>
      </c>
      <c r="P13" s="615">
        <v>216690</v>
      </c>
      <c r="Q13" s="615">
        <v>5870081894</v>
      </c>
      <c r="R13" s="615">
        <v>287</v>
      </c>
      <c r="S13" s="615">
        <v>14810800</v>
      </c>
    </row>
    <row r="14" spans="1:19" ht="18" customHeight="1">
      <c r="B14" s="614" t="s">
        <v>146</v>
      </c>
      <c r="C14" s="611">
        <v>26</v>
      </c>
      <c r="D14" s="611">
        <v>24</v>
      </c>
      <c r="E14" s="611">
        <v>2</v>
      </c>
      <c r="F14" s="512">
        <f>SUM(G14,H14)</f>
        <v>104721</v>
      </c>
      <c r="G14" s="616">
        <v>99046</v>
      </c>
      <c r="H14" s="616">
        <v>5675</v>
      </c>
      <c r="I14" s="617">
        <f>SUM(J14,K14)</f>
        <v>165780</v>
      </c>
      <c r="J14" s="616">
        <v>154511</v>
      </c>
      <c r="K14" s="618">
        <v>11269</v>
      </c>
      <c r="L14" s="615" t="s">
        <v>119</v>
      </c>
      <c r="M14" s="615" t="s">
        <v>119</v>
      </c>
      <c r="N14" s="615">
        <f t="shared" ref="N14:O24" si="0">SUM(P14,R14)</f>
        <v>206394</v>
      </c>
      <c r="O14" s="512">
        <f t="shared" si="0"/>
        <v>5549133363</v>
      </c>
      <c r="P14" s="615">
        <v>206132</v>
      </c>
      <c r="Q14" s="615">
        <v>5533116892</v>
      </c>
      <c r="R14" s="615">
        <v>262</v>
      </c>
      <c r="S14" s="615">
        <v>16016471</v>
      </c>
    </row>
    <row r="15" spans="1:19" ht="18" customHeight="1">
      <c r="B15" s="614" t="s">
        <v>121</v>
      </c>
      <c r="C15" s="611">
        <v>26</v>
      </c>
      <c r="D15" s="611">
        <v>24</v>
      </c>
      <c r="E15" s="611">
        <v>2</v>
      </c>
      <c r="F15" s="512">
        <f t="shared" ref="F15:F25" si="1">SUM(G15,H15)</f>
        <v>104616</v>
      </c>
      <c r="G15" s="616">
        <v>98962</v>
      </c>
      <c r="H15" s="616">
        <v>5654</v>
      </c>
      <c r="I15" s="617">
        <f t="shared" ref="I15:I25" si="2">SUM(J15,K15)</f>
        <v>165309</v>
      </c>
      <c r="J15" s="616">
        <v>154127</v>
      </c>
      <c r="K15" s="618">
        <v>11182</v>
      </c>
      <c r="L15" s="512" t="s">
        <v>119</v>
      </c>
      <c r="M15" s="512" t="s">
        <v>119</v>
      </c>
      <c r="N15" s="615">
        <f t="shared" si="0"/>
        <v>195275</v>
      </c>
      <c r="O15" s="512">
        <f t="shared" si="0"/>
        <v>5347210555</v>
      </c>
      <c r="P15" s="512">
        <v>194993</v>
      </c>
      <c r="Q15" s="512">
        <v>5328042088</v>
      </c>
      <c r="R15" s="512">
        <v>282</v>
      </c>
      <c r="S15" s="512">
        <v>19168467</v>
      </c>
    </row>
    <row r="16" spans="1:19" ht="18" customHeight="1">
      <c r="B16" s="614" t="s">
        <v>69</v>
      </c>
      <c r="C16" s="611">
        <v>26</v>
      </c>
      <c r="D16" s="611">
        <v>24</v>
      </c>
      <c r="E16" s="611">
        <v>2</v>
      </c>
      <c r="F16" s="512">
        <f t="shared" si="1"/>
        <v>104529</v>
      </c>
      <c r="G16" s="616">
        <v>98886</v>
      </c>
      <c r="H16" s="616">
        <v>5643</v>
      </c>
      <c r="I16" s="617">
        <f t="shared" si="2"/>
        <v>164941</v>
      </c>
      <c r="J16" s="616">
        <v>153808</v>
      </c>
      <c r="K16" s="618">
        <v>11133</v>
      </c>
      <c r="L16" s="512" t="s">
        <v>119</v>
      </c>
      <c r="M16" s="512" t="s">
        <v>119</v>
      </c>
      <c r="N16" s="615">
        <f t="shared" si="0"/>
        <v>216192</v>
      </c>
      <c r="O16" s="512">
        <f t="shared" si="0"/>
        <v>5753218139</v>
      </c>
      <c r="P16" s="512">
        <v>215927</v>
      </c>
      <c r="Q16" s="512">
        <v>5737552447</v>
      </c>
      <c r="R16" s="512">
        <v>265</v>
      </c>
      <c r="S16" s="512">
        <v>15665692</v>
      </c>
    </row>
    <row r="17" spans="2:19" ht="18" customHeight="1">
      <c r="B17" s="614" t="s">
        <v>138</v>
      </c>
      <c r="C17" s="611">
        <v>26</v>
      </c>
      <c r="D17" s="611">
        <v>24</v>
      </c>
      <c r="E17" s="611">
        <v>2</v>
      </c>
      <c r="F17" s="512">
        <f t="shared" si="1"/>
        <v>104435</v>
      </c>
      <c r="G17" s="616">
        <v>98793</v>
      </c>
      <c r="H17" s="616">
        <v>5642</v>
      </c>
      <c r="I17" s="617">
        <f t="shared" si="2"/>
        <v>164583</v>
      </c>
      <c r="J17" s="616">
        <v>153481</v>
      </c>
      <c r="K17" s="618">
        <v>11102</v>
      </c>
      <c r="L17" s="512" t="s">
        <v>119</v>
      </c>
      <c r="M17" s="512" t="s">
        <v>119</v>
      </c>
      <c r="N17" s="615">
        <f t="shared" si="0"/>
        <v>216173</v>
      </c>
      <c r="O17" s="512">
        <f t="shared" si="0"/>
        <v>5893364393</v>
      </c>
      <c r="P17" s="512">
        <v>215973</v>
      </c>
      <c r="Q17" s="512">
        <v>5878948111</v>
      </c>
      <c r="R17" s="512">
        <v>200</v>
      </c>
      <c r="S17" s="512">
        <v>14416282</v>
      </c>
    </row>
    <row r="18" spans="2:19" ht="18" customHeight="1">
      <c r="B18" s="614" t="s">
        <v>140</v>
      </c>
      <c r="C18" s="611">
        <v>26</v>
      </c>
      <c r="D18" s="611">
        <v>24</v>
      </c>
      <c r="E18" s="611">
        <v>2</v>
      </c>
      <c r="F18" s="512">
        <f t="shared" si="1"/>
        <v>104329</v>
      </c>
      <c r="G18" s="616">
        <v>98697</v>
      </c>
      <c r="H18" s="616">
        <v>5632</v>
      </c>
      <c r="I18" s="617">
        <f t="shared" si="2"/>
        <v>164184</v>
      </c>
      <c r="J18" s="616">
        <v>153121</v>
      </c>
      <c r="K18" s="618">
        <v>11063</v>
      </c>
      <c r="L18" s="512" t="s">
        <v>119</v>
      </c>
      <c r="M18" s="512" t="s">
        <v>119</v>
      </c>
      <c r="N18" s="615">
        <f t="shared" si="0"/>
        <v>207453</v>
      </c>
      <c r="O18" s="512">
        <f t="shared" si="0"/>
        <v>5586898550</v>
      </c>
      <c r="P18" s="512">
        <v>207174</v>
      </c>
      <c r="Q18" s="512">
        <v>5565126720</v>
      </c>
      <c r="R18" s="512">
        <v>279</v>
      </c>
      <c r="S18" s="512">
        <v>21771830</v>
      </c>
    </row>
    <row r="19" spans="2:19" ht="18" customHeight="1">
      <c r="B19" s="614" t="s">
        <v>61</v>
      </c>
      <c r="C19" s="611">
        <v>26</v>
      </c>
      <c r="D19" s="611">
        <v>24</v>
      </c>
      <c r="E19" s="611">
        <v>2</v>
      </c>
      <c r="F19" s="512">
        <f t="shared" si="1"/>
        <v>104405</v>
      </c>
      <c r="G19" s="616">
        <v>98786</v>
      </c>
      <c r="H19" s="616">
        <v>5619</v>
      </c>
      <c r="I19" s="617">
        <f t="shared" si="2"/>
        <v>164239</v>
      </c>
      <c r="J19" s="616">
        <v>153207</v>
      </c>
      <c r="K19" s="618">
        <v>11032</v>
      </c>
      <c r="L19" s="512" t="s">
        <v>119</v>
      </c>
      <c r="M19" s="512" t="s">
        <v>119</v>
      </c>
      <c r="N19" s="615">
        <f t="shared" si="0"/>
        <v>210747</v>
      </c>
      <c r="O19" s="512">
        <f t="shared" si="0"/>
        <v>5593528382</v>
      </c>
      <c r="P19" s="512">
        <v>210460</v>
      </c>
      <c r="Q19" s="512">
        <v>5571113198</v>
      </c>
      <c r="R19" s="512">
        <v>287</v>
      </c>
      <c r="S19" s="512">
        <v>22415184</v>
      </c>
    </row>
    <row r="20" spans="2:19" ht="18" customHeight="1">
      <c r="B20" s="619" t="s">
        <v>141</v>
      </c>
      <c r="C20" s="611">
        <v>26</v>
      </c>
      <c r="D20" s="611">
        <v>24</v>
      </c>
      <c r="E20" s="611">
        <v>2</v>
      </c>
      <c r="F20" s="512">
        <f t="shared" si="1"/>
        <v>104381</v>
      </c>
      <c r="G20" s="616">
        <v>98761</v>
      </c>
      <c r="H20" s="616">
        <v>5620</v>
      </c>
      <c r="I20" s="617">
        <f t="shared" si="2"/>
        <v>164002</v>
      </c>
      <c r="J20" s="616">
        <v>152976</v>
      </c>
      <c r="K20" s="618">
        <v>11026</v>
      </c>
      <c r="L20" s="512" t="s">
        <v>119</v>
      </c>
      <c r="M20" s="512" t="s">
        <v>119</v>
      </c>
      <c r="N20" s="615">
        <f t="shared" si="0"/>
        <v>223525</v>
      </c>
      <c r="O20" s="512">
        <f t="shared" si="0"/>
        <v>6058828335</v>
      </c>
      <c r="P20" s="512">
        <v>223255</v>
      </c>
      <c r="Q20" s="512">
        <v>6035684890</v>
      </c>
      <c r="R20" s="512">
        <v>270</v>
      </c>
      <c r="S20" s="512">
        <v>23143445</v>
      </c>
    </row>
    <row r="21" spans="2:19" ht="18" customHeight="1">
      <c r="B21" s="619" t="s">
        <v>34</v>
      </c>
      <c r="C21" s="611">
        <v>26</v>
      </c>
      <c r="D21" s="611">
        <v>24</v>
      </c>
      <c r="E21" s="611">
        <v>2</v>
      </c>
      <c r="F21" s="512">
        <f t="shared" si="1"/>
        <v>104293</v>
      </c>
      <c r="G21" s="616">
        <v>98669</v>
      </c>
      <c r="H21" s="616">
        <v>5624</v>
      </c>
      <c r="I21" s="617">
        <f t="shared" si="2"/>
        <v>163800</v>
      </c>
      <c r="J21" s="616">
        <v>152770</v>
      </c>
      <c r="K21" s="618">
        <v>11030</v>
      </c>
      <c r="L21" s="512" t="s">
        <v>119</v>
      </c>
      <c r="M21" s="512" t="s">
        <v>119</v>
      </c>
      <c r="N21" s="615">
        <f t="shared" si="0"/>
        <v>211544</v>
      </c>
      <c r="O21" s="512">
        <f t="shared" si="0"/>
        <v>5627930004</v>
      </c>
      <c r="P21" s="512">
        <v>211367</v>
      </c>
      <c r="Q21" s="512">
        <v>5609659008</v>
      </c>
      <c r="R21" s="512">
        <v>177</v>
      </c>
      <c r="S21" s="512">
        <v>18270996</v>
      </c>
    </row>
    <row r="22" spans="2:19" ht="18" customHeight="1">
      <c r="B22" s="619" t="s">
        <v>143</v>
      </c>
      <c r="C22" s="611">
        <v>26</v>
      </c>
      <c r="D22" s="611">
        <v>24</v>
      </c>
      <c r="E22" s="611">
        <v>2</v>
      </c>
      <c r="F22" s="512">
        <f t="shared" si="1"/>
        <v>104233</v>
      </c>
      <c r="G22" s="616">
        <v>98608</v>
      </c>
      <c r="H22" s="616">
        <v>5625</v>
      </c>
      <c r="I22" s="617">
        <f t="shared" si="2"/>
        <v>163617</v>
      </c>
      <c r="J22" s="616">
        <v>152587</v>
      </c>
      <c r="K22" s="618">
        <v>11030</v>
      </c>
      <c r="L22" s="512" t="s">
        <v>119</v>
      </c>
      <c r="M22" s="512" t="s">
        <v>119</v>
      </c>
      <c r="N22" s="615">
        <f t="shared" si="0"/>
        <v>223473</v>
      </c>
      <c r="O22" s="512">
        <f t="shared" si="0"/>
        <v>6006102058</v>
      </c>
      <c r="P22" s="512">
        <v>223287</v>
      </c>
      <c r="Q22" s="512">
        <v>5989083676</v>
      </c>
      <c r="R22" s="512">
        <v>186</v>
      </c>
      <c r="S22" s="512">
        <v>17018382</v>
      </c>
    </row>
    <row r="23" spans="2:19" ht="18" customHeight="1">
      <c r="B23" s="614" t="s">
        <v>449</v>
      </c>
      <c r="C23" s="611">
        <v>26</v>
      </c>
      <c r="D23" s="611">
        <v>24</v>
      </c>
      <c r="E23" s="611">
        <v>2</v>
      </c>
      <c r="F23" s="512">
        <f t="shared" si="1"/>
        <v>104179</v>
      </c>
      <c r="G23" s="616">
        <v>98560</v>
      </c>
      <c r="H23" s="616">
        <v>5619</v>
      </c>
      <c r="I23" s="617">
        <f t="shared" si="2"/>
        <v>163489</v>
      </c>
      <c r="J23" s="616">
        <v>152448</v>
      </c>
      <c r="K23" s="618">
        <v>11041</v>
      </c>
      <c r="L23" s="512" t="s">
        <v>119</v>
      </c>
      <c r="M23" s="512" t="s">
        <v>119</v>
      </c>
      <c r="N23" s="615">
        <f t="shared" si="0"/>
        <v>205283</v>
      </c>
      <c r="O23" s="512">
        <f t="shared" si="0"/>
        <v>5659014384</v>
      </c>
      <c r="P23" s="512">
        <v>205093</v>
      </c>
      <c r="Q23" s="512">
        <v>5640418148</v>
      </c>
      <c r="R23" s="512">
        <v>190</v>
      </c>
      <c r="S23" s="512">
        <v>18596236</v>
      </c>
    </row>
    <row r="24" spans="2:19" ht="18" customHeight="1">
      <c r="B24" s="614" t="s">
        <v>144</v>
      </c>
      <c r="C24" s="611">
        <v>26</v>
      </c>
      <c r="D24" s="611">
        <v>24</v>
      </c>
      <c r="E24" s="611">
        <v>2</v>
      </c>
      <c r="F24" s="512">
        <f t="shared" si="1"/>
        <v>104026</v>
      </c>
      <c r="G24" s="616">
        <v>98401</v>
      </c>
      <c r="H24" s="616">
        <v>5625</v>
      </c>
      <c r="I24" s="617">
        <f t="shared" si="2"/>
        <v>163171</v>
      </c>
      <c r="J24" s="616">
        <v>152128</v>
      </c>
      <c r="K24" s="618">
        <v>11043</v>
      </c>
      <c r="L24" s="512" t="s">
        <v>119</v>
      </c>
      <c r="M24" s="512" t="s">
        <v>119</v>
      </c>
      <c r="N24" s="615">
        <f t="shared" si="0"/>
        <v>209662</v>
      </c>
      <c r="O24" s="512">
        <f t="shared" si="0"/>
        <v>5540725150</v>
      </c>
      <c r="P24" s="512">
        <v>209391</v>
      </c>
      <c r="Q24" s="512">
        <v>5515770917</v>
      </c>
      <c r="R24" s="512">
        <v>271</v>
      </c>
      <c r="S24" s="512">
        <v>24954233</v>
      </c>
    </row>
    <row r="25" spans="2:19" ht="18" customHeight="1">
      <c r="B25" s="614" t="s">
        <v>78</v>
      </c>
      <c r="C25" s="611">
        <v>26</v>
      </c>
      <c r="D25" s="611">
        <v>24</v>
      </c>
      <c r="E25" s="611">
        <v>2</v>
      </c>
      <c r="F25" s="512">
        <f t="shared" si="1"/>
        <v>103902</v>
      </c>
      <c r="G25" s="616">
        <v>98271</v>
      </c>
      <c r="H25" s="616">
        <v>5631</v>
      </c>
      <c r="I25" s="617">
        <f t="shared" si="2"/>
        <v>162813</v>
      </c>
      <c r="J25" s="616">
        <v>151755</v>
      </c>
      <c r="K25" s="618">
        <v>11058</v>
      </c>
      <c r="L25" s="512" t="s">
        <v>119</v>
      </c>
      <c r="M25" s="512" t="s">
        <v>119</v>
      </c>
      <c r="N25" s="615" t="s">
        <v>43</v>
      </c>
      <c r="O25" s="512" t="s">
        <v>43</v>
      </c>
      <c r="P25" s="512" t="s">
        <v>43</v>
      </c>
      <c r="Q25" s="512" t="s">
        <v>43</v>
      </c>
      <c r="R25" s="512" t="s">
        <v>43</v>
      </c>
      <c r="S25" s="512" t="s">
        <v>43</v>
      </c>
    </row>
    <row r="26" spans="2:19" ht="18" customHeight="1">
      <c r="B26" s="614" t="s">
        <v>146</v>
      </c>
      <c r="C26" s="525" t="s">
        <v>43</v>
      </c>
      <c r="D26" s="512" t="s">
        <v>43</v>
      </c>
      <c r="E26" s="512" t="s">
        <v>43</v>
      </c>
      <c r="F26" s="512" t="s">
        <v>43</v>
      </c>
      <c r="G26" s="512" t="s">
        <v>43</v>
      </c>
      <c r="H26" s="512" t="s">
        <v>43</v>
      </c>
      <c r="I26" s="512" t="s">
        <v>43</v>
      </c>
      <c r="J26" s="512" t="s">
        <v>43</v>
      </c>
      <c r="K26" s="512" t="s">
        <v>43</v>
      </c>
      <c r="L26" s="512" t="s">
        <v>119</v>
      </c>
      <c r="M26" s="512" t="s">
        <v>119</v>
      </c>
      <c r="N26" s="512" t="s">
        <v>43</v>
      </c>
      <c r="O26" s="512" t="s">
        <v>43</v>
      </c>
      <c r="P26" s="512" t="s">
        <v>43</v>
      </c>
      <c r="Q26" s="512" t="s">
        <v>43</v>
      </c>
      <c r="R26" s="512" t="s">
        <v>43</v>
      </c>
      <c r="S26" s="512" t="s">
        <v>43</v>
      </c>
    </row>
    <row r="27" spans="2:19" ht="18" customHeight="1" thickBot="1">
      <c r="B27" s="620" t="s">
        <v>121</v>
      </c>
      <c r="C27" s="621" t="s">
        <v>43</v>
      </c>
      <c r="D27" s="622" t="s">
        <v>43</v>
      </c>
      <c r="E27" s="622" t="s">
        <v>43</v>
      </c>
      <c r="F27" s="622" t="s">
        <v>43</v>
      </c>
      <c r="G27" s="622" t="s">
        <v>43</v>
      </c>
      <c r="H27" s="622" t="s">
        <v>43</v>
      </c>
      <c r="I27" s="622" t="s">
        <v>43</v>
      </c>
      <c r="J27" s="622" t="s">
        <v>43</v>
      </c>
      <c r="K27" s="622" t="s">
        <v>43</v>
      </c>
      <c r="L27" s="622" t="s">
        <v>119</v>
      </c>
      <c r="M27" s="622" t="s">
        <v>119</v>
      </c>
      <c r="N27" s="622" t="s">
        <v>43</v>
      </c>
      <c r="O27" s="622" t="s">
        <v>43</v>
      </c>
      <c r="P27" s="622" t="s">
        <v>43</v>
      </c>
      <c r="Q27" s="622" t="s">
        <v>43</v>
      </c>
      <c r="R27" s="622" t="s">
        <v>43</v>
      </c>
      <c r="S27" s="512" t="s">
        <v>43</v>
      </c>
    </row>
    <row r="28" spans="2:19" ht="16.5" customHeight="1">
      <c r="B28" s="34" t="s">
        <v>450</v>
      </c>
      <c r="C28" s="32"/>
      <c r="D28" s="32"/>
      <c r="E28" s="32"/>
      <c r="F28" s="32"/>
      <c r="G28" s="32"/>
      <c r="H28" s="32"/>
      <c r="I28" s="32"/>
      <c r="J28" s="32"/>
      <c r="K28" s="623"/>
      <c r="L28" s="32"/>
      <c r="M28" s="32"/>
      <c r="N28" s="624"/>
      <c r="O28" s="50"/>
      <c r="P28" s="625"/>
      <c r="Q28" s="625"/>
      <c r="R28" s="625"/>
      <c r="S28" s="626"/>
    </row>
    <row r="29" spans="2:19" ht="16.5" customHeight="1">
      <c r="B29" s="627" t="s">
        <v>171</v>
      </c>
      <c r="C29" s="627"/>
      <c r="D29" s="627"/>
      <c r="E29" s="31"/>
      <c r="F29" s="31"/>
      <c r="G29" s="31"/>
      <c r="H29" s="31"/>
      <c r="I29" s="31"/>
      <c r="J29" s="31"/>
      <c r="K29" s="623"/>
      <c r="L29" s="31"/>
      <c r="M29" s="31"/>
      <c r="N29" s="50"/>
      <c r="O29" s="628"/>
      <c r="P29" s="31"/>
      <c r="Q29" s="31"/>
      <c r="R29" s="31"/>
      <c r="S29" s="31"/>
    </row>
  </sheetData>
  <mergeCells count="22">
    <mergeCell ref="N5:O5"/>
    <mergeCell ref="P5:Q5"/>
    <mergeCell ref="R5:S5"/>
    <mergeCell ref="B29:D29"/>
    <mergeCell ref="N4:S4"/>
    <mergeCell ref="C5:C6"/>
    <mergeCell ref="D5:D6"/>
    <mergeCell ref="E5:E6"/>
    <mergeCell ref="F5:F6"/>
    <mergeCell ref="G5:G6"/>
    <mergeCell ref="H5:H6"/>
    <mergeCell ref="I5:I6"/>
    <mergeCell ref="J5:J6"/>
    <mergeCell ref="K5:K6"/>
    <mergeCell ref="B2:K2"/>
    <mergeCell ref="B4:B6"/>
    <mergeCell ref="C4:E4"/>
    <mergeCell ref="F4:H4"/>
    <mergeCell ref="I4:K4"/>
    <mergeCell ref="L4:M4"/>
    <mergeCell ref="L5:L6"/>
    <mergeCell ref="M5:M6"/>
  </mergeCells>
  <phoneticPr fontId="49"/>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1" min="1" max="2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P109"/>
  <sheetViews>
    <sheetView showGridLines="0" view="pageBreakPreview" zoomScale="150" zoomScaleSheetLayoutView="150" workbookViewId="0">
      <selection activeCell="A8" sqref="A8"/>
    </sheetView>
  </sheetViews>
  <sheetFormatPr defaultColWidth="16.875" defaultRowHeight="13.5"/>
  <cols>
    <col min="1" max="1" width="16.875" style="25"/>
    <col min="2" max="2" width="14.75" style="25" customWidth="1"/>
    <col min="3" max="8" width="13.125" style="25" customWidth="1"/>
    <col min="9" max="15" width="11.625" style="25" customWidth="1"/>
    <col min="16" max="16" width="12.125" style="25" customWidth="1"/>
    <col min="17" max="16384" width="16.875" style="25"/>
  </cols>
  <sheetData>
    <row r="2" spans="1:16" ht="28.5" customHeight="1">
      <c r="A2" s="26"/>
      <c r="B2" s="290" t="s">
        <v>256</v>
      </c>
      <c r="C2" s="290"/>
      <c r="D2" s="290"/>
      <c r="E2" s="290"/>
      <c r="F2" s="290"/>
      <c r="G2" s="290"/>
      <c r="H2" s="290"/>
      <c r="I2" s="162"/>
      <c r="J2" s="162"/>
      <c r="L2" s="53"/>
    </row>
    <row r="3" spans="1:16" s="80" customFormat="1" ht="19.5" customHeight="1" thickBot="1">
      <c r="B3" s="163"/>
      <c r="C3" s="163"/>
      <c r="D3" s="163"/>
      <c r="E3" s="163"/>
      <c r="F3" s="163"/>
      <c r="G3" s="163"/>
      <c r="H3" s="163"/>
      <c r="I3" s="163"/>
      <c r="J3" s="163"/>
      <c r="K3" s="163"/>
      <c r="L3" s="11"/>
      <c r="M3" s="11"/>
      <c r="N3" s="11"/>
      <c r="O3" s="164"/>
      <c r="P3" s="51" t="s">
        <v>172</v>
      </c>
    </row>
    <row r="4" spans="1:16" s="80" customFormat="1" ht="15" customHeight="1">
      <c r="B4" s="332" t="s">
        <v>47</v>
      </c>
      <c r="C4" s="324" t="s">
        <v>173</v>
      </c>
      <c r="D4" s="325"/>
      <c r="E4" s="325"/>
      <c r="F4" s="325"/>
      <c r="G4" s="325"/>
      <c r="H4" s="325"/>
      <c r="I4" s="325" t="s">
        <v>53</v>
      </c>
      <c r="J4" s="325"/>
      <c r="K4" s="326"/>
      <c r="L4" s="324" t="s">
        <v>174</v>
      </c>
      <c r="M4" s="325"/>
      <c r="N4" s="325"/>
      <c r="O4" s="325"/>
      <c r="P4" s="325"/>
    </row>
    <row r="5" spans="1:16" s="80" customFormat="1" ht="15" customHeight="1">
      <c r="B5" s="333"/>
      <c r="C5" s="335" t="s">
        <v>105</v>
      </c>
      <c r="D5" s="335" t="s">
        <v>127</v>
      </c>
      <c r="E5" s="327" t="s">
        <v>175</v>
      </c>
      <c r="F5" s="328"/>
      <c r="G5" s="335" t="s">
        <v>112</v>
      </c>
      <c r="H5" s="335" t="s">
        <v>177</v>
      </c>
      <c r="I5" s="337" t="s">
        <v>159</v>
      </c>
      <c r="J5" s="335" t="s">
        <v>29</v>
      </c>
      <c r="K5" s="338" t="s">
        <v>169</v>
      </c>
      <c r="L5" s="329" t="s">
        <v>178</v>
      </c>
      <c r="M5" s="330"/>
      <c r="N5" s="331"/>
      <c r="O5" s="338" t="s">
        <v>179</v>
      </c>
      <c r="P5" s="340" t="s">
        <v>180</v>
      </c>
    </row>
    <row r="6" spans="1:16" s="80" customFormat="1" ht="15" customHeight="1">
      <c r="B6" s="334"/>
      <c r="C6" s="336"/>
      <c r="D6" s="336"/>
      <c r="E6" s="165" t="s">
        <v>74</v>
      </c>
      <c r="F6" s="166" t="s">
        <v>134</v>
      </c>
      <c r="G6" s="336"/>
      <c r="H6" s="336"/>
      <c r="I6" s="334"/>
      <c r="J6" s="336"/>
      <c r="K6" s="339"/>
      <c r="L6" s="165" t="s">
        <v>51</v>
      </c>
      <c r="M6" s="167" t="s">
        <v>74</v>
      </c>
      <c r="N6" s="168" t="s">
        <v>134</v>
      </c>
      <c r="O6" s="339"/>
      <c r="P6" s="341"/>
    </row>
    <row r="7" spans="1:16" ht="15" customHeight="1">
      <c r="B7" s="169" t="s">
        <v>242</v>
      </c>
      <c r="C7" s="170">
        <v>14298</v>
      </c>
      <c r="D7" s="171">
        <v>197990</v>
      </c>
      <c r="E7" s="172">
        <v>6274828</v>
      </c>
      <c r="F7" s="172">
        <v>6227734</v>
      </c>
      <c r="G7" s="173" t="s">
        <v>43</v>
      </c>
      <c r="H7" s="171">
        <v>8816</v>
      </c>
      <c r="I7" s="174">
        <v>6835</v>
      </c>
      <c r="J7" s="174">
        <v>709662</v>
      </c>
      <c r="K7" s="174">
        <v>2398</v>
      </c>
      <c r="L7" s="175">
        <v>515</v>
      </c>
      <c r="M7" s="175">
        <v>0</v>
      </c>
      <c r="N7" s="175">
        <v>0</v>
      </c>
      <c r="O7" s="176">
        <v>18</v>
      </c>
      <c r="P7" s="174">
        <v>16263</v>
      </c>
    </row>
    <row r="8" spans="1:16" ht="15" customHeight="1">
      <c r="B8" s="177">
        <v>30</v>
      </c>
      <c r="C8" s="178">
        <v>14335</v>
      </c>
      <c r="D8" s="179">
        <v>200178</v>
      </c>
      <c r="E8" s="176">
        <v>6384798</v>
      </c>
      <c r="F8" s="176">
        <v>6384798</v>
      </c>
      <c r="G8" s="173" t="s">
        <v>43</v>
      </c>
      <c r="H8" s="179">
        <v>8415</v>
      </c>
      <c r="I8" s="174">
        <v>6496</v>
      </c>
      <c r="J8" s="174">
        <v>699973</v>
      </c>
      <c r="K8" s="174">
        <v>2339</v>
      </c>
      <c r="L8" s="175">
        <v>420</v>
      </c>
      <c r="M8" s="175">
        <v>0</v>
      </c>
      <c r="N8" s="175">
        <v>0</v>
      </c>
      <c r="O8" s="176">
        <v>13</v>
      </c>
      <c r="P8" s="174">
        <v>11126</v>
      </c>
    </row>
    <row r="9" spans="1:16" ht="15" customHeight="1">
      <c r="B9" s="177" t="s">
        <v>237</v>
      </c>
      <c r="C9" s="178">
        <v>14295</v>
      </c>
      <c r="D9" s="179">
        <v>201075</v>
      </c>
      <c r="E9" s="176">
        <v>6489161</v>
      </c>
      <c r="F9" s="176">
        <v>6448708</v>
      </c>
      <c r="G9" s="173" t="s">
        <v>43</v>
      </c>
      <c r="H9" s="179">
        <v>8510</v>
      </c>
      <c r="I9" s="174">
        <v>6424</v>
      </c>
      <c r="J9" s="174">
        <v>689450</v>
      </c>
      <c r="K9" s="174">
        <v>2304</v>
      </c>
      <c r="L9" s="175">
        <v>318</v>
      </c>
      <c r="M9" s="175">
        <v>0</v>
      </c>
      <c r="N9" s="175">
        <v>0</v>
      </c>
      <c r="O9" s="176">
        <v>10</v>
      </c>
      <c r="P9" s="174">
        <v>8949</v>
      </c>
    </row>
    <row r="10" spans="1:16" ht="15" customHeight="1">
      <c r="B10" s="180" t="s">
        <v>31</v>
      </c>
      <c r="C10" s="178">
        <v>14262</v>
      </c>
      <c r="D10" s="179">
        <v>199262</v>
      </c>
      <c r="E10" s="176">
        <v>6632347</v>
      </c>
      <c r="F10" s="176">
        <v>6588566</v>
      </c>
      <c r="G10" s="173" t="s">
        <v>43</v>
      </c>
      <c r="H10" s="179">
        <v>9213</v>
      </c>
      <c r="I10" s="181">
        <v>7608</v>
      </c>
      <c r="J10" s="181">
        <v>844197</v>
      </c>
      <c r="K10" s="181">
        <v>2764</v>
      </c>
      <c r="L10" s="66">
        <v>377</v>
      </c>
      <c r="M10" s="182">
        <v>0</v>
      </c>
      <c r="N10" s="182">
        <v>0</v>
      </c>
      <c r="O10" s="183">
        <v>11</v>
      </c>
      <c r="P10" s="174">
        <v>9512</v>
      </c>
    </row>
    <row r="11" spans="1:16" ht="15" customHeight="1">
      <c r="B11" s="180" t="s">
        <v>243</v>
      </c>
      <c r="C11" s="178">
        <v>14234</v>
      </c>
      <c r="D11" s="179">
        <v>198850</v>
      </c>
      <c r="E11" s="176">
        <v>6976626</v>
      </c>
      <c r="F11" s="176">
        <v>6936775</v>
      </c>
      <c r="G11" s="173" t="s">
        <v>244</v>
      </c>
      <c r="H11" s="179">
        <v>7865</v>
      </c>
      <c r="I11" s="181">
        <v>6601</v>
      </c>
      <c r="J11" s="174">
        <v>763036</v>
      </c>
      <c r="K11" s="181">
        <v>2513</v>
      </c>
      <c r="L11" s="66">
        <v>312</v>
      </c>
      <c r="M11" s="182">
        <v>0</v>
      </c>
      <c r="N11" s="182">
        <v>0</v>
      </c>
      <c r="O11" s="183">
        <v>10</v>
      </c>
      <c r="P11" s="174">
        <v>8933</v>
      </c>
    </row>
    <row r="12" spans="1:16" ht="15" customHeight="1">
      <c r="B12" s="184"/>
      <c r="C12" s="178"/>
      <c r="D12" s="179"/>
      <c r="E12" s="179"/>
      <c r="F12" s="179"/>
      <c r="G12" s="181"/>
      <c r="H12" s="181"/>
      <c r="I12" s="181"/>
      <c r="J12" s="181"/>
      <c r="K12" s="181"/>
      <c r="L12" s="181"/>
      <c r="M12" s="181"/>
      <c r="N12" s="181"/>
      <c r="O12" s="181"/>
    </row>
    <row r="13" spans="1:16" ht="15" customHeight="1">
      <c r="B13" s="229" t="s">
        <v>268</v>
      </c>
      <c r="C13" s="179">
        <v>14260</v>
      </c>
      <c r="D13" s="179">
        <v>200571</v>
      </c>
      <c r="E13" s="179">
        <v>27129</v>
      </c>
      <c r="F13" s="179">
        <v>1482</v>
      </c>
      <c r="G13" s="173" t="s">
        <v>244</v>
      </c>
      <c r="H13" s="179">
        <v>1187</v>
      </c>
      <c r="I13" s="185">
        <v>726</v>
      </c>
      <c r="J13" s="186">
        <v>67136</v>
      </c>
      <c r="K13" s="185">
        <v>2640</v>
      </c>
      <c r="L13" s="185">
        <v>27</v>
      </c>
      <c r="M13" s="185">
        <v>0</v>
      </c>
      <c r="N13" s="185">
        <v>0</v>
      </c>
      <c r="O13" s="181">
        <v>10</v>
      </c>
      <c r="P13" s="174">
        <v>793</v>
      </c>
    </row>
    <row r="14" spans="1:16" ht="15" customHeight="1">
      <c r="B14" s="229" t="s">
        <v>258</v>
      </c>
      <c r="C14" s="179">
        <v>14284</v>
      </c>
      <c r="D14" s="179">
        <v>201560</v>
      </c>
      <c r="E14" s="179">
        <v>47769</v>
      </c>
      <c r="F14" s="179">
        <v>5626</v>
      </c>
      <c r="G14" s="173" t="s">
        <v>244</v>
      </c>
      <c r="H14" s="179">
        <v>748</v>
      </c>
      <c r="I14" s="185">
        <v>717</v>
      </c>
      <c r="J14" s="186">
        <v>62475</v>
      </c>
      <c r="K14" s="185">
        <v>2618</v>
      </c>
      <c r="L14" s="185">
        <v>26</v>
      </c>
      <c r="M14" s="185">
        <v>0</v>
      </c>
      <c r="N14" s="185">
        <v>0</v>
      </c>
      <c r="O14" s="181">
        <v>10</v>
      </c>
      <c r="P14" s="174">
        <v>821</v>
      </c>
    </row>
    <row r="15" spans="1:16" ht="15" customHeight="1">
      <c r="B15" s="229" t="s">
        <v>259</v>
      </c>
      <c r="C15" s="179">
        <v>14301</v>
      </c>
      <c r="D15" s="179">
        <v>201690</v>
      </c>
      <c r="E15" s="179">
        <v>2371112</v>
      </c>
      <c r="F15" s="179">
        <v>312835</v>
      </c>
      <c r="G15" s="173" t="s">
        <v>244</v>
      </c>
      <c r="H15" s="179">
        <v>654</v>
      </c>
      <c r="I15" s="185">
        <v>646</v>
      </c>
      <c r="J15" s="186">
        <v>77271</v>
      </c>
      <c r="K15" s="185">
        <v>2891</v>
      </c>
      <c r="L15" s="185">
        <v>29</v>
      </c>
      <c r="M15" s="185">
        <v>0</v>
      </c>
      <c r="N15" s="185">
        <v>0</v>
      </c>
      <c r="O15" s="181">
        <v>10</v>
      </c>
      <c r="P15" s="174">
        <v>682</v>
      </c>
    </row>
    <row r="16" spans="1:16" ht="15" customHeight="1">
      <c r="B16" s="229" t="s">
        <v>260</v>
      </c>
      <c r="C16" s="179">
        <v>14314</v>
      </c>
      <c r="D16" s="179">
        <v>201399</v>
      </c>
      <c r="E16" s="179">
        <v>5467239</v>
      </c>
      <c r="F16" s="179">
        <v>1778494</v>
      </c>
      <c r="G16" s="173" t="s">
        <v>244</v>
      </c>
      <c r="H16" s="179">
        <v>593</v>
      </c>
      <c r="I16" s="185">
        <v>645</v>
      </c>
      <c r="J16" s="186">
        <v>70009</v>
      </c>
      <c r="K16" s="185">
        <v>2904</v>
      </c>
      <c r="L16" s="185">
        <v>25</v>
      </c>
      <c r="M16" s="185">
        <v>0</v>
      </c>
      <c r="N16" s="185">
        <v>0</v>
      </c>
      <c r="O16" s="181">
        <v>10</v>
      </c>
      <c r="P16" s="174">
        <v>848</v>
      </c>
    </row>
    <row r="17" spans="2:16" ht="15" customHeight="1">
      <c r="B17" s="229" t="s">
        <v>261</v>
      </c>
      <c r="C17" s="179">
        <v>14336</v>
      </c>
      <c r="D17" s="179">
        <v>201060</v>
      </c>
      <c r="E17" s="179">
        <v>6958867</v>
      </c>
      <c r="F17" s="179">
        <v>1887422</v>
      </c>
      <c r="G17" s="173" t="s">
        <v>244</v>
      </c>
      <c r="H17" s="179">
        <v>604</v>
      </c>
      <c r="I17" s="185">
        <v>528</v>
      </c>
      <c r="J17" s="186">
        <v>73944</v>
      </c>
      <c r="K17" s="185">
        <v>2878</v>
      </c>
      <c r="L17" s="185">
        <v>27</v>
      </c>
      <c r="M17" s="185">
        <v>0</v>
      </c>
      <c r="N17" s="185">
        <v>0</v>
      </c>
      <c r="O17" s="181">
        <v>10</v>
      </c>
      <c r="P17" s="174">
        <v>707</v>
      </c>
    </row>
    <row r="18" spans="2:16" ht="15" customHeight="1">
      <c r="B18" s="229" t="s">
        <v>262</v>
      </c>
      <c r="C18" s="179">
        <v>14227</v>
      </c>
      <c r="D18" s="179">
        <v>200766</v>
      </c>
      <c r="E18" s="179">
        <v>6972048</v>
      </c>
      <c r="F18" s="179">
        <v>3168448</v>
      </c>
      <c r="G18" s="173" t="s">
        <v>244</v>
      </c>
      <c r="H18" s="179">
        <v>668</v>
      </c>
      <c r="I18" s="185">
        <v>524</v>
      </c>
      <c r="J18" s="186">
        <v>71209</v>
      </c>
      <c r="K18" s="185">
        <v>2669</v>
      </c>
      <c r="L18" s="185">
        <v>27</v>
      </c>
      <c r="M18" s="185">
        <v>0</v>
      </c>
      <c r="N18" s="185">
        <v>0</v>
      </c>
      <c r="O18" s="181">
        <v>10</v>
      </c>
      <c r="P18" s="174">
        <v>816</v>
      </c>
    </row>
    <row r="19" spans="2:16" ht="15" customHeight="1">
      <c r="B19" s="229" t="s">
        <v>263</v>
      </c>
      <c r="C19" s="179">
        <v>14238</v>
      </c>
      <c r="D19" s="179">
        <v>200283</v>
      </c>
      <c r="E19" s="179">
        <v>6973029</v>
      </c>
      <c r="F19" s="179">
        <v>3425593</v>
      </c>
      <c r="G19" s="173" t="s">
        <v>244</v>
      </c>
      <c r="H19" s="179">
        <v>663</v>
      </c>
      <c r="I19" s="185">
        <v>474</v>
      </c>
      <c r="J19" s="186">
        <v>59338</v>
      </c>
      <c r="K19" s="185">
        <v>2481</v>
      </c>
      <c r="L19" s="185">
        <v>28</v>
      </c>
      <c r="M19" s="185">
        <v>0</v>
      </c>
      <c r="N19" s="185">
        <v>0</v>
      </c>
      <c r="O19" s="181">
        <v>10</v>
      </c>
      <c r="P19" s="174">
        <v>705</v>
      </c>
    </row>
    <row r="20" spans="2:16" ht="15" customHeight="1">
      <c r="B20" s="229" t="s">
        <v>264</v>
      </c>
      <c r="C20" s="179">
        <v>14256</v>
      </c>
      <c r="D20" s="179">
        <v>200447</v>
      </c>
      <c r="E20" s="179">
        <v>6973599</v>
      </c>
      <c r="F20" s="179">
        <v>5035958</v>
      </c>
      <c r="G20" s="173" t="s">
        <v>244</v>
      </c>
      <c r="H20" s="179">
        <v>515</v>
      </c>
      <c r="I20" s="185">
        <v>552</v>
      </c>
      <c r="J20" s="186">
        <v>59963</v>
      </c>
      <c r="K20" s="185">
        <v>2416</v>
      </c>
      <c r="L20" s="185">
        <v>26</v>
      </c>
      <c r="M20" s="185">
        <v>0</v>
      </c>
      <c r="N20" s="185">
        <v>0</v>
      </c>
      <c r="O20" s="181">
        <v>10</v>
      </c>
      <c r="P20" s="174">
        <v>811</v>
      </c>
    </row>
    <row r="21" spans="2:16" ht="15" customHeight="1">
      <c r="B21" s="229" t="s">
        <v>265</v>
      </c>
      <c r="C21" s="179">
        <v>14266</v>
      </c>
      <c r="D21" s="179">
        <v>200480</v>
      </c>
      <c r="E21" s="179">
        <v>6973610</v>
      </c>
      <c r="F21" s="179">
        <v>5061359</v>
      </c>
      <c r="G21" s="173" t="s">
        <v>244</v>
      </c>
      <c r="H21" s="179">
        <v>442</v>
      </c>
      <c r="I21" s="185">
        <v>505</v>
      </c>
      <c r="J21" s="186">
        <v>55159</v>
      </c>
      <c r="K21" s="185">
        <v>2266</v>
      </c>
      <c r="L21" s="185">
        <v>26</v>
      </c>
      <c r="M21" s="185">
        <v>0</v>
      </c>
      <c r="N21" s="185">
        <v>0</v>
      </c>
      <c r="O21" s="181">
        <v>10</v>
      </c>
      <c r="P21" s="174">
        <v>587</v>
      </c>
    </row>
    <row r="22" spans="2:16" ht="15" customHeight="1">
      <c r="B22" s="229" t="s">
        <v>269</v>
      </c>
      <c r="C22" s="179">
        <v>14299</v>
      </c>
      <c r="D22" s="179">
        <v>199591</v>
      </c>
      <c r="E22" s="179">
        <v>6974227</v>
      </c>
      <c r="F22" s="179">
        <v>5297063</v>
      </c>
      <c r="G22" s="173" t="s">
        <v>244</v>
      </c>
      <c r="H22" s="179">
        <v>631</v>
      </c>
      <c r="I22" s="185">
        <v>415</v>
      </c>
      <c r="J22" s="186">
        <v>58075</v>
      </c>
      <c r="K22" s="185">
        <v>2211</v>
      </c>
      <c r="L22" s="185">
        <v>24</v>
      </c>
      <c r="M22" s="185">
        <v>0</v>
      </c>
      <c r="N22" s="185">
        <v>0</v>
      </c>
      <c r="O22" s="181">
        <v>9</v>
      </c>
      <c r="P22" s="174">
        <v>844</v>
      </c>
    </row>
    <row r="23" spans="2:16" ht="15" customHeight="1">
      <c r="B23" s="229" t="s">
        <v>266</v>
      </c>
      <c r="C23" s="179">
        <v>14313</v>
      </c>
      <c r="D23" s="179">
        <v>199421</v>
      </c>
      <c r="E23" s="179">
        <v>6975304</v>
      </c>
      <c r="F23" s="179">
        <v>6917794</v>
      </c>
      <c r="G23" s="173" t="s">
        <v>244</v>
      </c>
      <c r="H23" s="179">
        <v>555</v>
      </c>
      <c r="I23" s="185">
        <v>408</v>
      </c>
      <c r="J23" s="186">
        <v>49952</v>
      </c>
      <c r="K23" s="185">
        <v>2068</v>
      </c>
      <c r="L23" s="185">
        <v>23</v>
      </c>
      <c r="M23" s="185">
        <v>0</v>
      </c>
      <c r="N23" s="185">
        <v>0</v>
      </c>
      <c r="O23" s="181">
        <v>9</v>
      </c>
      <c r="P23" s="174">
        <v>602</v>
      </c>
    </row>
    <row r="24" spans="2:16" ht="15" customHeight="1" thickBot="1">
      <c r="B24" s="230" t="s">
        <v>267</v>
      </c>
      <c r="C24" s="187">
        <v>14234</v>
      </c>
      <c r="D24" s="188">
        <v>198850</v>
      </c>
      <c r="E24" s="188">
        <v>6976398</v>
      </c>
      <c r="F24" s="188">
        <v>6935613</v>
      </c>
      <c r="G24" s="189" t="s">
        <v>244</v>
      </c>
      <c r="H24" s="188">
        <v>605</v>
      </c>
      <c r="I24" s="190">
        <v>461</v>
      </c>
      <c r="J24" s="191">
        <v>58505</v>
      </c>
      <c r="K24" s="190">
        <v>2113</v>
      </c>
      <c r="L24" s="190">
        <v>24</v>
      </c>
      <c r="M24" s="190">
        <v>0</v>
      </c>
      <c r="N24" s="190">
        <v>0</v>
      </c>
      <c r="O24" s="192">
        <v>9</v>
      </c>
      <c r="P24" s="193">
        <v>716</v>
      </c>
    </row>
    <row r="25" spans="2:16" ht="15" customHeight="1">
      <c r="B25" s="194" t="s">
        <v>42</v>
      </c>
      <c r="C25" s="66"/>
      <c r="D25" s="66"/>
      <c r="E25" s="66"/>
      <c r="F25" s="66"/>
      <c r="G25" s="66"/>
      <c r="H25" s="195"/>
      <c r="I25" s="196"/>
      <c r="J25" s="196"/>
      <c r="K25" s="196"/>
      <c r="L25" s="195"/>
      <c r="M25" s="196"/>
      <c r="N25" s="196"/>
      <c r="O25" s="195"/>
      <c r="P25" s="66"/>
    </row>
    <row r="26" spans="2:16" ht="15" customHeight="1">
      <c r="B26" s="52" t="s">
        <v>193</v>
      </c>
      <c r="C26" s="182"/>
      <c r="D26" s="182"/>
      <c r="E26" s="182"/>
      <c r="F26" s="182"/>
      <c r="G26" s="171"/>
      <c r="H26" s="66"/>
      <c r="I26" s="182"/>
      <c r="J26" s="182"/>
      <c r="K26" s="182"/>
      <c r="L26" s="66"/>
      <c r="M26" s="182"/>
      <c r="N26" s="182"/>
      <c r="O26" s="182"/>
      <c r="P26" s="182"/>
    </row>
    <row r="27" spans="2:16" ht="15" customHeight="1"/>
    <row r="28" spans="2:16" ht="15" customHeight="1"/>
    <row r="29" spans="2:16" ht="15" customHeight="1"/>
    <row r="30" spans="2:16" ht="15" customHeight="1"/>
    <row r="31" spans="2:16" ht="15" customHeight="1"/>
    <row r="32" spans="2:16" ht="15" customHeight="1"/>
    <row r="33" ht="15" customHeight="1"/>
    <row r="34" ht="15" customHeight="1"/>
    <row r="35" ht="15" customHeight="1"/>
    <row r="36" ht="15" customHeight="1"/>
    <row r="37" ht="15" customHeight="1"/>
    <row r="38" ht="15" customHeight="1"/>
    <row r="39" ht="15" customHeight="1"/>
    <row r="40" ht="15"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sheetData>
  <mergeCells count="16">
    <mergeCell ref="B2:H2"/>
    <mergeCell ref="C4:H4"/>
    <mergeCell ref="I4:K4"/>
    <mergeCell ref="L4:P4"/>
    <mergeCell ref="E5:F5"/>
    <mergeCell ref="L5:N5"/>
    <mergeCell ref="B4:B6"/>
    <mergeCell ref="C5:C6"/>
    <mergeCell ref="D5:D6"/>
    <mergeCell ref="G5:G6"/>
    <mergeCell ref="H5:H6"/>
    <mergeCell ref="I5:I6"/>
    <mergeCell ref="J5:J6"/>
    <mergeCell ref="K5:K6"/>
    <mergeCell ref="O5:O6"/>
    <mergeCell ref="P5:P6"/>
  </mergeCells>
  <phoneticPr fontId="21"/>
  <printOptions horizontalCentered="1"/>
  <pageMargins left="0.51181102362204722" right="0.51181102362204722" top="0.74803149606299213" bottom="0.5511811023622047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16"/>
  <sheetViews>
    <sheetView showGridLines="0" view="pageBreakPreview" zoomScale="120" zoomScaleNormal="100" zoomScaleSheetLayoutView="120" workbookViewId="0">
      <selection activeCell="A28" sqref="A28"/>
    </sheetView>
  </sheetViews>
  <sheetFormatPr defaultColWidth="16.875" defaultRowHeight="13.5"/>
  <cols>
    <col min="1" max="1" width="8.25" style="25" customWidth="1"/>
    <col min="2" max="2" width="5.25" style="25" customWidth="1"/>
    <col min="3" max="3" width="6.125" style="25" customWidth="1"/>
    <col min="4" max="5" width="10.5" style="25" customWidth="1"/>
    <col min="6" max="7" width="5.375" style="25" customWidth="1"/>
    <col min="8" max="8" width="10.625" style="25" customWidth="1"/>
    <col min="9" max="9" width="5.375" style="25" customWidth="1"/>
    <col min="10" max="10" width="10.875" style="25" customWidth="1"/>
    <col min="11" max="11" width="5" style="25" customWidth="1"/>
    <col min="12" max="12" width="10.625" style="25" customWidth="1"/>
    <col min="13" max="16384" width="16.875" style="25"/>
  </cols>
  <sheetData>
    <row r="1" spans="1:12">
      <c r="A1" s="630"/>
      <c r="B1" s="630"/>
      <c r="C1" s="630"/>
      <c r="D1" s="630"/>
      <c r="E1" s="630"/>
      <c r="F1" s="630"/>
      <c r="G1" s="630"/>
      <c r="H1" s="630"/>
      <c r="I1" s="630"/>
      <c r="J1" s="630"/>
      <c r="K1" s="630"/>
      <c r="L1" s="630"/>
    </row>
    <row r="2" spans="1:12" ht="21" customHeight="1">
      <c r="A2" s="631" t="s">
        <v>451</v>
      </c>
      <c r="B2" s="631"/>
      <c r="C2" s="631"/>
      <c r="D2" s="631"/>
      <c r="E2" s="631"/>
      <c r="F2" s="631"/>
      <c r="G2" s="631"/>
      <c r="H2" s="631"/>
      <c r="I2" s="631"/>
      <c r="J2" s="631"/>
      <c r="K2" s="631"/>
      <c r="L2" s="631"/>
    </row>
    <row r="3" spans="1:12" ht="15" customHeight="1" thickBot="1">
      <c r="A3" s="471"/>
      <c r="B3" s="471"/>
      <c r="C3" s="471"/>
      <c r="D3" s="471"/>
      <c r="E3" s="471"/>
      <c r="F3" s="471"/>
      <c r="G3" s="471"/>
      <c r="H3" s="471"/>
      <c r="I3" s="471"/>
      <c r="J3" s="471"/>
      <c r="K3" s="471"/>
      <c r="L3" s="51" t="s">
        <v>150</v>
      </c>
    </row>
    <row r="4" spans="1:12" s="637" customFormat="1" ht="15" customHeight="1">
      <c r="A4" s="632" t="s">
        <v>452</v>
      </c>
      <c r="B4" s="633" t="s">
        <v>453</v>
      </c>
      <c r="C4" s="633" t="s">
        <v>454</v>
      </c>
      <c r="D4" s="634" t="s">
        <v>155</v>
      </c>
      <c r="E4" s="634"/>
      <c r="F4" s="635" t="s">
        <v>130</v>
      </c>
      <c r="G4" s="636"/>
      <c r="H4" s="636"/>
      <c r="I4" s="636"/>
      <c r="J4" s="636"/>
      <c r="K4" s="636"/>
      <c r="L4" s="636"/>
    </row>
    <row r="5" spans="1:12" s="637" customFormat="1" ht="15" customHeight="1">
      <c r="A5" s="632"/>
      <c r="B5" s="638"/>
      <c r="C5" s="638"/>
      <c r="D5" s="639" t="s">
        <v>151</v>
      </c>
      <c r="E5" s="640" t="s">
        <v>152</v>
      </c>
      <c r="F5" s="640" t="s">
        <v>455</v>
      </c>
      <c r="G5" s="640"/>
      <c r="H5" s="640"/>
      <c r="I5" s="640" t="s">
        <v>456</v>
      </c>
      <c r="J5" s="640"/>
      <c r="K5" s="640" t="s">
        <v>457</v>
      </c>
      <c r="L5" s="641"/>
    </row>
    <row r="6" spans="1:12" s="637" customFormat="1" ht="24" customHeight="1">
      <c r="A6" s="642"/>
      <c r="B6" s="643"/>
      <c r="C6" s="643"/>
      <c r="D6" s="643"/>
      <c r="E6" s="640"/>
      <c r="F6" s="644" t="s">
        <v>458</v>
      </c>
      <c r="G6" s="644" t="s">
        <v>459</v>
      </c>
      <c r="H6" s="645" t="s">
        <v>41</v>
      </c>
      <c r="I6" s="644" t="s">
        <v>458</v>
      </c>
      <c r="J6" s="645" t="s">
        <v>41</v>
      </c>
      <c r="K6" s="644" t="s">
        <v>458</v>
      </c>
      <c r="L6" s="646" t="s">
        <v>41</v>
      </c>
    </row>
    <row r="7" spans="1:12" s="557" customFormat="1" ht="15" customHeight="1">
      <c r="A7" s="647" t="s">
        <v>242</v>
      </c>
      <c r="B7" s="648">
        <v>18398</v>
      </c>
      <c r="C7" s="649">
        <v>250041</v>
      </c>
      <c r="D7" s="649">
        <v>4229813226</v>
      </c>
      <c r="E7" s="649">
        <v>4190270671</v>
      </c>
      <c r="F7" s="649">
        <v>38981</v>
      </c>
      <c r="G7" s="650">
        <v>3334</v>
      </c>
      <c r="H7" s="650">
        <v>5314678009</v>
      </c>
      <c r="I7" s="650">
        <v>22679</v>
      </c>
      <c r="J7" s="650">
        <v>1626476482</v>
      </c>
      <c r="K7" s="649">
        <v>5103</v>
      </c>
      <c r="L7" s="649">
        <v>806286135</v>
      </c>
    </row>
    <row r="8" spans="1:12" s="557" customFormat="1" ht="15" customHeight="1">
      <c r="A8" s="651">
        <v>30</v>
      </c>
      <c r="B8" s="648">
        <v>18547</v>
      </c>
      <c r="C8" s="649">
        <v>253830</v>
      </c>
      <c r="D8" s="649">
        <v>4069294321</v>
      </c>
      <c r="E8" s="649">
        <v>4030874977</v>
      </c>
      <c r="F8" s="649">
        <v>39151</v>
      </c>
      <c r="G8" s="650">
        <v>3512</v>
      </c>
      <c r="H8" s="650">
        <v>5516943738</v>
      </c>
      <c r="I8" s="650">
        <v>23132</v>
      </c>
      <c r="J8" s="650">
        <v>1842050871</v>
      </c>
      <c r="K8" s="649">
        <v>4994</v>
      </c>
      <c r="L8" s="649">
        <v>763878878</v>
      </c>
    </row>
    <row r="9" spans="1:12" s="557" customFormat="1" ht="15" customHeight="1">
      <c r="A9" s="651" t="s">
        <v>184</v>
      </c>
      <c r="B9" s="648">
        <v>18356</v>
      </c>
      <c r="C9" s="649">
        <v>260082</v>
      </c>
      <c r="D9" s="649">
        <v>4119262061</v>
      </c>
      <c r="E9" s="649">
        <v>4082233478</v>
      </c>
      <c r="F9" s="649">
        <v>37890</v>
      </c>
      <c r="G9" s="650">
        <v>3389</v>
      </c>
      <c r="H9" s="650">
        <v>5658307591</v>
      </c>
      <c r="I9" s="650">
        <v>22308</v>
      </c>
      <c r="J9" s="650">
        <v>1891440191</v>
      </c>
      <c r="K9" s="649">
        <v>4796</v>
      </c>
      <c r="L9" s="649">
        <v>737816875</v>
      </c>
    </row>
    <row r="10" spans="1:12" s="557" customFormat="1" ht="15" customHeight="1">
      <c r="A10" s="651" t="s">
        <v>31</v>
      </c>
      <c r="B10" s="648">
        <v>18596</v>
      </c>
      <c r="C10" s="649">
        <v>259173</v>
      </c>
      <c r="D10" s="649">
        <v>4258454887</v>
      </c>
      <c r="E10" s="649">
        <v>4219154959</v>
      </c>
      <c r="F10" s="649">
        <v>37678</v>
      </c>
      <c r="G10" s="650">
        <v>3484</v>
      </c>
      <c r="H10" s="650">
        <v>5372059122</v>
      </c>
      <c r="I10" s="650">
        <v>21526</v>
      </c>
      <c r="J10" s="650">
        <v>1786735202</v>
      </c>
      <c r="K10" s="649">
        <v>5313</v>
      </c>
      <c r="L10" s="649">
        <v>726064807</v>
      </c>
    </row>
    <row r="11" spans="1:12" s="557" customFormat="1" ht="15" customHeight="1" thickBot="1">
      <c r="A11" s="652" t="s">
        <v>243</v>
      </c>
      <c r="B11" s="653">
        <v>18041</v>
      </c>
      <c r="C11" s="653">
        <v>244441</v>
      </c>
      <c r="D11" s="653">
        <v>4192408699</v>
      </c>
      <c r="E11" s="653">
        <v>4156841766</v>
      </c>
      <c r="F11" s="653">
        <v>35901</v>
      </c>
      <c r="G11" s="654">
        <v>3483</v>
      </c>
      <c r="H11" s="654">
        <v>5086869462</v>
      </c>
      <c r="I11" s="654">
        <v>21109</v>
      </c>
      <c r="J11" s="654">
        <v>1733883066</v>
      </c>
      <c r="K11" s="653">
        <v>4577</v>
      </c>
      <c r="L11" s="653">
        <v>668913505</v>
      </c>
    </row>
    <row r="12" spans="1:12" s="557" customFormat="1" ht="12" customHeight="1">
      <c r="A12" s="52"/>
      <c r="B12" s="53"/>
      <c r="C12" s="53"/>
      <c r="D12" s="53"/>
      <c r="E12" s="53"/>
      <c r="F12" s="53"/>
      <c r="G12" s="53"/>
      <c r="H12" s="53"/>
      <c r="I12" s="53"/>
      <c r="J12" s="53"/>
      <c r="K12" s="53"/>
      <c r="L12" s="53"/>
    </row>
    <row r="13" spans="1:12" s="52" customFormat="1">
      <c r="A13" s="25"/>
      <c r="B13" s="25"/>
      <c r="C13" s="25"/>
      <c r="D13" s="25"/>
      <c r="E13" s="25"/>
      <c r="F13" s="25"/>
      <c r="G13" s="25"/>
      <c r="H13" s="25"/>
      <c r="I13" s="25"/>
      <c r="J13" s="630"/>
      <c r="K13" s="630"/>
      <c r="L13" s="630"/>
    </row>
    <row r="14" spans="1:12">
      <c r="J14" s="630"/>
      <c r="K14" s="630"/>
      <c r="L14" s="630"/>
    </row>
    <row r="15" spans="1:12">
      <c r="J15" s="630"/>
      <c r="K15" s="630"/>
      <c r="L15" s="630"/>
    </row>
    <row r="16" spans="1:12">
      <c r="F16" s="655"/>
      <c r="G16" s="656"/>
      <c r="H16" s="656"/>
      <c r="I16" s="656"/>
      <c r="J16" s="656"/>
      <c r="K16" s="656"/>
      <c r="L16" s="656"/>
    </row>
  </sheetData>
  <mergeCells count="12">
    <mergeCell ref="K5:L5"/>
    <mergeCell ref="F16:L16"/>
    <mergeCell ref="A2:L2"/>
    <mergeCell ref="A4:A6"/>
    <mergeCell ref="B4:B6"/>
    <mergeCell ref="C4:C6"/>
    <mergeCell ref="D4:E4"/>
    <mergeCell ref="F4:L4"/>
    <mergeCell ref="D5:D6"/>
    <mergeCell ref="E5:E6"/>
    <mergeCell ref="F5:H5"/>
    <mergeCell ref="I5:J5"/>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A56"/>
  <sheetViews>
    <sheetView showGridLines="0" view="pageBreakPreview" topLeftCell="B1" zoomScale="190" zoomScaleSheetLayoutView="190" workbookViewId="0">
      <selection activeCell="E81" sqref="E81"/>
    </sheetView>
  </sheetViews>
  <sheetFormatPr defaultColWidth="16.875" defaultRowHeight="13.5"/>
  <cols>
    <col min="1" max="1" width="16.875" style="31"/>
    <col min="2" max="2" width="12.125" style="31" customWidth="1"/>
    <col min="3" max="4" width="7" style="31" customWidth="1"/>
    <col min="5" max="5" width="10.375" style="31" customWidth="1"/>
    <col min="6" max="6" width="7" style="31" customWidth="1"/>
    <col min="7" max="7" width="7.625" style="31" customWidth="1"/>
    <col min="8" max="8" width="7" style="31" customWidth="1"/>
    <col min="9" max="9" width="7.375" style="31" customWidth="1"/>
    <col min="10" max="10" width="6.5" style="31" customWidth="1"/>
    <col min="11" max="11" width="7.375" style="31" customWidth="1"/>
    <col min="12" max="12" width="7" style="31" customWidth="1"/>
    <col min="13" max="13" width="7.375" style="31" customWidth="1"/>
    <col min="14" max="14" width="0.5" style="31" customWidth="1"/>
    <col min="15" max="17" width="7.625" style="31" customWidth="1"/>
    <col min="18" max="18" width="9.5" style="31" customWidth="1"/>
    <col min="19" max="19" width="6.625" style="31" customWidth="1"/>
    <col min="20" max="20" width="7.625" style="31" customWidth="1"/>
    <col min="21" max="21" width="6.625" style="31" customWidth="1"/>
    <col min="22" max="22" width="7.625" style="31" customWidth="1"/>
    <col min="23" max="23" width="6.625" style="31" customWidth="1"/>
    <col min="24" max="24" width="7.625" style="31" customWidth="1"/>
    <col min="25" max="26" width="8.5" style="31" customWidth="1"/>
    <col min="27" max="27" width="7.5" style="31" customWidth="1"/>
    <col min="28" max="16384" width="16.875" style="31"/>
  </cols>
  <sheetData>
    <row r="2" spans="1:27" s="29" customFormat="1" ht="21">
      <c r="A2" s="28"/>
      <c r="B2" s="256" t="s">
        <v>250</v>
      </c>
      <c r="C2" s="256"/>
      <c r="D2" s="256"/>
      <c r="E2" s="256"/>
      <c r="F2" s="256"/>
      <c r="G2" s="256"/>
      <c r="H2" s="256"/>
      <c r="I2" s="256"/>
      <c r="J2" s="256"/>
      <c r="K2" s="256"/>
      <c r="L2" s="256"/>
      <c r="M2" s="256"/>
      <c r="O2" s="82"/>
      <c r="Q2" s="83"/>
    </row>
    <row r="3" spans="1:27" ht="15" customHeight="1">
      <c r="B3" s="84"/>
      <c r="C3" s="84"/>
      <c r="D3" s="84"/>
      <c r="E3" s="84"/>
      <c r="F3" s="84"/>
      <c r="G3" s="84"/>
      <c r="H3" s="84"/>
      <c r="I3" s="84"/>
      <c r="J3" s="84"/>
      <c r="K3" s="84"/>
      <c r="L3" s="84"/>
      <c r="M3" s="84"/>
      <c r="N3" s="85"/>
      <c r="O3" s="84"/>
      <c r="P3" s="84"/>
      <c r="Q3" s="84"/>
      <c r="R3" s="84"/>
      <c r="S3" s="84"/>
      <c r="T3" s="84"/>
      <c r="U3" s="84"/>
      <c r="V3" s="84"/>
      <c r="W3" s="84"/>
      <c r="X3" s="84"/>
      <c r="Y3" s="86"/>
      <c r="Z3" s="86"/>
      <c r="AA3" s="86" t="s">
        <v>24</v>
      </c>
    </row>
    <row r="4" spans="1:27" ht="13.5" customHeight="1">
      <c r="B4" s="249" t="s">
        <v>8</v>
      </c>
      <c r="C4" s="87" t="s">
        <v>2</v>
      </c>
      <c r="D4" s="88"/>
      <c r="E4" s="88"/>
      <c r="F4" s="89" t="s">
        <v>12</v>
      </c>
      <c r="G4" s="90"/>
      <c r="H4" s="89" t="s">
        <v>13</v>
      </c>
      <c r="I4" s="90"/>
      <c r="J4" s="89" t="s">
        <v>0</v>
      </c>
      <c r="K4" s="91"/>
      <c r="L4" s="257" t="s">
        <v>26</v>
      </c>
      <c r="M4" s="258"/>
      <c r="N4" s="85"/>
      <c r="O4" s="251" t="s">
        <v>21</v>
      </c>
      <c r="P4" s="251"/>
      <c r="Q4" s="251"/>
      <c r="R4" s="249"/>
      <c r="S4" s="248" t="s">
        <v>15</v>
      </c>
      <c r="T4" s="249"/>
      <c r="U4" s="248" t="s">
        <v>3</v>
      </c>
      <c r="V4" s="249"/>
      <c r="W4" s="248" t="s">
        <v>11</v>
      </c>
      <c r="X4" s="249"/>
      <c r="Y4" s="253" t="s">
        <v>23</v>
      </c>
      <c r="Z4" s="235" t="s">
        <v>36</v>
      </c>
      <c r="AA4" s="235" t="s">
        <v>28</v>
      </c>
    </row>
    <row r="5" spans="1:27" ht="13.5" customHeight="1">
      <c r="B5" s="251"/>
      <c r="C5" s="238" t="s">
        <v>32</v>
      </c>
      <c r="D5" s="238" t="s">
        <v>9</v>
      </c>
      <c r="E5" s="240" t="s">
        <v>33</v>
      </c>
      <c r="F5" s="242" t="s">
        <v>20</v>
      </c>
      <c r="G5" s="242" t="s">
        <v>35</v>
      </c>
      <c r="H5" s="242" t="s">
        <v>20</v>
      </c>
      <c r="I5" s="242" t="s">
        <v>35</v>
      </c>
      <c r="J5" s="242" t="s">
        <v>20</v>
      </c>
      <c r="K5" s="242" t="s">
        <v>35</v>
      </c>
      <c r="L5" s="244" t="s">
        <v>20</v>
      </c>
      <c r="M5" s="246" t="s">
        <v>35</v>
      </c>
      <c r="N5" s="85"/>
      <c r="O5" s="250" t="s">
        <v>22</v>
      </c>
      <c r="P5" s="240"/>
      <c r="Q5" s="240"/>
      <c r="R5" s="242" t="s">
        <v>35</v>
      </c>
      <c r="S5" s="240" t="s">
        <v>20</v>
      </c>
      <c r="T5" s="242" t="s">
        <v>35</v>
      </c>
      <c r="U5" s="240" t="s">
        <v>20</v>
      </c>
      <c r="V5" s="242" t="s">
        <v>35</v>
      </c>
      <c r="W5" s="240" t="s">
        <v>20</v>
      </c>
      <c r="X5" s="242" t="s">
        <v>35</v>
      </c>
      <c r="Y5" s="254"/>
      <c r="Z5" s="236"/>
      <c r="AA5" s="236"/>
    </row>
    <row r="6" spans="1:27" ht="13.5" customHeight="1">
      <c r="B6" s="252"/>
      <c r="C6" s="239"/>
      <c r="D6" s="239"/>
      <c r="E6" s="241"/>
      <c r="F6" s="243"/>
      <c r="G6" s="243"/>
      <c r="H6" s="243"/>
      <c r="I6" s="243"/>
      <c r="J6" s="243"/>
      <c r="K6" s="243"/>
      <c r="L6" s="245"/>
      <c r="M6" s="247"/>
      <c r="N6" s="92"/>
      <c r="O6" s="93" t="s">
        <v>4</v>
      </c>
      <c r="P6" s="94" t="s">
        <v>16</v>
      </c>
      <c r="Q6" s="94" t="s">
        <v>18</v>
      </c>
      <c r="R6" s="243"/>
      <c r="S6" s="241"/>
      <c r="T6" s="243"/>
      <c r="U6" s="241"/>
      <c r="V6" s="243"/>
      <c r="W6" s="241"/>
      <c r="X6" s="243"/>
      <c r="Y6" s="255"/>
      <c r="Z6" s="237"/>
      <c r="AA6" s="237"/>
    </row>
    <row r="7" spans="1:27" ht="13.5" customHeight="1">
      <c r="B7" s="95" t="s">
        <v>242</v>
      </c>
      <c r="C7" s="96">
        <v>10713</v>
      </c>
      <c r="D7" s="97">
        <v>13788</v>
      </c>
      <c r="E7" s="97">
        <v>1882660</v>
      </c>
      <c r="F7" s="97">
        <v>11902</v>
      </c>
      <c r="G7" s="97">
        <v>565915</v>
      </c>
      <c r="H7" s="97">
        <v>10032</v>
      </c>
      <c r="I7" s="97">
        <v>172857</v>
      </c>
      <c r="J7" s="97">
        <v>675</v>
      </c>
      <c r="K7" s="97">
        <v>8246</v>
      </c>
      <c r="L7" s="97">
        <v>2372</v>
      </c>
      <c r="M7" s="97">
        <v>47796</v>
      </c>
      <c r="N7" s="85"/>
      <c r="O7" s="97">
        <v>12097</v>
      </c>
      <c r="P7" s="97">
        <v>1004</v>
      </c>
      <c r="Q7" s="97">
        <v>11093</v>
      </c>
      <c r="R7" s="97">
        <v>1053409</v>
      </c>
      <c r="S7" s="97">
        <v>1</v>
      </c>
      <c r="T7" s="97">
        <v>162</v>
      </c>
      <c r="U7" s="97">
        <v>265</v>
      </c>
      <c r="V7" s="97">
        <v>4018</v>
      </c>
      <c r="W7" s="97">
        <v>16</v>
      </c>
      <c r="X7" s="97">
        <v>2833</v>
      </c>
      <c r="Y7" s="97">
        <v>27347</v>
      </c>
      <c r="Z7" s="98">
        <v>77</v>
      </c>
      <c r="AA7" s="99" t="s">
        <v>244</v>
      </c>
    </row>
    <row r="8" spans="1:27" ht="13.5" customHeight="1">
      <c r="B8" s="100">
        <v>30</v>
      </c>
      <c r="C8" s="96">
        <v>10567</v>
      </c>
      <c r="D8" s="101">
        <v>13454</v>
      </c>
      <c r="E8" s="101">
        <v>1875571</v>
      </c>
      <c r="F8" s="101">
        <v>11594</v>
      </c>
      <c r="G8" s="101">
        <v>534889</v>
      </c>
      <c r="H8" s="101">
        <v>9811</v>
      </c>
      <c r="I8" s="101">
        <v>172706</v>
      </c>
      <c r="J8" s="101">
        <v>614</v>
      </c>
      <c r="K8" s="101">
        <v>6682</v>
      </c>
      <c r="L8" s="101">
        <v>2458</v>
      </c>
      <c r="M8" s="97">
        <v>46127</v>
      </c>
      <c r="N8" s="85"/>
      <c r="O8" s="97">
        <v>11814</v>
      </c>
      <c r="P8" s="97">
        <v>969</v>
      </c>
      <c r="Q8" s="97">
        <v>10845</v>
      </c>
      <c r="R8" s="97">
        <v>1080675</v>
      </c>
      <c r="S8" s="97">
        <v>1</v>
      </c>
      <c r="T8" s="97">
        <v>184</v>
      </c>
      <c r="U8" s="97">
        <v>259</v>
      </c>
      <c r="V8" s="97">
        <v>3783</v>
      </c>
      <c r="W8" s="97">
        <v>18</v>
      </c>
      <c r="X8" s="97">
        <v>3059</v>
      </c>
      <c r="Y8" s="97">
        <v>26982</v>
      </c>
      <c r="Z8" s="85">
        <v>134</v>
      </c>
      <c r="AA8" s="98">
        <v>350</v>
      </c>
    </row>
    <row r="9" spans="1:27" ht="13.5" customHeight="1">
      <c r="B9" s="102" t="s">
        <v>184</v>
      </c>
      <c r="C9" s="97">
        <v>10431</v>
      </c>
      <c r="D9" s="101">
        <v>13081</v>
      </c>
      <c r="E9" s="101">
        <v>1850087</v>
      </c>
      <c r="F9" s="101">
        <v>11194</v>
      </c>
      <c r="G9" s="101">
        <v>513353</v>
      </c>
      <c r="H9" s="101">
        <v>9493</v>
      </c>
      <c r="I9" s="101">
        <v>171064</v>
      </c>
      <c r="J9" s="101">
        <v>546</v>
      </c>
      <c r="K9" s="101">
        <v>5534</v>
      </c>
      <c r="L9" s="101">
        <v>2538</v>
      </c>
      <c r="M9" s="97">
        <v>45524</v>
      </c>
      <c r="N9" s="85"/>
      <c r="O9" s="97">
        <v>11530</v>
      </c>
      <c r="P9" s="97">
        <v>944</v>
      </c>
      <c r="Q9" s="97">
        <v>10586</v>
      </c>
      <c r="R9" s="97">
        <v>1081320</v>
      </c>
      <c r="S9" s="99" t="s">
        <v>244</v>
      </c>
      <c r="T9" s="97">
        <v>102</v>
      </c>
      <c r="U9" s="97">
        <v>226</v>
      </c>
      <c r="V9" s="97">
        <v>2931</v>
      </c>
      <c r="W9" s="97">
        <v>18</v>
      </c>
      <c r="X9" s="97">
        <v>3250</v>
      </c>
      <c r="Y9" s="97">
        <v>26603</v>
      </c>
      <c r="Z9" s="85">
        <v>139</v>
      </c>
      <c r="AA9" s="98">
        <v>267</v>
      </c>
    </row>
    <row r="10" spans="1:27" ht="13.5" customHeight="1">
      <c r="B10" s="103" t="s">
        <v>31</v>
      </c>
      <c r="C10" s="104">
        <v>10381</v>
      </c>
      <c r="D10" s="104">
        <v>12896</v>
      </c>
      <c r="E10" s="104">
        <v>1844249</v>
      </c>
      <c r="F10" s="104">
        <v>10934</v>
      </c>
      <c r="G10" s="104">
        <v>497771</v>
      </c>
      <c r="H10" s="104">
        <v>9344</v>
      </c>
      <c r="I10" s="104">
        <v>171385</v>
      </c>
      <c r="J10" s="104">
        <v>510</v>
      </c>
      <c r="K10" s="104">
        <v>5352</v>
      </c>
      <c r="L10" s="104">
        <v>2620</v>
      </c>
      <c r="M10" s="105">
        <v>44492</v>
      </c>
      <c r="N10" s="85"/>
      <c r="O10" s="105">
        <v>11373</v>
      </c>
      <c r="P10" s="105">
        <v>933</v>
      </c>
      <c r="Q10" s="105">
        <v>10440</v>
      </c>
      <c r="R10" s="105">
        <v>1091103</v>
      </c>
      <c r="S10" s="99" t="s">
        <v>244</v>
      </c>
      <c r="T10" s="105">
        <v>77</v>
      </c>
      <c r="U10" s="105">
        <v>213</v>
      </c>
      <c r="V10" s="105">
        <v>2777</v>
      </c>
      <c r="W10" s="105">
        <v>16</v>
      </c>
      <c r="X10" s="105">
        <v>2939</v>
      </c>
      <c r="Y10" s="105">
        <v>27793</v>
      </c>
      <c r="Z10" s="98">
        <v>210</v>
      </c>
      <c r="AA10" s="98">
        <v>350</v>
      </c>
    </row>
    <row r="11" spans="1:27" ht="13.5" customHeight="1">
      <c r="B11" s="103" t="s">
        <v>243</v>
      </c>
      <c r="C11" s="106">
        <v>10342</v>
      </c>
      <c r="D11" s="104">
        <v>12724</v>
      </c>
      <c r="E11" s="104">
        <v>1832529</v>
      </c>
      <c r="F11" s="104">
        <v>10740</v>
      </c>
      <c r="G11" s="104">
        <v>489662</v>
      </c>
      <c r="H11" s="104">
        <v>9242</v>
      </c>
      <c r="I11" s="104">
        <v>172646</v>
      </c>
      <c r="J11" s="104">
        <v>474</v>
      </c>
      <c r="K11" s="104">
        <v>5042</v>
      </c>
      <c r="L11" s="104">
        <v>2657</v>
      </c>
      <c r="M11" s="105">
        <v>46060</v>
      </c>
      <c r="N11" s="85"/>
      <c r="O11" s="107">
        <v>11253</v>
      </c>
      <c r="P11" s="107">
        <v>947</v>
      </c>
      <c r="Q11" s="107">
        <v>10306</v>
      </c>
      <c r="R11" s="107">
        <v>1086747</v>
      </c>
      <c r="S11" s="108">
        <v>1</v>
      </c>
      <c r="T11" s="107">
        <v>45</v>
      </c>
      <c r="U11" s="107">
        <v>184</v>
      </c>
      <c r="V11" s="107">
        <v>2341</v>
      </c>
      <c r="W11" s="107">
        <v>17</v>
      </c>
      <c r="X11" s="107">
        <v>3373</v>
      </c>
      <c r="Y11" s="107">
        <v>25927</v>
      </c>
      <c r="Z11" s="86">
        <v>253</v>
      </c>
      <c r="AA11" s="86">
        <v>433</v>
      </c>
    </row>
    <row r="12" spans="1:27" ht="13.5" customHeight="1">
      <c r="B12" s="109" t="s">
        <v>5</v>
      </c>
      <c r="C12" s="109"/>
      <c r="D12" s="109"/>
      <c r="E12" s="109"/>
      <c r="F12" s="109"/>
      <c r="G12" s="109"/>
      <c r="H12" s="109"/>
      <c r="I12" s="109"/>
      <c r="J12" s="109"/>
      <c r="K12" s="109"/>
      <c r="L12" s="109"/>
      <c r="M12" s="109"/>
      <c r="N12" s="85"/>
      <c r="O12" s="85"/>
      <c r="P12" s="85"/>
      <c r="Q12" s="85"/>
      <c r="R12" s="85"/>
      <c r="S12" s="85"/>
      <c r="T12" s="85"/>
      <c r="U12" s="85"/>
      <c r="V12" s="85"/>
      <c r="W12" s="85"/>
      <c r="X12" s="85"/>
      <c r="Y12" s="110"/>
    </row>
    <row r="13" spans="1:27" ht="13.5" customHeight="1">
      <c r="B13" s="85" t="s">
        <v>37</v>
      </c>
      <c r="C13" s="110"/>
      <c r="D13" s="111"/>
      <c r="E13" s="110"/>
      <c r="F13" s="110"/>
      <c r="G13" s="110"/>
      <c r="H13" s="110"/>
      <c r="I13" s="110"/>
      <c r="J13" s="110"/>
      <c r="K13" s="110"/>
      <c r="L13" s="110"/>
      <c r="M13" s="110"/>
      <c r="N13" s="110"/>
      <c r="O13" s="85"/>
      <c r="P13" s="110"/>
      <c r="Q13" s="110"/>
      <c r="R13" s="110"/>
      <c r="S13" s="110"/>
      <c r="T13" s="110"/>
      <c r="U13" s="110"/>
      <c r="V13" s="110"/>
      <c r="W13" s="110"/>
      <c r="X13" s="110"/>
      <c r="Y13" s="110"/>
    </row>
    <row r="14" spans="1:27" ht="13.5" customHeight="1"/>
    <row r="15" spans="1:27" ht="9.9499999999999993" customHeight="1"/>
    <row r="16" spans="1:27"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sheetData>
  <mergeCells count="29">
    <mergeCell ref="B2:M2"/>
    <mergeCell ref="L4:M4"/>
    <mergeCell ref="O4:R4"/>
    <mergeCell ref="S4:T4"/>
    <mergeCell ref="U4:V4"/>
    <mergeCell ref="W4:X4"/>
    <mergeCell ref="O5:Q5"/>
    <mergeCell ref="B4:B6"/>
    <mergeCell ref="Y4:Y6"/>
    <mergeCell ref="Z4:Z6"/>
    <mergeCell ref="V5:V6"/>
    <mergeCell ref="W5:W6"/>
    <mergeCell ref="X5:X6"/>
    <mergeCell ref="AA4:AA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s>
  <phoneticPr fontId="21"/>
  <printOptions horizontalCentered="1"/>
  <pageMargins left="0.51181102362204722" right="0.51181102362204722" top="0.74803149606299213" bottom="0.35433070866141736" header="0.51181102362204722" footer="0.51181102362204722"/>
  <pageSetup paperSize="9" scale="94" fitToWidth="2" orientation="portrait" r:id="rId1"/>
  <headerFooter alignWithMargins="0"/>
  <colBreaks count="1" manualBreakCount="1">
    <brk id="14" min="1" max="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N13"/>
  <sheetViews>
    <sheetView showGridLines="0" view="pageBreakPreview" zoomScale="120" zoomScaleNormal="100" zoomScaleSheetLayoutView="120" workbookViewId="0">
      <selection activeCell="Q22" sqref="Q22"/>
    </sheetView>
  </sheetViews>
  <sheetFormatPr defaultColWidth="16.875" defaultRowHeight="13.5"/>
  <cols>
    <col min="1" max="1" width="16.875" style="31"/>
    <col min="2" max="2" width="8.25" style="31" customWidth="1"/>
    <col min="3" max="3" width="3.875" style="31" customWidth="1"/>
    <col min="4" max="4" width="10.125" style="31" customWidth="1"/>
    <col min="5" max="5" width="3.875" style="31" customWidth="1"/>
    <col min="6" max="6" width="10.125" style="31" customWidth="1"/>
    <col min="7" max="7" width="3.875" style="31" customWidth="1"/>
    <col min="8" max="8" width="9.625" style="31" customWidth="1"/>
    <col min="9" max="9" width="3.875" style="31" customWidth="1"/>
    <col min="10" max="10" width="9.625" style="31" customWidth="1"/>
    <col min="11" max="11" width="3.875" style="31" customWidth="1"/>
    <col min="12" max="12" width="9.625" style="31" customWidth="1"/>
    <col min="13" max="13" width="5.625" style="31" customWidth="1"/>
    <col min="14" max="14" width="11.375" style="31" customWidth="1"/>
    <col min="15" max="16384" width="16.875" style="31"/>
  </cols>
  <sheetData>
    <row r="2" spans="1:14" ht="21" customHeight="1" thickBot="1">
      <c r="A2" s="657"/>
      <c r="B2" s="658" t="s">
        <v>460</v>
      </c>
      <c r="C2" s="658"/>
      <c r="D2" s="658"/>
      <c r="E2" s="658"/>
      <c r="F2" s="658"/>
      <c r="G2" s="658"/>
      <c r="H2" s="658"/>
      <c r="I2" s="658"/>
      <c r="J2" s="658"/>
      <c r="K2" s="658"/>
      <c r="L2" s="658"/>
      <c r="M2" s="658"/>
      <c r="N2" s="658"/>
    </row>
    <row r="3" spans="1:14" s="47" customFormat="1" ht="19.5" customHeight="1">
      <c r="B3" s="659" t="s">
        <v>461</v>
      </c>
      <c r="C3" s="660" t="s">
        <v>462</v>
      </c>
      <c r="D3" s="661"/>
      <c r="E3" s="661"/>
      <c r="F3" s="661"/>
      <c r="G3" s="661"/>
      <c r="H3" s="661"/>
      <c r="I3" s="661"/>
      <c r="J3" s="661"/>
      <c r="K3" s="661"/>
      <c r="L3" s="661"/>
      <c r="M3" s="661"/>
      <c r="N3" s="661"/>
    </row>
    <row r="4" spans="1:14" s="47" customFormat="1" ht="33" customHeight="1">
      <c r="B4" s="662"/>
      <c r="C4" s="663" t="s">
        <v>463</v>
      </c>
      <c r="D4" s="664"/>
      <c r="E4" s="665" t="s">
        <v>464</v>
      </c>
      <c r="F4" s="664"/>
      <c r="G4" s="666" t="s">
        <v>465</v>
      </c>
      <c r="H4" s="667"/>
      <c r="I4" s="666" t="s">
        <v>466</v>
      </c>
      <c r="J4" s="667"/>
      <c r="K4" s="666" t="s">
        <v>467</v>
      </c>
      <c r="L4" s="667"/>
      <c r="M4" s="665" t="s">
        <v>468</v>
      </c>
      <c r="N4" s="668"/>
    </row>
    <row r="5" spans="1:14" s="47" customFormat="1" ht="33" customHeight="1">
      <c r="B5" s="669"/>
      <c r="C5" s="670" t="s">
        <v>469</v>
      </c>
      <c r="D5" s="671" t="s">
        <v>470</v>
      </c>
      <c r="E5" s="670" t="s">
        <v>469</v>
      </c>
      <c r="F5" s="671" t="s">
        <v>470</v>
      </c>
      <c r="G5" s="670" t="s">
        <v>469</v>
      </c>
      <c r="H5" s="671" t="s">
        <v>470</v>
      </c>
      <c r="I5" s="670" t="s">
        <v>469</v>
      </c>
      <c r="J5" s="671" t="s">
        <v>470</v>
      </c>
      <c r="K5" s="670" t="s">
        <v>469</v>
      </c>
      <c r="L5" s="671" t="s">
        <v>470</v>
      </c>
      <c r="M5" s="670" t="s">
        <v>458</v>
      </c>
      <c r="N5" s="672" t="s">
        <v>470</v>
      </c>
    </row>
    <row r="6" spans="1:14" s="47" customFormat="1" ht="15" customHeight="1">
      <c r="B6" s="673" t="s">
        <v>242</v>
      </c>
      <c r="C6" s="674">
        <v>174</v>
      </c>
      <c r="D6" s="675">
        <v>219255037</v>
      </c>
      <c r="E6" s="675">
        <v>3</v>
      </c>
      <c r="F6" s="675">
        <v>39762680</v>
      </c>
      <c r="G6" s="675">
        <v>14</v>
      </c>
      <c r="H6" s="675">
        <v>9684780</v>
      </c>
      <c r="I6" s="675">
        <v>319</v>
      </c>
      <c r="J6" s="675">
        <v>36304192</v>
      </c>
      <c r="K6" s="675">
        <v>14</v>
      </c>
      <c r="L6" s="675">
        <v>361045</v>
      </c>
      <c r="M6" s="675">
        <v>10675</v>
      </c>
      <c r="N6" s="675">
        <v>2576547658</v>
      </c>
    </row>
    <row r="7" spans="1:14" s="47" customFormat="1" ht="15" customHeight="1">
      <c r="B7" s="676">
        <v>30</v>
      </c>
      <c r="C7" s="674">
        <v>214</v>
      </c>
      <c r="D7" s="675">
        <v>262838139</v>
      </c>
      <c r="E7" s="675">
        <v>7</v>
      </c>
      <c r="F7" s="675">
        <v>41167254</v>
      </c>
      <c r="G7" s="675">
        <v>34</v>
      </c>
      <c r="H7" s="675">
        <v>21652410</v>
      </c>
      <c r="I7" s="675">
        <v>291</v>
      </c>
      <c r="J7" s="675">
        <v>33775760</v>
      </c>
      <c r="K7" s="675">
        <v>12</v>
      </c>
      <c r="L7" s="675">
        <v>282142</v>
      </c>
      <c r="M7" s="675">
        <v>10467</v>
      </c>
      <c r="N7" s="675">
        <v>2551298284</v>
      </c>
    </row>
    <row r="8" spans="1:14" s="47" customFormat="1" ht="15" customHeight="1">
      <c r="B8" s="676" t="s">
        <v>184</v>
      </c>
      <c r="C8" s="674">
        <v>222</v>
      </c>
      <c r="D8" s="675">
        <v>335174471</v>
      </c>
      <c r="E8" s="675">
        <v>4</v>
      </c>
      <c r="F8" s="675">
        <v>23839438</v>
      </c>
      <c r="G8" s="675">
        <v>17</v>
      </c>
      <c r="H8" s="675">
        <v>10879260</v>
      </c>
      <c r="I8" s="675">
        <v>298</v>
      </c>
      <c r="J8" s="675">
        <v>41015064</v>
      </c>
      <c r="K8" s="675">
        <v>13</v>
      </c>
      <c r="L8" s="675">
        <v>314227</v>
      </c>
      <c r="M8" s="675">
        <v>10232</v>
      </c>
      <c r="N8" s="675">
        <v>2617828065</v>
      </c>
    </row>
    <row r="9" spans="1:14" s="47" customFormat="1" ht="15" customHeight="1">
      <c r="B9" s="676" t="s">
        <v>31</v>
      </c>
      <c r="C9" s="674">
        <v>432</v>
      </c>
      <c r="D9" s="675">
        <v>318419677</v>
      </c>
      <c r="E9" s="675">
        <v>7</v>
      </c>
      <c r="F9" s="675">
        <v>44115468</v>
      </c>
      <c r="G9" s="675">
        <v>43</v>
      </c>
      <c r="H9" s="675">
        <v>11356589</v>
      </c>
      <c r="I9" s="675">
        <v>318</v>
      </c>
      <c r="J9" s="675">
        <v>45259501</v>
      </c>
      <c r="K9" s="675">
        <v>10</v>
      </c>
      <c r="L9" s="675">
        <v>249270</v>
      </c>
      <c r="M9" s="675">
        <v>10129</v>
      </c>
      <c r="N9" s="675">
        <v>2439858608</v>
      </c>
    </row>
    <row r="10" spans="1:14" s="47" customFormat="1" ht="15" customHeight="1" thickBot="1">
      <c r="B10" s="677" t="s">
        <v>243</v>
      </c>
      <c r="C10" s="678">
        <v>227</v>
      </c>
      <c r="D10" s="678">
        <v>258280195</v>
      </c>
      <c r="E10" s="678">
        <v>5</v>
      </c>
      <c r="F10" s="678">
        <v>27770640</v>
      </c>
      <c r="G10" s="678">
        <v>21</v>
      </c>
      <c r="H10" s="678">
        <v>10355487</v>
      </c>
      <c r="I10" s="678">
        <v>277</v>
      </c>
      <c r="J10" s="678">
        <v>37433315</v>
      </c>
      <c r="K10" s="678">
        <v>13</v>
      </c>
      <c r="L10" s="678">
        <v>322636</v>
      </c>
      <c r="M10" s="678">
        <v>9672</v>
      </c>
      <c r="N10" s="678">
        <v>2349910618</v>
      </c>
    </row>
    <row r="11" spans="1:14" s="47" customFormat="1" ht="12" customHeight="1">
      <c r="B11" s="679" t="s">
        <v>471</v>
      </c>
      <c r="C11" s="679"/>
      <c r="D11" s="679"/>
      <c r="E11" s="679"/>
      <c r="F11" s="679"/>
      <c r="G11" s="384"/>
      <c r="H11" s="31"/>
      <c r="I11" s="384"/>
      <c r="J11" s="384"/>
      <c r="K11" s="680"/>
      <c r="L11" s="680"/>
      <c r="M11" s="680"/>
      <c r="N11" s="680"/>
    </row>
    <row r="12" spans="1:14" ht="12" customHeight="1">
      <c r="B12" s="681" t="s">
        <v>193</v>
      </c>
      <c r="C12" s="681"/>
      <c r="D12" s="681"/>
      <c r="E12" s="681"/>
      <c r="F12" s="681"/>
      <c r="K12" s="680"/>
      <c r="L12" s="680"/>
      <c r="M12" s="680"/>
      <c r="N12" s="680"/>
    </row>
    <row r="13" spans="1:14" ht="16.5" customHeight="1">
      <c r="B13" s="81"/>
      <c r="C13" s="81"/>
    </row>
  </sheetData>
  <mergeCells count="10">
    <mergeCell ref="B12:F12"/>
    <mergeCell ref="B2:N2"/>
    <mergeCell ref="B3:B5"/>
    <mergeCell ref="C3:N3"/>
    <mergeCell ref="C4:D4"/>
    <mergeCell ref="E4:F4"/>
    <mergeCell ref="G4:H4"/>
    <mergeCell ref="I4:J4"/>
    <mergeCell ref="K4:L4"/>
    <mergeCell ref="M4:N4"/>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44"/>
  <sheetViews>
    <sheetView showGridLines="0" view="pageBreakPreview" zoomScale="150" zoomScaleNormal="140" zoomScaleSheetLayoutView="150" workbookViewId="0">
      <selection activeCell="N23" sqref="N22:N23"/>
    </sheetView>
  </sheetViews>
  <sheetFormatPr defaultColWidth="16.875" defaultRowHeight="13.5"/>
  <cols>
    <col min="1" max="1" width="1.5" style="403" customWidth="1"/>
    <col min="2" max="2" width="2.875" style="403" customWidth="1"/>
    <col min="3" max="3" width="11.375" style="403" customWidth="1"/>
    <col min="4" max="4" width="7.375" style="403" customWidth="1"/>
    <col min="5" max="8" width="11.375" style="403" bestFit="1" customWidth="1"/>
    <col min="9" max="9" width="7.5" style="403" customWidth="1"/>
    <col min="10" max="10" width="7.25" style="403" customWidth="1"/>
    <col min="11" max="11" width="8.25" style="403" bestFit="1" customWidth="1"/>
    <col min="12" max="12" width="10.5" style="403" customWidth="1"/>
    <col min="13" max="16384" width="16.875" style="403"/>
  </cols>
  <sheetData>
    <row r="1" spans="2:14">
      <c r="F1" s="582"/>
    </row>
    <row r="2" spans="2:14" ht="21" customHeight="1">
      <c r="B2" s="682" t="s">
        <v>472</v>
      </c>
      <c r="C2" s="682"/>
      <c r="D2" s="682"/>
      <c r="E2" s="682"/>
      <c r="F2" s="682"/>
      <c r="G2" s="682"/>
      <c r="H2" s="682"/>
      <c r="I2" s="682"/>
      <c r="J2" s="682"/>
      <c r="K2" s="682"/>
      <c r="L2" s="682"/>
    </row>
    <row r="3" spans="2:14" ht="14.25" customHeight="1" thickBot="1">
      <c r="B3" s="54"/>
      <c r="C3" s="54"/>
      <c r="D3" s="54"/>
      <c r="E3" s="54"/>
      <c r="F3" s="54"/>
      <c r="G3" s="54"/>
      <c r="H3" s="54"/>
      <c r="I3" s="54"/>
      <c r="J3" s="54"/>
      <c r="K3" s="54"/>
      <c r="L3" s="683" t="s">
        <v>473</v>
      </c>
    </row>
    <row r="4" spans="2:14" s="689" customFormat="1" ht="14.25" customHeight="1">
      <c r="B4" s="684" t="s">
        <v>474</v>
      </c>
      <c r="C4" s="685"/>
      <c r="D4" s="686" t="s">
        <v>475</v>
      </c>
      <c r="E4" s="687" t="s">
        <v>476</v>
      </c>
      <c r="F4" s="688"/>
      <c r="G4" s="688"/>
      <c r="H4" s="688"/>
      <c r="I4" s="688"/>
      <c r="J4" s="688"/>
      <c r="K4" s="688"/>
      <c r="L4" s="688"/>
    </row>
    <row r="5" spans="2:14" s="689" customFormat="1" ht="27" customHeight="1">
      <c r="B5" s="690"/>
      <c r="C5" s="691"/>
      <c r="D5" s="692"/>
      <c r="E5" s="693" t="s">
        <v>4</v>
      </c>
      <c r="F5" s="694" t="s">
        <v>477</v>
      </c>
      <c r="G5" s="694" t="s">
        <v>478</v>
      </c>
      <c r="H5" s="694" t="s">
        <v>479</v>
      </c>
      <c r="I5" s="694" t="s">
        <v>480</v>
      </c>
      <c r="J5" s="694" t="s">
        <v>481</v>
      </c>
      <c r="K5" s="694" t="s">
        <v>482</v>
      </c>
      <c r="L5" s="695" t="s">
        <v>483</v>
      </c>
    </row>
    <row r="6" spans="2:14" s="689" customFormat="1" ht="9.9499999999999993" customHeight="1">
      <c r="B6" s="696" t="s">
        <v>184</v>
      </c>
      <c r="C6" s="697"/>
      <c r="D6" s="698">
        <v>173</v>
      </c>
      <c r="E6" s="698">
        <f t="shared" ref="E6:E11" si="0">SUM(F6:L6)</f>
        <v>217031639</v>
      </c>
      <c r="F6" s="698">
        <v>61303592</v>
      </c>
      <c r="G6" s="698">
        <v>41257762</v>
      </c>
      <c r="H6" s="698">
        <v>111326394</v>
      </c>
      <c r="I6" s="698" t="s">
        <v>43</v>
      </c>
      <c r="J6" s="698">
        <v>143220</v>
      </c>
      <c r="K6" s="698" t="s">
        <v>43</v>
      </c>
      <c r="L6" s="698">
        <v>3000671</v>
      </c>
    </row>
    <row r="7" spans="2:14" s="689" customFormat="1" ht="9.9499999999999993" customHeight="1">
      <c r="B7" s="696"/>
      <c r="C7" s="697"/>
      <c r="D7" s="699">
        <v>-18</v>
      </c>
      <c r="E7" s="699">
        <f t="shared" si="0"/>
        <v>-48333492</v>
      </c>
      <c r="F7" s="699">
        <v>-12214764</v>
      </c>
      <c r="G7" s="699">
        <v>-19746929</v>
      </c>
      <c r="H7" s="699">
        <v>-15606298</v>
      </c>
      <c r="I7" s="699" t="s">
        <v>484</v>
      </c>
      <c r="J7" s="699" t="s">
        <v>484</v>
      </c>
      <c r="K7" s="699" t="s">
        <v>484</v>
      </c>
      <c r="L7" s="699">
        <v>-765501</v>
      </c>
    </row>
    <row r="8" spans="2:14" s="689" customFormat="1" ht="9.9499999999999993" customHeight="1">
      <c r="B8" s="696" t="s">
        <v>485</v>
      </c>
      <c r="C8" s="697"/>
      <c r="D8" s="698">
        <v>158</v>
      </c>
      <c r="E8" s="698">
        <f t="shared" si="0"/>
        <v>238644280</v>
      </c>
      <c r="F8" s="698">
        <v>86338127</v>
      </c>
      <c r="G8" s="698">
        <v>44211252</v>
      </c>
      <c r="H8" s="698">
        <v>103807926</v>
      </c>
      <c r="I8" s="698" t="s">
        <v>43</v>
      </c>
      <c r="J8" s="698">
        <v>176001</v>
      </c>
      <c r="K8" s="698" t="s">
        <v>43</v>
      </c>
      <c r="L8" s="698">
        <v>4110974</v>
      </c>
    </row>
    <row r="9" spans="2:14" s="689" customFormat="1" ht="9.9499999999999993" customHeight="1">
      <c r="B9" s="696"/>
      <c r="C9" s="697"/>
      <c r="D9" s="700">
        <v>15</v>
      </c>
      <c r="E9" s="700">
        <f t="shared" si="0"/>
        <v>54380487</v>
      </c>
      <c r="F9" s="700">
        <v>20112879</v>
      </c>
      <c r="G9" s="700">
        <v>18008682</v>
      </c>
      <c r="H9" s="700">
        <v>15514282</v>
      </c>
      <c r="I9" s="700" t="s">
        <v>484</v>
      </c>
      <c r="J9" s="700" t="s">
        <v>484</v>
      </c>
      <c r="K9" s="700" t="s">
        <v>484</v>
      </c>
      <c r="L9" s="700">
        <v>744644</v>
      </c>
    </row>
    <row r="10" spans="2:14" s="689" customFormat="1" ht="9.9499999999999993" customHeight="1">
      <c r="B10" s="696" t="s">
        <v>486</v>
      </c>
      <c r="C10" s="697"/>
      <c r="D10" s="698">
        <v>158</v>
      </c>
      <c r="E10" s="698">
        <f t="shared" si="0"/>
        <v>206794702</v>
      </c>
      <c r="F10" s="698">
        <v>57109315</v>
      </c>
      <c r="G10" s="698">
        <v>46474504</v>
      </c>
      <c r="H10" s="698">
        <v>99823515</v>
      </c>
      <c r="I10" s="698" t="s">
        <v>43</v>
      </c>
      <c r="J10" s="698">
        <v>249975</v>
      </c>
      <c r="K10" s="698" t="s">
        <v>43</v>
      </c>
      <c r="L10" s="698">
        <v>3137393</v>
      </c>
      <c r="N10" s="701"/>
    </row>
    <row r="11" spans="2:14" s="689" customFormat="1" ht="9.9499999999999993" customHeight="1">
      <c r="B11" s="696"/>
      <c r="C11" s="697"/>
      <c r="D11" s="700">
        <v>12</v>
      </c>
      <c r="E11" s="700">
        <f t="shared" si="0"/>
        <v>39861124</v>
      </c>
      <c r="F11" s="700">
        <v>5976466</v>
      </c>
      <c r="G11" s="700">
        <v>17673346</v>
      </c>
      <c r="H11" s="700">
        <v>15490849</v>
      </c>
      <c r="I11" s="700" t="s">
        <v>484</v>
      </c>
      <c r="J11" s="700" t="s">
        <v>484</v>
      </c>
      <c r="K11" s="700" t="s">
        <v>484</v>
      </c>
      <c r="L11" s="700">
        <v>720463</v>
      </c>
      <c r="N11" s="701"/>
    </row>
    <row r="12" spans="2:14" s="689" customFormat="1" ht="9.9499999999999993" customHeight="1">
      <c r="B12" s="702"/>
      <c r="C12" s="703"/>
      <c r="D12" s="699"/>
      <c r="E12" s="700"/>
      <c r="F12" s="700"/>
      <c r="G12" s="699"/>
      <c r="H12" s="699"/>
      <c r="I12" s="699"/>
      <c r="J12" s="699"/>
      <c r="K12" s="699"/>
      <c r="L12" s="699"/>
      <c r="N12" s="701"/>
    </row>
    <row r="13" spans="2:14" s="689" customFormat="1" ht="9.9499999999999993" customHeight="1">
      <c r="B13" s="704" t="s">
        <v>487</v>
      </c>
      <c r="C13" s="705"/>
      <c r="D13" s="698">
        <v>27</v>
      </c>
      <c r="E13" s="698">
        <f t="shared" ref="E13:E39" si="1">SUM(F13:L13)</f>
        <v>33561485</v>
      </c>
      <c r="F13" s="698">
        <v>8651384</v>
      </c>
      <c r="G13" s="698">
        <v>14960185</v>
      </c>
      <c r="H13" s="698">
        <v>9949916</v>
      </c>
      <c r="I13" s="698" t="s">
        <v>43</v>
      </c>
      <c r="J13" s="698" t="s">
        <v>43</v>
      </c>
      <c r="K13" s="698" t="s">
        <v>43</v>
      </c>
      <c r="L13" s="698" t="s">
        <v>43</v>
      </c>
      <c r="N13" s="701"/>
    </row>
    <row r="14" spans="2:14" s="689" customFormat="1" ht="9.9499999999999993" customHeight="1">
      <c r="B14" s="704"/>
      <c r="C14" s="705"/>
      <c r="D14" s="700" t="s">
        <v>488</v>
      </c>
      <c r="E14" s="700">
        <f t="shared" si="1"/>
        <v>12764456</v>
      </c>
      <c r="F14" s="700">
        <v>1640</v>
      </c>
      <c r="G14" s="700">
        <v>10421833</v>
      </c>
      <c r="H14" s="700">
        <v>2340983</v>
      </c>
      <c r="I14" s="700" t="s">
        <v>484</v>
      </c>
      <c r="J14" s="700" t="s">
        <v>484</v>
      </c>
      <c r="K14" s="700" t="s">
        <v>484</v>
      </c>
      <c r="L14" s="700" t="s">
        <v>484</v>
      </c>
      <c r="N14" s="701"/>
    </row>
    <row r="15" spans="2:14" s="689" customFormat="1" ht="9.9499999999999993" customHeight="1">
      <c r="B15" s="706" t="s">
        <v>489</v>
      </c>
      <c r="C15" s="707"/>
      <c r="D15" s="698">
        <v>16</v>
      </c>
      <c r="E15" s="698">
        <f t="shared" si="1"/>
        <v>17420573</v>
      </c>
      <c r="F15" s="698">
        <v>3208675</v>
      </c>
      <c r="G15" s="698">
        <v>1973868</v>
      </c>
      <c r="H15" s="698">
        <v>12238030</v>
      </c>
      <c r="I15" s="698" t="s">
        <v>43</v>
      </c>
      <c r="J15" s="698" t="s">
        <v>43</v>
      </c>
      <c r="K15" s="698" t="s">
        <v>43</v>
      </c>
      <c r="L15" s="698" t="s">
        <v>43</v>
      </c>
      <c r="M15" s="708"/>
      <c r="N15" s="701"/>
    </row>
    <row r="16" spans="2:14" s="689" customFormat="1" ht="9.9499999999999993" customHeight="1">
      <c r="B16" s="706"/>
      <c r="C16" s="707"/>
      <c r="D16" s="700">
        <v>1</v>
      </c>
      <c r="E16" s="700">
        <f t="shared" si="1"/>
        <v>3416705</v>
      </c>
      <c r="F16" s="700">
        <v>436105</v>
      </c>
      <c r="G16" s="700" t="s">
        <v>488</v>
      </c>
      <c r="H16" s="700">
        <v>2980600</v>
      </c>
      <c r="I16" s="700" t="s">
        <v>484</v>
      </c>
      <c r="J16" s="700" t="s">
        <v>484</v>
      </c>
      <c r="K16" s="700" t="s">
        <v>484</v>
      </c>
      <c r="L16" s="700" t="s">
        <v>484</v>
      </c>
      <c r="N16" s="701"/>
    </row>
    <row r="17" spans="2:14" s="689" customFormat="1" ht="9.9499999999999993" customHeight="1">
      <c r="B17" s="704" t="s">
        <v>490</v>
      </c>
      <c r="C17" s="705"/>
      <c r="D17" s="698">
        <v>12</v>
      </c>
      <c r="E17" s="698">
        <f t="shared" si="1"/>
        <v>48104262</v>
      </c>
      <c r="F17" s="698">
        <v>8272804</v>
      </c>
      <c r="G17" s="698">
        <v>5638202</v>
      </c>
      <c r="H17" s="698">
        <v>34193256</v>
      </c>
      <c r="I17" s="698" t="s">
        <v>43</v>
      </c>
      <c r="J17" s="698" t="s">
        <v>43</v>
      </c>
      <c r="K17" s="698" t="s">
        <v>43</v>
      </c>
      <c r="L17" s="698" t="s">
        <v>43</v>
      </c>
      <c r="N17" s="701"/>
    </row>
    <row r="18" spans="2:14" s="689" customFormat="1" ht="9.9499999999999993" customHeight="1">
      <c r="B18" s="704"/>
      <c r="C18" s="705"/>
      <c r="D18" s="700" t="s">
        <v>488</v>
      </c>
      <c r="E18" s="700">
        <f t="shared" si="1"/>
        <v>2948847</v>
      </c>
      <c r="F18" s="700">
        <v>1748817</v>
      </c>
      <c r="G18" s="700">
        <v>1200030</v>
      </c>
      <c r="H18" s="700" t="s">
        <v>488</v>
      </c>
      <c r="I18" s="700" t="s">
        <v>484</v>
      </c>
      <c r="J18" s="700" t="s">
        <v>484</v>
      </c>
      <c r="K18" s="700" t="s">
        <v>484</v>
      </c>
      <c r="L18" s="700" t="s">
        <v>484</v>
      </c>
      <c r="N18" s="701"/>
    </row>
    <row r="19" spans="2:14" s="689" customFormat="1" ht="9.9499999999999993" customHeight="1">
      <c r="B19" s="704" t="s">
        <v>491</v>
      </c>
      <c r="C19" s="705"/>
      <c r="D19" s="698">
        <v>11</v>
      </c>
      <c r="E19" s="698">
        <f t="shared" si="1"/>
        <v>2879951</v>
      </c>
      <c r="F19" s="698">
        <v>538968</v>
      </c>
      <c r="G19" s="698" t="s">
        <v>244</v>
      </c>
      <c r="H19" s="698">
        <v>2340983</v>
      </c>
      <c r="I19" s="698" t="s">
        <v>43</v>
      </c>
      <c r="J19" s="698" t="s">
        <v>43</v>
      </c>
      <c r="K19" s="698" t="s">
        <v>43</v>
      </c>
      <c r="L19" s="698" t="s">
        <v>43</v>
      </c>
      <c r="N19" s="701"/>
    </row>
    <row r="20" spans="2:14" s="689" customFormat="1" ht="9.9499999999999993" customHeight="1">
      <c r="B20" s="704"/>
      <c r="C20" s="705"/>
      <c r="D20" s="700" t="s">
        <v>488</v>
      </c>
      <c r="E20" s="700">
        <f t="shared" si="1"/>
        <v>24884</v>
      </c>
      <c r="F20" s="700">
        <v>24884</v>
      </c>
      <c r="G20" s="700" t="s">
        <v>488</v>
      </c>
      <c r="H20" s="700" t="s">
        <v>488</v>
      </c>
      <c r="I20" s="700" t="s">
        <v>484</v>
      </c>
      <c r="J20" s="700" t="s">
        <v>484</v>
      </c>
      <c r="K20" s="700" t="s">
        <v>484</v>
      </c>
      <c r="L20" s="700" t="s">
        <v>484</v>
      </c>
      <c r="N20" s="701"/>
    </row>
    <row r="21" spans="2:14" s="689" customFormat="1" ht="9.9499999999999993" customHeight="1">
      <c r="B21" s="706" t="s">
        <v>492</v>
      </c>
      <c r="C21" s="707"/>
      <c r="D21" s="698">
        <v>3</v>
      </c>
      <c r="E21" s="698">
        <f t="shared" si="1"/>
        <v>2458102</v>
      </c>
      <c r="F21" s="698">
        <v>117119</v>
      </c>
      <c r="G21" s="698" t="s">
        <v>244</v>
      </c>
      <c r="H21" s="698">
        <v>2340983</v>
      </c>
      <c r="I21" s="698" t="s">
        <v>43</v>
      </c>
      <c r="J21" s="698" t="s">
        <v>43</v>
      </c>
      <c r="K21" s="698" t="s">
        <v>43</v>
      </c>
      <c r="L21" s="698" t="s">
        <v>43</v>
      </c>
      <c r="N21" s="701"/>
    </row>
    <row r="22" spans="2:14" s="689" customFormat="1" ht="9.9499999999999993" customHeight="1">
      <c r="B22" s="706"/>
      <c r="C22" s="707"/>
      <c r="D22" s="700" t="s">
        <v>488</v>
      </c>
      <c r="E22" s="700" t="s">
        <v>488</v>
      </c>
      <c r="F22" s="700" t="s">
        <v>488</v>
      </c>
      <c r="G22" s="700" t="s">
        <v>488</v>
      </c>
      <c r="H22" s="700" t="s">
        <v>488</v>
      </c>
      <c r="I22" s="700" t="s">
        <v>484</v>
      </c>
      <c r="J22" s="700" t="s">
        <v>484</v>
      </c>
      <c r="K22" s="700" t="s">
        <v>484</v>
      </c>
      <c r="L22" s="700" t="s">
        <v>484</v>
      </c>
      <c r="N22" s="701"/>
    </row>
    <row r="23" spans="2:14" s="689" customFormat="1" ht="9.9499999999999993" customHeight="1">
      <c r="B23" s="704" t="s">
        <v>493</v>
      </c>
      <c r="C23" s="705"/>
      <c r="D23" s="698">
        <v>2</v>
      </c>
      <c r="E23" s="698">
        <f t="shared" si="1"/>
        <v>4467950</v>
      </c>
      <c r="F23" s="698" t="s">
        <v>244</v>
      </c>
      <c r="G23" s="698">
        <v>2927800</v>
      </c>
      <c r="H23" s="698" t="s">
        <v>244</v>
      </c>
      <c r="I23" s="698" t="s">
        <v>43</v>
      </c>
      <c r="J23" s="698" t="s">
        <v>43</v>
      </c>
      <c r="K23" s="698" t="s">
        <v>43</v>
      </c>
      <c r="L23" s="698">
        <v>1540150</v>
      </c>
      <c r="N23" s="701"/>
    </row>
    <row r="24" spans="2:14" s="689" customFormat="1" ht="9.9499999999999993" customHeight="1">
      <c r="B24" s="704"/>
      <c r="C24" s="705"/>
      <c r="D24" s="700">
        <v>1</v>
      </c>
      <c r="E24" s="700" t="s">
        <v>488</v>
      </c>
      <c r="F24" s="700" t="s">
        <v>488</v>
      </c>
      <c r="G24" s="700" t="s">
        <v>488</v>
      </c>
      <c r="H24" s="700" t="s">
        <v>488</v>
      </c>
      <c r="I24" s="700" t="s">
        <v>484</v>
      </c>
      <c r="J24" s="700" t="s">
        <v>484</v>
      </c>
      <c r="K24" s="700" t="s">
        <v>484</v>
      </c>
      <c r="L24" s="700" t="s">
        <v>488</v>
      </c>
      <c r="N24" s="701"/>
    </row>
    <row r="25" spans="2:14" s="689" customFormat="1" ht="9.9499999999999993" customHeight="1">
      <c r="B25" s="704" t="s">
        <v>494</v>
      </c>
      <c r="C25" s="705"/>
      <c r="D25" s="698">
        <v>14</v>
      </c>
      <c r="E25" s="698">
        <f t="shared" si="1"/>
        <v>5265387</v>
      </c>
      <c r="F25" s="698">
        <v>2840787</v>
      </c>
      <c r="G25" s="698">
        <v>2424600</v>
      </c>
      <c r="H25" s="698" t="s">
        <v>244</v>
      </c>
      <c r="I25" s="698" t="s">
        <v>43</v>
      </c>
      <c r="J25" s="698" t="s">
        <v>43</v>
      </c>
      <c r="K25" s="698" t="s">
        <v>43</v>
      </c>
      <c r="L25" s="698" t="s">
        <v>244</v>
      </c>
      <c r="N25" s="701"/>
    </row>
    <row r="26" spans="2:14" s="689" customFormat="1" ht="9.9499999999999993" customHeight="1">
      <c r="B26" s="704"/>
      <c r="C26" s="705"/>
      <c r="D26" s="700" t="s">
        <v>488</v>
      </c>
      <c r="E26" s="700" t="s">
        <v>488</v>
      </c>
      <c r="F26" s="700" t="s">
        <v>488</v>
      </c>
      <c r="G26" s="700" t="s">
        <v>488</v>
      </c>
      <c r="H26" s="700" t="s">
        <v>488</v>
      </c>
      <c r="I26" s="700" t="s">
        <v>484</v>
      </c>
      <c r="J26" s="700" t="s">
        <v>484</v>
      </c>
      <c r="K26" s="700" t="s">
        <v>484</v>
      </c>
      <c r="L26" s="700" t="s">
        <v>488</v>
      </c>
      <c r="N26" s="701"/>
    </row>
    <row r="27" spans="2:14" s="689" customFormat="1" ht="9.9499999999999993" customHeight="1">
      <c r="B27" s="704" t="s">
        <v>495</v>
      </c>
      <c r="C27" s="705"/>
      <c r="D27" s="698" t="s">
        <v>244</v>
      </c>
      <c r="E27" s="698">
        <f t="shared" si="1"/>
        <v>4681966</v>
      </c>
      <c r="F27" s="698" t="s">
        <v>244</v>
      </c>
      <c r="G27" s="698" t="s">
        <v>244</v>
      </c>
      <c r="H27" s="698">
        <v>4681966</v>
      </c>
      <c r="I27" s="698" t="s">
        <v>43</v>
      </c>
      <c r="J27" s="698" t="s">
        <v>43</v>
      </c>
      <c r="K27" s="698" t="s">
        <v>43</v>
      </c>
      <c r="L27" s="698" t="s">
        <v>244</v>
      </c>
      <c r="N27" s="701"/>
    </row>
    <row r="28" spans="2:14" s="689" customFormat="1" ht="9.9499999999999993" customHeight="1">
      <c r="B28" s="704"/>
      <c r="C28" s="705"/>
      <c r="D28" s="700" t="s">
        <v>488</v>
      </c>
      <c r="E28" s="700" t="s">
        <v>488</v>
      </c>
      <c r="F28" s="700" t="s">
        <v>488</v>
      </c>
      <c r="G28" s="700" t="s">
        <v>488</v>
      </c>
      <c r="H28" s="700" t="s">
        <v>488</v>
      </c>
      <c r="I28" s="700" t="s">
        <v>484</v>
      </c>
      <c r="J28" s="700" t="s">
        <v>484</v>
      </c>
      <c r="K28" s="700" t="s">
        <v>484</v>
      </c>
      <c r="L28" s="700" t="s">
        <v>488</v>
      </c>
      <c r="N28" s="701"/>
    </row>
    <row r="29" spans="2:14" s="689" customFormat="1" ht="9.9499999999999993" customHeight="1">
      <c r="B29" s="704" t="s">
        <v>496</v>
      </c>
      <c r="C29" s="705"/>
      <c r="D29" s="698">
        <v>73</v>
      </c>
      <c r="E29" s="698">
        <f t="shared" si="1"/>
        <v>87955026</v>
      </c>
      <c r="F29" s="698">
        <v>33479578</v>
      </c>
      <c r="G29" s="698">
        <v>18549849</v>
      </c>
      <c r="H29" s="698">
        <v>34078381</v>
      </c>
      <c r="I29" s="698" t="s">
        <v>43</v>
      </c>
      <c r="J29" s="698">
        <v>249975</v>
      </c>
      <c r="K29" s="698" t="s">
        <v>43</v>
      </c>
      <c r="L29" s="698">
        <v>1597243</v>
      </c>
      <c r="N29" s="701"/>
    </row>
    <row r="30" spans="2:14" s="689" customFormat="1" ht="9.9499999999999993" customHeight="1">
      <c r="B30" s="704"/>
      <c r="C30" s="705"/>
      <c r="D30" s="700">
        <v>10</v>
      </c>
      <c r="E30" s="700">
        <f t="shared" si="1"/>
        <v>20706232</v>
      </c>
      <c r="F30" s="700">
        <v>3765020</v>
      </c>
      <c r="G30" s="700">
        <v>6051483</v>
      </c>
      <c r="H30" s="700">
        <v>10169266</v>
      </c>
      <c r="I30" s="700" t="s">
        <v>484</v>
      </c>
      <c r="J30" s="700" t="s">
        <v>488</v>
      </c>
      <c r="K30" s="700" t="s">
        <v>484</v>
      </c>
      <c r="L30" s="700">
        <v>720463</v>
      </c>
      <c r="N30" s="701"/>
    </row>
    <row r="31" spans="2:14" s="689" customFormat="1" ht="9.9499999999999993" customHeight="1">
      <c r="B31" s="709"/>
      <c r="C31" s="710"/>
      <c r="D31" s="698"/>
      <c r="E31" s="698"/>
      <c r="F31" s="698"/>
      <c r="G31" s="698"/>
      <c r="H31" s="698"/>
      <c r="I31" s="698"/>
      <c r="J31" s="698"/>
      <c r="K31" s="698"/>
      <c r="L31" s="698"/>
      <c r="N31" s="701"/>
    </row>
    <row r="32" spans="2:14" s="689" customFormat="1" ht="9.9499999999999993" customHeight="1">
      <c r="B32" s="711" t="s">
        <v>497</v>
      </c>
      <c r="C32" s="712" t="s">
        <v>498</v>
      </c>
      <c r="D32" s="698">
        <v>73</v>
      </c>
      <c r="E32" s="698">
        <f>SUM(F32:L32)</f>
        <v>139805726</v>
      </c>
      <c r="F32" s="698">
        <v>42366456</v>
      </c>
      <c r="G32" s="698">
        <v>30199953</v>
      </c>
      <c r="H32" s="698">
        <v>66362537</v>
      </c>
      <c r="I32" s="700" t="s">
        <v>244</v>
      </c>
      <c r="J32" s="698" t="s">
        <v>244</v>
      </c>
      <c r="K32" s="700" t="s">
        <v>244</v>
      </c>
      <c r="L32" s="698">
        <v>876780</v>
      </c>
      <c r="N32" s="701"/>
    </row>
    <row r="33" spans="1:14" s="689" customFormat="1" ht="9.9499999999999993" customHeight="1">
      <c r="A33" s="713"/>
      <c r="B33" s="714"/>
      <c r="C33" s="715"/>
      <c r="D33" s="700">
        <v>3</v>
      </c>
      <c r="E33" s="700">
        <f t="shared" si="1"/>
        <v>29807363</v>
      </c>
      <c r="F33" s="700">
        <v>3745434</v>
      </c>
      <c r="G33" s="700">
        <v>12912063</v>
      </c>
      <c r="H33" s="700">
        <v>13149866</v>
      </c>
      <c r="I33" s="698" t="s">
        <v>488</v>
      </c>
      <c r="J33" s="700" t="s">
        <v>488</v>
      </c>
      <c r="K33" s="698" t="s">
        <v>488</v>
      </c>
      <c r="L33" s="700" t="s">
        <v>488</v>
      </c>
      <c r="N33" s="701"/>
    </row>
    <row r="34" spans="1:14" s="689" customFormat="1" ht="9.9499999999999993" customHeight="1">
      <c r="A34" s="716"/>
      <c r="B34" s="714"/>
      <c r="C34" s="715" t="s">
        <v>499</v>
      </c>
      <c r="D34" s="698">
        <v>55</v>
      </c>
      <c r="E34" s="698">
        <f t="shared" si="1"/>
        <v>51857952</v>
      </c>
      <c r="F34" s="698">
        <v>10733776</v>
      </c>
      <c r="G34" s="698">
        <v>13849951</v>
      </c>
      <c r="H34" s="698">
        <v>25013612</v>
      </c>
      <c r="I34" s="700" t="s">
        <v>244</v>
      </c>
      <c r="J34" s="698" t="s">
        <v>244</v>
      </c>
      <c r="K34" s="700" t="s">
        <v>244</v>
      </c>
      <c r="L34" s="698">
        <v>2260613</v>
      </c>
      <c r="N34" s="701"/>
    </row>
    <row r="35" spans="1:14" s="689" customFormat="1" ht="9.9499999999999993" customHeight="1">
      <c r="A35" s="716"/>
      <c r="B35" s="714"/>
      <c r="C35" s="715"/>
      <c r="D35" s="700">
        <v>8</v>
      </c>
      <c r="E35" s="700">
        <f t="shared" si="1"/>
        <v>9988106</v>
      </c>
      <c r="F35" s="700">
        <v>2165377</v>
      </c>
      <c r="G35" s="700">
        <v>4761283</v>
      </c>
      <c r="H35" s="700">
        <v>2340983</v>
      </c>
      <c r="I35" s="698" t="s">
        <v>488</v>
      </c>
      <c r="J35" s="700" t="s">
        <v>488</v>
      </c>
      <c r="K35" s="698" t="s">
        <v>488</v>
      </c>
      <c r="L35" s="700">
        <v>720463</v>
      </c>
      <c r="N35" s="701"/>
    </row>
    <row r="36" spans="1:14" s="689" customFormat="1" ht="9.9499999999999993" customHeight="1">
      <c r="A36" s="716"/>
      <c r="B36" s="714"/>
      <c r="C36" s="715" t="s">
        <v>500</v>
      </c>
      <c r="D36" s="698">
        <v>13</v>
      </c>
      <c r="E36" s="698">
        <f t="shared" si="1"/>
        <v>11922688</v>
      </c>
      <c r="F36" s="698">
        <v>800747</v>
      </c>
      <c r="G36" s="698">
        <v>2424600</v>
      </c>
      <c r="H36" s="698">
        <v>8447366</v>
      </c>
      <c r="I36" s="700" t="s">
        <v>244</v>
      </c>
      <c r="J36" s="698">
        <v>249975</v>
      </c>
      <c r="K36" s="700" t="s">
        <v>244</v>
      </c>
      <c r="L36" s="698" t="s">
        <v>244</v>
      </c>
      <c r="N36" s="701"/>
    </row>
    <row r="37" spans="1:14" s="689" customFormat="1" ht="9.9499999999999993" customHeight="1">
      <c r="B37" s="714"/>
      <c r="C37" s="715"/>
      <c r="D37" s="700" t="s">
        <v>488</v>
      </c>
      <c r="E37" s="700" t="s">
        <v>488</v>
      </c>
      <c r="F37" s="700" t="s">
        <v>488</v>
      </c>
      <c r="G37" s="700" t="s">
        <v>488</v>
      </c>
      <c r="H37" s="700" t="s">
        <v>488</v>
      </c>
      <c r="I37" s="698" t="s">
        <v>488</v>
      </c>
      <c r="J37" s="700" t="s">
        <v>488</v>
      </c>
      <c r="K37" s="698" t="s">
        <v>488</v>
      </c>
      <c r="L37" s="700" t="s">
        <v>488</v>
      </c>
      <c r="N37" s="701"/>
    </row>
    <row r="38" spans="1:14" s="689" customFormat="1" ht="9.9499999999999993" customHeight="1">
      <c r="B38" s="714"/>
      <c r="C38" s="715" t="s">
        <v>501</v>
      </c>
      <c r="D38" s="698">
        <v>17</v>
      </c>
      <c r="E38" s="698">
        <f t="shared" si="1"/>
        <v>3208336</v>
      </c>
      <c r="F38" s="698">
        <v>3208336</v>
      </c>
      <c r="G38" s="698" t="s">
        <v>244</v>
      </c>
      <c r="H38" s="698" t="s">
        <v>244</v>
      </c>
      <c r="I38" s="700" t="s">
        <v>244</v>
      </c>
      <c r="J38" s="698" t="s">
        <v>244</v>
      </c>
      <c r="K38" s="700" t="s">
        <v>244</v>
      </c>
      <c r="L38" s="698" t="s">
        <v>244</v>
      </c>
      <c r="N38" s="701"/>
    </row>
    <row r="39" spans="1:14" s="689" customFormat="1" ht="15" customHeight="1" thickBot="1">
      <c r="B39" s="717"/>
      <c r="C39" s="718"/>
      <c r="D39" s="719">
        <v>1</v>
      </c>
      <c r="E39" s="720">
        <f t="shared" si="1"/>
        <v>65655</v>
      </c>
      <c r="F39" s="720">
        <v>65655</v>
      </c>
      <c r="G39" s="720" t="s">
        <v>488</v>
      </c>
      <c r="H39" s="720" t="s">
        <v>488</v>
      </c>
      <c r="I39" s="721" t="s">
        <v>488</v>
      </c>
      <c r="J39" s="720" t="s">
        <v>488</v>
      </c>
      <c r="K39" s="721" t="s">
        <v>488</v>
      </c>
      <c r="L39" s="720" t="s">
        <v>488</v>
      </c>
      <c r="N39" s="701"/>
    </row>
    <row r="40" spans="1:14" s="689" customFormat="1" ht="15" customHeight="1">
      <c r="A40" s="582"/>
      <c r="B40" s="722" t="s">
        <v>502</v>
      </c>
      <c r="C40" s="722"/>
      <c r="D40" s="723"/>
      <c r="E40" s="723"/>
      <c r="F40" s="723"/>
      <c r="G40" s="32"/>
      <c r="H40" s="32"/>
      <c r="I40" s="32"/>
      <c r="J40" s="32"/>
      <c r="K40" s="32"/>
      <c r="L40" s="32"/>
      <c r="N40" s="701"/>
    </row>
    <row r="41" spans="1:14" s="689" customFormat="1" ht="18" customHeight="1">
      <c r="A41" s="582"/>
      <c r="B41" s="723" t="s">
        <v>503</v>
      </c>
      <c r="C41" s="723"/>
      <c r="D41" s="723"/>
      <c r="E41" s="723"/>
      <c r="F41" s="723"/>
      <c r="G41" s="32"/>
      <c r="H41" s="32"/>
      <c r="I41" s="32"/>
      <c r="J41" s="32"/>
      <c r="K41" s="32"/>
      <c r="L41" s="32"/>
      <c r="N41" s="701"/>
    </row>
    <row r="42" spans="1:14" ht="15" customHeight="1"/>
    <row r="43" spans="1:14" ht="15" customHeight="1"/>
    <row r="44" spans="1:14" ht="18" customHeight="1"/>
  </sheetData>
  <mergeCells count="23">
    <mergeCell ref="B40:F40"/>
    <mergeCell ref="B41:F41"/>
    <mergeCell ref="B23:C24"/>
    <mergeCell ref="B25:C26"/>
    <mergeCell ref="B27:C28"/>
    <mergeCell ref="B29:C30"/>
    <mergeCell ref="B32:B39"/>
    <mergeCell ref="C32:C33"/>
    <mergeCell ref="C34:C35"/>
    <mergeCell ref="C36:C37"/>
    <mergeCell ref="C38:C39"/>
    <mergeCell ref="B10:C11"/>
    <mergeCell ref="B13:C14"/>
    <mergeCell ref="B15:C16"/>
    <mergeCell ref="B17:C18"/>
    <mergeCell ref="B19:C20"/>
    <mergeCell ref="B21:C22"/>
    <mergeCell ref="B2:L2"/>
    <mergeCell ref="B4:C5"/>
    <mergeCell ref="D4:D5"/>
    <mergeCell ref="E4:L4"/>
    <mergeCell ref="B6:C7"/>
    <mergeCell ref="B8:C9"/>
  </mergeCells>
  <phoneticPr fontId="49"/>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38"/>
  <sheetViews>
    <sheetView showGridLines="0" view="pageBreakPreview" zoomScaleSheetLayoutView="100" workbookViewId="0">
      <selection activeCell="A8" sqref="A8"/>
    </sheetView>
  </sheetViews>
  <sheetFormatPr defaultColWidth="16.875" defaultRowHeight="13.5"/>
  <cols>
    <col min="1" max="1" width="16.875" style="25"/>
    <col min="2" max="2" width="11.25" style="25" customWidth="1"/>
    <col min="3" max="17" width="11.75" style="25" customWidth="1"/>
    <col min="18" max="16384" width="16.875" style="25"/>
  </cols>
  <sheetData>
    <row r="1" spans="2:17" ht="17.25">
      <c r="B1" s="26"/>
      <c r="J1" s="197"/>
    </row>
    <row r="2" spans="2:17" ht="28.5" customHeight="1">
      <c r="B2" s="353" t="s">
        <v>270</v>
      </c>
      <c r="C2" s="353"/>
      <c r="D2" s="353"/>
      <c r="E2" s="353"/>
      <c r="F2" s="353"/>
      <c r="G2" s="353"/>
      <c r="H2" s="353"/>
      <c r="I2" s="353"/>
      <c r="J2" s="198"/>
      <c r="K2" s="199"/>
      <c r="L2" s="200"/>
      <c r="M2" s="200"/>
      <c r="N2" s="200"/>
      <c r="O2" s="125"/>
      <c r="P2" s="200"/>
      <c r="Q2" s="200"/>
    </row>
    <row r="3" spans="2:17" ht="19.5" customHeight="1" thickBot="1">
      <c r="B3" s="201"/>
      <c r="C3" s="201"/>
      <c r="D3" s="201"/>
      <c r="E3" s="201"/>
      <c r="F3" s="201"/>
      <c r="G3" s="201"/>
      <c r="H3" s="201"/>
      <c r="I3" s="201"/>
      <c r="J3" s="201"/>
      <c r="K3" s="201"/>
      <c r="L3" s="201"/>
      <c r="M3" s="201"/>
      <c r="N3" s="201"/>
      <c r="O3" s="54"/>
      <c r="P3" s="201"/>
      <c r="Q3" s="108" t="s">
        <v>118</v>
      </c>
    </row>
    <row r="4" spans="2:17" ht="23.25" customHeight="1">
      <c r="B4" s="356" t="s">
        <v>10</v>
      </c>
      <c r="C4" s="202" t="s">
        <v>176</v>
      </c>
      <c r="D4" s="203"/>
      <c r="E4" s="202" t="s">
        <v>67</v>
      </c>
      <c r="F4" s="203"/>
      <c r="G4" s="202" t="s">
        <v>185</v>
      </c>
      <c r="H4" s="203"/>
      <c r="I4" s="204"/>
      <c r="J4" s="203"/>
      <c r="K4" s="202" t="s">
        <v>190</v>
      </c>
      <c r="L4" s="203"/>
      <c r="M4" s="357" t="s">
        <v>50</v>
      </c>
      <c r="N4" s="346" t="s">
        <v>191</v>
      </c>
      <c r="O4" s="346" t="s">
        <v>194</v>
      </c>
      <c r="P4" s="202" t="s">
        <v>195</v>
      </c>
      <c r="Q4" s="203"/>
    </row>
    <row r="5" spans="2:17" ht="23.25" customHeight="1">
      <c r="B5" s="356"/>
      <c r="C5" s="342" t="s">
        <v>76</v>
      </c>
      <c r="D5" s="348" t="s">
        <v>123</v>
      </c>
      <c r="E5" s="342" t="s">
        <v>76</v>
      </c>
      <c r="F5" s="348" t="s">
        <v>123</v>
      </c>
      <c r="G5" s="354" t="s">
        <v>197</v>
      </c>
      <c r="H5" s="355"/>
      <c r="I5" s="736" t="s">
        <v>25</v>
      </c>
      <c r="J5" s="349" t="s">
        <v>4</v>
      </c>
      <c r="K5" s="351" t="s">
        <v>198</v>
      </c>
      <c r="L5" s="342" t="s">
        <v>199</v>
      </c>
      <c r="M5" s="358"/>
      <c r="N5" s="346"/>
      <c r="O5" s="346"/>
      <c r="P5" s="342" t="s">
        <v>201</v>
      </c>
      <c r="Q5" s="344" t="s">
        <v>123</v>
      </c>
    </row>
    <row r="6" spans="2:17" ht="23.25" customHeight="1">
      <c r="B6" s="350"/>
      <c r="C6" s="347"/>
      <c r="D6" s="347"/>
      <c r="E6" s="347"/>
      <c r="F6" s="347"/>
      <c r="G6" s="205" t="s">
        <v>202</v>
      </c>
      <c r="H6" s="205" t="s">
        <v>203</v>
      </c>
      <c r="I6" s="737"/>
      <c r="J6" s="350"/>
      <c r="K6" s="352"/>
      <c r="L6" s="343"/>
      <c r="M6" s="359"/>
      <c r="N6" s="347"/>
      <c r="O6" s="347"/>
      <c r="P6" s="343"/>
      <c r="Q6" s="345"/>
    </row>
    <row r="7" spans="2:17" s="209" customFormat="1" ht="24" customHeight="1">
      <c r="B7" s="206" t="s">
        <v>184</v>
      </c>
      <c r="C7" s="104">
        <v>8135</v>
      </c>
      <c r="D7" s="104">
        <v>3079460</v>
      </c>
      <c r="E7" s="104">
        <v>240823</v>
      </c>
      <c r="F7" s="104">
        <v>162241573</v>
      </c>
      <c r="G7" s="104">
        <v>79150</v>
      </c>
      <c r="H7" s="104">
        <v>1012</v>
      </c>
      <c r="I7" s="104">
        <v>36894</v>
      </c>
      <c r="J7" s="104">
        <v>117056</v>
      </c>
      <c r="K7" s="104">
        <v>37780</v>
      </c>
      <c r="L7" s="104">
        <v>3087</v>
      </c>
      <c r="M7" s="104">
        <v>6761249</v>
      </c>
      <c r="N7" s="207">
        <v>0.72399999999999998</v>
      </c>
      <c r="O7" s="207">
        <v>0.47699999999999998</v>
      </c>
      <c r="P7" s="208" t="s">
        <v>43</v>
      </c>
      <c r="Q7" s="208" t="s">
        <v>43</v>
      </c>
    </row>
    <row r="8" spans="2:17" s="209" customFormat="1" ht="24" customHeight="1">
      <c r="B8" s="210" t="s">
        <v>31</v>
      </c>
      <c r="C8" s="104">
        <v>6844</v>
      </c>
      <c r="D8" s="104">
        <v>2608153</v>
      </c>
      <c r="E8" s="104">
        <v>244130</v>
      </c>
      <c r="F8" s="104">
        <v>164992011</v>
      </c>
      <c r="G8" s="104">
        <v>78300</v>
      </c>
      <c r="H8" s="104">
        <v>965</v>
      </c>
      <c r="I8" s="104">
        <v>35281</v>
      </c>
      <c r="J8" s="104">
        <v>114546</v>
      </c>
      <c r="K8" s="104">
        <v>40287</v>
      </c>
      <c r="L8" s="104">
        <v>3028</v>
      </c>
      <c r="M8" s="104">
        <v>6630644</v>
      </c>
      <c r="N8" s="207">
        <v>0.72399999999999998</v>
      </c>
      <c r="O8" s="207">
        <v>0.51500000000000001</v>
      </c>
      <c r="P8" s="208" t="s">
        <v>43</v>
      </c>
      <c r="Q8" s="208" t="s">
        <v>43</v>
      </c>
    </row>
    <row r="9" spans="2:17" s="209" customFormat="1" ht="24" customHeight="1">
      <c r="B9" s="211" t="s">
        <v>243</v>
      </c>
      <c r="C9" s="104">
        <v>5778</v>
      </c>
      <c r="D9" s="104">
        <v>2208520</v>
      </c>
      <c r="E9" s="104">
        <v>245917</v>
      </c>
      <c r="F9" s="104">
        <v>166208708</v>
      </c>
      <c r="G9" s="104">
        <v>76861</v>
      </c>
      <c r="H9" s="104">
        <v>1002</v>
      </c>
      <c r="I9" s="104">
        <v>33778</v>
      </c>
      <c r="J9" s="104">
        <v>111641</v>
      </c>
      <c r="K9" s="104">
        <v>40138</v>
      </c>
      <c r="L9" s="104">
        <v>3142</v>
      </c>
      <c r="M9" s="104">
        <v>6643812</v>
      </c>
      <c r="N9" s="207">
        <v>0.78</v>
      </c>
      <c r="O9" s="207">
        <v>0.499</v>
      </c>
      <c r="P9" s="208" t="s">
        <v>43</v>
      </c>
      <c r="Q9" s="208" t="s">
        <v>43</v>
      </c>
    </row>
    <row r="10" spans="2:17" s="209" customFormat="1" ht="24" customHeight="1">
      <c r="B10" s="212" t="s">
        <v>206</v>
      </c>
      <c r="C10" s="208">
        <v>1494</v>
      </c>
      <c r="D10" s="208">
        <v>574100</v>
      </c>
      <c r="E10" s="208">
        <v>73919</v>
      </c>
      <c r="F10" s="208">
        <v>48680214</v>
      </c>
      <c r="G10" s="208">
        <v>28524</v>
      </c>
      <c r="H10" s="208">
        <v>415</v>
      </c>
      <c r="I10" s="208">
        <v>13452</v>
      </c>
      <c r="J10" s="208">
        <v>42391</v>
      </c>
      <c r="K10" s="208">
        <v>15338</v>
      </c>
      <c r="L10" s="208">
        <v>1157</v>
      </c>
      <c r="M10" s="208">
        <v>2306613</v>
      </c>
      <c r="N10" s="213">
        <v>0.72299999999999998</v>
      </c>
      <c r="O10" s="213">
        <v>0.53800000000000003</v>
      </c>
      <c r="P10" s="214" t="s">
        <v>43</v>
      </c>
      <c r="Q10" s="214" t="s">
        <v>43</v>
      </c>
    </row>
    <row r="11" spans="2:17" s="209" customFormat="1" ht="24" customHeight="1">
      <c r="B11" s="212" t="s">
        <v>207</v>
      </c>
      <c r="C11" s="208">
        <v>380</v>
      </c>
      <c r="D11" s="208">
        <v>146189</v>
      </c>
      <c r="E11" s="208">
        <v>19773</v>
      </c>
      <c r="F11" s="208">
        <v>13537245</v>
      </c>
      <c r="G11" s="208">
        <v>6541</v>
      </c>
      <c r="H11" s="208">
        <v>83</v>
      </c>
      <c r="I11" s="208">
        <v>2437</v>
      </c>
      <c r="J11" s="208">
        <v>9061</v>
      </c>
      <c r="K11" s="208">
        <v>3027</v>
      </c>
      <c r="L11" s="208">
        <v>335</v>
      </c>
      <c r="M11" s="208">
        <v>636404</v>
      </c>
      <c r="N11" s="213">
        <v>0.77400000000000002</v>
      </c>
      <c r="O11" s="213">
        <v>0.46300000000000002</v>
      </c>
      <c r="P11" s="214" t="s">
        <v>43</v>
      </c>
      <c r="Q11" s="214" t="s">
        <v>43</v>
      </c>
    </row>
    <row r="12" spans="2:17" s="209" customFormat="1" ht="24" customHeight="1">
      <c r="B12" s="212" t="s">
        <v>208</v>
      </c>
      <c r="C12" s="208">
        <v>335</v>
      </c>
      <c r="D12" s="208">
        <v>118641</v>
      </c>
      <c r="E12" s="208">
        <v>12794</v>
      </c>
      <c r="F12" s="208">
        <v>8453032</v>
      </c>
      <c r="G12" s="208">
        <v>3751</v>
      </c>
      <c r="H12" s="208">
        <v>52</v>
      </c>
      <c r="I12" s="208">
        <v>1644</v>
      </c>
      <c r="J12" s="208">
        <v>5447</v>
      </c>
      <c r="K12" s="208">
        <v>2191</v>
      </c>
      <c r="L12" s="208">
        <v>140</v>
      </c>
      <c r="M12" s="208">
        <v>303541</v>
      </c>
      <c r="N12" s="213">
        <v>0.78</v>
      </c>
      <c r="O12" s="213">
        <v>0.58399999999999996</v>
      </c>
      <c r="P12" s="214" t="s">
        <v>43</v>
      </c>
      <c r="Q12" s="214" t="s">
        <v>43</v>
      </c>
    </row>
    <row r="13" spans="2:17" s="209" customFormat="1" ht="24" customHeight="1">
      <c r="B13" s="212" t="s">
        <v>209</v>
      </c>
      <c r="C13" s="208">
        <v>685</v>
      </c>
      <c r="D13" s="208">
        <v>251923</v>
      </c>
      <c r="E13" s="208">
        <v>23612</v>
      </c>
      <c r="F13" s="208">
        <v>15958345</v>
      </c>
      <c r="G13" s="208">
        <v>6663</v>
      </c>
      <c r="H13" s="208">
        <v>98</v>
      </c>
      <c r="I13" s="208">
        <v>3482</v>
      </c>
      <c r="J13" s="208">
        <v>10243</v>
      </c>
      <c r="K13" s="208">
        <v>3484</v>
      </c>
      <c r="L13" s="208">
        <v>231</v>
      </c>
      <c r="M13" s="208">
        <v>607966</v>
      </c>
      <c r="N13" s="213">
        <v>0.80300000000000005</v>
      </c>
      <c r="O13" s="213">
        <v>0.52300000000000002</v>
      </c>
      <c r="P13" s="214" t="s">
        <v>43</v>
      </c>
      <c r="Q13" s="214" t="s">
        <v>43</v>
      </c>
    </row>
    <row r="14" spans="2:17" s="209" customFormat="1" ht="24" customHeight="1">
      <c r="B14" s="212" t="s">
        <v>46</v>
      </c>
      <c r="C14" s="208">
        <v>322</v>
      </c>
      <c r="D14" s="208">
        <v>122127</v>
      </c>
      <c r="E14" s="208">
        <v>14916</v>
      </c>
      <c r="F14" s="208">
        <v>10219256</v>
      </c>
      <c r="G14" s="208">
        <v>3954</v>
      </c>
      <c r="H14" s="208">
        <v>59</v>
      </c>
      <c r="I14" s="208">
        <v>1526</v>
      </c>
      <c r="J14" s="208">
        <v>5539</v>
      </c>
      <c r="K14" s="208">
        <v>2100</v>
      </c>
      <c r="L14" s="208">
        <v>181</v>
      </c>
      <c r="M14" s="208">
        <v>339266</v>
      </c>
      <c r="N14" s="213">
        <v>0.746</v>
      </c>
      <c r="O14" s="213">
        <v>0.53100000000000003</v>
      </c>
      <c r="P14" s="214" t="s">
        <v>43</v>
      </c>
      <c r="Q14" s="214" t="s">
        <v>43</v>
      </c>
    </row>
    <row r="15" spans="2:17" s="209" customFormat="1" ht="24" customHeight="1">
      <c r="B15" s="212" t="s">
        <v>210</v>
      </c>
      <c r="C15" s="208">
        <v>281</v>
      </c>
      <c r="D15" s="208">
        <v>107351</v>
      </c>
      <c r="E15" s="208">
        <v>13578</v>
      </c>
      <c r="F15" s="208">
        <v>9213117</v>
      </c>
      <c r="G15" s="208">
        <v>3924</v>
      </c>
      <c r="H15" s="208">
        <v>30</v>
      </c>
      <c r="I15" s="208">
        <v>1360</v>
      </c>
      <c r="J15" s="208">
        <v>5314</v>
      </c>
      <c r="K15" s="208">
        <v>2078</v>
      </c>
      <c r="L15" s="208">
        <v>155</v>
      </c>
      <c r="M15" s="208">
        <v>324224</v>
      </c>
      <c r="N15" s="213">
        <v>0.748</v>
      </c>
      <c r="O15" s="213">
        <v>0.53</v>
      </c>
      <c r="P15" s="214" t="s">
        <v>43</v>
      </c>
      <c r="Q15" s="214" t="s">
        <v>43</v>
      </c>
    </row>
    <row r="16" spans="2:17" s="209" customFormat="1" ht="24" customHeight="1">
      <c r="B16" s="212" t="s">
        <v>52</v>
      </c>
      <c r="C16" s="208">
        <v>386</v>
      </c>
      <c r="D16" s="208">
        <v>156359</v>
      </c>
      <c r="E16" s="208">
        <v>11113</v>
      </c>
      <c r="F16" s="208">
        <v>7541677</v>
      </c>
      <c r="G16" s="208">
        <v>2624</v>
      </c>
      <c r="H16" s="208">
        <v>34</v>
      </c>
      <c r="I16" s="208">
        <v>932</v>
      </c>
      <c r="J16" s="208">
        <v>3590</v>
      </c>
      <c r="K16" s="208">
        <v>1496</v>
      </c>
      <c r="L16" s="208">
        <v>95</v>
      </c>
      <c r="M16" s="208">
        <v>222705</v>
      </c>
      <c r="N16" s="213">
        <v>0.80600000000000005</v>
      </c>
      <c r="O16" s="213">
        <v>0.56999999999999995</v>
      </c>
      <c r="P16" s="214" t="s">
        <v>43</v>
      </c>
      <c r="Q16" s="214" t="s">
        <v>43</v>
      </c>
    </row>
    <row r="17" spans="2:17" s="209" customFormat="1" ht="24" customHeight="1">
      <c r="B17" s="212" t="s">
        <v>211</v>
      </c>
      <c r="C17" s="208">
        <v>383</v>
      </c>
      <c r="D17" s="208">
        <v>148552</v>
      </c>
      <c r="E17" s="208">
        <v>11153</v>
      </c>
      <c r="F17" s="208">
        <v>7577114</v>
      </c>
      <c r="G17" s="208">
        <v>1937</v>
      </c>
      <c r="H17" s="208">
        <v>30</v>
      </c>
      <c r="I17" s="208">
        <v>612</v>
      </c>
      <c r="J17" s="208">
        <v>2579</v>
      </c>
      <c r="K17" s="208">
        <v>1126</v>
      </c>
      <c r="L17" s="208">
        <v>66</v>
      </c>
      <c r="M17" s="208">
        <v>170463</v>
      </c>
      <c r="N17" s="213">
        <v>0.82099999999999995</v>
      </c>
      <c r="O17" s="213">
        <v>0.58099999999999996</v>
      </c>
      <c r="P17" s="214" t="s">
        <v>43</v>
      </c>
      <c r="Q17" s="214" t="s">
        <v>43</v>
      </c>
    </row>
    <row r="18" spans="2:17" s="209" customFormat="1" ht="24" customHeight="1">
      <c r="B18" s="212" t="s">
        <v>212</v>
      </c>
      <c r="C18" s="208">
        <v>89</v>
      </c>
      <c r="D18" s="208">
        <v>33020</v>
      </c>
      <c r="E18" s="208">
        <v>2235</v>
      </c>
      <c r="F18" s="208">
        <v>1588900</v>
      </c>
      <c r="G18" s="208">
        <v>480</v>
      </c>
      <c r="H18" s="208">
        <v>3</v>
      </c>
      <c r="I18" s="208">
        <v>164</v>
      </c>
      <c r="J18" s="208">
        <v>647</v>
      </c>
      <c r="K18" s="208">
        <v>224</v>
      </c>
      <c r="L18" s="208">
        <v>21</v>
      </c>
      <c r="M18" s="208">
        <v>45308</v>
      </c>
      <c r="N18" s="213">
        <v>0.82199999999999995</v>
      </c>
      <c r="O18" s="213">
        <v>0.46700000000000003</v>
      </c>
      <c r="P18" s="214" t="s">
        <v>43</v>
      </c>
      <c r="Q18" s="214" t="s">
        <v>43</v>
      </c>
    </row>
    <row r="19" spans="2:17" s="209" customFormat="1" ht="24" customHeight="1">
      <c r="B19" s="212" t="s">
        <v>214</v>
      </c>
      <c r="C19" s="208">
        <v>29</v>
      </c>
      <c r="D19" s="208">
        <v>11235</v>
      </c>
      <c r="E19" s="208">
        <v>749</v>
      </c>
      <c r="F19" s="208">
        <v>542993</v>
      </c>
      <c r="G19" s="208">
        <v>153</v>
      </c>
      <c r="H19" s="208">
        <v>2</v>
      </c>
      <c r="I19" s="208">
        <v>26</v>
      </c>
      <c r="J19" s="208">
        <v>181</v>
      </c>
      <c r="K19" s="208">
        <v>66</v>
      </c>
      <c r="L19" s="208">
        <v>11</v>
      </c>
      <c r="M19" s="208">
        <v>16597</v>
      </c>
      <c r="N19" s="213">
        <v>0.79600000000000004</v>
      </c>
      <c r="O19" s="213">
        <v>0.43099999999999999</v>
      </c>
      <c r="P19" s="214" t="s">
        <v>43</v>
      </c>
      <c r="Q19" s="214" t="s">
        <v>43</v>
      </c>
    </row>
    <row r="20" spans="2:17" s="209" customFormat="1" ht="24" customHeight="1">
      <c r="B20" s="212" t="s">
        <v>215</v>
      </c>
      <c r="C20" s="208">
        <v>24</v>
      </c>
      <c r="D20" s="208">
        <v>10084</v>
      </c>
      <c r="E20" s="208">
        <v>1046</v>
      </c>
      <c r="F20" s="208">
        <v>767560</v>
      </c>
      <c r="G20" s="208">
        <v>228</v>
      </c>
      <c r="H20" s="208">
        <v>2</v>
      </c>
      <c r="I20" s="208">
        <v>69</v>
      </c>
      <c r="J20" s="208">
        <v>299</v>
      </c>
      <c r="K20" s="208">
        <v>79</v>
      </c>
      <c r="L20" s="208">
        <v>9</v>
      </c>
      <c r="M20" s="208">
        <v>28735</v>
      </c>
      <c r="N20" s="213">
        <v>0.81599999999999995</v>
      </c>
      <c r="O20" s="213">
        <v>0.34599999999999997</v>
      </c>
      <c r="P20" s="214" t="s">
        <v>43</v>
      </c>
      <c r="Q20" s="214" t="s">
        <v>43</v>
      </c>
    </row>
    <row r="21" spans="2:17" s="209" customFormat="1" ht="24" customHeight="1">
      <c r="B21" s="212" t="s">
        <v>83</v>
      </c>
      <c r="C21" s="208">
        <v>162</v>
      </c>
      <c r="D21" s="208">
        <v>57970</v>
      </c>
      <c r="E21" s="208">
        <v>8471</v>
      </c>
      <c r="F21" s="208">
        <v>5787921</v>
      </c>
      <c r="G21" s="208">
        <v>2582</v>
      </c>
      <c r="H21" s="208">
        <v>30</v>
      </c>
      <c r="I21" s="208">
        <v>1205</v>
      </c>
      <c r="J21" s="208">
        <v>3817</v>
      </c>
      <c r="K21" s="208">
        <v>1357</v>
      </c>
      <c r="L21" s="208">
        <v>89</v>
      </c>
      <c r="M21" s="208">
        <v>222823</v>
      </c>
      <c r="N21" s="213">
        <v>0.748</v>
      </c>
      <c r="O21" s="213">
        <v>0.52600000000000002</v>
      </c>
      <c r="P21" s="214" t="s">
        <v>43</v>
      </c>
      <c r="Q21" s="214" t="s">
        <v>43</v>
      </c>
    </row>
    <row r="22" spans="2:17" s="209" customFormat="1" ht="24" customHeight="1">
      <c r="B22" s="212" t="s">
        <v>216</v>
      </c>
      <c r="C22" s="208">
        <v>79</v>
      </c>
      <c r="D22" s="208">
        <v>33557</v>
      </c>
      <c r="E22" s="208">
        <v>2574</v>
      </c>
      <c r="F22" s="208">
        <v>1853565</v>
      </c>
      <c r="G22" s="208">
        <v>503</v>
      </c>
      <c r="H22" s="208">
        <v>6</v>
      </c>
      <c r="I22" s="208">
        <v>117</v>
      </c>
      <c r="J22" s="208">
        <v>626</v>
      </c>
      <c r="K22" s="208">
        <v>218</v>
      </c>
      <c r="L22" s="208">
        <v>21</v>
      </c>
      <c r="M22" s="208">
        <v>60019</v>
      </c>
      <c r="N22" s="213">
        <v>0.80400000000000005</v>
      </c>
      <c r="O22" s="213">
        <v>0.433</v>
      </c>
      <c r="P22" s="214" t="s">
        <v>43</v>
      </c>
      <c r="Q22" s="214" t="s">
        <v>43</v>
      </c>
    </row>
    <row r="23" spans="2:17" s="209" customFormat="1" ht="24" customHeight="1">
      <c r="B23" s="212" t="s">
        <v>218</v>
      </c>
      <c r="C23" s="208">
        <v>149</v>
      </c>
      <c r="D23" s="208">
        <v>54504</v>
      </c>
      <c r="E23" s="208">
        <v>3784</v>
      </c>
      <c r="F23" s="208">
        <v>2729467</v>
      </c>
      <c r="G23" s="208">
        <v>483</v>
      </c>
      <c r="H23" s="208">
        <v>6</v>
      </c>
      <c r="I23" s="208">
        <v>174</v>
      </c>
      <c r="J23" s="208">
        <v>663</v>
      </c>
      <c r="K23" s="208">
        <v>215</v>
      </c>
      <c r="L23" s="208">
        <v>17</v>
      </c>
      <c r="M23" s="208">
        <v>55305</v>
      </c>
      <c r="N23" s="213">
        <v>0.84399999999999997</v>
      </c>
      <c r="O23" s="213">
        <v>0.44500000000000001</v>
      </c>
      <c r="P23" s="214" t="s">
        <v>43</v>
      </c>
      <c r="Q23" s="214" t="s">
        <v>43</v>
      </c>
    </row>
    <row r="24" spans="2:17" s="209" customFormat="1" ht="24" customHeight="1">
      <c r="B24" s="212" t="s">
        <v>170</v>
      </c>
      <c r="C24" s="208">
        <v>66</v>
      </c>
      <c r="D24" s="208">
        <v>23443</v>
      </c>
      <c r="E24" s="208">
        <v>1912</v>
      </c>
      <c r="F24" s="208">
        <v>1327765</v>
      </c>
      <c r="G24" s="208">
        <v>373</v>
      </c>
      <c r="H24" s="208">
        <v>5</v>
      </c>
      <c r="I24" s="208">
        <v>82</v>
      </c>
      <c r="J24" s="208">
        <v>460</v>
      </c>
      <c r="K24" s="208">
        <v>181</v>
      </c>
      <c r="L24" s="208">
        <v>13</v>
      </c>
      <c r="M24" s="208">
        <v>37908</v>
      </c>
      <c r="N24" s="213">
        <v>0.85599999999999998</v>
      </c>
      <c r="O24" s="213">
        <v>0.48499999999999999</v>
      </c>
      <c r="P24" s="214" t="s">
        <v>43</v>
      </c>
      <c r="Q24" s="214" t="s">
        <v>43</v>
      </c>
    </row>
    <row r="25" spans="2:17" s="209" customFormat="1" ht="24" customHeight="1">
      <c r="B25" s="212" t="s">
        <v>56</v>
      </c>
      <c r="C25" s="208">
        <v>71</v>
      </c>
      <c r="D25" s="208">
        <v>28068</v>
      </c>
      <c r="E25" s="208">
        <v>3067</v>
      </c>
      <c r="F25" s="208">
        <v>2170677</v>
      </c>
      <c r="G25" s="208">
        <v>709</v>
      </c>
      <c r="H25" s="208">
        <v>4</v>
      </c>
      <c r="I25" s="208">
        <v>137</v>
      </c>
      <c r="J25" s="208">
        <v>850</v>
      </c>
      <c r="K25" s="208">
        <v>337</v>
      </c>
      <c r="L25" s="208">
        <v>32</v>
      </c>
      <c r="M25" s="208">
        <v>72447</v>
      </c>
      <c r="N25" s="213">
        <v>0.83</v>
      </c>
      <c r="O25" s="213">
        <v>0.47499999999999998</v>
      </c>
      <c r="P25" s="214" t="s">
        <v>43</v>
      </c>
      <c r="Q25" s="214" t="s">
        <v>43</v>
      </c>
    </row>
    <row r="26" spans="2:17" s="209" customFormat="1" ht="24" customHeight="1">
      <c r="B26" s="212" t="s">
        <v>120</v>
      </c>
      <c r="C26" s="208">
        <v>103</v>
      </c>
      <c r="D26" s="208">
        <v>36344</v>
      </c>
      <c r="E26" s="208">
        <v>4043</v>
      </c>
      <c r="F26" s="208">
        <v>2815179</v>
      </c>
      <c r="G26" s="208">
        <v>957</v>
      </c>
      <c r="H26" s="208">
        <v>12</v>
      </c>
      <c r="I26" s="208">
        <v>214</v>
      </c>
      <c r="J26" s="208">
        <v>1183</v>
      </c>
      <c r="K26" s="208">
        <v>489</v>
      </c>
      <c r="L26" s="208">
        <v>38</v>
      </c>
      <c r="M26" s="208">
        <v>87835</v>
      </c>
      <c r="N26" s="213">
        <v>0.74199999999999999</v>
      </c>
      <c r="O26" s="213">
        <v>0.51100000000000001</v>
      </c>
      <c r="P26" s="214" t="s">
        <v>43</v>
      </c>
      <c r="Q26" s="214" t="s">
        <v>43</v>
      </c>
    </row>
    <row r="27" spans="2:17" s="209" customFormat="1" ht="24" customHeight="1">
      <c r="B27" s="212" t="s">
        <v>219</v>
      </c>
      <c r="C27" s="208">
        <v>63</v>
      </c>
      <c r="D27" s="208">
        <v>23036</v>
      </c>
      <c r="E27" s="208">
        <v>4046</v>
      </c>
      <c r="F27" s="208">
        <v>2790133</v>
      </c>
      <c r="G27" s="208">
        <v>1710</v>
      </c>
      <c r="H27" s="208">
        <v>14</v>
      </c>
      <c r="I27" s="208">
        <v>816</v>
      </c>
      <c r="J27" s="208">
        <v>2540</v>
      </c>
      <c r="K27" s="208">
        <v>839</v>
      </c>
      <c r="L27" s="208">
        <v>76</v>
      </c>
      <c r="M27" s="208">
        <v>143860</v>
      </c>
      <c r="N27" s="213">
        <v>0.73099999999999998</v>
      </c>
      <c r="O27" s="213">
        <v>0.49099999999999999</v>
      </c>
      <c r="P27" s="214" t="s">
        <v>43</v>
      </c>
      <c r="Q27" s="214" t="s">
        <v>43</v>
      </c>
    </row>
    <row r="28" spans="2:17" s="209" customFormat="1" ht="24" customHeight="1">
      <c r="B28" s="212" t="s">
        <v>98</v>
      </c>
      <c r="C28" s="208">
        <v>54</v>
      </c>
      <c r="D28" s="208">
        <v>20517</v>
      </c>
      <c r="E28" s="208">
        <v>6216</v>
      </c>
      <c r="F28" s="208">
        <v>4271985</v>
      </c>
      <c r="G28" s="208">
        <v>2106</v>
      </c>
      <c r="H28" s="208">
        <v>30</v>
      </c>
      <c r="I28" s="208">
        <v>1464</v>
      </c>
      <c r="J28" s="208">
        <v>3600</v>
      </c>
      <c r="K28" s="208">
        <v>964</v>
      </c>
      <c r="L28" s="208">
        <v>84</v>
      </c>
      <c r="M28" s="208">
        <v>195281</v>
      </c>
      <c r="N28" s="213">
        <v>0.746</v>
      </c>
      <c r="O28" s="213">
        <v>0.45800000000000002</v>
      </c>
      <c r="P28" s="214" t="s">
        <v>43</v>
      </c>
      <c r="Q28" s="214" t="s">
        <v>43</v>
      </c>
    </row>
    <row r="29" spans="2:17" s="209" customFormat="1" ht="24" customHeight="1">
      <c r="B29" s="212" t="s">
        <v>220</v>
      </c>
      <c r="C29" s="208">
        <v>124</v>
      </c>
      <c r="D29" s="208">
        <v>50396</v>
      </c>
      <c r="E29" s="208">
        <v>9250</v>
      </c>
      <c r="F29" s="208">
        <v>6348526</v>
      </c>
      <c r="G29" s="208">
        <v>3654</v>
      </c>
      <c r="H29" s="208">
        <v>32</v>
      </c>
      <c r="I29" s="208">
        <v>2125</v>
      </c>
      <c r="J29" s="208">
        <v>5811</v>
      </c>
      <c r="K29" s="208">
        <v>1732</v>
      </c>
      <c r="L29" s="208">
        <v>148</v>
      </c>
      <c r="M29" s="208">
        <v>334090</v>
      </c>
      <c r="N29" s="213">
        <v>0.72199999999999998</v>
      </c>
      <c r="O29" s="213">
        <v>0.47399999999999998</v>
      </c>
      <c r="P29" s="214" t="s">
        <v>43</v>
      </c>
      <c r="Q29" s="214" t="s">
        <v>43</v>
      </c>
    </row>
    <row r="30" spans="2:17" s="209" customFormat="1" ht="24" customHeight="1">
      <c r="B30" s="212" t="s">
        <v>221</v>
      </c>
      <c r="C30" s="208">
        <v>143</v>
      </c>
      <c r="D30" s="208">
        <v>55808</v>
      </c>
      <c r="E30" s="208">
        <v>4477</v>
      </c>
      <c r="F30" s="208">
        <v>2993813</v>
      </c>
      <c r="G30" s="208">
        <v>1691</v>
      </c>
      <c r="H30" s="208">
        <v>17</v>
      </c>
      <c r="I30" s="208">
        <v>570</v>
      </c>
      <c r="J30" s="208">
        <v>2278</v>
      </c>
      <c r="K30" s="208">
        <v>824</v>
      </c>
      <c r="L30" s="208">
        <v>96</v>
      </c>
      <c r="M30" s="208">
        <v>143708</v>
      </c>
      <c r="N30" s="213">
        <v>0.70699999999999996</v>
      </c>
      <c r="O30" s="213">
        <v>0.48699999999999999</v>
      </c>
      <c r="P30" s="214" t="s">
        <v>43</v>
      </c>
      <c r="Q30" s="214" t="s">
        <v>43</v>
      </c>
    </row>
    <row r="31" spans="2:17" s="209" customFormat="1" ht="24" customHeight="1">
      <c r="B31" s="212" t="s">
        <v>183</v>
      </c>
      <c r="C31" s="208">
        <v>102</v>
      </c>
      <c r="D31" s="208">
        <v>41176</v>
      </c>
      <c r="E31" s="208">
        <v>4218</v>
      </c>
      <c r="F31" s="208">
        <v>2914242</v>
      </c>
      <c r="G31" s="208">
        <v>1320</v>
      </c>
      <c r="H31" s="208">
        <v>14</v>
      </c>
      <c r="I31" s="208">
        <v>524</v>
      </c>
      <c r="J31" s="208">
        <v>1858</v>
      </c>
      <c r="K31" s="208">
        <v>667</v>
      </c>
      <c r="L31" s="208">
        <v>56</v>
      </c>
      <c r="M31" s="208">
        <v>115049</v>
      </c>
      <c r="N31" s="213">
        <v>0.749</v>
      </c>
      <c r="O31" s="213">
        <v>0.505</v>
      </c>
      <c r="P31" s="214" t="s">
        <v>43</v>
      </c>
      <c r="Q31" s="214" t="s">
        <v>43</v>
      </c>
    </row>
    <row r="32" spans="2:17" s="209" customFormat="1" ht="24" customHeight="1">
      <c r="B32" s="212" t="s">
        <v>137</v>
      </c>
      <c r="C32" s="208">
        <v>124</v>
      </c>
      <c r="D32" s="208">
        <v>55831</v>
      </c>
      <c r="E32" s="208">
        <v>3801</v>
      </c>
      <c r="F32" s="208">
        <v>2571983</v>
      </c>
      <c r="G32" s="208">
        <v>707</v>
      </c>
      <c r="H32" s="208">
        <v>9</v>
      </c>
      <c r="I32" s="208">
        <v>194</v>
      </c>
      <c r="J32" s="208">
        <v>910</v>
      </c>
      <c r="K32" s="208">
        <v>415</v>
      </c>
      <c r="L32" s="208">
        <v>19</v>
      </c>
      <c r="M32" s="208">
        <v>53197</v>
      </c>
      <c r="N32" s="213">
        <v>0.78300000000000003</v>
      </c>
      <c r="O32" s="213">
        <v>0.58699999999999997</v>
      </c>
      <c r="P32" s="214" t="s">
        <v>43</v>
      </c>
      <c r="Q32" s="214" t="s">
        <v>43</v>
      </c>
    </row>
    <row r="33" spans="1:17" s="209" customFormat="1" ht="24" customHeight="1" thickBot="1">
      <c r="B33" s="215" t="s">
        <v>19</v>
      </c>
      <c r="C33" s="108">
        <v>130</v>
      </c>
      <c r="D33" s="108">
        <v>48290</v>
      </c>
      <c r="E33" s="108">
        <v>5170</v>
      </c>
      <c r="F33" s="108">
        <v>3554002</v>
      </c>
      <c r="G33" s="108">
        <v>1287</v>
      </c>
      <c r="H33" s="108">
        <v>15</v>
      </c>
      <c r="I33" s="108">
        <v>452</v>
      </c>
      <c r="J33" s="108">
        <v>1754</v>
      </c>
      <c r="K33" s="108">
        <v>691</v>
      </c>
      <c r="L33" s="108">
        <v>52</v>
      </c>
      <c r="M33" s="108">
        <v>120459</v>
      </c>
      <c r="N33" s="216">
        <v>0.83099999999999996</v>
      </c>
      <c r="O33" s="216">
        <v>0.53700000000000003</v>
      </c>
      <c r="P33" s="108" t="s">
        <v>43</v>
      </c>
      <c r="Q33" s="108" t="s">
        <v>43</v>
      </c>
    </row>
    <row r="34" spans="1:17" s="209" customFormat="1" ht="24" customHeight="1">
      <c r="A34" s="25"/>
      <c r="B34" s="104" t="s">
        <v>188</v>
      </c>
      <c r="C34" s="104"/>
      <c r="D34" s="104"/>
      <c r="E34" s="104"/>
      <c r="F34" s="104"/>
      <c r="G34" s="104"/>
      <c r="H34" s="104"/>
      <c r="I34" s="104"/>
      <c r="J34" s="104"/>
      <c r="K34" s="104"/>
      <c r="L34" s="104"/>
      <c r="M34" s="104"/>
      <c r="N34" s="104"/>
      <c r="O34" s="104"/>
      <c r="P34" s="104"/>
      <c r="Q34" s="104"/>
    </row>
    <row r="35" spans="1:17" ht="15" customHeight="1">
      <c r="B35" s="104" t="s">
        <v>222</v>
      </c>
      <c r="C35" s="104"/>
      <c r="D35" s="104"/>
      <c r="E35" s="104"/>
      <c r="F35" s="104"/>
      <c r="G35" s="104"/>
      <c r="H35" s="104"/>
      <c r="I35" s="104"/>
      <c r="J35" s="104"/>
      <c r="K35" s="104"/>
      <c r="L35" s="104"/>
      <c r="M35" s="104"/>
      <c r="N35" s="104"/>
      <c r="O35" s="104"/>
      <c r="P35" s="104"/>
      <c r="Q35" s="104"/>
    </row>
    <row r="36" spans="1:17" ht="15" customHeight="1">
      <c r="B36" s="104" t="s">
        <v>49</v>
      </c>
      <c r="C36" s="104"/>
      <c r="D36" s="104"/>
      <c r="E36" s="104"/>
      <c r="F36" s="104"/>
      <c r="G36" s="104"/>
      <c r="H36" s="104"/>
      <c r="I36" s="104"/>
      <c r="J36" s="104"/>
      <c r="K36" s="104"/>
      <c r="L36" s="104"/>
      <c r="M36" s="104"/>
      <c r="N36" s="104"/>
      <c r="O36" s="104"/>
      <c r="P36" s="104"/>
      <c r="Q36" s="104"/>
    </row>
    <row r="37" spans="1:17" ht="15" customHeight="1">
      <c r="B37" s="104" t="s">
        <v>115</v>
      </c>
      <c r="C37" s="104"/>
      <c r="D37" s="104"/>
      <c r="E37" s="104"/>
      <c r="F37" s="104"/>
      <c r="G37" s="104"/>
      <c r="H37" s="104"/>
      <c r="I37" s="104"/>
      <c r="J37" s="104"/>
      <c r="K37" s="104"/>
      <c r="L37" s="104"/>
      <c r="M37" s="104"/>
      <c r="N37" s="104"/>
      <c r="O37" s="104"/>
      <c r="P37" s="104"/>
      <c r="Q37" s="104"/>
    </row>
    <row r="38" spans="1:17" ht="15" customHeight="1">
      <c r="C38" s="125"/>
    </row>
  </sheetData>
  <mergeCells count="16">
    <mergeCell ref="B2:I2"/>
    <mergeCell ref="G5:H5"/>
    <mergeCell ref="B4:B6"/>
    <mergeCell ref="M4:M6"/>
    <mergeCell ref="N4:N6"/>
    <mergeCell ref="P5:P6"/>
    <mergeCell ref="Q5:Q6"/>
    <mergeCell ref="O4:O6"/>
    <mergeCell ref="C5:C6"/>
    <mergeCell ref="D5:D6"/>
    <mergeCell ref="E5:E6"/>
    <mergeCell ref="F5:F6"/>
    <mergeCell ref="I5:I6"/>
    <mergeCell ref="J5:J6"/>
    <mergeCell ref="K5:K6"/>
    <mergeCell ref="L5:L6"/>
  </mergeCells>
  <phoneticPr fontId="21"/>
  <printOptions horizontalCentered="1"/>
  <pageMargins left="0.51181102362204722" right="0.51181102362204722" top="0.74803149606299213" bottom="0.55118110236220474" header="0.51181102362204722" footer="0.51181102362204722"/>
  <pageSetup paperSize="9" scale="64" fitToWidth="0" fitToHeight="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K39"/>
  <sheetViews>
    <sheetView showGridLines="0" view="pageBreakPreview" zoomScaleSheetLayoutView="100" workbookViewId="0">
      <selection activeCell="Q17" sqref="Q17"/>
    </sheetView>
  </sheetViews>
  <sheetFormatPr defaultColWidth="14.625" defaultRowHeight="13.5"/>
  <cols>
    <col min="1" max="1" width="14.625" style="125"/>
    <col min="2" max="2" width="16.875" style="125" customWidth="1"/>
    <col min="3" max="10" width="9.625" style="125" customWidth="1"/>
    <col min="11" max="11" width="13.375" style="125" customWidth="1"/>
    <col min="12" max="12" width="12.125" style="125" customWidth="1"/>
    <col min="13" max="16384" width="14.625" style="125"/>
  </cols>
  <sheetData>
    <row r="2" spans="1:11" ht="28.5" customHeight="1">
      <c r="A2" s="27"/>
      <c r="B2" s="353" t="s">
        <v>257</v>
      </c>
      <c r="C2" s="353"/>
      <c r="D2" s="353"/>
      <c r="E2" s="353"/>
      <c r="F2" s="353"/>
      <c r="G2" s="353"/>
      <c r="H2" s="353"/>
      <c r="I2" s="353"/>
      <c r="J2" s="353"/>
    </row>
    <row r="3" spans="1:11" ht="19.5" customHeight="1">
      <c r="B3" s="201"/>
      <c r="C3" s="201"/>
      <c r="D3" s="201"/>
      <c r="E3" s="201"/>
      <c r="F3" s="201"/>
      <c r="G3" s="201"/>
      <c r="H3" s="201"/>
      <c r="I3" s="201"/>
      <c r="J3" s="201"/>
    </row>
    <row r="4" spans="1:11" ht="25.5" customHeight="1">
      <c r="B4" s="361" t="s">
        <v>223</v>
      </c>
      <c r="C4" s="363" t="s">
        <v>122</v>
      </c>
      <c r="D4" s="364"/>
      <c r="E4" s="364"/>
      <c r="F4" s="365"/>
      <c r="G4" s="363" t="s">
        <v>224</v>
      </c>
      <c r="H4" s="364"/>
      <c r="I4" s="364"/>
      <c r="J4" s="364"/>
    </row>
    <row r="5" spans="1:11" ht="25.5" customHeight="1">
      <c r="B5" s="362"/>
      <c r="C5" s="217" t="s">
        <v>117</v>
      </c>
      <c r="D5" s="217" t="s">
        <v>186</v>
      </c>
      <c r="E5" s="217" t="s">
        <v>18</v>
      </c>
      <c r="F5" s="217" t="s">
        <v>192</v>
      </c>
      <c r="G5" s="217" t="s">
        <v>117</v>
      </c>
      <c r="H5" s="217" t="s">
        <v>186</v>
      </c>
      <c r="I5" s="217" t="s">
        <v>18</v>
      </c>
      <c r="J5" s="217" t="s">
        <v>192</v>
      </c>
    </row>
    <row r="6" spans="1:11" ht="25.5" customHeight="1">
      <c r="B6" s="218" t="s">
        <v>200</v>
      </c>
      <c r="C6" s="219">
        <v>1133.2360839631342</v>
      </c>
      <c r="D6" s="219">
        <v>31.524456379887361</v>
      </c>
      <c r="E6" s="219">
        <v>904.90229628383668</v>
      </c>
      <c r="F6" s="219">
        <v>196.8093312994101</v>
      </c>
      <c r="G6" s="104">
        <v>29240.783329008431</v>
      </c>
      <c r="H6" s="104">
        <v>524215.82252396463</v>
      </c>
      <c r="I6" s="104">
        <v>15357.021138582415</v>
      </c>
      <c r="J6" s="104">
        <v>13792.47747386662</v>
      </c>
      <c r="K6" s="220"/>
    </row>
    <row r="7" spans="1:11" ht="25.5" customHeight="1">
      <c r="B7" s="218" t="s">
        <v>213</v>
      </c>
      <c r="C7" s="219">
        <v>1149.0959582961761</v>
      </c>
      <c r="D7" s="219">
        <v>32.276772621990268</v>
      </c>
      <c r="E7" s="219">
        <v>911.65887612743359</v>
      </c>
      <c r="F7" s="219">
        <v>205.16030954675219</v>
      </c>
      <c r="G7" s="104">
        <v>29736.322266691113</v>
      </c>
      <c r="H7" s="104">
        <v>531756.52404086851</v>
      </c>
      <c r="I7" s="104">
        <v>15590.165571513635</v>
      </c>
      <c r="J7" s="104">
        <v>13616.622518874639</v>
      </c>
    </row>
    <row r="8" spans="1:11" ht="25.5" customHeight="1">
      <c r="B8" s="221" t="s">
        <v>248</v>
      </c>
      <c r="C8" s="219">
        <v>1086.5759430084938</v>
      </c>
      <c r="D8" s="219">
        <v>31.604103875544187</v>
      </c>
      <c r="E8" s="219">
        <v>862.2814868937802</v>
      </c>
      <c r="F8" s="219">
        <v>192.69035223916947</v>
      </c>
      <c r="G8" s="104">
        <v>31182.158964953393</v>
      </c>
      <c r="H8" s="104">
        <v>550894.93218379735</v>
      </c>
      <c r="I8" s="104">
        <v>15895.727872681773</v>
      </c>
      <c r="J8" s="104">
        <v>14347.637147867852</v>
      </c>
    </row>
    <row r="9" spans="1:11" ht="25.5" customHeight="1">
      <c r="B9" s="222" t="s">
        <v>217</v>
      </c>
      <c r="C9" s="223">
        <v>1088.921203498347</v>
      </c>
      <c r="D9" s="219">
        <v>29.263087416830562</v>
      </c>
      <c r="E9" s="224">
        <v>855.93379922165957</v>
      </c>
      <c r="F9" s="219">
        <v>203.72431685985691</v>
      </c>
      <c r="G9" s="104">
        <v>29940.13023812589</v>
      </c>
      <c r="H9" s="104">
        <v>554864.24245674245</v>
      </c>
      <c r="I9" s="104">
        <v>15790.217108913796</v>
      </c>
      <c r="J9" s="104">
        <v>13989.598019883329</v>
      </c>
    </row>
    <row r="10" spans="1:11" ht="25.5" customHeight="1">
      <c r="B10" s="222" t="s">
        <v>72</v>
      </c>
      <c r="C10" s="223">
        <v>1118.0454940596928</v>
      </c>
      <c r="D10" s="219">
        <v>29.419008982903506</v>
      </c>
      <c r="E10" s="219">
        <v>884.23645320197045</v>
      </c>
      <c r="F10" s="219">
        <v>204.3900318748189</v>
      </c>
      <c r="G10" s="104">
        <v>28537.067424757832</v>
      </c>
      <c r="H10" s="104">
        <v>548044.28367397189</v>
      </c>
      <c r="I10" s="104">
        <v>14479.127355398985</v>
      </c>
      <c r="J10" s="104">
        <v>14579.22237187212</v>
      </c>
    </row>
    <row r="11" spans="1:11" ht="25.5" customHeight="1">
      <c r="B11" s="222" t="s">
        <v>142</v>
      </c>
      <c r="C11" s="223">
        <v>1156.3238622076942</v>
      </c>
      <c r="D11" s="219">
        <v>37.239124968569278</v>
      </c>
      <c r="E11" s="219">
        <v>899.38395775710342</v>
      </c>
      <c r="F11" s="219">
        <v>219.70077948202166</v>
      </c>
      <c r="G11" s="104">
        <v>33127.195272577032</v>
      </c>
      <c r="H11" s="104">
        <v>564258.7126941256</v>
      </c>
      <c r="I11" s="104">
        <v>15835.909962676657</v>
      </c>
      <c r="J11" s="104">
        <v>13885.714449213161</v>
      </c>
    </row>
    <row r="12" spans="1:11" ht="25.5" customHeight="1">
      <c r="B12" s="222" t="s">
        <v>225</v>
      </c>
      <c r="C12" s="223">
        <v>1116.1519861830743</v>
      </c>
      <c r="D12" s="219">
        <v>34.56303972366149</v>
      </c>
      <c r="E12" s="219">
        <v>884.51813471502589</v>
      </c>
      <c r="F12" s="219">
        <v>197.07081174438687</v>
      </c>
      <c r="G12" s="104">
        <v>34044.235771804189</v>
      </c>
      <c r="H12" s="104">
        <v>560053.90425744548</v>
      </c>
      <c r="I12" s="104">
        <v>17726.043324429447</v>
      </c>
      <c r="J12" s="104">
        <v>15032.004136577158</v>
      </c>
    </row>
    <row r="13" spans="1:11" ht="25.5" customHeight="1">
      <c r="B13" s="222" t="s">
        <v>226</v>
      </c>
      <c r="C13" s="223">
        <v>1045.702479338843</v>
      </c>
      <c r="D13" s="219">
        <v>30.578512396694212</v>
      </c>
      <c r="E13" s="219">
        <v>811.81818181818187</v>
      </c>
      <c r="F13" s="219">
        <v>203.30578512396693</v>
      </c>
      <c r="G13" s="104">
        <v>30784.715877657472</v>
      </c>
      <c r="H13" s="104">
        <v>560421.7297297297</v>
      </c>
      <c r="I13" s="104">
        <v>15049.386134582102</v>
      </c>
      <c r="J13" s="104">
        <v>13956.443089430893</v>
      </c>
    </row>
    <row r="14" spans="1:11" ht="25.5" customHeight="1">
      <c r="B14" s="222" t="s">
        <v>227</v>
      </c>
      <c r="C14" s="223">
        <v>954.64788732394368</v>
      </c>
      <c r="D14" s="219">
        <v>26.197183098591548</v>
      </c>
      <c r="E14" s="219">
        <v>754.92957746478874</v>
      </c>
      <c r="F14" s="219">
        <v>173.52112676056336</v>
      </c>
      <c r="G14" s="104">
        <v>29256.627323694305</v>
      </c>
      <c r="H14" s="104">
        <v>562051.82795698929</v>
      </c>
      <c r="I14" s="104">
        <v>14071.473880597016</v>
      </c>
      <c r="J14" s="104">
        <v>14883.66883116883</v>
      </c>
    </row>
    <row r="15" spans="1:11" ht="25.5" customHeight="1">
      <c r="B15" s="222" t="s">
        <v>182</v>
      </c>
      <c r="C15" s="223">
        <v>1155.5031446540879</v>
      </c>
      <c r="D15" s="219">
        <v>30.188679245283019</v>
      </c>
      <c r="E15" s="219">
        <v>946.06918238993705</v>
      </c>
      <c r="F15" s="219">
        <v>179.24528301886792</v>
      </c>
      <c r="G15" s="104">
        <v>26947.498979452987</v>
      </c>
      <c r="H15" s="104">
        <v>475060</v>
      </c>
      <c r="I15" s="104">
        <v>14985.56423466844</v>
      </c>
      <c r="J15" s="104">
        <v>14611.850877192983</v>
      </c>
    </row>
    <row r="16" spans="1:11" ht="25.5" customHeight="1">
      <c r="B16" s="222" t="s">
        <v>71</v>
      </c>
      <c r="C16" s="223">
        <v>1145.8913250714966</v>
      </c>
      <c r="D16" s="219">
        <v>29.418493803622496</v>
      </c>
      <c r="E16" s="219">
        <v>910.35271687321267</v>
      </c>
      <c r="F16" s="219">
        <v>206.12011439466161</v>
      </c>
      <c r="G16" s="104">
        <v>29196.582859139464</v>
      </c>
      <c r="H16" s="104">
        <v>571526.67336357746</v>
      </c>
      <c r="I16" s="104">
        <v>15321.965443578789</v>
      </c>
      <c r="J16" s="104">
        <v>13071.331051706595</v>
      </c>
    </row>
    <row r="17" spans="2:10" ht="25.5" customHeight="1">
      <c r="B17" s="222" t="s">
        <v>196</v>
      </c>
      <c r="C17" s="223">
        <v>1155.2923760177646</v>
      </c>
      <c r="D17" s="219">
        <v>37.157660991857881</v>
      </c>
      <c r="E17" s="219">
        <v>905.921539600296</v>
      </c>
      <c r="F17" s="219">
        <v>212.21317542561064</v>
      </c>
      <c r="G17" s="104">
        <v>33187.577524346489</v>
      </c>
      <c r="H17" s="104">
        <v>541931.69322709169</v>
      </c>
      <c r="I17" s="104">
        <v>16450.136449056296</v>
      </c>
      <c r="J17" s="104">
        <v>15559.3930938263</v>
      </c>
    </row>
    <row r="18" spans="2:10" ht="25.5" customHeight="1">
      <c r="B18" s="222" t="s">
        <v>187</v>
      </c>
      <c r="C18" s="223">
        <v>1026.0473588342441</v>
      </c>
      <c r="D18" s="219">
        <v>42.531876138433518</v>
      </c>
      <c r="E18" s="219">
        <v>813.93442622950806</v>
      </c>
      <c r="F18" s="219">
        <v>169.58105646630236</v>
      </c>
      <c r="G18" s="104">
        <v>34713.680631990057</v>
      </c>
      <c r="H18" s="104">
        <v>531477.78158458241</v>
      </c>
      <c r="I18" s="104">
        <v>12932.81772406848</v>
      </c>
      <c r="J18" s="104">
        <v>14663.592910848551</v>
      </c>
    </row>
    <row r="19" spans="2:10" ht="25.5" customHeight="1">
      <c r="B19" s="222" t="s">
        <v>27</v>
      </c>
      <c r="C19" s="223">
        <v>1105.5844155844156</v>
      </c>
      <c r="D19" s="219">
        <v>29.285714285714288</v>
      </c>
      <c r="E19" s="219">
        <v>871.03896103896102</v>
      </c>
      <c r="F19" s="219">
        <v>205.25974025974025</v>
      </c>
      <c r="G19" s="104">
        <v>27404.743451192295</v>
      </c>
      <c r="H19" s="104">
        <v>507639.7405764967</v>
      </c>
      <c r="I19" s="104">
        <v>14370.080811092888</v>
      </c>
      <c r="J19" s="104">
        <v>14200.37171781082</v>
      </c>
    </row>
    <row r="20" spans="2:10" ht="25.5" customHeight="1">
      <c r="B20" s="222" t="s">
        <v>228</v>
      </c>
      <c r="C20" s="223">
        <v>1131.6212268743914</v>
      </c>
      <c r="D20" s="219">
        <v>28.773125608568645</v>
      </c>
      <c r="E20" s="219">
        <v>885.9055501460565</v>
      </c>
      <c r="F20" s="219">
        <v>216.94255111976634</v>
      </c>
      <c r="G20" s="104">
        <v>27115.387398627572</v>
      </c>
      <c r="H20" s="104">
        <v>528523.75634517765</v>
      </c>
      <c r="I20" s="104">
        <v>14203.802214711621</v>
      </c>
      <c r="J20" s="104">
        <v>13339.201077199283</v>
      </c>
    </row>
    <row r="21" spans="2:10" ht="25.5" customHeight="1">
      <c r="B21" s="222" t="s">
        <v>17</v>
      </c>
      <c r="C21" s="223">
        <v>1100.8454810495627</v>
      </c>
      <c r="D21" s="219">
        <v>26.37026239067055</v>
      </c>
      <c r="E21" s="219">
        <v>896.45772594752179</v>
      </c>
      <c r="F21" s="219">
        <v>178.01749271137027</v>
      </c>
      <c r="G21" s="104">
        <v>29459.544320559336</v>
      </c>
      <c r="H21" s="104">
        <v>605304.8966279712</v>
      </c>
      <c r="I21" s="104">
        <v>15603.590581654389</v>
      </c>
      <c r="J21" s="104">
        <v>13933.450704225352</v>
      </c>
    </row>
    <row r="22" spans="2:10" ht="25.5" customHeight="1">
      <c r="B22" s="222" t="s">
        <v>229</v>
      </c>
      <c r="C22" s="223">
        <v>1111.3155473781048</v>
      </c>
      <c r="D22" s="219">
        <v>33.486660533578657</v>
      </c>
      <c r="E22" s="219">
        <v>898.37473167739961</v>
      </c>
      <c r="F22" s="219">
        <v>179.45415516712663</v>
      </c>
      <c r="G22" s="104">
        <v>32661.309961368654</v>
      </c>
      <c r="H22" s="104">
        <v>616597.12820512825</v>
      </c>
      <c r="I22" s="104">
        <v>14524.134318678318</v>
      </c>
      <c r="J22" s="104">
        <v>14494.663362952837</v>
      </c>
    </row>
    <row r="23" spans="2:10" ht="25.5" customHeight="1">
      <c r="B23" s="222" t="s">
        <v>230</v>
      </c>
      <c r="C23" s="223">
        <v>1200.9588068181818</v>
      </c>
      <c r="D23" s="219">
        <v>34.019886363636367</v>
      </c>
      <c r="E23" s="219">
        <v>981.71164772727263</v>
      </c>
      <c r="F23" s="219">
        <v>185.22727272727272</v>
      </c>
      <c r="G23" s="104">
        <v>29636.214435672257</v>
      </c>
      <c r="H23" s="104">
        <v>531048.48643006268</v>
      </c>
      <c r="I23" s="104">
        <v>15118.200253210345</v>
      </c>
      <c r="J23" s="104">
        <v>14490.038343558283</v>
      </c>
    </row>
    <row r="24" spans="2:10" ht="25.5" customHeight="1">
      <c r="B24" s="222" t="s">
        <v>231</v>
      </c>
      <c r="C24" s="223">
        <v>1117.0980302336234</v>
      </c>
      <c r="D24" s="219">
        <v>33.703618873110401</v>
      </c>
      <c r="E24" s="219">
        <v>903.33256985799369</v>
      </c>
      <c r="F24" s="219">
        <v>180.06184150251948</v>
      </c>
      <c r="G24" s="104">
        <v>32499.453811061561</v>
      </c>
      <c r="H24" s="104">
        <v>553110.11009174318</v>
      </c>
      <c r="I24" s="104">
        <v>16584.841947793455</v>
      </c>
      <c r="J24" s="104">
        <v>14892.858869172549</v>
      </c>
    </row>
    <row r="25" spans="2:10" ht="25.5" customHeight="1">
      <c r="B25" s="222" t="s">
        <v>181</v>
      </c>
      <c r="C25" s="223">
        <v>1152.9404927940493</v>
      </c>
      <c r="D25" s="219">
        <v>33.286843328684334</v>
      </c>
      <c r="E25" s="219">
        <v>944.86285448628541</v>
      </c>
      <c r="F25" s="219">
        <v>174.79079497907949</v>
      </c>
      <c r="G25" s="104">
        <v>31886.683303259106</v>
      </c>
      <c r="H25" s="104">
        <v>533025.34287709498</v>
      </c>
      <c r="I25" s="104">
        <v>17249.550592895099</v>
      </c>
      <c r="J25" s="104">
        <v>15574.376620785957</v>
      </c>
    </row>
    <row r="26" spans="2:10" ht="25.5" customHeight="1">
      <c r="B26" s="222" t="s">
        <v>232</v>
      </c>
      <c r="C26" s="223">
        <v>1126.6355140186915</v>
      </c>
      <c r="D26" s="219">
        <v>39.563862928348911</v>
      </c>
      <c r="E26" s="219">
        <v>896.41744548286601</v>
      </c>
      <c r="F26" s="219">
        <v>190.65420560747663</v>
      </c>
      <c r="G26" s="104">
        <v>34825.446072783692</v>
      </c>
      <c r="H26" s="104">
        <v>540699.86132983374</v>
      </c>
      <c r="I26" s="104">
        <v>16772.236702384402</v>
      </c>
      <c r="J26" s="104">
        <v>14730.771604938273</v>
      </c>
    </row>
    <row r="27" spans="2:10" ht="25.5" customHeight="1">
      <c r="B27" s="222" t="s">
        <v>233</v>
      </c>
      <c r="C27" s="223">
        <v>1018.689138576779</v>
      </c>
      <c r="D27" s="219">
        <v>51.797752808988761</v>
      </c>
      <c r="E27" s="219">
        <v>818.82022471910113</v>
      </c>
      <c r="F27" s="219">
        <v>148.07116104868913</v>
      </c>
      <c r="G27" s="104">
        <v>41313.107889995954</v>
      </c>
      <c r="H27" s="104">
        <v>503855.27838033263</v>
      </c>
      <c r="I27" s="104">
        <v>16895.258845054315</v>
      </c>
      <c r="J27" s="104">
        <v>14536.682686227394</v>
      </c>
    </row>
    <row r="28" spans="2:10" ht="25.5" customHeight="1">
      <c r="B28" s="222" t="s">
        <v>204</v>
      </c>
      <c r="C28" s="223">
        <v>1000.1605136436597</v>
      </c>
      <c r="D28" s="219">
        <v>48.742643124665598</v>
      </c>
      <c r="E28" s="219">
        <v>801.39111824505085</v>
      </c>
      <c r="F28" s="219">
        <v>150.02675227394329</v>
      </c>
      <c r="G28" s="104">
        <v>39302.916599796714</v>
      </c>
      <c r="H28" s="104">
        <v>502694.17124039517</v>
      </c>
      <c r="I28" s="104">
        <v>15614.085992789425</v>
      </c>
      <c r="J28" s="104">
        <v>15287.892296718974</v>
      </c>
    </row>
    <row r="29" spans="2:10" ht="25.5" customHeight="1">
      <c r="B29" s="222" t="s">
        <v>234</v>
      </c>
      <c r="C29" s="223">
        <v>1096.984649122807</v>
      </c>
      <c r="D29" s="219">
        <v>33.223684210526315</v>
      </c>
      <c r="E29" s="219">
        <v>897.09429824561403</v>
      </c>
      <c r="F29" s="219">
        <v>166.66666666666669</v>
      </c>
      <c r="G29" s="104">
        <v>30821.240641711229</v>
      </c>
      <c r="H29" s="104">
        <v>547263.10231023107</v>
      </c>
      <c r="I29" s="104">
        <v>14432.738128705005</v>
      </c>
      <c r="J29" s="104">
        <v>16084.825657894737</v>
      </c>
    </row>
    <row r="30" spans="2:10" ht="25.5" customHeight="1">
      <c r="B30" s="222" t="s">
        <v>113</v>
      </c>
      <c r="C30" s="223">
        <v>972.26705796038141</v>
      </c>
      <c r="D30" s="219">
        <v>43.580337490829052</v>
      </c>
      <c r="E30" s="219">
        <v>751.32061628760084</v>
      </c>
      <c r="F30" s="219">
        <v>177.36610418195158</v>
      </c>
      <c r="G30" s="104">
        <v>40694.685368246304</v>
      </c>
      <c r="H30" s="104">
        <v>561988.48148148146</v>
      </c>
      <c r="I30" s="104">
        <v>16668.199062545773</v>
      </c>
      <c r="J30" s="104">
        <v>14384.330920372286</v>
      </c>
    </row>
    <row r="31" spans="2:10" ht="25.5" customHeight="1">
      <c r="B31" s="222" t="s">
        <v>114</v>
      </c>
      <c r="C31" s="223">
        <v>1009.3413173652694</v>
      </c>
      <c r="D31" s="219">
        <v>44.131736526946106</v>
      </c>
      <c r="E31" s="219">
        <v>828.02395209580834</v>
      </c>
      <c r="F31" s="219">
        <v>137.18562874251495</v>
      </c>
      <c r="G31" s="104">
        <v>41141.011509254866</v>
      </c>
      <c r="H31" s="104">
        <v>556436.26865671645</v>
      </c>
      <c r="I31" s="104">
        <v>17870.279143766271</v>
      </c>
      <c r="J31" s="104">
        <v>15831.139240506329</v>
      </c>
    </row>
    <row r="32" spans="2:10" ht="25.5" customHeight="1">
      <c r="B32" s="222" t="s">
        <v>145</v>
      </c>
      <c r="C32" s="223">
        <v>1074.2288168684106</v>
      </c>
      <c r="D32" s="219">
        <v>38.969152674736428</v>
      </c>
      <c r="E32" s="219">
        <v>829.09019914096052</v>
      </c>
      <c r="F32" s="219">
        <v>206.16946505271378</v>
      </c>
      <c r="G32" s="104">
        <v>36636.305114317911</v>
      </c>
      <c r="H32" s="104">
        <v>534327.17434869742</v>
      </c>
      <c r="I32" s="104">
        <v>18894.691753402723</v>
      </c>
      <c r="J32" s="104">
        <v>13911.34090909091</v>
      </c>
    </row>
    <row r="33" spans="2:10" ht="25.5" customHeight="1">
      <c r="B33" s="222" t="s">
        <v>77</v>
      </c>
      <c r="C33" s="223">
        <v>831.75718849840246</v>
      </c>
      <c r="D33" s="219">
        <v>9.9041533546325873</v>
      </c>
      <c r="E33" s="219">
        <v>617.57188498402559</v>
      </c>
      <c r="F33" s="219">
        <v>204.28115015974439</v>
      </c>
      <c r="G33" s="104">
        <v>21916.344779903204</v>
      </c>
      <c r="H33" s="104">
        <v>571793.87096774194</v>
      </c>
      <c r="I33" s="104">
        <v>16355.138127263321</v>
      </c>
      <c r="J33" s="104">
        <v>12069.002189552706</v>
      </c>
    </row>
    <row r="34" spans="2:10" ht="25.5" customHeight="1">
      <c r="B34" s="225" t="s">
        <v>132</v>
      </c>
      <c r="C34" s="226">
        <v>850.03676856812694</v>
      </c>
      <c r="D34" s="227">
        <v>13.961550583044438</v>
      </c>
      <c r="E34" s="227">
        <v>673.45309381237519</v>
      </c>
      <c r="F34" s="227">
        <v>162.62212417270723</v>
      </c>
      <c r="G34" s="228">
        <v>23396.804510906506</v>
      </c>
      <c r="H34" s="228">
        <v>563614.5974416855</v>
      </c>
      <c r="I34" s="228">
        <v>14294.014086044988</v>
      </c>
      <c r="J34" s="228">
        <v>14714.248708010336</v>
      </c>
    </row>
    <row r="35" spans="2:10" ht="15" customHeight="1">
      <c r="B35" s="360" t="s">
        <v>235</v>
      </c>
      <c r="C35" s="360"/>
      <c r="D35" s="360"/>
      <c r="E35" s="360"/>
      <c r="F35" s="360"/>
      <c r="G35" s="360"/>
      <c r="H35" s="360"/>
      <c r="I35" s="360"/>
      <c r="J35" s="360"/>
    </row>
    <row r="36" spans="2:10" ht="15" customHeight="1">
      <c r="B36" s="360" t="s">
        <v>240</v>
      </c>
      <c r="C36" s="360"/>
      <c r="D36" s="360"/>
      <c r="E36" s="360"/>
      <c r="F36" s="360"/>
      <c r="G36" s="360"/>
      <c r="H36" s="360"/>
      <c r="I36" s="360"/>
      <c r="J36" s="360"/>
    </row>
    <row r="37" spans="2:10" ht="15" customHeight="1">
      <c r="B37" s="360" t="s">
        <v>171</v>
      </c>
      <c r="C37" s="360"/>
      <c r="D37" s="360"/>
      <c r="E37" s="360"/>
      <c r="F37" s="360"/>
      <c r="G37" s="360"/>
      <c r="H37" s="360"/>
      <c r="I37" s="360"/>
      <c r="J37" s="360"/>
    </row>
    <row r="38" spans="2:10" ht="8.25" customHeight="1"/>
    <row r="39" spans="2:10" ht="4.5" customHeight="1"/>
  </sheetData>
  <mergeCells count="7">
    <mergeCell ref="B37:J37"/>
    <mergeCell ref="B4:B5"/>
    <mergeCell ref="B2:J2"/>
    <mergeCell ref="C4:F4"/>
    <mergeCell ref="G4:J4"/>
    <mergeCell ref="B35:J35"/>
    <mergeCell ref="B36:J36"/>
  </mergeCells>
  <phoneticPr fontId="21"/>
  <printOptions horizontalCentered="1"/>
  <pageMargins left="0.51181102362204722" right="0.51181102362204722" top="0.74803149606299213"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P19"/>
  <sheetViews>
    <sheetView showGridLines="0" view="pageBreakPreview" topLeftCell="B1" zoomScaleNormal="170" zoomScaleSheetLayoutView="100" workbookViewId="0">
      <selection activeCell="S20" sqref="S20"/>
    </sheetView>
  </sheetViews>
  <sheetFormatPr defaultColWidth="16.875" defaultRowHeight="13.5"/>
  <cols>
    <col min="1" max="1" width="16.875" style="31"/>
    <col min="2" max="2" width="12.125" style="31" customWidth="1"/>
    <col min="3" max="3" width="8.125" style="31" customWidth="1"/>
    <col min="4" max="4" width="10" style="31" customWidth="1"/>
    <col min="5" max="5" width="8.125" style="31" customWidth="1"/>
    <col min="6" max="6" width="10.375" style="31" customWidth="1"/>
    <col min="7" max="12" width="8.125" style="31" customWidth="1"/>
    <col min="13" max="13" width="6.5" style="31" customWidth="1"/>
    <col min="14" max="14" width="7.375" style="31" customWidth="1"/>
    <col min="15" max="15" width="6.5" style="31" customWidth="1"/>
    <col min="16" max="16" width="8.625" style="31" customWidth="1"/>
    <col min="17" max="16384" width="16.875" style="31"/>
  </cols>
  <sheetData>
    <row r="2" spans="1:16" s="29" customFormat="1" ht="21">
      <c r="A2" s="28"/>
      <c r="B2" s="290" t="s">
        <v>271</v>
      </c>
      <c r="C2" s="290"/>
      <c r="D2" s="290"/>
      <c r="E2" s="290"/>
      <c r="F2" s="290"/>
      <c r="G2" s="290"/>
      <c r="H2" s="290"/>
      <c r="I2" s="290"/>
      <c r="J2" s="290"/>
      <c r="K2" s="290"/>
      <c r="L2" s="290"/>
      <c r="M2" s="30"/>
    </row>
    <row r="3" spans="1:16" ht="13.5" customHeight="1" thickBot="1">
      <c r="B3" s="32"/>
      <c r="C3" s="32"/>
      <c r="D3" s="32"/>
      <c r="E3" s="32"/>
      <c r="F3" s="32"/>
      <c r="G3" s="32"/>
      <c r="H3" s="32"/>
      <c r="I3" s="32"/>
      <c r="J3" s="32"/>
      <c r="K3" s="32"/>
      <c r="L3" s="32"/>
      <c r="M3" s="32"/>
      <c r="N3" s="32"/>
      <c r="O3" s="366" t="s">
        <v>272</v>
      </c>
      <c r="P3" s="366"/>
    </row>
    <row r="4" spans="1:16" ht="13.5" customHeight="1">
      <c r="B4" s="367" t="s">
        <v>273</v>
      </c>
      <c r="C4" s="368" t="s">
        <v>274</v>
      </c>
      <c r="D4" s="368"/>
      <c r="E4" s="368"/>
      <c r="F4" s="368"/>
      <c r="G4" s="368"/>
      <c r="H4" s="368"/>
      <c r="I4" s="368"/>
      <c r="J4" s="368"/>
      <c r="K4" s="368"/>
      <c r="L4" s="368"/>
      <c r="M4" s="368" t="s">
        <v>275</v>
      </c>
      <c r="N4" s="368"/>
      <c r="O4" s="368"/>
      <c r="P4" s="368"/>
    </row>
    <row r="5" spans="1:16" ht="11.25" customHeight="1">
      <c r="B5" s="369"/>
      <c r="C5" s="370" t="s">
        <v>276</v>
      </c>
      <c r="D5" s="370"/>
      <c r="E5" s="371" t="s">
        <v>277</v>
      </c>
      <c r="F5" s="372"/>
      <c r="G5" s="373" t="s">
        <v>278</v>
      </c>
      <c r="H5" s="372"/>
      <c r="I5" s="373" t="s">
        <v>279</v>
      </c>
      <c r="J5" s="372"/>
      <c r="K5" s="374" t="s">
        <v>280</v>
      </c>
      <c r="L5" s="370"/>
      <c r="M5" s="371" t="s">
        <v>281</v>
      </c>
      <c r="N5" s="372"/>
      <c r="O5" s="375" t="s">
        <v>282</v>
      </c>
      <c r="P5" s="376"/>
    </row>
    <row r="6" spans="1:16" ht="11.25" customHeight="1">
      <c r="B6" s="369"/>
      <c r="C6" s="377"/>
      <c r="D6" s="377"/>
      <c r="E6" s="378"/>
      <c r="F6" s="379"/>
      <c r="G6" s="380"/>
      <c r="H6" s="379"/>
      <c r="I6" s="380"/>
      <c r="J6" s="379"/>
      <c r="K6" s="381"/>
      <c r="L6" s="377"/>
      <c r="M6" s="378"/>
      <c r="N6" s="379"/>
      <c r="O6" s="382" t="s">
        <v>283</v>
      </c>
      <c r="P6" s="383"/>
    </row>
    <row r="7" spans="1:16" s="384" customFormat="1" ht="13.5" customHeight="1" thickBot="1">
      <c r="B7" s="385"/>
      <c r="C7" s="386" t="s">
        <v>38</v>
      </c>
      <c r="D7" s="387" t="s">
        <v>30</v>
      </c>
      <c r="E7" s="387" t="s">
        <v>38</v>
      </c>
      <c r="F7" s="387" t="s">
        <v>30</v>
      </c>
      <c r="G7" s="388" t="s">
        <v>38</v>
      </c>
      <c r="H7" s="388" t="s">
        <v>30</v>
      </c>
      <c r="I7" s="388" t="s">
        <v>38</v>
      </c>
      <c r="J7" s="387" t="s">
        <v>30</v>
      </c>
      <c r="K7" s="388" t="s">
        <v>38</v>
      </c>
      <c r="L7" s="387" t="s">
        <v>30</v>
      </c>
      <c r="M7" s="386" t="s">
        <v>38</v>
      </c>
      <c r="N7" s="388" t="s">
        <v>30</v>
      </c>
      <c r="O7" s="387" t="s">
        <v>38</v>
      </c>
      <c r="P7" s="387" t="s">
        <v>30</v>
      </c>
    </row>
    <row r="8" spans="1:16" ht="13.5" customHeight="1">
      <c r="B8" s="389" t="s">
        <v>242</v>
      </c>
      <c r="C8" s="33">
        <v>90</v>
      </c>
      <c r="D8" s="33">
        <v>44477</v>
      </c>
      <c r="E8" s="33">
        <v>1</v>
      </c>
      <c r="F8" s="33">
        <v>291</v>
      </c>
      <c r="G8" s="33">
        <v>18</v>
      </c>
      <c r="H8" s="33">
        <v>8524</v>
      </c>
      <c r="I8" s="33">
        <v>38</v>
      </c>
      <c r="J8" s="33">
        <v>2210</v>
      </c>
      <c r="K8" s="33">
        <v>33</v>
      </c>
      <c r="L8" s="33">
        <v>33452</v>
      </c>
      <c r="M8" s="390" t="s">
        <v>244</v>
      </c>
      <c r="N8" s="390" t="s">
        <v>244</v>
      </c>
      <c r="O8" s="33" t="s">
        <v>244</v>
      </c>
      <c r="P8" s="33" t="s">
        <v>244</v>
      </c>
    </row>
    <row r="9" spans="1:16" ht="13.5" customHeight="1">
      <c r="B9" s="391">
        <v>30</v>
      </c>
      <c r="C9" s="33">
        <v>108</v>
      </c>
      <c r="D9" s="33">
        <v>116662</v>
      </c>
      <c r="E9" s="33" t="s">
        <v>244</v>
      </c>
      <c r="F9" s="33" t="s">
        <v>244</v>
      </c>
      <c r="G9" s="33">
        <v>25</v>
      </c>
      <c r="H9" s="33">
        <v>14145</v>
      </c>
      <c r="I9" s="33">
        <v>38</v>
      </c>
      <c r="J9" s="33">
        <v>2055</v>
      </c>
      <c r="K9" s="33">
        <v>39</v>
      </c>
      <c r="L9" s="33">
        <v>65089</v>
      </c>
      <c r="M9" s="390" t="s">
        <v>244</v>
      </c>
      <c r="N9" s="390" t="s">
        <v>244</v>
      </c>
      <c r="O9" s="33">
        <v>6</v>
      </c>
      <c r="P9" s="33">
        <v>35373</v>
      </c>
    </row>
    <row r="10" spans="1:16" ht="13.5" customHeight="1">
      <c r="B10" s="391" t="s">
        <v>284</v>
      </c>
      <c r="C10" s="392">
        <v>135</v>
      </c>
      <c r="D10" s="33">
        <v>76816</v>
      </c>
      <c r="E10" s="33" t="s">
        <v>244</v>
      </c>
      <c r="F10" s="33" t="s">
        <v>244</v>
      </c>
      <c r="G10" s="33">
        <v>22</v>
      </c>
      <c r="H10" s="33">
        <v>7662</v>
      </c>
      <c r="I10" s="33">
        <v>78</v>
      </c>
      <c r="J10" s="33">
        <v>9557</v>
      </c>
      <c r="K10" s="33">
        <v>35</v>
      </c>
      <c r="L10" s="33">
        <v>59597</v>
      </c>
      <c r="M10" s="33" t="s">
        <v>244</v>
      </c>
      <c r="N10" s="33" t="s">
        <v>244</v>
      </c>
      <c r="O10" s="33" t="s">
        <v>244</v>
      </c>
      <c r="P10" s="33" t="s">
        <v>244</v>
      </c>
    </row>
    <row r="11" spans="1:16" ht="13.5" customHeight="1">
      <c r="B11" s="393" t="s">
        <v>248</v>
      </c>
      <c r="C11" s="394">
        <v>7721</v>
      </c>
      <c r="D11" s="394">
        <v>2365489</v>
      </c>
      <c r="E11" s="394">
        <v>3181</v>
      </c>
      <c r="F11" s="394">
        <v>1410736</v>
      </c>
      <c r="G11" s="394">
        <v>22</v>
      </c>
      <c r="H11" s="394">
        <v>11798</v>
      </c>
      <c r="I11" s="394">
        <v>4472</v>
      </c>
      <c r="J11" s="394">
        <v>847025</v>
      </c>
      <c r="K11" s="394">
        <v>45</v>
      </c>
      <c r="L11" s="394">
        <v>86787</v>
      </c>
      <c r="M11" s="394" t="s">
        <v>244</v>
      </c>
      <c r="N11" s="394" t="s">
        <v>244</v>
      </c>
      <c r="O11" s="394">
        <v>1</v>
      </c>
      <c r="P11" s="394">
        <v>9143</v>
      </c>
    </row>
    <row r="12" spans="1:16" ht="13.5" customHeight="1" thickBot="1">
      <c r="B12" s="395" t="s">
        <v>243</v>
      </c>
      <c r="C12" s="396">
        <v>2651</v>
      </c>
      <c r="D12" s="396">
        <v>946716</v>
      </c>
      <c r="E12" s="396">
        <v>1614</v>
      </c>
      <c r="F12" s="396">
        <v>618684</v>
      </c>
      <c r="G12" s="396">
        <v>13</v>
      </c>
      <c r="H12" s="396">
        <v>8319</v>
      </c>
      <c r="I12" s="396">
        <v>958</v>
      </c>
      <c r="J12" s="396">
        <v>183126</v>
      </c>
      <c r="K12" s="396">
        <v>62</v>
      </c>
      <c r="L12" s="396">
        <v>115618</v>
      </c>
      <c r="M12" s="396" t="s">
        <v>244</v>
      </c>
      <c r="N12" s="396" t="s">
        <v>244</v>
      </c>
      <c r="O12" s="396">
        <v>4</v>
      </c>
      <c r="P12" s="396">
        <v>20969</v>
      </c>
    </row>
    <row r="13" spans="1:16" ht="13.5" customHeight="1">
      <c r="B13" s="34" t="s">
        <v>285</v>
      </c>
      <c r="M13" s="34"/>
      <c r="N13" s="34"/>
      <c r="O13" s="34"/>
      <c r="P13" s="79"/>
    </row>
    <row r="14" spans="1:16" ht="13.5" customHeight="1">
      <c r="C14" s="79"/>
      <c r="D14" s="397"/>
      <c r="E14" s="79"/>
      <c r="F14" s="79"/>
      <c r="G14" s="79"/>
      <c r="H14" s="79"/>
      <c r="I14" s="79"/>
      <c r="J14" s="79"/>
      <c r="K14" s="79"/>
      <c r="L14" s="79"/>
      <c r="M14" s="79"/>
      <c r="N14" s="79"/>
      <c r="O14" s="34"/>
      <c r="P14" s="79"/>
    </row>
    <row r="15" spans="1:16" ht="13.5" customHeight="1"/>
    <row r="16" spans="1:16" ht="17.100000000000001" customHeight="1">
      <c r="B16" s="398"/>
      <c r="C16" s="398"/>
      <c r="D16" s="398"/>
      <c r="E16" s="398"/>
      <c r="F16" s="398"/>
      <c r="G16" s="398"/>
      <c r="H16" s="398"/>
      <c r="I16" s="398"/>
      <c r="J16" s="398"/>
      <c r="K16" s="398"/>
      <c r="L16" s="398"/>
    </row>
    <row r="17" spans="2:12" ht="17.100000000000001" customHeight="1">
      <c r="B17" s="398"/>
      <c r="C17" s="398"/>
      <c r="D17" s="398"/>
      <c r="E17" s="398"/>
      <c r="F17" s="398"/>
      <c r="G17" s="398"/>
      <c r="H17" s="398"/>
      <c r="I17" s="398"/>
      <c r="J17" s="398"/>
      <c r="K17" s="398"/>
      <c r="L17" s="398"/>
    </row>
    <row r="19" spans="2:12" s="399" customFormat="1"/>
  </sheetData>
  <mergeCells count="13">
    <mergeCell ref="M5:N6"/>
    <mergeCell ref="O5:P5"/>
    <mergeCell ref="O6:P6"/>
    <mergeCell ref="B2:L2"/>
    <mergeCell ref="O3:P3"/>
    <mergeCell ref="B4:B7"/>
    <mergeCell ref="C4:L4"/>
    <mergeCell ref="M4:P4"/>
    <mergeCell ref="C5:D6"/>
    <mergeCell ref="E5:F6"/>
    <mergeCell ref="G5:H6"/>
    <mergeCell ref="I5:J6"/>
    <mergeCell ref="K5:L6"/>
  </mergeCells>
  <phoneticPr fontId="49"/>
  <printOptions horizontalCentered="1"/>
  <pageMargins left="0.51181102362204722" right="0.51181102362204722" top="0.74803149606299213" bottom="0.74803149606299213"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AD16"/>
  <sheetViews>
    <sheetView showGridLines="0" view="pageBreakPreview" zoomScaleNormal="100" zoomScaleSheetLayoutView="100" workbookViewId="0">
      <selection activeCell="K32" sqref="K32"/>
    </sheetView>
  </sheetViews>
  <sheetFormatPr defaultColWidth="16.875" defaultRowHeight="13.5"/>
  <cols>
    <col min="1" max="1" width="16.875" style="403"/>
    <col min="2" max="2" width="12.125" style="403" customWidth="1"/>
    <col min="3" max="3" width="6.625" style="403" customWidth="1"/>
    <col min="4" max="4" width="8.875" style="403" customWidth="1"/>
    <col min="5" max="5" width="6" style="403" customWidth="1"/>
    <col min="6" max="6" width="6.625" style="403" customWidth="1"/>
    <col min="7" max="7" width="6" style="403" customWidth="1"/>
    <col min="8" max="9" width="6.625" style="403" customWidth="1"/>
    <col min="10" max="10" width="7.625" style="403" customWidth="1"/>
    <col min="11" max="11" width="6.25" style="403" customWidth="1"/>
    <col min="12" max="12" width="6.625" style="403" customWidth="1"/>
    <col min="13" max="13" width="6.25" style="403" customWidth="1"/>
    <col min="14" max="14" width="7.375" style="403" customWidth="1"/>
    <col min="15" max="15" width="5.625" style="403" customWidth="1"/>
    <col min="16" max="16" width="7" style="403" customWidth="1"/>
    <col min="17" max="19" width="5.625" style="403" customWidth="1"/>
    <col min="20" max="20" width="7.125" style="403" customWidth="1"/>
    <col min="21" max="21" width="5.625" style="403" customWidth="1"/>
    <col min="22" max="22" width="6" style="403" bestFit="1" customWidth="1"/>
    <col min="23" max="23" width="5.625" style="403" customWidth="1"/>
    <col min="24" max="24" width="7" style="403" customWidth="1"/>
    <col min="25" max="25" width="5.625" style="403" customWidth="1"/>
    <col min="26" max="26" width="7.125" style="403" customWidth="1"/>
    <col min="27" max="28" width="5.125" style="403" customWidth="1"/>
    <col min="29" max="30" width="5.625" style="403" customWidth="1"/>
    <col min="31" max="16384" width="16.875" style="403"/>
  </cols>
  <sheetData>
    <row r="2" spans="1:30" s="402" customFormat="1" ht="21">
      <c r="A2" s="400"/>
      <c r="B2" s="290" t="s">
        <v>286</v>
      </c>
      <c r="C2" s="290"/>
      <c r="D2" s="290"/>
      <c r="E2" s="290"/>
      <c r="F2" s="290"/>
      <c r="G2" s="290"/>
      <c r="H2" s="290"/>
      <c r="I2" s="290"/>
      <c r="J2" s="290"/>
      <c r="K2" s="290"/>
      <c r="L2" s="290"/>
      <c r="M2" s="290"/>
      <c r="N2" s="290"/>
      <c r="O2" s="401"/>
      <c r="P2" s="401"/>
      <c r="Q2" s="29"/>
      <c r="R2" s="29"/>
      <c r="S2" s="29"/>
      <c r="T2" s="29"/>
      <c r="U2" s="29"/>
      <c r="V2" s="29"/>
      <c r="W2" s="29"/>
      <c r="X2" s="29"/>
      <c r="Y2" s="29"/>
      <c r="Z2" s="29"/>
      <c r="AA2" s="29"/>
      <c r="AB2" s="29"/>
      <c r="AC2" s="29"/>
      <c r="AD2" s="29"/>
    </row>
    <row r="3" spans="1:30" ht="13.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404"/>
      <c r="AD3" s="78" t="s">
        <v>24</v>
      </c>
    </row>
    <row r="4" spans="1:30" ht="13.5" customHeight="1">
      <c r="B4" s="405" t="s">
        <v>8</v>
      </c>
      <c r="C4" s="406" t="s">
        <v>287</v>
      </c>
      <c r="D4" s="407"/>
      <c r="E4" s="408" t="s">
        <v>288</v>
      </c>
      <c r="F4" s="409"/>
      <c r="G4" s="408" t="s">
        <v>289</v>
      </c>
      <c r="H4" s="409"/>
      <c r="I4" s="408" t="s">
        <v>290</v>
      </c>
      <c r="J4" s="409"/>
      <c r="K4" s="408" t="s">
        <v>291</v>
      </c>
      <c r="L4" s="409"/>
      <c r="M4" s="406" t="s">
        <v>292</v>
      </c>
      <c r="N4" s="599"/>
      <c r="O4" s="410" t="s">
        <v>293</v>
      </c>
      <c r="P4" s="411"/>
      <c r="Q4" s="412" t="s">
        <v>294</v>
      </c>
      <c r="R4" s="411"/>
      <c r="S4" s="412" t="s">
        <v>295</v>
      </c>
      <c r="T4" s="411"/>
      <c r="U4" s="412" t="s">
        <v>296</v>
      </c>
      <c r="V4" s="411"/>
      <c r="W4" s="412" t="s">
        <v>297</v>
      </c>
      <c r="X4" s="411"/>
      <c r="Y4" s="412" t="s">
        <v>298</v>
      </c>
      <c r="Z4" s="411"/>
      <c r="AA4" s="412" t="s">
        <v>299</v>
      </c>
      <c r="AB4" s="411"/>
      <c r="AC4" s="412" t="s">
        <v>300</v>
      </c>
      <c r="AD4" s="413"/>
    </row>
    <row r="5" spans="1:30" ht="13.5" customHeight="1">
      <c r="B5" s="409"/>
      <c r="C5" s="414" t="s">
        <v>38</v>
      </c>
      <c r="D5" s="415" t="s">
        <v>30</v>
      </c>
      <c r="E5" s="414" t="s">
        <v>38</v>
      </c>
      <c r="F5" s="415" t="s">
        <v>30</v>
      </c>
      <c r="G5" s="414" t="s">
        <v>38</v>
      </c>
      <c r="H5" s="415" t="s">
        <v>30</v>
      </c>
      <c r="I5" s="414" t="s">
        <v>38</v>
      </c>
      <c r="J5" s="415" t="s">
        <v>30</v>
      </c>
      <c r="K5" s="414" t="s">
        <v>38</v>
      </c>
      <c r="L5" s="415" t="s">
        <v>30</v>
      </c>
      <c r="M5" s="414" t="s">
        <v>38</v>
      </c>
      <c r="N5" s="414" t="s">
        <v>30</v>
      </c>
      <c r="O5" s="416" t="s">
        <v>38</v>
      </c>
      <c r="P5" s="415" t="s">
        <v>30</v>
      </c>
      <c r="Q5" s="414" t="s">
        <v>38</v>
      </c>
      <c r="R5" s="415" t="s">
        <v>30</v>
      </c>
      <c r="S5" s="414" t="s">
        <v>38</v>
      </c>
      <c r="T5" s="415" t="s">
        <v>30</v>
      </c>
      <c r="U5" s="414" t="s">
        <v>38</v>
      </c>
      <c r="V5" s="415" t="s">
        <v>30</v>
      </c>
      <c r="W5" s="414" t="s">
        <v>38</v>
      </c>
      <c r="X5" s="415" t="s">
        <v>30</v>
      </c>
      <c r="Y5" s="414" t="s">
        <v>38</v>
      </c>
      <c r="Z5" s="415" t="s">
        <v>30</v>
      </c>
      <c r="AA5" s="414" t="s">
        <v>38</v>
      </c>
      <c r="AB5" s="415" t="s">
        <v>30</v>
      </c>
      <c r="AC5" s="414" t="s">
        <v>38</v>
      </c>
      <c r="AD5" s="415" t="s">
        <v>30</v>
      </c>
    </row>
    <row r="6" spans="1:30" ht="13.5" customHeight="1">
      <c r="B6" s="389" t="s">
        <v>242</v>
      </c>
      <c r="C6" s="41">
        <v>117</v>
      </c>
      <c r="D6" s="41">
        <v>58613</v>
      </c>
      <c r="E6" s="394" t="s">
        <v>43</v>
      </c>
      <c r="F6" s="394" t="s">
        <v>43</v>
      </c>
      <c r="G6" s="394" t="s">
        <v>43</v>
      </c>
      <c r="H6" s="394" t="s">
        <v>43</v>
      </c>
      <c r="I6" s="41">
        <v>76</v>
      </c>
      <c r="J6" s="41">
        <v>38954</v>
      </c>
      <c r="K6" s="394">
        <v>1</v>
      </c>
      <c r="L6" s="394">
        <v>170</v>
      </c>
      <c r="M6" s="41">
        <v>5</v>
      </c>
      <c r="N6" s="41">
        <v>3232</v>
      </c>
      <c r="O6" s="394">
        <v>1</v>
      </c>
      <c r="P6" s="394">
        <v>330</v>
      </c>
      <c r="Q6" s="394" t="s">
        <v>43</v>
      </c>
      <c r="R6" s="394" t="s">
        <v>43</v>
      </c>
      <c r="S6" s="41">
        <v>4</v>
      </c>
      <c r="T6" s="41">
        <v>3223</v>
      </c>
      <c r="U6" s="394" t="s">
        <v>43</v>
      </c>
      <c r="V6" s="394" t="s">
        <v>43</v>
      </c>
      <c r="W6" s="41">
        <v>6</v>
      </c>
      <c r="X6" s="41">
        <v>1266</v>
      </c>
      <c r="Y6" s="41">
        <v>24</v>
      </c>
      <c r="Z6" s="41">
        <v>11438</v>
      </c>
      <c r="AA6" s="394" t="s">
        <v>43</v>
      </c>
      <c r="AB6" s="394" t="s">
        <v>43</v>
      </c>
      <c r="AC6" s="394" t="s">
        <v>43</v>
      </c>
      <c r="AD6" s="394" t="s">
        <v>43</v>
      </c>
    </row>
    <row r="7" spans="1:30" ht="13.5" customHeight="1">
      <c r="B7" s="391">
        <v>30</v>
      </c>
      <c r="C7" s="41">
        <v>93</v>
      </c>
      <c r="D7" s="41">
        <v>45333</v>
      </c>
      <c r="E7" s="394" t="s">
        <v>43</v>
      </c>
      <c r="F7" s="394" t="s">
        <v>43</v>
      </c>
      <c r="G7" s="394" t="s">
        <v>43</v>
      </c>
      <c r="H7" s="394" t="s">
        <v>43</v>
      </c>
      <c r="I7" s="41">
        <v>61</v>
      </c>
      <c r="J7" s="41">
        <v>31748</v>
      </c>
      <c r="K7" s="394" t="s">
        <v>43</v>
      </c>
      <c r="L7" s="394" t="s">
        <v>43</v>
      </c>
      <c r="M7" s="41">
        <v>2</v>
      </c>
      <c r="N7" s="41">
        <v>1140</v>
      </c>
      <c r="O7" s="394" t="s">
        <v>43</v>
      </c>
      <c r="P7" s="394" t="s">
        <v>43</v>
      </c>
      <c r="Q7" s="394" t="s">
        <v>43</v>
      </c>
      <c r="R7" s="394" t="s">
        <v>43</v>
      </c>
      <c r="S7" s="41">
        <v>1</v>
      </c>
      <c r="T7" s="41">
        <v>225</v>
      </c>
      <c r="U7" s="394" t="s">
        <v>43</v>
      </c>
      <c r="V7" s="417" t="s">
        <v>43</v>
      </c>
      <c r="W7" s="41">
        <v>1</v>
      </c>
      <c r="X7" s="41">
        <v>190</v>
      </c>
      <c r="Y7" s="41">
        <v>28</v>
      </c>
      <c r="Z7" s="41">
        <v>12030</v>
      </c>
      <c r="AA7" s="394" t="s">
        <v>43</v>
      </c>
      <c r="AB7" s="394" t="s">
        <v>43</v>
      </c>
      <c r="AC7" s="394" t="s">
        <v>43</v>
      </c>
      <c r="AD7" s="394" t="s">
        <v>43</v>
      </c>
    </row>
    <row r="8" spans="1:30" ht="13.5" customHeight="1">
      <c r="B8" s="391" t="s">
        <v>284</v>
      </c>
      <c r="C8" s="418">
        <v>91</v>
      </c>
      <c r="D8" s="41">
        <v>41984</v>
      </c>
      <c r="E8" s="394" t="s">
        <v>43</v>
      </c>
      <c r="F8" s="394" t="s">
        <v>43</v>
      </c>
      <c r="G8" s="394" t="s">
        <v>43</v>
      </c>
      <c r="H8" s="394" t="s">
        <v>43</v>
      </c>
      <c r="I8" s="41">
        <v>60</v>
      </c>
      <c r="J8" s="41">
        <v>28009</v>
      </c>
      <c r="K8" s="394" t="s">
        <v>43</v>
      </c>
      <c r="L8" s="394" t="s">
        <v>43</v>
      </c>
      <c r="M8" s="41">
        <v>3</v>
      </c>
      <c r="N8" s="41">
        <v>1416</v>
      </c>
      <c r="O8" s="394" t="s">
        <v>43</v>
      </c>
      <c r="P8" s="394" t="s">
        <v>43</v>
      </c>
      <c r="Q8" s="394" t="s">
        <v>43</v>
      </c>
      <c r="R8" s="394" t="s">
        <v>43</v>
      </c>
      <c r="S8" s="41">
        <v>3</v>
      </c>
      <c r="T8" s="41">
        <v>1615</v>
      </c>
      <c r="U8" s="394" t="s">
        <v>43</v>
      </c>
      <c r="V8" s="417" t="s">
        <v>43</v>
      </c>
      <c r="W8" s="41">
        <v>2</v>
      </c>
      <c r="X8" s="41">
        <v>489</v>
      </c>
      <c r="Y8" s="41">
        <v>23</v>
      </c>
      <c r="Z8" s="41">
        <v>10455</v>
      </c>
      <c r="AA8" s="394" t="s">
        <v>43</v>
      </c>
      <c r="AB8" s="394" t="s">
        <v>43</v>
      </c>
      <c r="AC8" s="394" t="s">
        <v>43</v>
      </c>
      <c r="AD8" s="394" t="s">
        <v>43</v>
      </c>
    </row>
    <row r="9" spans="1:30" ht="13.5" customHeight="1">
      <c r="B9" s="393" t="s">
        <v>248</v>
      </c>
      <c r="C9" s="418">
        <v>79</v>
      </c>
      <c r="D9" s="41">
        <v>32284</v>
      </c>
      <c r="E9" s="394" t="s">
        <v>43</v>
      </c>
      <c r="F9" s="394" t="s">
        <v>43</v>
      </c>
      <c r="G9" s="394" t="s">
        <v>43</v>
      </c>
      <c r="H9" s="394" t="s">
        <v>43</v>
      </c>
      <c r="I9" s="41">
        <v>51</v>
      </c>
      <c r="J9" s="41">
        <v>20720</v>
      </c>
      <c r="K9" s="394">
        <v>1</v>
      </c>
      <c r="L9" s="394">
        <v>816</v>
      </c>
      <c r="M9" s="41">
        <v>1</v>
      </c>
      <c r="N9" s="41">
        <v>544</v>
      </c>
      <c r="O9" s="394" t="s">
        <v>43</v>
      </c>
      <c r="P9" s="394" t="s">
        <v>43</v>
      </c>
      <c r="Q9" s="394" t="s">
        <v>43</v>
      </c>
      <c r="R9" s="394" t="s">
        <v>43</v>
      </c>
      <c r="S9" s="41">
        <v>5</v>
      </c>
      <c r="T9" s="41">
        <v>2411</v>
      </c>
      <c r="U9" s="394" t="s">
        <v>43</v>
      </c>
      <c r="V9" s="417" t="s">
        <v>43</v>
      </c>
      <c r="W9" s="41">
        <v>2</v>
      </c>
      <c r="X9" s="41">
        <v>502</v>
      </c>
      <c r="Y9" s="41">
        <v>19</v>
      </c>
      <c r="Z9" s="41">
        <v>7292</v>
      </c>
      <c r="AA9" s="394" t="s">
        <v>43</v>
      </c>
      <c r="AB9" s="394" t="s">
        <v>43</v>
      </c>
      <c r="AC9" s="394" t="s">
        <v>43</v>
      </c>
      <c r="AD9" s="394" t="s">
        <v>43</v>
      </c>
    </row>
    <row r="10" spans="1:30" ht="13.5" customHeight="1" thickBot="1">
      <c r="B10" s="395" t="s">
        <v>243</v>
      </c>
      <c r="C10" s="61">
        <v>74</v>
      </c>
      <c r="D10" s="62">
        <v>29027</v>
      </c>
      <c r="E10" s="396" t="s">
        <v>43</v>
      </c>
      <c r="F10" s="396" t="s">
        <v>43</v>
      </c>
      <c r="G10" s="396" t="s">
        <v>43</v>
      </c>
      <c r="H10" s="396" t="s">
        <v>43</v>
      </c>
      <c r="I10" s="62">
        <v>43</v>
      </c>
      <c r="J10" s="62">
        <v>18094</v>
      </c>
      <c r="K10" s="63">
        <v>1</v>
      </c>
      <c r="L10" s="63">
        <v>408</v>
      </c>
      <c r="M10" s="62">
        <v>2</v>
      </c>
      <c r="N10" s="62">
        <v>739</v>
      </c>
      <c r="O10" s="396" t="s">
        <v>43</v>
      </c>
      <c r="P10" s="396" t="s">
        <v>43</v>
      </c>
      <c r="Q10" s="396" t="s">
        <v>43</v>
      </c>
      <c r="R10" s="396" t="s">
        <v>43</v>
      </c>
      <c r="S10" s="62">
        <v>3</v>
      </c>
      <c r="T10" s="62">
        <v>1090</v>
      </c>
      <c r="U10" s="396" t="s">
        <v>43</v>
      </c>
      <c r="V10" s="396" t="s">
        <v>43</v>
      </c>
      <c r="W10" s="62">
        <v>1</v>
      </c>
      <c r="X10" s="62">
        <v>200</v>
      </c>
      <c r="Y10" s="62">
        <v>24</v>
      </c>
      <c r="Z10" s="62">
        <v>8496</v>
      </c>
      <c r="AA10" s="396" t="s">
        <v>43</v>
      </c>
      <c r="AB10" s="396" t="s">
        <v>43</v>
      </c>
      <c r="AC10" s="396" t="s">
        <v>43</v>
      </c>
      <c r="AD10" s="396" t="s">
        <v>43</v>
      </c>
    </row>
    <row r="11" spans="1:30" ht="13.5" customHeight="1">
      <c r="B11" s="34" t="s">
        <v>301</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6" spans="1:30">
      <c r="F16" s="419"/>
    </row>
  </sheetData>
  <mergeCells count="16">
    <mergeCell ref="AA4:AB4"/>
    <mergeCell ref="AC4:AD4"/>
    <mergeCell ref="O4:P4"/>
    <mergeCell ref="Q4:R4"/>
    <mergeCell ref="S4:T4"/>
    <mergeCell ref="U4:V4"/>
    <mergeCell ref="W4:X4"/>
    <mergeCell ref="Y4:Z4"/>
    <mergeCell ref="B2:N2"/>
    <mergeCell ref="B4:B5"/>
    <mergeCell ref="C4:D4"/>
    <mergeCell ref="E4:F4"/>
    <mergeCell ref="G4:H4"/>
    <mergeCell ref="I4:J4"/>
    <mergeCell ref="K4:L4"/>
    <mergeCell ref="M4:N4"/>
  </mergeCells>
  <phoneticPr fontId="49"/>
  <printOptions horizontalCentered="1"/>
  <pageMargins left="0.51181102362204722" right="0.51181102362204722" top="0.74803149606299213" bottom="0.74803149606299213" header="0.51181102362204722" footer="0.51181102362204722"/>
  <pageSetup paperSize="9" scale="72" orientation="landscape" r:id="rId1"/>
  <headerFooter alignWithMargins="0"/>
  <colBreaks count="1" manualBreakCount="1">
    <brk id="14"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AD16"/>
  <sheetViews>
    <sheetView showGridLines="0" view="pageBreakPreview" zoomScaleNormal="100" zoomScaleSheetLayoutView="100" workbookViewId="0">
      <selection activeCell="P35" sqref="P35"/>
    </sheetView>
  </sheetViews>
  <sheetFormatPr defaultColWidth="16.875" defaultRowHeight="13.5"/>
  <cols>
    <col min="1" max="1" width="16.875" style="31"/>
    <col min="2" max="2" width="12.125" style="31" customWidth="1"/>
    <col min="3" max="3" width="6.625" style="31" customWidth="1"/>
    <col min="4" max="4" width="8.875" style="31" customWidth="1"/>
    <col min="5" max="5" width="6" style="31" customWidth="1"/>
    <col min="6" max="6" width="6.625" style="31" customWidth="1"/>
    <col min="7" max="7" width="6" style="31" customWidth="1"/>
    <col min="8" max="9" width="6.625" style="31" customWidth="1"/>
    <col min="10" max="10" width="7.625" style="31" customWidth="1"/>
    <col min="11" max="11" width="6.25" style="31" customWidth="1"/>
    <col min="12" max="12" width="6.625" style="31" customWidth="1"/>
    <col min="13" max="13" width="6.25" style="31" customWidth="1"/>
    <col min="14" max="14" width="7.375" style="31" customWidth="1"/>
    <col min="15" max="15" width="5.625" style="31" customWidth="1"/>
    <col min="16" max="16" width="7" style="31" customWidth="1"/>
    <col min="17" max="19" width="5.625" style="31" customWidth="1"/>
    <col min="20" max="20" width="7.125" style="31" customWidth="1"/>
    <col min="21" max="21" width="5.625" style="31" customWidth="1"/>
    <col min="22" max="22" width="5.125" style="31" customWidth="1"/>
    <col min="23" max="23" width="5.625" style="31" customWidth="1"/>
    <col min="24" max="24" width="7" style="31" customWidth="1"/>
    <col min="25" max="25" width="5.625" style="31" customWidth="1"/>
    <col min="26" max="26" width="7.125" style="31" customWidth="1"/>
    <col min="27" max="28" width="5.125" style="31" customWidth="1"/>
    <col min="29" max="30" width="5.625" style="31" customWidth="1"/>
    <col min="31" max="16384" width="16.875" style="31"/>
  </cols>
  <sheetData>
    <row r="2" spans="1:30" s="29" customFormat="1" ht="21">
      <c r="A2" s="28"/>
      <c r="B2" s="290" t="s">
        <v>302</v>
      </c>
      <c r="C2" s="290"/>
      <c r="D2" s="290"/>
      <c r="E2" s="290"/>
      <c r="F2" s="290"/>
      <c r="G2" s="290"/>
      <c r="H2" s="290"/>
      <c r="I2" s="290"/>
      <c r="J2" s="290"/>
      <c r="K2" s="290"/>
      <c r="L2" s="290"/>
      <c r="M2" s="290"/>
      <c r="N2" s="290"/>
      <c r="O2" s="401"/>
      <c r="P2" s="401"/>
    </row>
    <row r="3" spans="1:30" ht="1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404"/>
      <c r="AD3" s="78" t="s">
        <v>24</v>
      </c>
    </row>
    <row r="4" spans="1:30" ht="13.5" customHeight="1">
      <c r="B4" s="405" t="s">
        <v>8</v>
      </c>
      <c r="C4" s="406" t="s">
        <v>287</v>
      </c>
      <c r="D4" s="407"/>
      <c r="E4" s="408" t="s">
        <v>288</v>
      </c>
      <c r="F4" s="409"/>
      <c r="G4" s="408" t="s">
        <v>289</v>
      </c>
      <c r="H4" s="409"/>
      <c r="I4" s="408" t="s">
        <v>290</v>
      </c>
      <c r="J4" s="409"/>
      <c r="K4" s="408" t="s">
        <v>291</v>
      </c>
      <c r="L4" s="409"/>
      <c r="M4" s="406" t="s">
        <v>292</v>
      </c>
      <c r="N4" s="599"/>
      <c r="O4" s="410" t="s">
        <v>293</v>
      </c>
      <c r="P4" s="411"/>
      <c r="Q4" s="412" t="s">
        <v>294</v>
      </c>
      <c r="R4" s="411"/>
      <c r="S4" s="412" t="s">
        <v>295</v>
      </c>
      <c r="T4" s="411"/>
      <c r="U4" s="412" t="s">
        <v>296</v>
      </c>
      <c r="V4" s="411"/>
      <c r="W4" s="412" t="s">
        <v>297</v>
      </c>
      <c r="X4" s="411"/>
      <c r="Y4" s="412" t="s">
        <v>298</v>
      </c>
      <c r="Z4" s="411"/>
      <c r="AA4" s="412" t="s">
        <v>299</v>
      </c>
      <c r="AB4" s="411"/>
      <c r="AC4" s="412" t="s">
        <v>300</v>
      </c>
      <c r="AD4" s="413"/>
    </row>
    <row r="5" spans="1:30" ht="13.5" customHeight="1">
      <c r="B5" s="409"/>
      <c r="C5" s="414" t="s">
        <v>38</v>
      </c>
      <c r="D5" s="415" t="s">
        <v>30</v>
      </c>
      <c r="E5" s="414" t="s">
        <v>38</v>
      </c>
      <c r="F5" s="415" t="s">
        <v>30</v>
      </c>
      <c r="G5" s="414" t="s">
        <v>38</v>
      </c>
      <c r="H5" s="415" t="s">
        <v>30</v>
      </c>
      <c r="I5" s="414" t="s">
        <v>38</v>
      </c>
      <c r="J5" s="415" t="s">
        <v>30</v>
      </c>
      <c r="K5" s="414" t="s">
        <v>38</v>
      </c>
      <c r="L5" s="415" t="s">
        <v>30</v>
      </c>
      <c r="M5" s="414" t="s">
        <v>38</v>
      </c>
      <c r="N5" s="414" t="s">
        <v>30</v>
      </c>
      <c r="O5" s="416" t="s">
        <v>38</v>
      </c>
      <c r="P5" s="415" t="s">
        <v>30</v>
      </c>
      <c r="Q5" s="414" t="s">
        <v>38</v>
      </c>
      <c r="R5" s="415" t="s">
        <v>30</v>
      </c>
      <c r="S5" s="414" t="s">
        <v>38</v>
      </c>
      <c r="T5" s="415" t="s">
        <v>30</v>
      </c>
      <c r="U5" s="414" t="s">
        <v>38</v>
      </c>
      <c r="V5" s="415" t="s">
        <v>30</v>
      </c>
      <c r="W5" s="414" t="s">
        <v>38</v>
      </c>
      <c r="X5" s="415" t="s">
        <v>30</v>
      </c>
      <c r="Y5" s="414" t="s">
        <v>38</v>
      </c>
      <c r="Z5" s="415" t="s">
        <v>30</v>
      </c>
      <c r="AA5" s="414" t="s">
        <v>38</v>
      </c>
      <c r="AB5" s="415" t="s">
        <v>30</v>
      </c>
      <c r="AC5" s="414" t="s">
        <v>38</v>
      </c>
      <c r="AD5" s="415" t="s">
        <v>30</v>
      </c>
    </row>
    <row r="6" spans="1:30" ht="13.5" customHeight="1">
      <c r="B6" s="389" t="s">
        <v>242</v>
      </c>
      <c r="C6" s="33">
        <v>12</v>
      </c>
      <c r="D6" s="33">
        <v>4780</v>
      </c>
      <c r="E6" s="420" t="s">
        <v>43</v>
      </c>
      <c r="F6" s="420" t="s">
        <v>43</v>
      </c>
      <c r="G6" s="420" t="s">
        <v>43</v>
      </c>
      <c r="H6" s="420" t="s">
        <v>43</v>
      </c>
      <c r="I6" s="33">
        <v>7</v>
      </c>
      <c r="J6" s="33">
        <v>2760</v>
      </c>
      <c r="K6" s="420" t="s">
        <v>43</v>
      </c>
      <c r="L6" s="420" t="s">
        <v>43</v>
      </c>
      <c r="M6" s="420">
        <v>1</v>
      </c>
      <c r="N6" s="420">
        <v>600</v>
      </c>
      <c r="O6" s="420" t="s">
        <v>43</v>
      </c>
      <c r="P6" s="420" t="s">
        <v>43</v>
      </c>
      <c r="Q6" s="420" t="s">
        <v>43</v>
      </c>
      <c r="R6" s="420" t="s">
        <v>43</v>
      </c>
      <c r="S6" s="420" t="s">
        <v>43</v>
      </c>
      <c r="T6" s="420" t="s">
        <v>43</v>
      </c>
      <c r="U6" s="420" t="s">
        <v>43</v>
      </c>
      <c r="V6" s="420" t="s">
        <v>43</v>
      </c>
      <c r="W6" s="420" t="s">
        <v>43</v>
      </c>
      <c r="X6" s="420" t="s">
        <v>43</v>
      </c>
      <c r="Y6" s="420">
        <v>4</v>
      </c>
      <c r="Z6" s="420">
        <v>1420</v>
      </c>
      <c r="AA6" s="420" t="s">
        <v>43</v>
      </c>
      <c r="AB6" s="420" t="s">
        <v>43</v>
      </c>
      <c r="AC6" s="420" t="s">
        <v>43</v>
      </c>
      <c r="AD6" s="420" t="s">
        <v>43</v>
      </c>
    </row>
    <row r="7" spans="1:30" ht="13.5" customHeight="1">
      <c r="B7" s="391">
        <v>30</v>
      </c>
      <c r="C7" s="41">
        <v>11</v>
      </c>
      <c r="D7" s="41">
        <v>4522</v>
      </c>
      <c r="E7" s="394" t="s">
        <v>43</v>
      </c>
      <c r="F7" s="394" t="s">
        <v>43</v>
      </c>
      <c r="G7" s="394" t="s">
        <v>43</v>
      </c>
      <c r="H7" s="394" t="s">
        <v>43</v>
      </c>
      <c r="I7" s="394">
        <v>8</v>
      </c>
      <c r="J7" s="394">
        <v>3900</v>
      </c>
      <c r="K7" s="394" t="s">
        <v>43</v>
      </c>
      <c r="L7" s="394" t="s">
        <v>43</v>
      </c>
      <c r="M7" s="394" t="s">
        <v>43</v>
      </c>
      <c r="N7" s="394" t="s">
        <v>43</v>
      </c>
      <c r="O7" s="394" t="s">
        <v>43</v>
      </c>
      <c r="P7" s="394" t="s">
        <v>43</v>
      </c>
      <c r="Q7" s="394" t="s">
        <v>43</v>
      </c>
      <c r="R7" s="394" t="s">
        <v>43</v>
      </c>
      <c r="S7" s="394" t="s">
        <v>43</v>
      </c>
      <c r="T7" s="394" t="s">
        <v>43</v>
      </c>
      <c r="U7" s="394" t="s">
        <v>43</v>
      </c>
      <c r="V7" s="417" t="s">
        <v>43</v>
      </c>
      <c r="W7" s="394" t="s">
        <v>43</v>
      </c>
      <c r="X7" s="394" t="s">
        <v>43</v>
      </c>
      <c r="Y7" s="394">
        <v>3</v>
      </c>
      <c r="Z7" s="394">
        <v>622</v>
      </c>
      <c r="AA7" s="394" t="s">
        <v>43</v>
      </c>
      <c r="AB7" s="394" t="s">
        <v>43</v>
      </c>
      <c r="AC7" s="394" t="s">
        <v>43</v>
      </c>
      <c r="AD7" s="394" t="s">
        <v>43</v>
      </c>
    </row>
    <row r="8" spans="1:30" s="399" customFormat="1" ht="13.5" customHeight="1">
      <c r="B8" s="391" t="s">
        <v>284</v>
      </c>
      <c r="C8" s="418">
        <v>7</v>
      </c>
      <c r="D8" s="41">
        <v>2844</v>
      </c>
      <c r="E8" s="394" t="s">
        <v>43</v>
      </c>
      <c r="F8" s="394" t="s">
        <v>43</v>
      </c>
      <c r="G8" s="394" t="s">
        <v>43</v>
      </c>
      <c r="H8" s="394" t="s">
        <v>43</v>
      </c>
      <c r="I8" s="394">
        <v>7</v>
      </c>
      <c r="J8" s="394">
        <v>2844</v>
      </c>
      <c r="K8" s="394" t="s">
        <v>43</v>
      </c>
      <c r="L8" s="394" t="s">
        <v>43</v>
      </c>
      <c r="M8" s="394" t="s">
        <v>43</v>
      </c>
      <c r="N8" s="394" t="s">
        <v>43</v>
      </c>
      <c r="O8" s="394" t="s">
        <v>43</v>
      </c>
      <c r="P8" s="394" t="s">
        <v>43</v>
      </c>
      <c r="Q8" s="394" t="s">
        <v>43</v>
      </c>
      <c r="R8" s="394" t="s">
        <v>43</v>
      </c>
      <c r="S8" s="394" t="s">
        <v>43</v>
      </c>
      <c r="T8" s="394" t="s">
        <v>43</v>
      </c>
      <c r="U8" s="394" t="s">
        <v>43</v>
      </c>
      <c r="V8" s="417" t="s">
        <v>43</v>
      </c>
      <c r="W8" s="394" t="s">
        <v>43</v>
      </c>
      <c r="X8" s="394" t="s">
        <v>43</v>
      </c>
      <c r="Y8" s="394" t="s">
        <v>43</v>
      </c>
      <c r="Z8" s="394" t="s">
        <v>43</v>
      </c>
      <c r="AA8" s="394" t="s">
        <v>43</v>
      </c>
      <c r="AB8" s="394" t="s">
        <v>43</v>
      </c>
      <c r="AC8" s="394" t="s">
        <v>43</v>
      </c>
      <c r="AD8" s="394" t="s">
        <v>43</v>
      </c>
    </row>
    <row r="9" spans="1:30" ht="13.5" customHeight="1">
      <c r="B9" s="393" t="s">
        <v>248</v>
      </c>
      <c r="C9" s="418">
        <v>9</v>
      </c>
      <c r="D9" s="41">
        <v>2735</v>
      </c>
      <c r="E9" s="394" t="s">
        <v>43</v>
      </c>
      <c r="F9" s="394" t="s">
        <v>43</v>
      </c>
      <c r="G9" s="394" t="s">
        <v>43</v>
      </c>
      <c r="H9" s="394" t="s">
        <v>43</v>
      </c>
      <c r="I9" s="394">
        <v>6</v>
      </c>
      <c r="J9" s="394">
        <v>1884</v>
      </c>
      <c r="K9" s="394" t="s">
        <v>43</v>
      </c>
      <c r="L9" s="394" t="s">
        <v>43</v>
      </c>
      <c r="M9" s="394">
        <v>1</v>
      </c>
      <c r="N9" s="394">
        <v>281</v>
      </c>
      <c r="O9" s="394" t="s">
        <v>43</v>
      </c>
      <c r="P9" s="394" t="s">
        <v>43</v>
      </c>
      <c r="Q9" s="394" t="s">
        <v>43</v>
      </c>
      <c r="R9" s="394" t="s">
        <v>43</v>
      </c>
      <c r="S9" s="394" t="s">
        <v>43</v>
      </c>
      <c r="T9" s="394" t="s">
        <v>43</v>
      </c>
      <c r="U9" s="394" t="s">
        <v>43</v>
      </c>
      <c r="V9" s="417" t="s">
        <v>43</v>
      </c>
      <c r="W9" s="394" t="s">
        <v>43</v>
      </c>
      <c r="X9" s="394" t="s">
        <v>43</v>
      </c>
      <c r="Y9" s="394">
        <v>2</v>
      </c>
      <c r="Z9" s="394">
        <v>570</v>
      </c>
      <c r="AA9" s="394" t="s">
        <v>43</v>
      </c>
      <c r="AB9" s="394" t="s">
        <v>43</v>
      </c>
      <c r="AC9" s="394" t="s">
        <v>43</v>
      </c>
      <c r="AD9" s="394" t="s">
        <v>43</v>
      </c>
    </row>
    <row r="10" spans="1:30" ht="13.5" customHeight="1" thickBot="1">
      <c r="B10" s="395" t="s">
        <v>243</v>
      </c>
      <c r="C10" s="65">
        <v>9</v>
      </c>
      <c r="D10" s="65">
        <v>2732</v>
      </c>
      <c r="E10" s="396" t="s">
        <v>43</v>
      </c>
      <c r="F10" s="396" t="s">
        <v>43</v>
      </c>
      <c r="G10" s="396" t="s">
        <v>43</v>
      </c>
      <c r="H10" s="396" t="s">
        <v>43</v>
      </c>
      <c r="I10" s="396">
        <v>7</v>
      </c>
      <c r="J10" s="396">
        <v>2284</v>
      </c>
      <c r="K10" s="396" t="s">
        <v>43</v>
      </c>
      <c r="L10" s="396" t="s">
        <v>43</v>
      </c>
      <c r="M10" s="63">
        <v>1</v>
      </c>
      <c r="N10" s="63">
        <v>288</v>
      </c>
      <c r="O10" s="396" t="s">
        <v>43</v>
      </c>
      <c r="P10" s="396" t="s">
        <v>43</v>
      </c>
      <c r="Q10" s="396" t="s">
        <v>43</v>
      </c>
      <c r="R10" s="396" t="s">
        <v>43</v>
      </c>
      <c r="S10" s="396" t="s">
        <v>43</v>
      </c>
      <c r="T10" s="396" t="s">
        <v>43</v>
      </c>
      <c r="U10" s="396" t="s">
        <v>43</v>
      </c>
      <c r="V10" s="396" t="s">
        <v>43</v>
      </c>
      <c r="W10" s="396" t="s">
        <v>43</v>
      </c>
      <c r="X10" s="396" t="s">
        <v>43</v>
      </c>
      <c r="Y10" s="63">
        <v>1</v>
      </c>
      <c r="Z10" s="63">
        <v>160</v>
      </c>
      <c r="AA10" s="396" t="s">
        <v>43</v>
      </c>
      <c r="AB10" s="396" t="s">
        <v>43</v>
      </c>
      <c r="AC10" s="396" t="s">
        <v>43</v>
      </c>
      <c r="AD10" s="396" t="s">
        <v>43</v>
      </c>
    </row>
    <row r="11" spans="1:30">
      <c r="B11" s="34" t="s">
        <v>301</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6" spans="1:30">
      <c r="F16" s="421"/>
    </row>
  </sheetData>
  <mergeCells count="16">
    <mergeCell ref="AA4:AB4"/>
    <mergeCell ref="AC4:AD4"/>
    <mergeCell ref="O4:P4"/>
    <mergeCell ref="Q4:R4"/>
    <mergeCell ref="S4:T4"/>
    <mergeCell ref="U4:V4"/>
    <mergeCell ref="W4:X4"/>
    <mergeCell ref="Y4:Z4"/>
    <mergeCell ref="B2:N2"/>
    <mergeCell ref="B4:B5"/>
    <mergeCell ref="C4:D4"/>
    <mergeCell ref="E4:F4"/>
    <mergeCell ref="G4:H4"/>
    <mergeCell ref="I4:J4"/>
    <mergeCell ref="K4:L4"/>
    <mergeCell ref="M4:N4"/>
  </mergeCells>
  <phoneticPr fontId="49"/>
  <printOptions horizontalCentered="1"/>
  <pageMargins left="0.51181102362204722" right="0.51181102362204722" top="0.74803149606299213" bottom="0.74803149606299213" header="0.51181102362204722" footer="0.51181102362204722"/>
  <pageSetup paperSize="9" scale="74" orientation="landscape" r:id="rId1"/>
  <headerFooter alignWithMargins="0"/>
  <colBreaks count="1" manualBreakCount="1">
    <brk id="14"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B16"/>
  <sheetViews>
    <sheetView showGridLines="0" view="pageBreakPreview" zoomScaleNormal="100" zoomScaleSheetLayoutView="100" workbookViewId="0">
      <selection activeCell="J28" sqref="J28"/>
    </sheetView>
  </sheetViews>
  <sheetFormatPr defaultColWidth="16.875" defaultRowHeight="13.5"/>
  <cols>
    <col min="1" max="1" width="16.875" style="403"/>
    <col min="2" max="2" width="12.125" style="403" customWidth="1"/>
    <col min="3" max="3" width="6.625" style="403" customWidth="1"/>
    <col min="4" max="4" width="7.625" style="403" customWidth="1"/>
    <col min="5" max="9" width="6.625" style="403" customWidth="1"/>
    <col min="10" max="10" width="7.625" style="403" customWidth="1"/>
    <col min="11" max="28" width="6.625" style="403" customWidth="1"/>
    <col min="29" max="16384" width="16.875" style="403"/>
  </cols>
  <sheetData>
    <row r="2" spans="1:28" s="402" customFormat="1" ht="21">
      <c r="A2" s="400"/>
      <c r="B2" s="290" t="s">
        <v>303</v>
      </c>
      <c r="C2" s="290"/>
      <c r="D2" s="290"/>
      <c r="E2" s="290"/>
      <c r="F2" s="290"/>
      <c r="G2" s="290"/>
      <c r="H2" s="290"/>
      <c r="I2" s="290"/>
      <c r="J2" s="290"/>
      <c r="K2" s="290"/>
      <c r="L2" s="290"/>
      <c r="M2" s="290"/>
      <c r="N2" s="290"/>
      <c r="O2" s="422"/>
      <c r="P2" s="422"/>
      <c r="Q2" s="423"/>
      <c r="R2" s="423"/>
      <c r="S2" s="423"/>
      <c r="T2" s="423"/>
      <c r="U2" s="423"/>
      <c r="V2" s="423"/>
      <c r="W2" s="423"/>
      <c r="X2" s="423"/>
      <c r="Y2" s="423"/>
      <c r="Z2" s="423"/>
      <c r="AA2" s="423"/>
      <c r="AB2" s="423"/>
    </row>
    <row r="3" spans="1:28" ht="13.5" customHeight="1" thickBot="1">
      <c r="B3" s="36"/>
      <c r="C3" s="36"/>
      <c r="D3" s="36"/>
      <c r="E3" s="36"/>
      <c r="F3" s="36"/>
      <c r="G3" s="36"/>
      <c r="H3" s="36"/>
      <c r="I3" s="36"/>
      <c r="J3" s="36"/>
      <c r="K3" s="36"/>
      <c r="L3" s="36"/>
      <c r="M3" s="36"/>
      <c r="N3" s="36"/>
      <c r="O3" s="424"/>
      <c r="P3" s="424"/>
      <c r="Q3" s="424"/>
      <c r="R3" s="424"/>
      <c r="S3" s="424"/>
      <c r="T3" s="424"/>
      <c r="U3" s="424"/>
      <c r="V3" s="424"/>
      <c r="W3" s="424"/>
      <c r="X3" s="424"/>
      <c r="Y3" s="424"/>
      <c r="Z3" s="424"/>
      <c r="AA3" s="424"/>
      <c r="AB3" s="63" t="s">
        <v>24</v>
      </c>
    </row>
    <row r="4" spans="1:28" ht="13.5" customHeight="1">
      <c r="B4" s="405" t="s">
        <v>8</v>
      </c>
      <c r="C4" s="425" t="s">
        <v>287</v>
      </c>
      <c r="D4" s="426"/>
      <c r="E4" s="412" t="s">
        <v>288</v>
      </c>
      <c r="F4" s="411"/>
      <c r="G4" s="412" t="s">
        <v>289</v>
      </c>
      <c r="H4" s="411"/>
      <c r="I4" s="412" t="s">
        <v>304</v>
      </c>
      <c r="J4" s="411"/>
      <c r="K4" s="412" t="s">
        <v>291</v>
      </c>
      <c r="L4" s="411"/>
      <c r="M4" s="427" t="s">
        <v>305</v>
      </c>
      <c r="N4" s="724"/>
      <c r="O4" s="428" t="s">
        <v>293</v>
      </c>
      <c r="P4" s="429"/>
      <c r="Q4" s="430" t="s">
        <v>294</v>
      </c>
      <c r="R4" s="429"/>
      <c r="S4" s="430" t="s">
        <v>295</v>
      </c>
      <c r="T4" s="429"/>
      <c r="U4" s="430" t="s">
        <v>296</v>
      </c>
      <c r="V4" s="429"/>
      <c r="W4" s="430" t="s">
        <v>297</v>
      </c>
      <c r="X4" s="429"/>
      <c r="Y4" s="431" t="s">
        <v>298</v>
      </c>
      <c r="Z4" s="432"/>
      <c r="AA4" s="431" t="s">
        <v>299</v>
      </c>
      <c r="AB4" s="433"/>
    </row>
    <row r="5" spans="1:28" ht="13.5" customHeight="1">
      <c r="B5" s="409"/>
      <c r="C5" s="434" t="s">
        <v>1</v>
      </c>
      <c r="D5" s="434" t="s">
        <v>41</v>
      </c>
      <c r="E5" s="434" t="s">
        <v>1</v>
      </c>
      <c r="F5" s="434" t="s">
        <v>41</v>
      </c>
      <c r="G5" s="434" t="s">
        <v>1</v>
      </c>
      <c r="H5" s="434" t="s">
        <v>41</v>
      </c>
      <c r="I5" s="434" t="s">
        <v>1</v>
      </c>
      <c r="J5" s="434" t="s">
        <v>41</v>
      </c>
      <c r="K5" s="434" t="s">
        <v>1</v>
      </c>
      <c r="L5" s="434" t="s">
        <v>41</v>
      </c>
      <c r="M5" s="725" t="s">
        <v>1</v>
      </c>
      <c r="N5" s="726" t="s">
        <v>41</v>
      </c>
      <c r="O5" s="436" t="s">
        <v>1</v>
      </c>
      <c r="P5" s="437" t="s">
        <v>41</v>
      </c>
      <c r="Q5" s="438" t="s">
        <v>1</v>
      </c>
      <c r="R5" s="438" t="s">
        <v>41</v>
      </c>
      <c r="S5" s="438" t="s">
        <v>1</v>
      </c>
      <c r="T5" s="438" t="s">
        <v>41</v>
      </c>
      <c r="U5" s="438" t="s">
        <v>1</v>
      </c>
      <c r="V5" s="438" t="s">
        <v>41</v>
      </c>
      <c r="W5" s="438" t="s">
        <v>1</v>
      </c>
      <c r="X5" s="438" t="s">
        <v>41</v>
      </c>
      <c r="Y5" s="439" t="s">
        <v>1</v>
      </c>
      <c r="Z5" s="440" t="s">
        <v>41</v>
      </c>
      <c r="AA5" s="439" t="s">
        <v>1</v>
      </c>
      <c r="AB5" s="440" t="s">
        <v>41</v>
      </c>
    </row>
    <row r="6" spans="1:28" ht="13.5" customHeight="1">
      <c r="B6" s="389" t="s">
        <v>242</v>
      </c>
      <c r="C6" s="420">
        <v>2</v>
      </c>
      <c r="D6" s="33">
        <v>1666</v>
      </c>
      <c r="E6" s="420" t="s">
        <v>43</v>
      </c>
      <c r="F6" s="420" t="s">
        <v>43</v>
      </c>
      <c r="G6" s="420" t="s">
        <v>43</v>
      </c>
      <c r="H6" s="420" t="s">
        <v>43</v>
      </c>
      <c r="I6" s="420">
        <v>1</v>
      </c>
      <c r="J6" s="33">
        <v>636</v>
      </c>
      <c r="K6" s="420" t="s">
        <v>43</v>
      </c>
      <c r="L6" s="420" t="s">
        <v>43</v>
      </c>
      <c r="M6" s="420" t="s">
        <v>43</v>
      </c>
      <c r="N6" s="420" t="s">
        <v>43</v>
      </c>
      <c r="O6" s="33" t="s">
        <v>43</v>
      </c>
      <c r="P6" s="33" t="s">
        <v>43</v>
      </c>
      <c r="Q6" s="33" t="s">
        <v>43</v>
      </c>
      <c r="R6" s="33" t="s">
        <v>43</v>
      </c>
      <c r="S6" s="33">
        <v>1</v>
      </c>
      <c r="T6" s="33">
        <v>1030</v>
      </c>
      <c r="U6" s="33" t="s">
        <v>43</v>
      </c>
      <c r="V6" s="33" t="s">
        <v>43</v>
      </c>
      <c r="W6" s="33" t="s">
        <v>43</v>
      </c>
      <c r="X6" s="33" t="s">
        <v>43</v>
      </c>
      <c r="Y6" s="33" t="s">
        <v>43</v>
      </c>
      <c r="Z6" s="33" t="s">
        <v>43</v>
      </c>
      <c r="AA6" s="33" t="s">
        <v>43</v>
      </c>
      <c r="AB6" s="33" t="s">
        <v>43</v>
      </c>
    </row>
    <row r="7" spans="1:28" ht="13.5" customHeight="1">
      <c r="B7" s="391">
        <v>30</v>
      </c>
      <c r="C7" s="420" t="s">
        <v>43</v>
      </c>
      <c r="D7" s="33" t="s">
        <v>43</v>
      </c>
      <c r="E7" s="420" t="s">
        <v>43</v>
      </c>
      <c r="F7" s="420" t="s">
        <v>43</v>
      </c>
      <c r="G7" s="420" t="s">
        <v>43</v>
      </c>
      <c r="H7" s="420" t="s">
        <v>43</v>
      </c>
      <c r="I7" s="420" t="s">
        <v>43</v>
      </c>
      <c r="J7" s="33" t="s">
        <v>43</v>
      </c>
      <c r="K7" s="420" t="s">
        <v>43</v>
      </c>
      <c r="L7" s="420" t="s">
        <v>43</v>
      </c>
      <c r="M7" s="420" t="s">
        <v>43</v>
      </c>
      <c r="N7" s="420" t="s">
        <v>43</v>
      </c>
      <c r="O7" s="33" t="s">
        <v>43</v>
      </c>
      <c r="P7" s="33" t="s">
        <v>43</v>
      </c>
      <c r="Q7" s="33" t="s">
        <v>43</v>
      </c>
      <c r="R7" s="33" t="s">
        <v>43</v>
      </c>
      <c r="S7" s="33" t="s">
        <v>43</v>
      </c>
      <c r="T7" s="33" t="s">
        <v>43</v>
      </c>
      <c r="U7" s="33" t="s">
        <v>43</v>
      </c>
      <c r="V7" s="33" t="s">
        <v>43</v>
      </c>
      <c r="W7" s="33" t="s">
        <v>43</v>
      </c>
      <c r="X7" s="33" t="s">
        <v>43</v>
      </c>
      <c r="Y7" s="33" t="s">
        <v>43</v>
      </c>
      <c r="Z7" s="33" t="s">
        <v>43</v>
      </c>
      <c r="AA7" s="33" t="s">
        <v>43</v>
      </c>
      <c r="AB7" s="33" t="s">
        <v>43</v>
      </c>
    </row>
    <row r="8" spans="1:28" ht="13.5" customHeight="1">
      <c r="B8" s="391" t="s">
        <v>284</v>
      </c>
      <c r="C8" s="441" t="s">
        <v>43</v>
      </c>
      <c r="D8" s="33" t="s">
        <v>43</v>
      </c>
      <c r="E8" s="420" t="s">
        <v>43</v>
      </c>
      <c r="F8" s="420" t="s">
        <v>43</v>
      </c>
      <c r="G8" s="420" t="s">
        <v>43</v>
      </c>
      <c r="H8" s="420" t="s">
        <v>43</v>
      </c>
      <c r="I8" s="420" t="s">
        <v>43</v>
      </c>
      <c r="J8" s="33" t="s">
        <v>43</v>
      </c>
      <c r="K8" s="420" t="s">
        <v>43</v>
      </c>
      <c r="L8" s="420" t="s">
        <v>43</v>
      </c>
      <c r="M8" s="420" t="s">
        <v>43</v>
      </c>
      <c r="N8" s="420" t="s">
        <v>43</v>
      </c>
      <c r="O8" s="33" t="s">
        <v>43</v>
      </c>
      <c r="P8" s="33" t="s">
        <v>43</v>
      </c>
      <c r="Q8" s="33" t="s">
        <v>43</v>
      </c>
      <c r="R8" s="33" t="s">
        <v>43</v>
      </c>
      <c r="S8" s="33" t="s">
        <v>43</v>
      </c>
      <c r="T8" s="33" t="s">
        <v>43</v>
      </c>
      <c r="U8" s="33" t="s">
        <v>43</v>
      </c>
      <c r="V8" s="33" t="s">
        <v>43</v>
      </c>
      <c r="W8" s="33" t="s">
        <v>43</v>
      </c>
      <c r="X8" s="33" t="s">
        <v>43</v>
      </c>
      <c r="Y8" s="33" t="s">
        <v>43</v>
      </c>
      <c r="Z8" s="33" t="s">
        <v>43</v>
      </c>
      <c r="AA8" s="33" t="s">
        <v>43</v>
      </c>
      <c r="AB8" s="33" t="s">
        <v>43</v>
      </c>
    </row>
    <row r="9" spans="1:28" ht="13.5" customHeight="1">
      <c r="B9" s="393" t="s">
        <v>248</v>
      </c>
      <c r="C9" s="441">
        <v>1</v>
      </c>
      <c r="D9" s="33">
        <v>612</v>
      </c>
      <c r="E9" s="420" t="s">
        <v>43</v>
      </c>
      <c r="F9" s="420" t="s">
        <v>43</v>
      </c>
      <c r="G9" s="420" t="s">
        <v>43</v>
      </c>
      <c r="H9" s="420" t="s">
        <v>43</v>
      </c>
      <c r="I9" s="420">
        <v>1</v>
      </c>
      <c r="J9" s="33">
        <v>612</v>
      </c>
      <c r="K9" s="420" t="s">
        <v>43</v>
      </c>
      <c r="L9" s="420" t="s">
        <v>43</v>
      </c>
      <c r="M9" s="420" t="s">
        <v>43</v>
      </c>
      <c r="N9" s="420" t="s">
        <v>43</v>
      </c>
      <c r="O9" s="33" t="s">
        <v>43</v>
      </c>
      <c r="P9" s="33" t="s">
        <v>43</v>
      </c>
      <c r="Q9" s="33" t="s">
        <v>43</v>
      </c>
      <c r="R9" s="33" t="s">
        <v>43</v>
      </c>
      <c r="S9" s="33" t="s">
        <v>43</v>
      </c>
      <c r="T9" s="33" t="s">
        <v>43</v>
      </c>
      <c r="U9" s="33" t="s">
        <v>43</v>
      </c>
      <c r="V9" s="33" t="s">
        <v>43</v>
      </c>
      <c r="W9" s="33" t="s">
        <v>43</v>
      </c>
      <c r="X9" s="33" t="s">
        <v>43</v>
      </c>
      <c r="Y9" s="33" t="s">
        <v>43</v>
      </c>
      <c r="Z9" s="33" t="s">
        <v>43</v>
      </c>
      <c r="AA9" s="33" t="s">
        <v>43</v>
      </c>
      <c r="AB9" s="33" t="s">
        <v>43</v>
      </c>
    </row>
    <row r="10" spans="1:28" ht="13.5" customHeight="1" thickBot="1">
      <c r="B10" s="395" t="s">
        <v>243</v>
      </c>
      <c r="C10" s="63">
        <v>2</v>
      </c>
      <c r="D10" s="63">
        <v>1668</v>
      </c>
      <c r="E10" s="78" t="s">
        <v>43</v>
      </c>
      <c r="F10" s="78" t="s">
        <v>43</v>
      </c>
      <c r="G10" s="78" t="s">
        <v>43</v>
      </c>
      <c r="H10" s="78" t="s">
        <v>43</v>
      </c>
      <c r="I10" s="63">
        <v>2</v>
      </c>
      <c r="J10" s="63">
        <v>1668</v>
      </c>
      <c r="K10" s="78" t="s">
        <v>43</v>
      </c>
      <c r="L10" s="78" t="s">
        <v>43</v>
      </c>
      <c r="M10" s="78" t="s">
        <v>43</v>
      </c>
      <c r="N10" s="78" t="s">
        <v>43</v>
      </c>
      <c r="O10" s="78" t="s">
        <v>43</v>
      </c>
      <c r="P10" s="78" t="s">
        <v>43</v>
      </c>
      <c r="Q10" s="78" t="s">
        <v>43</v>
      </c>
      <c r="R10" s="78" t="s">
        <v>43</v>
      </c>
      <c r="S10" s="78" t="s">
        <v>43</v>
      </c>
      <c r="T10" s="78" t="s">
        <v>43</v>
      </c>
      <c r="U10" s="78" t="s">
        <v>43</v>
      </c>
      <c r="V10" s="78" t="s">
        <v>43</v>
      </c>
      <c r="W10" s="78" t="s">
        <v>43</v>
      </c>
      <c r="X10" s="78" t="s">
        <v>43</v>
      </c>
      <c r="Y10" s="78" t="s">
        <v>43</v>
      </c>
      <c r="Z10" s="78" t="s">
        <v>43</v>
      </c>
      <c r="AA10" s="78" t="s">
        <v>43</v>
      </c>
      <c r="AB10" s="78" t="s">
        <v>43</v>
      </c>
    </row>
    <row r="11" spans="1:28" ht="13.5" customHeight="1">
      <c r="B11" s="34" t="s">
        <v>301</v>
      </c>
      <c r="C11" s="31"/>
      <c r="D11" s="31"/>
      <c r="E11" s="31"/>
      <c r="F11" s="31"/>
      <c r="G11" s="31"/>
      <c r="H11" s="31"/>
      <c r="I11" s="31"/>
      <c r="J11" s="31"/>
      <c r="K11" s="31"/>
      <c r="L11" s="31"/>
      <c r="M11" s="31"/>
      <c r="N11" s="31"/>
      <c r="O11" s="50"/>
      <c r="P11" s="50"/>
      <c r="Q11" s="50"/>
      <c r="R11" s="50"/>
      <c r="S11" s="50"/>
      <c r="T11" s="50"/>
      <c r="U11" s="50"/>
      <c r="V11" s="50"/>
      <c r="W11" s="50"/>
      <c r="X11" s="50"/>
      <c r="Y11" s="50"/>
      <c r="Z11" s="50"/>
      <c r="AA11" s="50"/>
      <c r="AB11" s="50"/>
    </row>
    <row r="16" spans="1:28">
      <c r="F16" s="419"/>
    </row>
  </sheetData>
  <mergeCells count="14">
    <mergeCell ref="AA4:AB4"/>
    <mergeCell ref="O4:P4"/>
    <mergeCell ref="Q4:R4"/>
    <mergeCell ref="S4:T4"/>
    <mergeCell ref="U4:V4"/>
    <mergeCell ref="W4:X4"/>
    <mergeCell ref="Y4:Z4"/>
    <mergeCell ref="B2:N2"/>
    <mergeCell ref="B4:B5"/>
    <mergeCell ref="E4:F4"/>
    <mergeCell ref="G4:H4"/>
    <mergeCell ref="I4:J4"/>
    <mergeCell ref="K4:L4"/>
    <mergeCell ref="M4:N4"/>
  </mergeCells>
  <phoneticPr fontId="49"/>
  <printOptions horizontalCentered="1"/>
  <pageMargins left="0.51181102362204722" right="0.51181102362204722" top="0.74803149606299213" bottom="0.74803149606299213" header="0.51181102362204722" footer="0.51181102362204722"/>
  <pageSetup paperSize="9" scale="74" orientation="landscape" r:id="rId1"/>
  <headerFooter alignWithMargins="0"/>
  <colBreaks count="1" manualBreakCount="1">
    <brk id="14"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H38"/>
  <sheetViews>
    <sheetView showGridLines="0" view="pageBreakPreview" zoomScaleSheetLayoutView="100" workbookViewId="0">
      <selection activeCell="E60" sqref="E60"/>
    </sheetView>
  </sheetViews>
  <sheetFormatPr defaultColWidth="16.875" defaultRowHeight="13.5"/>
  <cols>
    <col min="1" max="1" width="16.875" style="31"/>
    <col min="2" max="2" width="12.5" style="31" customWidth="1"/>
    <col min="3" max="8" width="13.625" style="31" customWidth="1"/>
    <col min="9" max="16384" width="16.875" style="31"/>
  </cols>
  <sheetData>
    <row r="2" spans="1:8" ht="28.5" customHeight="1">
      <c r="A2" s="26"/>
      <c r="B2" s="256" t="s">
        <v>251</v>
      </c>
      <c r="C2" s="256"/>
      <c r="D2" s="256"/>
      <c r="E2" s="256"/>
      <c r="F2" s="256"/>
      <c r="G2" s="256"/>
      <c r="H2" s="256"/>
    </row>
    <row r="3" spans="1:8" ht="19.5" customHeight="1">
      <c r="B3" s="84"/>
      <c r="C3" s="85"/>
      <c r="D3" s="85"/>
      <c r="E3" s="85"/>
      <c r="F3" s="85"/>
      <c r="G3" s="85"/>
      <c r="H3" s="98" t="s">
        <v>54</v>
      </c>
    </row>
    <row r="4" spans="1:8" ht="25.5" customHeight="1">
      <c r="B4" s="112" t="s">
        <v>55</v>
      </c>
      <c r="C4" s="113" t="s">
        <v>57</v>
      </c>
      <c r="D4" s="114" t="s">
        <v>58</v>
      </c>
      <c r="E4" s="114" t="s">
        <v>59</v>
      </c>
      <c r="F4" s="114" t="s">
        <v>62</v>
      </c>
      <c r="G4" s="114" t="s">
        <v>64</v>
      </c>
      <c r="H4" s="114" t="s">
        <v>65</v>
      </c>
    </row>
    <row r="5" spans="1:8" ht="25.5" customHeight="1">
      <c r="B5" s="67" t="s">
        <v>242</v>
      </c>
      <c r="C5" s="68">
        <v>2258</v>
      </c>
      <c r="D5" s="69">
        <v>662</v>
      </c>
      <c r="E5" s="69">
        <v>251</v>
      </c>
      <c r="F5" s="69">
        <v>34</v>
      </c>
      <c r="G5" s="69">
        <v>1</v>
      </c>
      <c r="H5" s="69">
        <v>51</v>
      </c>
    </row>
    <row r="6" spans="1:8" ht="25.5" customHeight="1">
      <c r="B6" s="67">
        <v>30</v>
      </c>
      <c r="C6" s="68">
        <v>2450</v>
      </c>
      <c r="D6" s="69">
        <v>735</v>
      </c>
      <c r="E6" s="69">
        <v>310</v>
      </c>
      <c r="F6" s="69">
        <v>33</v>
      </c>
      <c r="G6" s="69">
        <v>5</v>
      </c>
      <c r="H6" s="69">
        <v>72</v>
      </c>
    </row>
    <row r="7" spans="1:8" ht="25.5" customHeight="1">
      <c r="B7" s="67" t="s">
        <v>184</v>
      </c>
      <c r="C7" s="68">
        <v>2422</v>
      </c>
      <c r="D7" s="69">
        <v>711</v>
      </c>
      <c r="E7" s="69">
        <v>364</v>
      </c>
      <c r="F7" s="69">
        <v>36</v>
      </c>
      <c r="G7" s="69">
        <v>1</v>
      </c>
      <c r="H7" s="69">
        <v>103</v>
      </c>
    </row>
    <row r="8" spans="1:8" ht="25.5" customHeight="1">
      <c r="B8" s="67" t="s">
        <v>31</v>
      </c>
      <c r="C8" s="68">
        <v>2425</v>
      </c>
      <c r="D8" s="69">
        <v>605</v>
      </c>
      <c r="E8" s="69">
        <v>448</v>
      </c>
      <c r="F8" s="69">
        <v>40</v>
      </c>
      <c r="G8" s="69">
        <v>1</v>
      </c>
      <c r="H8" s="69">
        <v>96</v>
      </c>
    </row>
    <row r="9" spans="1:8" ht="25.5" customHeight="1">
      <c r="B9" s="70" t="s">
        <v>243</v>
      </c>
      <c r="C9" s="73">
        <v>2565</v>
      </c>
      <c r="D9" s="73">
        <v>688</v>
      </c>
      <c r="E9" s="73">
        <v>462</v>
      </c>
      <c r="F9" s="73">
        <v>28</v>
      </c>
      <c r="G9" s="73">
        <v>0</v>
      </c>
      <c r="H9" s="73">
        <v>103</v>
      </c>
    </row>
    <row r="10" spans="1:8" ht="25.5" customHeight="1"/>
    <row r="11" spans="1:8" ht="10.5" customHeight="1"/>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sheetData>
  <mergeCells count="1">
    <mergeCell ref="B2:H2"/>
  </mergeCells>
  <phoneticPr fontId="21"/>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I11"/>
  <sheetViews>
    <sheetView showGridLines="0" view="pageBreakPreview" zoomScaleNormal="100" zoomScaleSheetLayoutView="100" workbookViewId="0">
      <selection activeCell="L15" sqref="L15"/>
    </sheetView>
  </sheetViews>
  <sheetFormatPr defaultColWidth="16.875" defaultRowHeight="13.5"/>
  <cols>
    <col min="1" max="1" width="16.875" style="403"/>
    <col min="2" max="2" width="12.5" style="403" customWidth="1"/>
    <col min="3" max="9" width="11.625" style="403" customWidth="1"/>
    <col min="10" max="16384" width="16.875" style="403"/>
  </cols>
  <sheetData>
    <row r="2" spans="1:9" ht="28.5" customHeight="1">
      <c r="A2" s="442"/>
      <c r="B2" s="443"/>
      <c r="C2" s="443"/>
      <c r="D2" s="443"/>
      <c r="E2" s="443"/>
      <c r="F2" s="443"/>
      <c r="G2" s="443"/>
      <c r="H2" s="443"/>
    </row>
    <row r="3" spans="1:9" ht="19.5" customHeight="1" thickBot="1">
      <c r="B3" s="66"/>
      <c r="C3" s="66"/>
      <c r="D3" s="66"/>
      <c r="E3" s="66"/>
      <c r="F3" s="66"/>
      <c r="G3" s="66"/>
      <c r="H3" s="444"/>
      <c r="I3" s="25"/>
    </row>
    <row r="4" spans="1:9" ht="25.5" customHeight="1">
      <c r="B4" s="445" t="s">
        <v>55</v>
      </c>
      <c r="C4" s="446" t="s">
        <v>306</v>
      </c>
      <c r="D4" s="447" t="s">
        <v>307</v>
      </c>
      <c r="E4" s="447" t="s">
        <v>308</v>
      </c>
      <c r="F4" s="448" t="s">
        <v>309</v>
      </c>
      <c r="G4" s="447" t="s">
        <v>310</v>
      </c>
      <c r="H4" s="447" t="s">
        <v>311</v>
      </c>
      <c r="I4" s="447" t="s">
        <v>312</v>
      </c>
    </row>
    <row r="5" spans="1:9" ht="25.5" customHeight="1">
      <c r="B5" s="449" t="s">
        <v>242</v>
      </c>
      <c r="C5" s="68">
        <v>100</v>
      </c>
      <c r="D5" s="69">
        <v>127</v>
      </c>
      <c r="E5" s="69">
        <v>2</v>
      </c>
      <c r="F5" s="450">
        <v>936</v>
      </c>
      <c r="G5" s="69">
        <v>69</v>
      </c>
      <c r="H5" s="69">
        <v>10</v>
      </c>
      <c r="I5" s="69">
        <v>15</v>
      </c>
    </row>
    <row r="6" spans="1:9" ht="25.5" customHeight="1">
      <c r="B6" s="449">
        <v>30</v>
      </c>
      <c r="C6" s="68">
        <v>79</v>
      </c>
      <c r="D6" s="69">
        <v>128</v>
      </c>
      <c r="E6" s="69">
        <v>3</v>
      </c>
      <c r="F6" s="450">
        <v>968</v>
      </c>
      <c r="G6" s="69">
        <v>92</v>
      </c>
      <c r="H6" s="69">
        <v>12</v>
      </c>
      <c r="I6" s="69">
        <v>13</v>
      </c>
    </row>
    <row r="7" spans="1:9" ht="25.5" customHeight="1">
      <c r="B7" s="449" t="s">
        <v>184</v>
      </c>
      <c r="C7" s="68">
        <v>67</v>
      </c>
      <c r="D7" s="69">
        <v>131</v>
      </c>
      <c r="E7" s="69">
        <v>8</v>
      </c>
      <c r="F7" s="450">
        <v>838</v>
      </c>
      <c r="G7" s="69">
        <v>125</v>
      </c>
      <c r="H7" s="69">
        <v>26</v>
      </c>
      <c r="I7" s="69">
        <v>12</v>
      </c>
    </row>
    <row r="8" spans="1:9" ht="25.5" customHeight="1">
      <c r="B8" s="449" t="s">
        <v>31</v>
      </c>
      <c r="C8" s="68">
        <v>76</v>
      </c>
      <c r="D8" s="69">
        <v>136</v>
      </c>
      <c r="E8" s="69">
        <v>2</v>
      </c>
      <c r="F8" s="450">
        <v>807</v>
      </c>
      <c r="G8" s="69">
        <v>172</v>
      </c>
      <c r="H8" s="69">
        <v>16</v>
      </c>
      <c r="I8" s="69">
        <v>26</v>
      </c>
    </row>
    <row r="9" spans="1:9" ht="25.5" customHeight="1" thickBot="1">
      <c r="B9" s="70" t="s">
        <v>243</v>
      </c>
      <c r="C9" s="451">
        <v>58</v>
      </c>
      <c r="D9" s="451">
        <v>120</v>
      </c>
      <c r="E9" s="451">
        <v>5</v>
      </c>
      <c r="F9" s="451">
        <v>910</v>
      </c>
      <c r="G9" s="451">
        <v>149</v>
      </c>
      <c r="H9" s="451">
        <v>31</v>
      </c>
      <c r="I9" s="451">
        <v>11</v>
      </c>
    </row>
    <row r="10" spans="1:9" ht="25.5" customHeight="1">
      <c r="B10" s="452" t="s">
        <v>301</v>
      </c>
      <c r="C10" s="452"/>
      <c r="D10" s="452"/>
      <c r="E10" s="25"/>
      <c r="F10" s="25"/>
      <c r="G10" s="25"/>
      <c r="H10" s="25"/>
      <c r="I10" s="25"/>
    </row>
    <row r="11" spans="1:9" ht="20.25" customHeight="1"/>
  </sheetData>
  <mergeCells count="1">
    <mergeCell ref="B2:H2"/>
  </mergeCells>
  <phoneticPr fontId="49"/>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R16"/>
  <sheetViews>
    <sheetView showGridLines="0" view="pageBreakPreview" zoomScaleNormal="100" zoomScaleSheetLayoutView="100" workbookViewId="0">
      <selection activeCell="R27" sqref="R27"/>
    </sheetView>
  </sheetViews>
  <sheetFormatPr defaultColWidth="16.875" defaultRowHeight="13.5"/>
  <cols>
    <col min="1" max="1" width="16.875" style="403"/>
    <col min="2" max="2" width="8.625" style="403" customWidth="1"/>
    <col min="3" max="3" width="6.625" style="403" customWidth="1"/>
    <col min="4" max="6" width="5.625" style="403" customWidth="1"/>
    <col min="7" max="7" width="6.875" style="403" customWidth="1"/>
    <col min="8" max="8" width="6.75" style="403" customWidth="1"/>
    <col min="9" max="17" width="5.625" style="403" customWidth="1"/>
    <col min="18" max="16384" width="16.875" style="403"/>
  </cols>
  <sheetData>
    <row r="2" spans="1:18" ht="28.5" customHeight="1">
      <c r="A2" s="442"/>
      <c r="B2" s="290" t="s">
        <v>313</v>
      </c>
      <c r="C2" s="290"/>
      <c r="D2" s="290"/>
      <c r="E2" s="290"/>
      <c r="F2" s="290"/>
      <c r="G2" s="290"/>
      <c r="H2" s="290"/>
      <c r="I2" s="290"/>
      <c r="J2" s="290"/>
      <c r="K2" s="290"/>
      <c r="L2" s="290"/>
      <c r="M2" s="290"/>
      <c r="N2" s="290"/>
      <c r="O2" s="290"/>
      <c r="P2" s="290"/>
      <c r="Q2" s="290"/>
    </row>
    <row r="3" spans="1:18" ht="19.5" customHeight="1" thickBot="1">
      <c r="B3" s="36"/>
      <c r="C3" s="36"/>
      <c r="D3" s="36"/>
      <c r="E3" s="36"/>
      <c r="F3" s="36"/>
      <c r="G3" s="36"/>
      <c r="H3" s="36"/>
      <c r="I3" s="36"/>
      <c r="J3" s="36"/>
      <c r="K3" s="36"/>
      <c r="L3" s="36"/>
      <c r="M3" s="36"/>
      <c r="N3" s="36"/>
      <c r="O3" s="36"/>
      <c r="P3" s="366" t="s">
        <v>70</v>
      </c>
      <c r="Q3" s="366"/>
      <c r="R3" s="453"/>
    </row>
    <row r="4" spans="1:18" ht="59.25" customHeight="1">
      <c r="B4" s="454" t="s">
        <v>314</v>
      </c>
      <c r="C4" s="455" t="s">
        <v>315</v>
      </c>
      <c r="D4" s="455" t="s">
        <v>316</v>
      </c>
      <c r="E4" s="455" t="s">
        <v>317</v>
      </c>
      <c r="F4" s="455" t="s">
        <v>318</v>
      </c>
      <c r="G4" s="456" t="s">
        <v>319</v>
      </c>
      <c r="H4" s="455" t="s">
        <v>320</v>
      </c>
      <c r="I4" s="455" t="s">
        <v>321</v>
      </c>
      <c r="J4" s="455" t="s">
        <v>322</v>
      </c>
      <c r="K4" s="455" t="s">
        <v>323</v>
      </c>
      <c r="L4" s="455" t="s">
        <v>324</v>
      </c>
      <c r="M4" s="455" t="s">
        <v>325</v>
      </c>
      <c r="N4" s="455" t="s">
        <v>73</v>
      </c>
      <c r="O4" s="455" t="s">
        <v>326</v>
      </c>
      <c r="P4" s="455" t="s">
        <v>327</v>
      </c>
      <c r="Q4" s="455" t="s">
        <v>75</v>
      </c>
    </row>
    <row r="5" spans="1:18" ht="19.5" customHeight="1">
      <c r="B5" s="457" t="s">
        <v>184</v>
      </c>
      <c r="C5" s="458">
        <v>2422</v>
      </c>
      <c r="D5" s="81">
        <v>1080</v>
      </c>
      <c r="E5" s="459" t="s">
        <v>43</v>
      </c>
      <c r="F5" s="459" t="s">
        <v>43</v>
      </c>
      <c r="G5" s="81">
        <v>29</v>
      </c>
      <c r="H5" s="81">
        <v>43</v>
      </c>
      <c r="I5" s="81">
        <v>812</v>
      </c>
      <c r="J5" s="81">
        <v>272</v>
      </c>
      <c r="K5" s="81">
        <v>18</v>
      </c>
      <c r="L5" s="81">
        <v>15</v>
      </c>
      <c r="M5" s="81">
        <v>25</v>
      </c>
      <c r="N5" s="81">
        <v>105</v>
      </c>
      <c r="O5" s="81">
        <v>19</v>
      </c>
      <c r="P5" s="71">
        <v>2</v>
      </c>
      <c r="Q5" s="459">
        <v>2</v>
      </c>
    </row>
    <row r="6" spans="1:18" ht="19.5" customHeight="1">
      <c r="B6" s="457" t="s">
        <v>31</v>
      </c>
      <c r="C6" s="458">
        <v>2425</v>
      </c>
      <c r="D6" s="81">
        <v>1139</v>
      </c>
      <c r="E6" s="460" t="s">
        <v>43</v>
      </c>
      <c r="F6" s="459" t="s">
        <v>43</v>
      </c>
      <c r="G6" s="81">
        <v>18</v>
      </c>
      <c r="H6" s="81">
        <v>44</v>
      </c>
      <c r="I6" s="81">
        <v>773</v>
      </c>
      <c r="J6" s="81">
        <v>253</v>
      </c>
      <c r="K6" s="81">
        <v>32</v>
      </c>
      <c r="L6" s="81">
        <v>11</v>
      </c>
      <c r="M6" s="81">
        <v>21</v>
      </c>
      <c r="N6" s="81">
        <v>108</v>
      </c>
      <c r="O6" s="81">
        <v>22</v>
      </c>
      <c r="P6" s="71">
        <v>4</v>
      </c>
      <c r="Q6" s="459" t="s">
        <v>43</v>
      </c>
    </row>
    <row r="7" spans="1:18" ht="19.5" customHeight="1">
      <c r="B7" s="461" t="s">
        <v>243</v>
      </c>
      <c r="C7" s="458">
        <v>2565</v>
      </c>
      <c r="D7" s="462">
        <v>1127</v>
      </c>
      <c r="E7" s="460" t="s">
        <v>43</v>
      </c>
      <c r="F7" s="459" t="s">
        <v>43</v>
      </c>
      <c r="G7" s="81">
        <v>3</v>
      </c>
      <c r="H7" s="81">
        <v>35</v>
      </c>
      <c r="I7" s="81">
        <v>868</v>
      </c>
      <c r="J7" s="81">
        <v>305</v>
      </c>
      <c r="K7" s="81">
        <v>20</v>
      </c>
      <c r="L7" s="81">
        <v>12</v>
      </c>
      <c r="M7" s="81">
        <v>21</v>
      </c>
      <c r="N7" s="81">
        <v>128</v>
      </c>
      <c r="O7" s="81">
        <v>43</v>
      </c>
      <c r="P7" s="71">
        <v>3</v>
      </c>
      <c r="Q7" s="459" t="s">
        <v>43</v>
      </c>
    </row>
    <row r="8" spans="1:18" ht="19.5" customHeight="1">
      <c r="B8" s="81"/>
      <c r="C8" s="463"/>
      <c r="D8" s="458"/>
      <c r="E8" s="464"/>
      <c r="F8" s="458"/>
      <c r="G8" s="458"/>
      <c r="H8" s="458"/>
      <c r="I8" s="458"/>
      <c r="J8" s="458"/>
      <c r="K8" s="458"/>
      <c r="L8" s="458"/>
      <c r="M8" s="458"/>
      <c r="N8" s="458"/>
      <c r="O8" s="458"/>
      <c r="P8" s="69"/>
      <c r="Q8" s="458"/>
    </row>
    <row r="9" spans="1:18" ht="19.5" customHeight="1">
      <c r="B9" s="72" t="s">
        <v>328</v>
      </c>
      <c r="C9" s="463">
        <v>724</v>
      </c>
      <c r="D9" s="458">
        <v>476</v>
      </c>
      <c r="E9" s="460" t="s">
        <v>43</v>
      </c>
      <c r="F9" s="459" t="s">
        <v>43</v>
      </c>
      <c r="G9" s="69">
        <v>3</v>
      </c>
      <c r="H9" s="69">
        <v>14</v>
      </c>
      <c r="I9" s="69">
        <v>152</v>
      </c>
      <c r="J9" s="69">
        <v>52</v>
      </c>
      <c r="K9" s="465" t="s">
        <v>43</v>
      </c>
      <c r="L9" s="465" t="s">
        <v>43</v>
      </c>
      <c r="M9" s="464"/>
      <c r="N9" s="464">
        <v>15</v>
      </c>
      <c r="O9" s="464">
        <v>9</v>
      </c>
      <c r="P9" s="465">
        <v>3</v>
      </c>
      <c r="Q9" s="459" t="s">
        <v>43</v>
      </c>
      <c r="R9" s="466"/>
    </row>
    <row r="10" spans="1:18" ht="19.5" customHeight="1">
      <c r="B10" s="72" t="s">
        <v>329</v>
      </c>
      <c r="C10" s="463">
        <v>857</v>
      </c>
      <c r="D10" s="458">
        <v>325</v>
      </c>
      <c r="E10" s="460" t="s">
        <v>43</v>
      </c>
      <c r="F10" s="459" t="s">
        <v>43</v>
      </c>
      <c r="G10" s="465" t="s">
        <v>43</v>
      </c>
      <c r="H10" s="69">
        <v>13</v>
      </c>
      <c r="I10" s="69">
        <v>324</v>
      </c>
      <c r="J10" s="69">
        <v>114</v>
      </c>
      <c r="K10" s="465" t="s">
        <v>43</v>
      </c>
      <c r="L10" s="458">
        <v>3</v>
      </c>
      <c r="M10" s="69">
        <v>7</v>
      </c>
      <c r="N10" s="69">
        <v>49</v>
      </c>
      <c r="O10" s="464">
        <v>22</v>
      </c>
      <c r="P10" s="465" t="s">
        <v>43</v>
      </c>
      <c r="Q10" s="459" t="s">
        <v>43</v>
      </c>
      <c r="R10" s="466"/>
    </row>
    <row r="11" spans="1:18" ht="19.5" customHeight="1">
      <c r="B11" s="72" t="s">
        <v>330</v>
      </c>
      <c r="C11" s="463">
        <v>549</v>
      </c>
      <c r="D11" s="458">
        <v>161</v>
      </c>
      <c r="E11" s="460" t="s">
        <v>43</v>
      </c>
      <c r="F11" s="459" t="s">
        <v>43</v>
      </c>
      <c r="G11" s="459" t="s">
        <v>43</v>
      </c>
      <c r="H11" s="69">
        <v>7</v>
      </c>
      <c r="I11" s="69">
        <v>220</v>
      </c>
      <c r="J11" s="69">
        <v>81</v>
      </c>
      <c r="K11" s="69">
        <v>12</v>
      </c>
      <c r="L11" s="69">
        <v>7</v>
      </c>
      <c r="M11" s="69">
        <v>12</v>
      </c>
      <c r="N11" s="69">
        <v>39</v>
      </c>
      <c r="O11" s="458">
        <v>10</v>
      </c>
      <c r="P11" s="459" t="s">
        <v>43</v>
      </c>
      <c r="Q11" s="459" t="s">
        <v>43</v>
      </c>
      <c r="R11" s="466"/>
    </row>
    <row r="12" spans="1:18" ht="19.5" customHeight="1">
      <c r="B12" s="72" t="s">
        <v>331</v>
      </c>
      <c r="C12" s="463">
        <v>390</v>
      </c>
      <c r="D12" s="464">
        <v>135</v>
      </c>
      <c r="E12" s="460" t="s">
        <v>43</v>
      </c>
      <c r="F12" s="459" t="s">
        <v>43</v>
      </c>
      <c r="G12" s="459" t="s">
        <v>43</v>
      </c>
      <c r="H12" s="465">
        <v>1</v>
      </c>
      <c r="I12" s="465">
        <v>163</v>
      </c>
      <c r="J12" s="465">
        <v>55</v>
      </c>
      <c r="K12" s="465">
        <v>7</v>
      </c>
      <c r="L12" s="464">
        <v>2</v>
      </c>
      <c r="M12" s="465">
        <v>2</v>
      </c>
      <c r="N12" s="465">
        <v>23</v>
      </c>
      <c r="O12" s="464">
        <v>2</v>
      </c>
      <c r="P12" s="459" t="s">
        <v>43</v>
      </c>
      <c r="Q12" s="459" t="s">
        <v>43</v>
      </c>
      <c r="R12" s="466"/>
    </row>
    <row r="13" spans="1:18" ht="19.5" customHeight="1" thickBot="1">
      <c r="B13" s="467" t="s">
        <v>332</v>
      </c>
      <c r="C13" s="468">
        <v>45</v>
      </c>
      <c r="D13" s="73">
        <v>30</v>
      </c>
      <c r="E13" s="74" t="s">
        <v>43</v>
      </c>
      <c r="F13" s="469" t="s">
        <v>43</v>
      </c>
      <c r="G13" s="469" t="s">
        <v>43</v>
      </c>
      <c r="H13" s="469" t="s">
        <v>43</v>
      </c>
      <c r="I13" s="73">
        <v>9</v>
      </c>
      <c r="J13" s="470">
        <v>3</v>
      </c>
      <c r="K13" s="470">
        <v>1</v>
      </c>
      <c r="L13" s="469" t="s">
        <v>43</v>
      </c>
      <c r="M13" s="469" t="s">
        <v>43</v>
      </c>
      <c r="N13" s="470">
        <v>2</v>
      </c>
      <c r="O13" s="469" t="s">
        <v>43</v>
      </c>
      <c r="P13" s="469" t="s">
        <v>43</v>
      </c>
      <c r="Q13" s="469" t="s">
        <v>43</v>
      </c>
      <c r="R13" s="466"/>
    </row>
    <row r="14" spans="1:18" ht="16.5" customHeight="1">
      <c r="B14" s="75" t="s">
        <v>301</v>
      </c>
      <c r="C14" s="75"/>
      <c r="D14" s="75"/>
      <c r="E14" s="75"/>
      <c r="F14" s="75"/>
      <c r="G14" s="31"/>
      <c r="H14" s="31"/>
      <c r="I14" s="31"/>
      <c r="J14" s="31"/>
      <c r="K14" s="31"/>
      <c r="L14" s="31"/>
      <c r="M14" s="31"/>
      <c r="N14" s="31"/>
      <c r="O14" s="31"/>
      <c r="P14" s="32"/>
      <c r="Q14" s="31"/>
    </row>
    <row r="15" spans="1:18">
      <c r="C15" s="466"/>
      <c r="D15" s="466"/>
      <c r="E15" s="466"/>
      <c r="F15" s="466"/>
      <c r="G15" s="466"/>
      <c r="H15" s="466"/>
      <c r="I15" s="466"/>
      <c r="J15" s="466"/>
      <c r="K15" s="466"/>
      <c r="L15" s="466"/>
      <c r="M15" s="466"/>
      <c r="N15" s="466"/>
      <c r="O15" s="466"/>
      <c r="P15" s="466"/>
      <c r="Q15" s="466"/>
    </row>
    <row r="16" spans="1:18">
      <c r="C16" s="466"/>
    </row>
  </sheetData>
  <mergeCells count="2">
    <mergeCell ref="B2:Q2"/>
    <mergeCell ref="P3:Q3"/>
  </mergeCells>
  <phoneticPr fontId="49"/>
  <printOptions horizontalCentered="1"/>
  <pageMargins left="0.51181102362204722" right="0.51181102362204722" top="0.74803149606299213"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18社会保障</vt:lpstr>
      <vt:lpstr>○155</vt:lpstr>
      <vt:lpstr>○156</vt:lpstr>
      <vt:lpstr>○157</vt:lpstr>
      <vt:lpstr>○158</vt:lpstr>
      <vt:lpstr>○159</vt:lpstr>
      <vt:lpstr>○160-a</vt:lpstr>
      <vt:lpstr>○160-b</vt:lpstr>
      <vt:lpstr>○161</vt:lpstr>
      <vt:lpstr>○162</vt:lpstr>
      <vt:lpstr>○163</vt:lpstr>
      <vt:lpstr>○164</vt:lpstr>
      <vt:lpstr>○165</vt:lpstr>
      <vt:lpstr>○166</vt:lpstr>
      <vt:lpstr>○167</vt:lpstr>
      <vt:lpstr>○168</vt:lpstr>
      <vt:lpstr>○169</vt:lpstr>
      <vt:lpstr>○170</vt:lpstr>
      <vt:lpstr>○171-a</vt:lpstr>
      <vt:lpstr>○171-b</vt:lpstr>
      <vt:lpstr>○172</vt:lpstr>
      <vt:lpstr>○173</vt:lpstr>
      <vt:lpstr>○174 </vt:lpstr>
      <vt:lpstr>○155!Print_Area</vt:lpstr>
      <vt:lpstr>○156!Print_Area</vt:lpstr>
      <vt:lpstr>○157!Print_Area</vt:lpstr>
      <vt:lpstr>○158!Print_Area</vt:lpstr>
      <vt:lpstr>○159!Print_Area</vt:lpstr>
      <vt:lpstr>'○160-a'!Print_Area</vt:lpstr>
      <vt:lpstr>'○160-b'!Print_Area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'○171-a'!Print_Area</vt:lpstr>
      <vt:lpstr>'○171-b'!Print_Area</vt:lpstr>
      <vt:lpstr>○172!Print_Area</vt:lpstr>
      <vt:lpstr>○173!Print_Area</vt:lpstr>
      <vt:lpstr>'○174 '!Print_Area</vt:lpstr>
      <vt:lpstr>'18社会保障'!Print_Area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hamahara hiroyuki</cp:lastModifiedBy>
  <cp:lastPrinted>2023-04-03T01:28:25Z</cp:lastPrinted>
  <dcterms:created xsi:type="dcterms:W3CDTF">2003-12-19T02:25:45Z</dcterms:created>
  <dcterms:modified xsi:type="dcterms:W3CDTF">2023-04-03T01:29:26Z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2022-02-25T06:50:03Z</vt:filetime>
  </property>
</Properties>
</file>