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815" tabRatio="816"/>
  </bookViews>
  <sheets>
    <sheet name="16財政" sheetId="30" r:id="rId1"/>
    <sheet name="○144" sheetId="10" r:id="rId2"/>
    <sheet name="○145(1)" sheetId="31" r:id="rId3"/>
    <sheet name="○145(2)" sheetId="25" r:id="rId4"/>
    <sheet name="○145(3)" sheetId="36" r:id="rId5"/>
    <sheet name="○145(4)" sheetId="14" r:id="rId6"/>
    <sheet name="○146" sheetId="32" r:id="rId7"/>
    <sheet name="○147" sheetId="16" r:id="rId8"/>
    <sheet name="○148" sheetId="34" r:id="rId9"/>
    <sheet name="○149-a" sheetId="18" r:id="rId10"/>
    <sheet name="○149-b" sheetId="35" r:id="rId11"/>
    <sheet name="○150" sheetId="33" r:id="rId12"/>
    <sheet name="○151" sheetId="21" r:id="rId13"/>
    <sheet name="○152 " sheetId="22" r:id="rId14"/>
  </sheets>
  <externalReferences>
    <externalReference r:id="rId15"/>
  </externalReferences>
  <definedNames>
    <definedName name="_Q030" localSheetId="2">#REF!</definedName>
    <definedName name="_Q030" localSheetId="3">#REF!</definedName>
    <definedName name="_Q030" localSheetId="4">#REF!</definedName>
    <definedName name="_Q030" localSheetId="5">#REF!</definedName>
    <definedName name="_Q030" localSheetId="6">#REF!</definedName>
    <definedName name="_Q030" localSheetId="8">#REF!</definedName>
    <definedName name="_Q030" localSheetId="9">#REF!</definedName>
    <definedName name="_Q030" localSheetId="10">#REF!</definedName>
    <definedName name="_Q030" localSheetId="11">#REF!</definedName>
    <definedName name="_Q030" localSheetId="12">#REF!</definedName>
    <definedName name="_Q030" localSheetId="13">#REF!</definedName>
    <definedName name="_Q030">#REF!</definedName>
    <definedName name="_Q040" localSheetId="2">#REF!</definedName>
    <definedName name="_Q040" localSheetId="3">#REF!</definedName>
    <definedName name="_Q040" localSheetId="4">#REF!</definedName>
    <definedName name="_Q040" localSheetId="5">#REF!</definedName>
    <definedName name="_Q040" localSheetId="6">#REF!</definedName>
    <definedName name="_Q040" localSheetId="8">#REF!</definedName>
    <definedName name="_Q040" localSheetId="9">#REF!</definedName>
    <definedName name="_Q040" localSheetId="10">#REF!</definedName>
    <definedName name="_Q040" localSheetId="11">#REF!</definedName>
    <definedName name="_Q040" localSheetId="12">#REF!</definedName>
    <definedName name="_Q040" localSheetId="13">#REF!</definedName>
    <definedName name="_Q040">#REF!</definedName>
    <definedName name="_Q050" localSheetId="2">#REF!</definedName>
    <definedName name="_Q050" localSheetId="3">#REF!</definedName>
    <definedName name="_Q050" localSheetId="4">#REF!</definedName>
    <definedName name="_Q050" localSheetId="5">#REF!</definedName>
    <definedName name="_Q050" localSheetId="6">#REF!</definedName>
    <definedName name="_Q050" localSheetId="8">#REF!</definedName>
    <definedName name="_Q050" localSheetId="9">#REF!</definedName>
    <definedName name="_Q050" localSheetId="10">#REF!</definedName>
    <definedName name="_Q050" localSheetId="11">#REF!</definedName>
    <definedName name="_Q050" localSheetId="12">#REF!</definedName>
    <definedName name="_Q050" localSheetId="13">#REF!</definedName>
    <definedName name="_Q050">#REF!</definedName>
    <definedName name="_Q060" localSheetId="2">#REF!</definedName>
    <definedName name="_Q060" localSheetId="3">#REF!</definedName>
    <definedName name="_Q060" localSheetId="4">#REF!</definedName>
    <definedName name="_Q060" localSheetId="5">#REF!</definedName>
    <definedName name="_Q060" localSheetId="6">#REF!</definedName>
    <definedName name="_Q060" localSheetId="8">#REF!</definedName>
    <definedName name="_Q060" localSheetId="10">#REF!</definedName>
    <definedName name="_Q060" localSheetId="11">#REF!</definedName>
    <definedName name="_Q060" localSheetId="12">#REF!</definedName>
    <definedName name="_Q060" localSheetId="13">#REF!</definedName>
    <definedName name="_Q060">#REF!</definedName>
    <definedName name="_Q080" localSheetId="2">#REF!</definedName>
    <definedName name="_Q080" localSheetId="3">#REF!</definedName>
    <definedName name="_Q080" localSheetId="4">#REF!</definedName>
    <definedName name="_Q080" localSheetId="5">#REF!</definedName>
    <definedName name="_Q080" localSheetId="6">#REF!</definedName>
    <definedName name="_Q080" localSheetId="8">#REF!</definedName>
    <definedName name="_Q080" localSheetId="10">#REF!</definedName>
    <definedName name="_Q080" localSheetId="11">#REF!</definedName>
    <definedName name="_Q080" localSheetId="12">#REF!</definedName>
    <definedName name="_Q080" localSheetId="13">#REF!</definedName>
    <definedName name="_Q080">#REF!</definedName>
    <definedName name="_Q090" localSheetId="2">#REF!</definedName>
    <definedName name="_Q090" localSheetId="3">#REF!</definedName>
    <definedName name="_Q090" localSheetId="4">#REF!</definedName>
    <definedName name="_Q090" localSheetId="5">#REF!</definedName>
    <definedName name="_Q090" localSheetId="6">#REF!</definedName>
    <definedName name="_Q090" localSheetId="8">#REF!</definedName>
    <definedName name="_Q090" localSheetId="10">#REF!</definedName>
    <definedName name="_Q090" localSheetId="11">#REF!</definedName>
    <definedName name="_Q090" localSheetId="12">#REF!</definedName>
    <definedName name="_Q090" localSheetId="13">#REF!</definedName>
    <definedName name="_Q090">#REF!</definedName>
    <definedName name="_Q100" localSheetId="2">#REF!</definedName>
    <definedName name="_Q100" localSheetId="3">#REF!</definedName>
    <definedName name="_Q100" localSheetId="4">#REF!</definedName>
    <definedName name="_Q100" localSheetId="5">#REF!</definedName>
    <definedName name="_Q100" localSheetId="6">#REF!</definedName>
    <definedName name="_Q100" localSheetId="8">#REF!</definedName>
    <definedName name="_Q100" localSheetId="10">#REF!</definedName>
    <definedName name="_Q100" localSheetId="11">#REF!</definedName>
    <definedName name="_Q100" localSheetId="12">#REF!</definedName>
    <definedName name="_Q100" localSheetId="13">#REF!</definedName>
    <definedName name="_Q100">#REF!</definedName>
    <definedName name="_Regression_Int" localSheetId="12" hidden="1">1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8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>#REF!</definedName>
    <definedName name="e" localSheetId="4">#REF!</definedName>
    <definedName name="e" localSheetId="8">#REF!</definedName>
    <definedName name="e" localSheetId="10">#REF!</definedName>
    <definedName name="e">#REF!</definedName>
    <definedName name="f" localSheetId="4">#REF!</definedName>
    <definedName name="f" localSheetId="8">#REF!</definedName>
    <definedName name="f" localSheetId="10">#REF!</definedName>
    <definedName name="f">#REF!</definedName>
    <definedName name="g" localSheetId="4">#REF!</definedName>
    <definedName name="g" localSheetId="8">#REF!</definedName>
    <definedName name="g" localSheetId="10">#REF!</definedName>
    <definedName name="g">#REF!</definedName>
    <definedName name="gg" localSheetId="4">#REF!</definedName>
    <definedName name="gg" localSheetId="8">#REF!</definedName>
    <definedName name="gg" localSheetId="10">#REF!</definedName>
    <definedName name="gg">#REF!</definedName>
    <definedName name="ggg" localSheetId="4">#REF!</definedName>
    <definedName name="ggg" localSheetId="8">#REF!</definedName>
    <definedName name="ggg" localSheetId="10">#REF!</definedName>
    <definedName name="ggg">#REF!</definedName>
    <definedName name="gggg" localSheetId="4">#REF!</definedName>
    <definedName name="gggg" localSheetId="8">#REF!</definedName>
    <definedName name="gggg" localSheetId="10">#REF!</definedName>
    <definedName name="gggg">#REF!</definedName>
    <definedName name="ggggg" localSheetId="4">#REF!</definedName>
    <definedName name="ggggg" localSheetId="8">#REF!</definedName>
    <definedName name="ggggg" localSheetId="10">#REF!</definedName>
    <definedName name="ggggg">#REF!</definedName>
    <definedName name="Ｏ" localSheetId="4">#REF!</definedName>
    <definedName name="Ｏ" localSheetId="8">#REF!</definedName>
    <definedName name="Ｏ" localSheetId="10">#REF!</definedName>
    <definedName name="Ｏ">#REF!</definedName>
    <definedName name="_xlnm.Print_Area" localSheetId="1">○144!$B$2:$E$25</definedName>
    <definedName name="_xlnm.Print_Area" localSheetId="2">'○145(1)'!$B$2:$H$40</definedName>
    <definedName name="_xlnm.Print_Area" localSheetId="3">'○145(2)'!$B$2:$H$39</definedName>
    <definedName name="_xlnm.Print_Area" localSheetId="4">'○145(3)'!$B$2:$H$40</definedName>
    <definedName name="_xlnm.Print_Area" localSheetId="5">'○145(4)'!$B$2:$H$20</definedName>
    <definedName name="_xlnm.Print_Area" localSheetId="6">○146!$B$2:$G$26</definedName>
    <definedName name="_xlnm.Print_Area" localSheetId="7">○147!$B$3:$E$30</definedName>
    <definedName name="_xlnm.Print_Area" localSheetId="8">○148!$B$2:$G$27</definedName>
    <definedName name="_xlnm.Print_Area" localSheetId="9">'○149-a'!$B$2:$J$20</definedName>
    <definedName name="_xlnm.Print_Area" localSheetId="10">'○149-b'!$B$2:$K$14</definedName>
    <definedName name="_xlnm.Print_Area" localSheetId="11">○150!$B$2:$M$29</definedName>
    <definedName name="_xlnm.Print_Area" localSheetId="12">○151!$B$2:$L$36</definedName>
    <definedName name="_xlnm.Print_Area" localSheetId="13">'○152 '!$B$2:$S$35</definedName>
    <definedName name="_xlnm.Print_Area" localSheetId="0">'16財政'!$B$1:$N$59</definedName>
    <definedName name="q_050" localSheetId="2">#REF!</definedName>
    <definedName name="q_050" localSheetId="3">#REF!</definedName>
    <definedName name="q_050" localSheetId="4">#REF!</definedName>
    <definedName name="q_050" localSheetId="5">#REF!</definedName>
    <definedName name="q_050" localSheetId="6">#REF!</definedName>
    <definedName name="q_050" localSheetId="8">#REF!</definedName>
    <definedName name="q_050" localSheetId="9">#REF!</definedName>
    <definedName name="q_050" localSheetId="10">#REF!</definedName>
    <definedName name="q_050" localSheetId="11">#REF!</definedName>
    <definedName name="q_050" localSheetId="12">#REF!</definedName>
    <definedName name="q_050" localSheetId="13">#REF!</definedName>
    <definedName name="q_050">#REF!</definedName>
    <definedName name="q_060" localSheetId="2">#REF!</definedName>
    <definedName name="q_060" localSheetId="3">#REF!</definedName>
    <definedName name="q_060" localSheetId="4">#REF!</definedName>
    <definedName name="q_060" localSheetId="5">#REF!</definedName>
    <definedName name="q_060" localSheetId="6">#REF!</definedName>
    <definedName name="q_060" localSheetId="8">#REF!</definedName>
    <definedName name="q_060" localSheetId="9">#REF!</definedName>
    <definedName name="q_060" localSheetId="10">#REF!</definedName>
    <definedName name="q_060" localSheetId="11">#REF!</definedName>
    <definedName name="q_060" localSheetId="12">#REF!</definedName>
    <definedName name="q_060" localSheetId="13">#REF!</definedName>
    <definedName name="q_060">#REF!</definedName>
    <definedName name="q_070" localSheetId="2">#REF!</definedName>
    <definedName name="q_070" localSheetId="3">#REF!</definedName>
    <definedName name="q_070" localSheetId="4">#REF!</definedName>
    <definedName name="q_070" localSheetId="5">#REF!</definedName>
    <definedName name="q_070" localSheetId="6">#REF!</definedName>
    <definedName name="q_070" localSheetId="8">#REF!</definedName>
    <definedName name="q_070" localSheetId="9">#REF!</definedName>
    <definedName name="q_070" localSheetId="10">#REF!</definedName>
    <definedName name="q_070" localSheetId="11">#REF!</definedName>
    <definedName name="q_070" localSheetId="12">#REF!</definedName>
    <definedName name="q_070" localSheetId="13">#REF!</definedName>
    <definedName name="q_070">#REF!</definedName>
    <definedName name="q_080" localSheetId="2">#REF!</definedName>
    <definedName name="q_080" localSheetId="3">#REF!</definedName>
    <definedName name="q_080" localSheetId="4">#REF!</definedName>
    <definedName name="q_080" localSheetId="5">#REF!</definedName>
    <definedName name="q_080" localSheetId="6">#REF!</definedName>
    <definedName name="q_080" localSheetId="8">#REF!</definedName>
    <definedName name="q_080" localSheetId="10">#REF!</definedName>
    <definedName name="q_080" localSheetId="11">#REF!</definedName>
    <definedName name="q_080" localSheetId="12">#REF!</definedName>
    <definedName name="q_080" localSheetId="13">#REF!</definedName>
    <definedName name="q_080">#REF!</definedName>
    <definedName name="q_090" localSheetId="2">#REF!</definedName>
    <definedName name="q_090" localSheetId="3">#REF!</definedName>
    <definedName name="q_090" localSheetId="4">#REF!</definedName>
    <definedName name="q_090" localSheetId="5">#REF!</definedName>
    <definedName name="q_090" localSheetId="6">#REF!</definedName>
    <definedName name="q_090" localSheetId="8">#REF!</definedName>
    <definedName name="q_090" localSheetId="10">#REF!</definedName>
    <definedName name="q_090" localSheetId="11">#REF!</definedName>
    <definedName name="q_090" localSheetId="12">#REF!</definedName>
    <definedName name="q_090" localSheetId="13">#REF!</definedName>
    <definedName name="q_090">#REF!</definedName>
    <definedName name="q_100" localSheetId="2">#REF!</definedName>
    <definedName name="q_100" localSheetId="3">#REF!</definedName>
    <definedName name="q_100" localSheetId="4">#REF!</definedName>
    <definedName name="q_100" localSheetId="5">#REF!</definedName>
    <definedName name="q_100" localSheetId="6">#REF!</definedName>
    <definedName name="q_100" localSheetId="8">#REF!</definedName>
    <definedName name="q_100" localSheetId="10">#REF!</definedName>
    <definedName name="q_100" localSheetId="11">#REF!</definedName>
    <definedName name="q_100" localSheetId="12">#REF!</definedName>
    <definedName name="q_100" localSheetId="13">#REF!</definedName>
    <definedName name="q_100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33" l="1"/>
  <c r="J28" i="33"/>
  <c r="M27" i="33"/>
  <c r="J27" i="33"/>
  <c r="M26" i="33"/>
  <c r="J26" i="33"/>
  <c r="M25" i="33"/>
  <c r="J25" i="33"/>
  <c r="M24" i="33"/>
  <c r="J24" i="33"/>
  <c r="M22" i="33"/>
  <c r="J22" i="33"/>
  <c r="M21" i="33"/>
  <c r="J21" i="33"/>
  <c r="M20" i="33"/>
  <c r="J20" i="33"/>
  <c r="M19" i="33"/>
  <c r="J19" i="33"/>
  <c r="M18" i="33"/>
  <c r="J18" i="33"/>
  <c r="M17" i="33"/>
  <c r="J17" i="33"/>
  <c r="M16" i="33"/>
  <c r="J16" i="33"/>
  <c r="M15" i="33"/>
  <c r="J15" i="33"/>
  <c r="M14" i="33"/>
  <c r="J14" i="33"/>
  <c r="M13" i="33"/>
  <c r="J13" i="33"/>
  <c r="M12" i="33"/>
  <c r="J12" i="33"/>
  <c r="M11" i="33"/>
  <c r="J11" i="33"/>
  <c r="M10" i="33"/>
  <c r="J10" i="33"/>
  <c r="M9" i="33"/>
  <c r="J9" i="33"/>
  <c r="M8" i="33"/>
  <c r="J8" i="33"/>
  <c r="M7" i="33"/>
  <c r="J7" i="33"/>
  <c r="L6" i="33"/>
  <c r="K6" i="33"/>
  <c r="J6" i="33" s="1"/>
  <c r="I6" i="33"/>
  <c r="M6" i="33" s="1"/>
  <c r="G8" i="32"/>
  <c r="F8" i="32"/>
  <c r="D8" i="32"/>
  <c r="C8" i="32"/>
  <c r="Q34" i="22" l="1"/>
  <c r="P34" i="22"/>
  <c r="Q33" i="22"/>
  <c r="P33" i="22"/>
  <c r="Q32" i="22"/>
  <c r="P32" i="22"/>
  <c r="Q31" i="22"/>
  <c r="P31" i="22"/>
  <c r="Q30" i="22"/>
  <c r="P30" i="22"/>
  <c r="Q29" i="22"/>
  <c r="P29" i="22"/>
  <c r="Q28" i="22"/>
  <c r="P28" i="22"/>
  <c r="Q27" i="22"/>
  <c r="P27" i="22"/>
  <c r="Q26" i="22"/>
  <c r="P26" i="22"/>
  <c r="Q25" i="22"/>
  <c r="P25" i="22"/>
  <c r="Q24" i="22"/>
  <c r="P24" i="22"/>
  <c r="Q23" i="22"/>
  <c r="P23" i="22"/>
  <c r="Q22" i="22"/>
  <c r="P22" i="22"/>
  <c r="Q21" i="22"/>
  <c r="P21" i="22"/>
  <c r="Q20" i="22"/>
  <c r="P20" i="22"/>
  <c r="Q19" i="22"/>
  <c r="P19" i="22"/>
  <c r="Q18" i="22"/>
  <c r="P18" i="22"/>
  <c r="Q17" i="22"/>
  <c r="P17" i="22"/>
  <c r="Q16" i="22"/>
  <c r="P16" i="22"/>
  <c r="Q15" i="22"/>
  <c r="P15" i="22"/>
  <c r="Q14" i="22"/>
  <c r="P14" i="22"/>
  <c r="Q13" i="22"/>
  <c r="P13" i="22"/>
  <c r="Q12" i="22"/>
  <c r="P12" i="22"/>
  <c r="Q11" i="22"/>
  <c r="P11" i="22"/>
  <c r="S9" i="22"/>
  <c r="R9" i="22"/>
  <c r="Q9" i="22"/>
  <c r="P9" i="22"/>
  <c r="O9" i="22"/>
  <c r="N9" i="22"/>
  <c r="M9" i="22"/>
  <c r="L9" i="22"/>
  <c r="J9" i="22"/>
  <c r="I9" i="22"/>
  <c r="H9" i="22"/>
  <c r="G9" i="22"/>
  <c r="F9" i="22"/>
  <c r="E9" i="22"/>
  <c r="D9" i="22"/>
  <c r="C9" i="22"/>
  <c r="H16" i="18"/>
  <c r="H14" i="18"/>
  <c r="H13" i="18"/>
  <c r="H10" i="18"/>
  <c r="H9" i="18"/>
  <c r="H7" i="18"/>
  <c r="H6" i="18"/>
  <c r="H5" i="18"/>
  <c r="E8" i="16"/>
  <c r="D8" i="16"/>
  <c r="C8" i="16"/>
  <c r="N12" i="30"/>
</calcChain>
</file>

<file path=xl/sharedStrings.xml><?xml version="1.0" encoding="utf-8"?>
<sst xmlns="http://schemas.openxmlformats.org/spreadsheetml/2006/main" count="734" uniqueCount="340">
  <si>
    <t>相続税</t>
  </si>
  <si>
    <t>その他</t>
    <rPh sb="2" eb="3">
      <t>タ</t>
    </rPh>
    <phoneticPr fontId="24"/>
  </si>
  <si>
    <t>目的税</t>
  </si>
  <si>
    <t>税       目</t>
  </si>
  <si>
    <t>譲渡割</t>
  </si>
  <si>
    <t>申告所得税</t>
  </si>
  <si>
    <t>酒税</t>
  </si>
  <si>
    <t>法人税</t>
  </si>
  <si>
    <t>消費税及地方消費税</t>
  </si>
  <si>
    <t>軽自動車税</t>
  </si>
  <si>
    <t>消費税</t>
  </si>
  <si>
    <t>財　　　　政</t>
    <rPh sb="0" eb="1">
      <t>ザイ</t>
    </rPh>
    <rPh sb="5" eb="6">
      <t>セイ</t>
    </rPh>
    <phoneticPr fontId="8"/>
  </si>
  <si>
    <t>源泉所得税</t>
  </si>
  <si>
    <t>税        目</t>
  </si>
  <si>
    <t>県たばこ税</t>
  </si>
  <si>
    <t>（単位：千円）</t>
  </si>
  <si>
    <t>利子割</t>
  </si>
  <si>
    <t>資料　県税務課</t>
  </si>
  <si>
    <t>欠損額</t>
  </si>
  <si>
    <t>小松島市</t>
  </si>
  <si>
    <t>ゴルフ場利用税</t>
  </si>
  <si>
    <t>収 納 済 額</t>
  </si>
  <si>
    <t>　庁舎敷地等</t>
  </si>
  <si>
    <t>阿南市</t>
  </si>
  <si>
    <t>不申告加算金</t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</si>
  <si>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10" eb="11">
      <t>ゼイ</t>
    </rPh>
    <phoneticPr fontId="24"/>
  </si>
  <si>
    <t>会     計    名</t>
  </si>
  <si>
    <t>滞納繰越分計</t>
  </si>
  <si>
    <t>注２  徴収決定済額から収納済額を差し引いた額と，収納未済額との差は不納欠損額である。不納欠損額とは，
　　滞納処分の停止後３年経過等の事由により納税義務が消滅した国税の金額をいう。</t>
  </si>
  <si>
    <t>貨物割</t>
  </si>
  <si>
    <t>吉野川市</t>
    <rPh sb="0" eb="4">
      <t>ヨシノガワシ</t>
    </rPh>
    <phoneticPr fontId="25"/>
  </si>
  <si>
    <t>収入未済額</t>
  </si>
  <si>
    <t>行 政 財 産</t>
  </si>
  <si>
    <t>-</t>
  </si>
  <si>
    <t>（単位：円）</t>
  </si>
  <si>
    <t>税          目</t>
  </si>
  <si>
    <t>滞納処分費</t>
  </si>
  <si>
    <t>地方独立行政法人徳島県鳴門病院資金貸付金</t>
    <rPh sb="0" eb="1">
      <t>チホウ</t>
    </rPh>
    <rPh sb="1" eb="3">
      <t>ドクリツ</t>
    </rPh>
    <rPh sb="3" eb="5">
      <t>ギョウセイ</t>
    </rPh>
    <rPh sb="5" eb="7">
      <t>ホウジン</t>
    </rPh>
    <rPh sb="7" eb="10">
      <t>トクシマケン</t>
    </rPh>
    <rPh sb="10" eb="12">
      <t>ナルト</t>
    </rPh>
    <rPh sb="12" eb="14">
      <t>ビョウイン</t>
    </rPh>
    <phoneticPr fontId="24"/>
  </si>
  <si>
    <t>過誤納額</t>
  </si>
  <si>
    <t>個人</t>
  </si>
  <si>
    <t>県民税計</t>
  </si>
  <si>
    <t>徳島市</t>
    <rPh sb="0" eb="3">
      <t>トクシマシ</t>
    </rPh>
    <phoneticPr fontId="25"/>
  </si>
  <si>
    <t>北島町</t>
    <rPh sb="0" eb="2">
      <t>キタジマ</t>
    </rPh>
    <rPh sb="2" eb="3">
      <t>マチ</t>
    </rPh>
    <phoneticPr fontId="25"/>
  </si>
  <si>
    <t>法人</t>
  </si>
  <si>
    <t>事業税計</t>
  </si>
  <si>
    <t xml:space="preserve">        </t>
  </si>
  <si>
    <t>地方消費税計</t>
  </si>
  <si>
    <t>不動産取得税</t>
  </si>
  <si>
    <t>旧法による税</t>
    <rPh sb="5" eb="6">
      <t>ゼイ</t>
    </rPh>
    <phoneticPr fontId="24"/>
  </si>
  <si>
    <t>(㎡)</t>
  </si>
  <si>
    <t>軽油引取税</t>
  </si>
  <si>
    <t>収入済額</t>
  </si>
  <si>
    <t>調定額</t>
  </si>
  <si>
    <t>現年度分計</t>
  </si>
  <si>
    <t>延滞金</t>
  </si>
  <si>
    <t>過少申告加算金</t>
  </si>
  <si>
    <t>藍住町</t>
    <rPh sb="0" eb="1">
      <t>アイ</t>
    </rPh>
    <rPh sb="1" eb="2">
      <t>ジュウ</t>
    </rPh>
    <rPh sb="2" eb="3">
      <t>マチ</t>
    </rPh>
    <phoneticPr fontId="21"/>
  </si>
  <si>
    <t>三好市</t>
    <rPh sb="0" eb="3">
      <t>ミヨシシ</t>
    </rPh>
    <phoneticPr fontId="25"/>
  </si>
  <si>
    <t>重加算金</t>
  </si>
  <si>
    <t>税</t>
  </si>
  <si>
    <t>（自動車税（～R1.9））</t>
  </si>
  <si>
    <t>総　額</t>
  </si>
  <si>
    <t>阿波市</t>
    <rPh sb="0" eb="3">
      <t>アワシ</t>
    </rPh>
    <phoneticPr fontId="25"/>
  </si>
  <si>
    <t>(隻)</t>
  </si>
  <si>
    <t>予   算   額</t>
  </si>
  <si>
    <t>歳   入   額</t>
  </si>
  <si>
    <t>(件)</t>
  </si>
  <si>
    <t>歳   出   額</t>
  </si>
  <si>
    <t>(F)</t>
  </si>
  <si>
    <t>東みよし町</t>
    <rPh sb="0" eb="1">
      <t>ヒガシ</t>
    </rPh>
    <rPh sb="4" eb="5">
      <t>チョウ</t>
    </rPh>
    <phoneticPr fontId="25"/>
  </si>
  <si>
    <t>用度事業</t>
  </si>
  <si>
    <t>市町村振興資金貸付金</t>
  </si>
  <si>
    <t>佐那河内村</t>
    <rPh sb="0" eb="5">
      <t>サナゴウチソン</t>
    </rPh>
    <phoneticPr fontId="25"/>
  </si>
  <si>
    <t>都市用水水源費負担金</t>
  </si>
  <si>
    <t>母子父子寡婦福祉資金貸付金</t>
    <rPh sb="2" eb="4">
      <t>フシ</t>
    </rPh>
    <phoneticPr fontId="24"/>
  </si>
  <si>
    <t>藍住町</t>
    <rPh sb="0" eb="3">
      <t>アイズミチョウ</t>
    </rPh>
    <phoneticPr fontId="25"/>
  </si>
  <si>
    <t>中小企業・雇用対策事業</t>
    <rPh sb="5" eb="7">
      <t>コヨウ</t>
    </rPh>
    <rPh sb="7" eb="9">
      <t>タイサク</t>
    </rPh>
    <rPh sb="9" eb="11">
      <t>ジギョウ</t>
    </rPh>
    <phoneticPr fontId="6"/>
  </si>
  <si>
    <t>中小企業近代化資金貸付金</t>
  </si>
  <si>
    <t>繰　上　　　償還金</t>
  </si>
  <si>
    <t>鳴門市</t>
    <rPh sb="0" eb="3">
      <t>ナルトシ</t>
    </rPh>
    <phoneticPr fontId="25"/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</si>
  <si>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</si>
  <si>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</si>
  <si>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</si>
  <si>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</si>
  <si>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</si>
  <si>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港湾等整備事業</t>
  </si>
  <si>
    <t>県営住宅敷金等管理</t>
  </si>
  <si>
    <t>奨学金貸付金</t>
  </si>
  <si>
    <t>証紙収入</t>
  </si>
  <si>
    <t>給与集中管理</t>
  </si>
  <si>
    <t>(E)</t>
  </si>
  <si>
    <t>(H)</t>
  </si>
  <si>
    <t>那賀町</t>
    <rPh sb="0" eb="3">
      <t>ナカチョウ</t>
    </rPh>
    <phoneticPr fontId="25"/>
  </si>
  <si>
    <t>令和元年度</t>
    <rPh sb="0" eb="2">
      <t>レイワ</t>
    </rPh>
    <rPh sb="2" eb="5">
      <t>ガンネンド</t>
    </rPh>
    <phoneticPr fontId="24"/>
  </si>
  <si>
    <t>区         分</t>
  </si>
  <si>
    <t>令和 元 年度</t>
    <rPh sb="0" eb="1">
      <t>レイワ</t>
    </rPh>
    <rPh sb="3" eb="4">
      <t>モト</t>
    </rPh>
    <rPh sb="5" eb="6">
      <t>ド</t>
    </rPh>
    <phoneticPr fontId="24"/>
  </si>
  <si>
    <t>総     額</t>
  </si>
  <si>
    <t>普 通 財 産</t>
  </si>
  <si>
    <t>計</t>
  </si>
  <si>
    <t>（自動車取得税）</t>
    <rPh sb="1" eb="4">
      <t>ジドウシャ</t>
    </rPh>
    <rPh sb="4" eb="7">
      <t>シュトクゼイ</t>
    </rPh>
    <phoneticPr fontId="24"/>
  </si>
  <si>
    <t>土   地</t>
  </si>
  <si>
    <t>　山　　　　林</t>
  </si>
  <si>
    <t>(2)現年度調定及び徴収状況</t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24"/>
  </si>
  <si>
    <t>建物</t>
  </si>
  <si>
    <t>立木</t>
  </si>
  <si>
    <t>船舶</t>
  </si>
  <si>
    <t>航空機</t>
  </si>
  <si>
    <t>(機)</t>
  </si>
  <si>
    <t>地上権</t>
  </si>
  <si>
    <t>有価証券</t>
  </si>
  <si>
    <t>(株)</t>
  </si>
  <si>
    <t>出資による権利</t>
  </si>
  <si>
    <t>工作物</t>
  </si>
  <si>
    <t>浮さん橋</t>
  </si>
  <si>
    <t>(個)</t>
  </si>
  <si>
    <t>無体財産権</t>
  </si>
  <si>
    <t>(F)+(G)+(H)-(I)</t>
  </si>
  <si>
    <t>不動産の信託の受益権</t>
  </si>
  <si>
    <t xml:space="preserve"> （単位：千円）</t>
  </si>
  <si>
    <t>平成 30 年度</t>
    <rPh sb="0" eb="1">
      <t>ヘイセイ</t>
    </rPh>
    <rPh sb="5" eb="7">
      <t>ネンド</t>
    </rPh>
    <phoneticPr fontId="24"/>
  </si>
  <si>
    <t>(C)-(D)</t>
  </si>
  <si>
    <t>神山町</t>
    <rPh sb="0" eb="3">
      <t>カミヤマチョウ</t>
    </rPh>
    <phoneticPr fontId="25"/>
  </si>
  <si>
    <t>(A)</t>
  </si>
  <si>
    <t>牟岐町</t>
    <rPh sb="0" eb="2">
      <t>ムギ</t>
    </rPh>
    <rPh sb="2" eb="3">
      <t>マチ</t>
    </rPh>
    <phoneticPr fontId="25"/>
  </si>
  <si>
    <t>美馬市</t>
    <rPh sb="0" eb="1">
      <t>ビ</t>
    </rPh>
    <rPh sb="1" eb="2">
      <t>ウマ</t>
    </rPh>
    <rPh sb="2" eb="3">
      <t>シ</t>
    </rPh>
    <phoneticPr fontId="21"/>
  </si>
  <si>
    <t>松茂町</t>
    <rPh sb="0" eb="1">
      <t>マツ</t>
    </rPh>
    <rPh sb="1" eb="2">
      <t>シゲル</t>
    </rPh>
    <rPh sb="2" eb="3">
      <t>マチ</t>
    </rPh>
    <phoneticPr fontId="21"/>
  </si>
  <si>
    <t>(3)滞納繰越分の徴収状況</t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24"/>
  </si>
  <si>
    <t>令和元年度</t>
    <rPh sb="0" eb="2">
      <t>レイワ</t>
    </rPh>
    <rPh sb="2" eb="5">
      <t>ガンネンド</t>
    </rPh>
    <phoneticPr fontId="16"/>
  </si>
  <si>
    <t>牟岐町</t>
    <rPh sb="0" eb="1">
      <t>ム</t>
    </rPh>
    <rPh sb="1" eb="2">
      <t>チマタ</t>
    </rPh>
    <rPh sb="2" eb="3">
      <t>マチ</t>
    </rPh>
    <phoneticPr fontId="21"/>
  </si>
  <si>
    <t>歳 入 総 額</t>
  </si>
  <si>
    <t>翌年度に繰   り越すべき   財      源</t>
    <rPh sb="0" eb="3">
      <t>ヨクネンド</t>
    </rPh>
    <rPh sb="4" eb="5">
      <t>ク</t>
    </rPh>
    <rPh sb="9" eb="10">
      <t>コ</t>
    </rPh>
    <rPh sb="16" eb="17">
      <t>ザイ</t>
    </rPh>
    <rPh sb="23" eb="24">
      <t>ミナモト</t>
    </rPh>
    <phoneticPr fontId="24"/>
  </si>
  <si>
    <t>歳 出 総 額</t>
  </si>
  <si>
    <t>実質収支</t>
  </si>
  <si>
    <t>積 立 金</t>
  </si>
  <si>
    <t>阿南市</t>
    <rPh sb="0" eb="3">
      <t>アナンシ</t>
    </rPh>
    <phoneticPr fontId="25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</si>
  <si>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24"/>
  </si>
  <si>
    <t>普通</t>
  </si>
  <si>
    <t>市 町 村</t>
  </si>
  <si>
    <t>(A)-(B)</t>
  </si>
  <si>
    <t>小松島市</t>
    <rPh sb="0" eb="4">
      <t>コマツシマシ</t>
    </rPh>
    <phoneticPr fontId="25"/>
  </si>
  <si>
    <t>(B)</t>
  </si>
  <si>
    <t>(C)</t>
  </si>
  <si>
    <t>(D)</t>
  </si>
  <si>
    <t>(G)</t>
  </si>
  <si>
    <t>(I)</t>
  </si>
  <si>
    <t>石井町</t>
    <rPh sb="0" eb="3">
      <t>イシイチョウ</t>
    </rPh>
    <phoneticPr fontId="25"/>
  </si>
  <si>
    <t>財政</t>
    <rPh sb="0" eb="2">
      <t>ザイセイ</t>
    </rPh>
    <phoneticPr fontId="8"/>
  </si>
  <si>
    <t>(J)</t>
  </si>
  <si>
    <t>美馬市</t>
    <rPh sb="0" eb="2">
      <t>ミマ</t>
    </rPh>
    <rPh sb="2" eb="3">
      <t>シ</t>
    </rPh>
    <phoneticPr fontId="25"/>
  </si>
  <si>
    <t>勝浦町</t>
    <rPh sb="0" eb="3">
      <t>カツウラチョウ</t>
    </rPh>
    <phoneticPr fontId="25"/>
  </si>
  <si>
    <t>吉野川市</t>
    <rPh sb="0" eb="3">
      <t>ヨシノガワ</t>
    </rPh>
    <phoneticPr fontId="21"/>
  </si>
  <si>
    <t>上勝町</t>
    <rPh sb="0" eb="3">
      <t>カミカツチョウ</t>
    </rPh>
    <phoneticPr fontId="25"/>
  </si>
  <si>
    <t>美波町</t>
    <rPh sb="0" eb="1">
      <t>ミ</t>
    </rPh>
    <rPh sb="1" eb="2">
      <t>ナミ</t>
    </rPh>
    <rPh sb="2" eb="3">
      <t>チョウ</t>
    </rPh>
    <phoneticPr fontId="25"/>
  </si>
  <si>
    <t>海陽町</t>
    <rPh sb="0" eb="3">
      <t>カイヨウチョウ</t>
    </rPh>
    <phoneticPr fontId="25"/>
  </si>
  <si>
    <t>松茂町</t>
    <rPh sb="0" eb="2">
      <t>マツシゲ</t>
    </rPh>
    <rPh sb="2" eb="3">
      <t>マチ</t>
    </rPh>
    <phoneticPr fontId="25"/>
  </si>
  <si>
    <t>板野町</t>
    <rPh sb="0" eb="2">
      <t>イタノ</t>
    </rPh>
    <rPh sb="2" eb="3">
      <t>マチ</t>
    </rPh>
    <phoneticPr fontId="25"/>
  </si>
  <si>
    <t>上板町</t>
    <rPh sb="0" eb="2">
      <t>カミイタ</t>
    </rPh>
    <rPh sb="2" eb="3">
      <t>マチ</t>
    </rPh>
    <phoneticPr fontId="25"/>
  </si>
  <si>
    <t>つるぎ町</t>
    <rPh sb="3" eb="4">
      <t>チョウ</t>
    </rPh>
    <phoneticPr fontId="25"/>
  </si>
  <si>
    <t>資料　県市町村課</t>
  </si>
  <si>
    <t>市　町　村</t>
  </si>
  <si>
    <t>市町村民税</t>
  </si>
  <si>
    <t>２</t>
  </si>
  <si>
    <t>固定資産税</t>
  </si>
  <si>
    <t>市町村たばこ税</t>
  </si>
  <si>
    <t>その他の税</t>
  </si>
  <si>
    <t>調定済額</t>
  </si>
  <si>
    <t>徳島市</t>
  </si>
  <si>
    <t>鳴門市</t>
  </si>
  <si>
    <t>注　　令和元年10月1日に、自動車取得税が廃止、自動車税環境性能割が導入された。</t>
    <rPh sb="0" eb="1">
      <t>チュウ</t>
    </rPh>
    <rPh sb="3" eb="5">
      <t>レイワ</t>
    </rPh>
    <rPh sb="5" eb="7">
      <t>ガンネン</t>
    </rPh>
    <rPh sb="9" eb="10">
      <t>ガツ</t>
    </rPh>
    <rPh sb="11" eb="12">
      <t>ニチ</t>
    </rPh>
    <rPh sb="14" eb="17">
      <t>ジドウシャ</t>
    </rPh>
    <rPh sb="17" eb="20">
      <t>シュトクゼイ</t>
    </rPh>
    <rPh sb="21" eb="23">
      <t>ハイシ</t>
    </rPh>
    <rPh sb="24" eb="28">
      <t>ジドウシャゼイ</t>
    </rPh>
    <rPh sb="28" eb="30">
      <t>カンキョウ</t>
    </rPh>
    <rPh sb="30" eb="32">
      <t>セイノウ</t>
    </rPh>
    <rPh sb="32" eb="33">
      <t>ワリ</t>
    </rPh>
    <rPh sb="34" eb="36">
      <t>ドウニュウ</t>
    </rPh>
    <phoneticPr fontId="24"/>
  </si>
  <si>
    <t>収納未済額</t>
    <rPh sb="2" eb="3">
      <t>マ</t>
    </rPh>
    <phoneticPr fontId="16"/>
  </si>
  <si>
    <t>申告所得税及復興特別所得税</t>
  </si>
  <si>
    <t>徴収決定済額</t>
  </si>
  <si>
    <t>源泉所得税及復興特別所得税</t>
  </si>
  <si>
    <t>たばこ税及たばこ特別税</t>
  </si>
  <si>
    <t>注１  各計数は，単位未満を四捨五入したものであり，計とは符号しないものがある。</t>
  </si>
  <si>
    <t>資料  高松国税局</t>
  </si>
  <si>
    <t>歳入歳出 　  差　　引</t>
  </si>
  <si>
    <t>単年度　　　  　収　支</t>
  </si>
  <si>
    <t>　　　また、自動車税は自動車税種別割に名称変更。</t>
  </si>
  <si>
    <t>地方法人税</t>
    <rPh sb="0" eb="2">
      <t>チホウ</t>
    </rPh>
    <rPh sb="2" eb="5">
      <t>ホウジンゼイ</t>
    </rPh>
    <phoneticPr fontId="24"/>
  </si>
  <si>
    <t>調定額</t>
    <rPh sb="0" eb="1">
      <t>チョウ</t>
    </rPh>
    <rPh sb="1" eb="3">
      <t>テイガク</t>
    </rPh>
    <phoneticPr fontId="24"/>
  </si>
  <si>
    <t>収入額</t>
    <rPh sb="0" eb="3">
      <t>シュウニュウガク</t>
    </rPh>
    <phoneticPr fontId="24"/>
  </si>
  <si>
    <t>欠損額</t>
    <rPh sb="0" eb="3">
      <t>ケッソンガク</t>
    </rPh>
    <phoneticPr fontId="24"/>
  </si>
  <si>
    <t>平成30年度</t>
    <rPh sb="0" eb="2">
      <t>ヘイセイ</t>
    </rPh>
    <rPh sb="4" eb="6">
      <t>ネンド</t>
    </rPh>
    <phoneticPr fontId="24"/>
  </si>
  <si>
    <t>環境性能割</t>
    <rPh sb="0" eb="2">
      <t>カンキョウ</t>
    </rPh>
    <rPh sb="2" eb="4">
      <t>セイノウ</t>
    </rPh>
    <rPh sb="4" eb="5">
      <t>ワリ</t>
    </rPh>
    <phoneticPr fontId="24"/>
  </si>
  <si>
    <t>平成30年度</t>
    <rPh sb="0" eb="1">
      <t>ヘイセイ</t>
    </rPh>
    <rPh sb="3" eb="5">
      <t>ネンド</t>
    </rPh>
    <phoneticPr fontId="24"/>
  </si>
  <si>
    <t>種別割</t>
    <rPh sb="0" eb="2">
      <t>シュベツ</t>
    </rPh>
    <rPh sb="2" eb="3">
      <t>ワリ</t>
    </rPh>
    <phoneticPr fontId="24"/>
  </si>
  <si>
    <t>鉱区税</t>
    <rPh sb="0" eb="2">
      <t>コウク</t>
    </rPh>
    <phoneticPr fontId="24"/>
  </si>
  <si>
    <t>狩猟税</t>
    <rPh sb="0" eb="1">
      <t>カ</t>
    </rPh>
    <phoneticPr fontId="24"/>
  </si>
  <si>
    <t>（自動車税（～R1.9））</t>
    <rPh sb="1" eb="4">
      <t>ジドウシャ</t>
    </rPh>
    <rPh sb="4" eb="5">
      <t>ゼイ</t>
    </rPh>
    <phoneticPr fontId="24"/>
  </si>
  <si>
    <t>自動車税計</t>
    <rPh sb="4" eb="5">
      <t>ケイ</t>
    </rPh>
    <phoneticPr fontId="2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</si>
  <si>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4"/>
  </si>
  <si>
    <t>徳島ビル管理事業</t>
    <rPh sb="0" eb="2">
      <t>トクシマ</t>
    </rPh>
    <rPh sb="4" eb="6">
      <t>カンリ</t>
    </rPh>
    <rPh sb="6" eb="8">
      <t>ジギョウ</t>
    </rPh>
    <phoneticPr fontId="6"/>
  </si>
  <si>
    <t>公債管理</t>
    <rPh sb="0" eb="2">
      <t>コウサイ</t>
    </rPh>
    <rPh sb="2" eb="4">
      <t>カンリ</t>
    </rPh>
    <phoneticPr fontId="24"/>
  </si>
  <si>
    <t>資料　県会計課</t>
    <rPh sb="0" eb="2">
      <t>シリョウ</t>
    </rPh>
    <rPh sb="3" eb="4">
      <t>ケン</t>
    </rPh>
    <rPh sb="4" eb="7">
      <t>カイケイカ</t>
    </rPh>
    <phoneticPr fontId="24"/>
  </si>
  <si>
    <t>実質単年度    　収　　　支</t>
    <rPh sb="0" eb="2">
      <t>ジッシツ</t>
    </rPh>
    <rPh sb="2" eb="5">
      <t>タンネンド</t>
    </rPh>
    <rPh sb="10" eb="11">
      <t>オサム</t>
    </rPh>
    <rPh sb="14" eb="15">
      <t>ササ</t>
    </rPh>
    <phoneticPr fontId="24"/>
  </si>
  <si>
    <t>令和元年度</t>
    <rPh sb="0" eb="2">
      <t>レイワ</t>
    </rPh>
    <rPh sb="2" eb="5">
      <t>ガンネンド</t>
    </rPh>
    <phoneticPr fontId="26"/>
  </si>
  <si>
    <t>令和元年度</t>
    <rPh sb="0" eb="2">
      <t>レイワ</t>
    </rPh>
    <rPh sb="2" eb="3">
      <t>モト</t>
    </rPh>
    <rPh sb="3" eb="5">
      <t>ネンド</t>
    </rPh>
    <phoneticPr fontId="16"/>
  </si>
  <si>
    <t>阿波市</t>
    <rPh sb="0" eb="1">
      <t>オク</t>
    </rPh>
    <rPh sb="1" eb="2">
      <t>ナミ</t>
    </rPh>
    <phoneticPr fontId="21"/>
  </si>
  <si>
    <t>三好市</t>
    <rPh sb="0" eb="1">
      <t>サン</t>
    </rPh>
    <rPh sb="1" eb="2">
      <t>ヨシミ</t>
    </rPh>
    <rPh sb="2" eb="3">
      <t>シ</t>
    </rPh>
    <phoneticPr fontId="21"/>
  </si>
  <si>
    <t>勝浦町</t>
    <rPh sb="0" eb="1">
      <t>マサル</t>
    </rPh>
    <rPh sb="1" eb="2">
      <t>ウラ</t>
    </rPh>
    <rPh sb="2" eb="3">
      <t>チョウ</t>
    </rPh>
    <phoneticPr fontId="21"/>
  </si>
  <si>
    <t>上勝町</t>
    <rPh sb="0" eb="1">
      <t>ウエ</t>
    </rPh>
    <rPh sb="1" eb="2">
      <t>カツ</t>
    </rPh>
    <rPh sb="2" eb="3">
      <t>マチ</t>
    </rPh>
    <phoneticPr fontId="21"/>
  </si>
  <si>
    <t>佐那河内村</t>
    <rPh sb="0" eb="5">
      <t>サナゴウチソン</t>
    </rPh>
    <phoneticPr fontId="21"/>
  </si>
  <si>
    <t>石井町</t>
    <rPh sb="0" eb="1">
      <t>イシ</t>
    </rPh>
    <rPh sb="1" eb="2">
      <t>セイ</t>
    </rPh>
    <rPh sb="2" eb="3">
      <t>チョウ</t>
    </rPh>
    <phoneticPr fontId="21"/>
  </si>
  <si>
    <t>神山町</t>
    <rPh sb="0" eb="1">
      <t>カミ</t>
    </rPh>
    <rPh sb="1" eb="2">
      <t>ヤマ</t>
    </rPh>
    <rPh sb="2" eb="3">
      <t>マチ</t>
    </rPh>
    <phoneticPr fontId="21"/>
  </si>
  <si>
    <t>那賀町</t>
    <rPh sb="0" eb="1">
      <t>トモ</t>
    </rPh>
    <rPh sb="1" eb="2">
      <t>ガ</t>
    </rPh>
    <rPh sb="2" eb="3">
      <t>マチ</t>
    </rPh>
    <phoneticPr fontId="21"/>
  </si>
  <si>
    <t>美波町</t>
    <rPh sb="0" eb="1">
      <t>ビ</t>
    </rPh>
    <rPh sb="1" eb="2">
      <t>ナミ</t>
    </rPh>
    <rPh sb="2" eb="3">
      <t>チョウ</t>
    </rPh>
    <phoneticPr fontId="21"/>
  </si>
  <si>
    <t>海陽町</t>
    <rPh sb="0" eb="1">
      <t>ウミ</t>
    </rPh>
    <rPh sb="1" eb="2">
      <t>ヨウ</t>
    </rPh>
    <rPh sb="2" eb="3">
      <t>マチ</t>
    </rPh>
    <phoneticPr fontId="21"/>
  </si>
  <si>
    <t>北島町</t>
    <rPh sb="0" eb="1">
      <t>キタ</t>
    </rPh>
    <rPh sb="1" eb="2">
      <t>シマ</t>
    </rPh>
    <rPh sb="2" eb="3">
      <t>マチ</t>
    </rPh>
    <phoneticPr fontId="21"/>
  </si>
  <si>
    <t>板野町</t>
    <rPh sb="0" eb="1">
      <t>イタ</t>
    </rPh>
    <rPh sb="1" eb="2">
      <t>ノ</t>
    </rPh>
    <rPh sb="2" eb="3">
      <t>チョウ</t>
    </rPh>
    <phoneticPr fontId="21"/>
  </si>
  <si>
    <t>上板町</t>
    <rPh sb="0" eb="1">
      <t>ウエ</t>
    </rPh>
    <rPh sb="1" eb="2">
      <t>イタ</t>
    </rPh>
    <rPh sb="2" eb="3">
      <t>マチ</t>
    </rPh>
    <phoneticPr fontId="21"/>
  </si>
  <si>
    <t>つるぎ町</t>
    <rPh sb="3" eb="4">
      <t>チョウ</t>
    </rPh>
    <phoneticPr fontId="21"/>
  </si>
  <si>
    <t>東みよし町</t>
    <rPh sb="0" eb="1">
      <t>ヒガシ</t>
    </rPh>
    <rPh sb="4" eb="5">
      <t>チョウ</t>
    </rPh>
    <phoneticPr fontId="21"/>
  </si>
  <si>
    <t>令和２年度</t>
    <rPh sb="0" eb="2">
      <t>レイワ</t>
    </rPh>
    <rPh sb="3" eb="5">
      <t>ネンド</t>
    </rPh>
    <phoneticPr fontId="16"/>
  </si>
  <si>
    <t>３</t>
  </si>
  <si>
    <t>(4)税外収入状況</t>
  </si>
  <si>
    <t>3</t>
  </si>
  <si>
    <t>1</t>
  </si>
  <si>
    <t>82</t>
  </si>
  <si>
    <t>137</t>
  </si>
  <si>
    <r>
      <t xml:space="preserve">  </t>
    </r>
    <r>
      <rPr>
        <b/>
        <sz val="16"/>
        <rFont val="ＭＳ 明朝"/>
        <family val="1"/>
        <charset val="128"/>
      </rPr>
      <t xml:space="preserve"> 144　国税賦課及び徴収状況</t>
    </r>
    <r>
      <rPr>
        <sz val="12"/>
        <rFont val="ＭＳ 明朝"/>
        <family val="1"/>
        <charset val="128"/>
      </rPr>
      <t>（</t>
    </r>
    <r>
      <rPr>
        <b/>
        <sz val="12"/>
        <rFont val="ＭＳ 明朝"/>
        <family val="1"/>
        <charset val="128"/>
      </rPr>
      <t>令和２年度）</t>
    </r>
    <rPh sb="18" eb="20">
      <t>レイワ</t>
    </rPh>
    <rPh sb="21" eb="23">
      <t>ネンド</t>
    </rPh>
    <phoneticPr fontId="24"/>
  </si>
  <si>
    <r>
      <t>145　県         税</t>
    </r>
    <r>
      <rPr>
        <b/>
        <sz val="12"/>
        <rFont val="ＭＳ 明朝"/>
        <family val="1"/>
        <charset val="128"/>
      </rPr>
      <t>（令和３年度）（続き）</t>
    </r>
    <rPh sb="23" eb="24">
      <t>ツヅ</t>
    </rPh>
    <phoneticPr fontId="24"/>
  </si>
  <si>
    <r>
      <t xml:space="preserve"> 147　徳島県特別会計決算額</t>
    </r>
    <r>
      <rPr>
        <b/>
        <sz val="12"/>
        <rFont val="ＭＳ 明朝"/>
        <family val="1"/>
        <charset val="128"/>
      </rPr>
      <t>（令和２年度）</t>
    </r>
    <rPh sb="16" eb="18">
      <t>レイワ</t>
    </rPh>
    <phoneticPr fontId="24"/>
  </si>
  <si>
    <r>
      <t>149　主な県有財産</t>
    </r>
    <r>
      <rPr>
        <b/>
        <sz val="12"/>
        <rFont val="ＭＳ 明朝"/>
        <family val="1"/>
        <charset val="128"/>
      </rPr>
      <t>（令和２年度）</t>
    </r>
    <rPh sb="11" eb="13">
      <t>レイワ</t>
    </rPh>
    <phoneticPr fontId="24"/>
  </si>
  <si>
    <r>
      <t>（単位：円，m</t>
    </r>
    <r>
      <rPr>
        <vertAlign val="superscript"/>
        <sz val="6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，m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</si>
  <si>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r>
      <t>(ｍ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</si>
  <si>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151　市町村別普通会計決算状況</t>
    </r>
    <r>
      <rPr>
        <b/>
        <sz val="12"/>
        <rFont val="ＭＳ 明朝"/>
        <family val="1"/>
        <charset val="128"/>
      </rPr>
      <t>（令和２年度）</t>
    </r>
    <rPh sb="17" eb="19">
      <t>レイワ</t>
    </rPh>
    <rPh sb="20" eb="22">
      <t>ネンド</t>
    </rPh>
    <phoneticPr fontId="24"/>
  </si>
  <si>
    <r>
      <t>152　市町村別・税目別市町村税徴収状況</t>
    </r>
    <r>
      <rPr>
        <b/>
        <sz val="12"/>
        <rFont val="ＭＳ 明朝"/>
        <family val="1"/>
        <charset val="128"/>
      </rPr>
      <t>（令和２年度）</t>
    </r>
    <rPh sb="21" eb="23">
      <t>レイワ</t>
    </rPh>
    <phoneticPr fontId="24"/>
  </si>
  <si>
    <t>　　２</t>
    <phoneticPr fontId="16"/>
  </si>
  <si>
    <r>
      <t>145　県　　　　税</t>
    </r>
    <r>
      <rPr>
        <b/>
        <sz val="12"/>
        <rFont val="ＭＳ 明朝"/>
        <family val="1"/>
        <charset val="128"/>
      </rPr>
      <t>（令和３年度）</t>
    </r>
  </si>
  <si>
    <t>(1)収入総括</t>
  </si>
  <si>
    <t>自動車税計</t>
    <rPh sb="0" eb="4">
      <t>ジドウシャゼイ</t>
    </rPh>
    <rPh sb="4" eb="5">
      <t>ケイ</t>
    </rPh>
    <phoneticPr fontId="24"/>
  </si>
  <si>
    <r>
      <t>146　徳島県一般会計決算額</t>
    </r>
    <r>
      <rPr>
        <b/>
        <sz val="12"/>
        <rFont val="ＭＳ 明朝"/>
        <family val="1"/>
        <charset val="128"/>
      </rPr>
      <t>（令和２年度）</t>
    </r>
    <rPh sb="15" eb="17">
      <t>レイワ</t>
    </rPh>
    <phoneticPr fontId="24"/>
  </si>
  <si>
    <t>歳                   入</t>
  </si>
  <si>
    <t>歳                   出</t>
  </si>
  <si>
    <t>款</t>
  </si>
  <si>
    <t>予算現額</t>
  </si>
  <si>
    <t>支出済額</t>
  </si>
  <si>
    <t>平成 30 年度</t>
    <rPh sb="0" eb="2">
      <t>ヘイセイ</t>
    </rPh>
    <rPh sb="6" eb="8">
      <t>ネンド</t>
    </rPh>
    <phoneticPr fontId="24"/>
  </si>
  <si>
    <t>県税　　　　　　　　　　　　　　　　　　</t>
  </si>
  <si>
    <t>議会費　　　　　　　　　　　　　　　　　　　　　　　　　　</t>
  </si>
  <si>
    <t>地方消費税清算金　　　　　　　　　　　　　　</t>
  </si>
  <si>
    <t>総務費　　　　　　　　　　　　　　　　　　　　　　　　　　</t>
  </si>
  <si>
    <t>地方譲与税　　　　　　　　　　　　　　　</t>
  </si>
  <si>
    <t>民生費　　　　　　　　　　　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</si>
  <si>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24"/>
  </si>
  <si>
    <t>衛生費　　　　　　　　　　　　　　　　　　　　　　　　　　</t>
  </si>
  <si>
    <t>地方交付税　　　　　　　　　　　　　　　</t>
  </si>
  <si>
    <t>労働費　　　　　　　　　　　　　　　　　　　　　　　　　　</t>
  </si>
  <si>
    <t>交通安全対策特別交付金</t>
  </si>
  <si>
    <t>農林水産業費　　　　　　　　　　　　　　　　　　　　　　　</t>
  </si>
  <si>
    <t>分担金及び負担金</t>
  </si>
  <si>
    <t>商工費　　　　　　　　　　　　　　　　　　　　　　　　　　</t>
  </si>
  <si>
    <t>使用料及び手数料</t>
  </si>
  <si>
    <t>土木費　　　　　　　　　　　　　　　　　　　　　　　　　　</t>
  </si>
  <si>
    <t>国庫支出金</t>
  </si>
  <si>
    <t>警察費　　　　　　　　　　　　　　　　　　　　　　　　　　</t>
  </si>
  <si>
    <t>財産収入　　</t>
  </si>
  <si>
    <t>教育費　　　　　　　　　　　　　　　　　　　　　　　　　　</t>
  </si>
  <si>
    <t>寄附金　　　　　　　　　　　　　　　　　</t>
  </si>
  <si>
    <t>災害復旧費　　　　　　　　　　　　　　　　　　　　　　　　</t>
  </si>
  <si>
    <t>繰入金　　　　　　　　　　　　　　　　　</t>
  </si>
  <si>
    <t>公債費　　　　　　　　　　　　　　　　　　　　　　　　　　</t>
  </si>
  <si>
    <t>繰越金　　　　　　　　　　　　　　　　　</t>
  </si>
  <si>
    <t>諸支出金　　　　　　　　　　　　　　　　　　　　　　　　　</t>
  </si>
  <si>
    <t>諸収入　　　　　　　　　　　　　　　　　</t>
  </si>
  <si>
    <t>予備費　　　　　　　　　　　　　　　　　　　　　　　　　　</t>
  </si>
  <si>
    <t>県債　　　　　　　　　　　　　　　　　　</t>
  </si>
  <si>
    <t>資料　県会計課</t>
    <rPh sb="4" eb="6">
      <t>カイケイ</t>
    </rPh>
    <phoneticPr fontId="24"/>
  </si>
  <si>
    <r>
      <t>150　徳島県債目的別現在高</t>
    </r>
    <r>
      <rPr>
        <b/>
        <sz val="12"/>
        <rFont val="ＭＳ 明朝"/>
        <family val="1"/>
        <charset val="128"/>
      </rPr>
      <t>（令和２年度）</t>
    </r>
    <rPh sb="15" eb="17">
      <t>レイワ</t>
    </rPh>
    <rPh sb="18" eb="19">
      <t>トシ</t>
    </rPh>
    <rPh sb="19" eb="20">
      <t>ド</t>
    </rPh>
    <phoneticPr fontId="24"/>
  </si>
  <si>
    <t>目　　　　　　　　的</t>
  </si>
  <si>
    <t>令和元年度</t>
    <rPh sb="0" eb="2">
      <t>レイワ</t>
    </rPh>
    <rPh sb="2" eb="3">
      <t>モト</t>
    </rPh>
    <phoneticPr fontId="24"/>
  </si>
  <si>
    <t>令和２年度</t>
    <rPh sb="0" eb="2">
      <t>レイワ</t>
    </rPh>
    <phoneticPr fontId="24"/>
  </si>
  <si>
    <t xml:space="preserve">令和２年度元利償還額  </t>
    <rPh sb="0" eb="2">
      <t>レイワ</t>
    </rPh>
    <rPh sb="5" eb="6">
      <t>モト</t>
    </rPh>
    <phoneticPr fontId="24"/>
  </si>
  <si>
    <t>差引現在高</t>
  </si>
  <si>
    <t>現在高(Ａ)</t>
  </si>
  <si>
    <t>発行額(Ｂ)</t>
  </si>
  <si>
    <t>元 金 (C)</t>
  </si>
  <si>
    <t>利　　子</t>
  </si>
  <si>
    <t>(D)=(A)+(B)-(C)</t>
  </si>
  <si>
    <t>総　　額</t>
  </si>
  <si>
    <t xml:space="preserve">一 般 公 共  </t>
  </si>
  <si>
    <t>事業債</t>
    <rPh sb="0" eb="3">
      <t>ジギョウサイ</t>
    </rPh>
    <phoneticPr fontId="24"/>
  </si>
  <si>
    <t>防災・減災・国土強靱化緊急対策</t>
    <rPh sb="0" eb="2">
      <t>ボウサイ</t>
    </rPh>
    <rPh sb="3" eb="5">
      <t>ゲンサイ</t>
    </rPh>
    <rPh sb="6" eb="8">
      <t>コクド</t>
    </rPh>
    <rPh sb="8" eb="11">
      <t>キョウジンカ</t>
    </rPh>
    <rPh sb="11" eb="13">
      <t>キンキュウ</t>
    </rPh>
    <rPh sb="13" eb="15">
      <t>タイサク</t>
    </rPh>
    <phoneticPr fontId="24"/>
  </si>
  <si>
    <t>－</t>
  </si>
  <si>
    <t>公営住宅建設</t>
  </si>
  <si>
    <t>災害復旧</t>
  </si>
  <si>
    <t>(1)</t>
  </si>
  <si>
    <t>単独災害復旧</t>
  </si>
  <si>
    <t>(2)</t>
  </si>
  <si>
    <t>補助災害復旧</t>
  </si>
  <si>
    <t>(旧)緊急防災・減災</t>
    <rPh sb="1" eb="2">
      <t>キュウ</t>
    </rPh>
    <rPh sb="3" eb="5">
      <t>キンキュウ</t>
    </rPh>
    <rPh sb="5" eb="7">
      <t>ボウサイ</t>
    </rPh>
    <rPh sb="8" eb="10">
      <t>ゲンサイ</t>
    </rPh>
    <phoneticPr fontId="8"/>
  </si>
  <si>
    <t>事業債</t>
    <rPh sb="0" eb="3">
      <t>ジギョウサイ</t>
    </rPh>
    <phoneticPr fontId="8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</si>
  <si>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24"/>
  </si>
  <si>
    <t>緊急防災・減災事業計画に    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6" eb="17">
      <t>モト</t>
    </rPh>
    <rPh sb="19" eb="21">
      <t>タンドク</t>
    </rPh>
    <phoneticPr fontId="24"/>
  </si>
  <si>
    <t>(3)</t>
  </si>
  <si>
    <t>継ぎ足し単独</t>
    <rPh sb="0" eb="1">
      <t>ツ</t>
    </rPh>
    <rPh sb="2" eb="3">
      <t>タ</t>
    </rPh>
    <rPh sb="4" eb="6">
      <t>タンドク</t>
    </rPh>
    <phoneticPr fontId="24"/>
  </si>
  <si>
    <t>全国防災</t>
    <rPh sb="0" eb="2">
      <t>ゼンコク</t>
    </rPh>
    <rPh sb="2" eb="4">
      <t>ボウサイ</t>
    </rPh>
    <phoneticPr fontId="24"/>
  </si>
  <si>
    <t>教育・福祉           施設等整備</t>
    <rPh sb="3" eb="5">
      <t>フクシ</t>
    </rPh>
    <rPh sb="18" eb="19">
      <t>トウ</t>
    </rPh>
    <phoneticPr fontId="24"/>
  </si>
  <si>
    <t>一般単独</t>
    <rPh sb="0" eb="2">
      <t>イッパン</t>
    </rPh>
    <rPh sb="2" eb="4">
      <t>タンドク</t>
    </rPh>
    <phoneticPr fontId="24"/>
  </si>
  <si>
    <t>首都圏等整備</t>
    <rPh sb="0" eb="3">
      <t>シュトケン</t>
    </rPh>
    <rPh sb="3" eb="4">
      <t>トウ</t>
    </rPh>
    <rPh sb="4" eb="6">
      <t>セイビ</t>
    </rPh>
    <phoneticPr fontId="24"/>
  </si>
  <si>
    <t>公共用地              先行取得等</t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</si>
  <si>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4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</si>
  <si>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24"/>
  </si>
  <si>
    <t>退職手当債</t>
  </si>
  <si>
    <t>国の予算貸付</t>
  </si>
  <si>
    <t>うち転貸によるもの</t>
    <rPh sb="2" eb="4">
      <t>テンタイ</t>
    </rPh>
    <phoneticPr fontId="2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</si>
  <si>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4"/>
  </si>
  <si>
    <t>その他</t>
  </si>
  <si>
    <t>資料　県財政課</t>
  </si>
  <si>
    <r>
      <t>148　徳島県企業会計収入支出決算額</t>
    </r>
    <r>
      <rPr>
        <b/>
        <sz val="12"/>
        <rFont val="ＭＳ 明朝"/>
        <family val="1"/>
        <charset val="128"/>
      </rPr>
      <t>（令和２・３年度）</t>
    </r>
    <rPh sb="19" eb="21">
      <t>レイワ</t>
    </rPh>
    <rPh sb="24" eb="26">
      <t>ネンド</t>
    </rPh>
    <phoneticPr fontId="24"/>
  </si>
  <si>
    <t>事         業</t>
  </si>
  <si>
    <t>収       入</t>
  </si>
  <si>
    <t>支       出</t>
  </si>
  <si>
    <t>令和３年度</t>
    <rPh sb="0" eb="2">
      <t>レイワ</t>
    </rPh>
    <phoneticPr fontId="24"/>
  </si>
  <si>
    <t>総　　　　額</t>
  </si>
  <si>
    <t>事業合計</t>
    <rPh sb="2" eb="4">
      <t>ゴウケイ</t>
    </rPh>
    <phoneticPr fontId="24"/>
  </si>
  <si>
    <t>収益的収支</t>
  </si>
  <si>
    <t>資本的収支</t>
  </si>
  <si>
    <t>電気事業</t>
  </si>
  <si>
    <t>工業用水道事業</t>
  </si>
  <si>
    <t>土地造成事業</t>
  </si>
  <si>
    <t>駐車場事業</t>
  </si>
  <si>
    <t>病院事業</t>
  </si>
  <si>
    <t>資料　県企業局，県病院局</t>
    <rPh sb="11" eb="12">
      <t>キョク</t>
    </rPh>
    <phoneticPr fontId="24"/>
  </si>
  <si>
    <t>区       分</t>
  </si>
  <si>
    <t>区       分</t>
    <rPh sb="0" eb="1">
      <t>ク</t>
    </rPh>
    <rPh sb="8" eb="9">
      <t>ブン</t>
    </rPh>
    <phoneticPr fontId="24"/>
  </si>
  <si>
    <t>県企業局</t>
    <rPh sb="0" eb="1">
      <t>ケン</t>
    </rPh>
    <rPh sb="1" eb="4">
      <t>キギョウキョク</t>
    </rPh>
    <phoneticPr fontId="24"/>
  </si>
  <si>
    <t>県病院局</t>
    <rPh sb="0" eb="1">
      <t>ケン</t>
    </rPh>
    <rPh sb="3" eb="4">
      <t>キョク</t>
    </rPh>
    <phoneticPr fontId="24"/>
  </si>
  <si>
    <t>電気事業</t>
    <rPh sb="0" eb="2">
      <t>デンキ</t>
    </rPh>
    <rPh sb="2" eb="4">
      <t>ジギョウ</t>
    </rPh>
    <phoneticPr fontId="24"/>
  </si>
  <si>
    <t>(円)</t>
    <rPh sb="1" eb="2">
      <t>エン</t>
    </rPh>
    <phoneticPr fontId="24"/>
  </si>
  <si>
    <t>　病 院 事 業   (円)</t>
    <rPh sb="1" eb="2">
      <t>ヤマイ</t>
    </rPh>
    <rPh sb="3" eb="4">
      <t>イン</t>
    </rPh>
    <rPh sb="5" eb="6">
      <t>コト</t>
    </rPh>
    <rPh sb="7" eb="8">
      <t>ギョウ</t>
    </rPh>
    <rPh sb="12" eb="13">
      <t>エン</t>
    </rPh>
    <phoneticPr fontId="24"/>
  </si>
  <si>
    <t>工業用水道事業</t>
    <rPh sb="0" eb="3">
      <t>コウギョウヨウ</t>
    </rPh>
    <rPh sb="3" eb="5">
      <t>スイドウ</t>
    </rPh>
    <rPh sb="5" eb="7">
      <t>ジギョウ</t>
    </rPh>
    <phoneticPr fontId="24"/>
  </si>
  <si>
    <t>土地造成事業</t>
    <rPh sb="0" eb="2">
      <t>トチ</t>
    </rPh>
    <rPh sb="2" eb="4">
      <t>ゾウセイ</t>
    </rPh>
    <rPh sb="4" eb="6">
      <t>ジギョウ</t>
    </rPh>
    <phoneticPr fontId="24"/>
  </si>
  <si>
    <t>駐車場事業</t>
    <rPh sb="0" eb="3">
      <t>チュウシャジョウ</t>
    </rPh>
    <rPh sb="3" eb="5">
      <t>ジギョウ</t>
    </rPh>
    <phoneticPr fontId="24"/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</si>
  <si>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24"/>
  </si>
  <si>
    <t>　　　住宅として，公共用に供している財産を除く。</t>
  </si>
  <si>
    <t>　２　病院事業は，企業用財産台帳による。</t>
  </si>
  <si>
    <t>　３　企業局分及び病院局分については，総額のみを表記。</t>
    <rPh sb="3" eb="6">
      <t>キギョウキョク</t>
    </rPh>
    <rPh sb="6" eb="7">
      <t>ブン</t>
    </rPh>
    <rPh sb="7" eb="8">
      <t>オヨ</t>
    </rPh>
    <rPh sb="9" eb="12">
      <t>ビョウインキョク</t>
    </rPh>
    <rPh sb="12" eb="13">
      <t>ブン</t>
    </rPh>
    <rPh sb="19" eb="21">
      <t>ソウガク</t>
    </rPh>
    <rPh sb="24" eb="26">
      <t>ヒョウキ</t>
    </rPh>
    <phoneticPr fontId="24"/>
  </si>
  <si>
    <t>資料　県管財課，県病院局，県企業局</t>
    <rPh sb="11" eb="12">
      <t>キョク</t>
    </rPh>
    <rPh sb="13" eb="14">
      <t>ケン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</si>
</sst>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176" formatCode="#,##0.00;[Red]#,##0.00"/>
    <numFmt numFmtId="177" formatCode="#,##0.00_);[Red]\(#,##0.00\)"/>
    <numFmt numFmtId="178" formatCode="#,##0;&quot;△ &quot;#,##0"/>
    <numFmt numFmtId="179" formatCode="#,##0;[Red]#,##0"/>
    <numFmt numFmtId="180" formatCode="#,##0;\-##0"/>
    <numFmt numFmtId="181" formatCode="#,##0_);[Red]\(#,##0\)"/>
    <numFmt numFmtId="182" formatCode="0_ "/>
  </numFmts>
  <fonts count="51">
    <font>
      <sz val="9"/>
      <color theme="1"/>
      <name val="MSPゴシック"/>
      <family val="2"/>
    </font>
    <font>
      <u/>
      <sz val="8.4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9"/>
      <color theme="1"/>
      <name val="MSPゴシック"/>
      <family val="2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sz val="9.5"/>
      <name val="ＭＳ 明朝"/>
      <family val="1"/>
    </font>
    <font>
      <sz val="9"/>
      <name val="ＭＳ 明朝"/>
      <family val="1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6"/>
      <name val="MSPゴシック"/>
      <family val="2"/>
    </font>
    <font>
      <sz val="10"/>
      <name val="ＭＳ 明朝"/>
      <family val="1"/>
    </font>
    <font>
      <sz val="8"/>
      <name val="ＭＳ 明朝"/>
      <family val="1"/>
    </font>
    <font>
      <sz val="18"/>
      <name val="ＭＳ 明朝"/>
      <family val="1"/>
    </font>
    <font>
      <u/>
      <sz val="18"/>
      <name val="ＭＳ 明朝"/>
      <family val="1"/>
    </font>
    <font>
      <b/>
      <sz val="18"/>
      <name val="ＭＳ 明朝"/>
      <family val="1"/>
    </font>
    <font>
      <b/>
      <sz val="14"/>
      <name val="ＭＳ 明朝"/>
      <family val="1"/>
    </font>
    <font>
      <b/>
      <sz val="16"/>
      <name val="ＭＳ 明朝"/>
      <family val="1"/>
    </font>
    <font>
      <sz val="7"/>
      <name val="ＭＳ 明朝"/>
      <family val="1"/>
    </font>
    <font>
      <sz val="11"/>
      <color indexed="60"/>
      <name val="ＭＳ Ｐゴシック"/>
      <family val="3"/>
    </font>
    <font>
      <u/>
      <sz val="6.6"/>
      <color indexed="12"/>
      <name val="ＭＳ Ｐゴシック"/>
      <family val="3"/>
    </font>
    <font>
      <b/>
      <sz val="12"/>
      <name val="ＭＳ 明朝"/>
      <family val="1"/>
      <charset val="128"/>
    </font>
    <font>
      <u/>
      <sz val="11"/>
      <name val="ＭＳ 明朝"/>
      <family val="1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6"/>
      <name val="ＭＳ 明朝"/>
      <family val="1"/>
      <charset val="128"/>
    </font>
    <font>
      <sz val="9"/>
      <name val="MSPゴシック"/>
      <family val="2"/>
    </font>
    <font>
      <sz val="11"/>
      <color theme="1"/>
      <name val="ＭＳ 明朝"/>
      <family val="1"/>
    </font>
    <font>
      <sz val="6"/>
      <name val="ＭＳ Ｐゴシック"/>
      <family val="3"/>
      <charset val="128"/>
    </font>
    <font>
      <u/>
      <sz val="11"/>
      <color theme="1"/>
      <name val="ＭＳ 明朝"/>
      <family val="1"/>
    </font>
    <font>
      <u/>
      <sz val="10"/>
      <color theme="1"/>
      <name val="ＭＳ 明朝"/>
      <family val="1"/>
    </font>
    <font>
      <sz val="10"/>
      <color theme="1"/>
      <name val="ＭＳ 明朝"/>
      <family val="1"/>
    </font>
    <font>
      <sz val="6"/>
      <name val="ＭＳ 明朝"/>
      <family val="1"/>
    </font>
    <font>
      <sz val="10.5"/>
      <color theme="1"/>
      <name val="ＭＳ 明朝"/>
      <family val="1"/>
    </font>
    <font>
      <sz val="10.5"/>
      <name val="ＭＳ 明朝"/>
      <family val="1"/>
    </font>
    <font>
      <sz val="11"/>
      <color theme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37" fontId="6" fillId="0" borderId="0"/>
    <xf numFmtId="0" fontId="6" fillId="0" borderId="0"/>
    <xf numFmtId="0" fontId="3" fillId="0" borderId="0"/>
    <xf numFmtId="0" fontId="6" fillId="0" borderId="0"/>
    <xf numFmtId="37" fontId="6" fillId="0" borderId="0"/>
    <xf numFmtId="6" fontId="3" fillId="0" borderId="0" applyFont="0" applyFill="0" applyBorder="0" applyAlignment="0" applyProtection="0">
      <alignment vertical="center"/>
    </xf>
    <xf numFmtId="0" fontId="6" fillId="0" borderId="0"/>
    <xf numFmtId="38" fontId="50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9" fillId="0" borderId="0" xfId="28" applyFont="1" applyAlignment="1"/>
    <xf numFmtId="0" fontId="10" fillId="0" borderId="0" xfId="4" applyFont="1" applyBorder="1" applyAlignment="1" applyProtection="1"/>
    <xf numFmtId="0" fontId="9" fillId="0" borderId="0" xfId="29" applyFont="1" applyBorder="1"/>
    <xf numFmtId="0" fontId="9" fillId="0" borderId="0" xfId="29" applyFont="1" applyBorder="1" applyAlignment="1">
      <alignment horizontal="center" vertical="top"/>
    </xf>
    <xf numFmtId="0" fontId="9" fillId="0" borderId="0" xfId="28" applyFont="1" applyBorder="1" applyAlignment="1">
      <alignment horizontal="center"/>
    </xf>
    <xf numFmtId="0" fontId="9" fillId="0" borderId="0" xfId="28" quotePrefix="1" applyFont="1" applyBorder="1" applyAlignment="1">
      <alignment horizontal="center"/>
    </xf>
    <xf numFmtId="37" fontId="9" fillId="0" borderId="0" xfId="28" applyNumberFormat="1" applyFont="1" applyBorder="1" applyAlignment="1" applyProtection="1">
      <alignment horizontal="right"/>
    </xf>
    <xf numFmtId="0" fontId="9" fillId="0" borderId="0" xfId="28" applyFont="1" applyBorder="1" applyAlignment="1">
      <alignment horizontal="left" vertical="center"/>
    </xf>
    <xf numFmtId="37" fontId="9" fillId="0" borderId="0" xfId="28" applyNumberFormat="1" applyFont="1" applyBorder="1" applyAlignment="1" applyProtection="1"/>
    <xf numFmtId="0" fontId="9" fillId="0" borderId="0" xfId="29" applyFont="1" applyBorder="1" applyAlignment="1"/>
    <xf numFmtId="0" fontId="9" fillId="0" borderId="0" xfId="29" applyFont="1" applyBorder="1" applyAlignment="1">
      <alignment vertical="center" wrapText="1"/>
    </xf>
    <xf numFmtId="37" fontId="9" fillId="0" borderId="0" xfId="29" applyNumberFormat="1" applyFont="1" applyBorder="1" applyProtection="1"/>
    <xf numFmtId="0" fontId="9" fillId="0" borderId="0" xfId="29" applyFont="1" applyBorder="1" applyAlignment="1">
      <alignment horizontal="center" vertical="center" wrapText="1"/>
    </xf>
    <xf numFmtId="37" fontId="9" fillId="0" borderId="0" xfId="29" applyNumberFormat="1" applyFont="1" applyBorder="1" applyAlignment="1" applyProtection="1">
      <alignment horizontal="left"/>
    </xf>
    <xf numFmtId="0" fontId="9" fillId="0" borderId="0" xfId="28" applyFont="1" applyBorder="1" applyAlignment="1">
      <alignment horizontal="right"/>
    </xf>
    <xf numFmtId="37" fontId="9" fillId="0" borderId="0" xfId="28" applyNumberFormat="1" applyFont="1" applyBorder="1" applyAlignment="1" applyProtection="1">
      <alignment horizontal="center"/>
    </xf>
    <xf numFmtId="0" fontId="12" fillId="0" borderId="0" xfId="29" applyFont="1" applyBorder="1" applyAlignment="1">
      <alignment vertical="center" wrapText="1"/>
    </xf>
    <xf numFmtId="37" fontId="12" fillId="0" borderId="0" xfId="29" applyNumberFormat="1" applyFont="1" applyBorder="1" applyProtection="1"/>
    <xf numFmtId="37" fontId="13" fillId="0" borderId="0" xfId="29" applyNumberFormat="1" applyFont="1" applyBorder="1" applyAlignment="1" applyProtection="1">
      <alignment horizontal="center" vertical="center" wrapText="1"/>
    </xf>
    <xf numFmtId="37" fontId="14" fillId="2" borderId="0" xfId="29" applyNumberFormat="1" applyFont="1" applyFill="1" applyBorder="1" applyAlignment="1" applyProtection="1">
      <alignment vertical="top" textRotation="255"/>
    </xf>
    <xf numFmtId="0" fontId="9" fillId="0" borderId="0" xfId="28" applyFont="1" applyBorder="1" applyAlignment="1">
      <alignment horizontal="center" vertical="center"/>
    </xf>
    <xf numFmtId="41" fontId="9" fillId="0" borderId="0" xfId="28" applyNumberFormat="1" applyFont="1" applyBorder="1" applyAlignment="1">
      <alignment horizontal="right"/>
    </xf>
    <xf numFmtId="41" fontId="9" fillId="0" borderId="0" xfId="28" applyNumberFormat="1" applyFont="1" applyBorder="1" applyAlignment="1" applyProtection="1">
      <alignment horizontal="right"/>
    </xf>
    <xf numFmtId="0" fontId="15" fillId="0" borderId="0" xfId="28" applyFont="1" applyBorder="1" applyAlignment="1">
      <alignment horizontal="left"/>
    </xf>
    <xf numFmtId="0" fontId="9" fillId="0" borderId="0" xfId="25" applyFont="1"/>
    <xf numFmtId="0" fontId="9" fillId="0" borderId="0" xfId="17" applyFont="1" applyAlignment="1">
      <alignment horizontal="center"/>
    </xf>
    <xf numFmtId="37" fontId="13" fillId="0" borderId="0" xfId="17" applyNumberFormat="1" applyFont="1" applyBorder="1" applyAlignment="1">
      <alignment vertical="center"/>
    </xf>
    <xf numFmtId="37" fontId="13" fillId="0" borderId="0" xfId="17" applyNumberFormat="1" applyFont="1" applyAlignment="1">
      <alignment vertical="center"/>
    </xf>
    <xf numFmtId="37" fontId="9" fillId="0" borderId="0" xfId="16" applyNumberFormat="1" applyFont="1"/>
    <xf numFmtId="37" fontId="19" fillId="0" borderId="0" xfId="30" applyFont="1"/>
    <xf numFmtId="37" fontId="13" fillId="0" borderId="0" xfId="30" applyFont="1"/>
    <xf numFmtId="37" fontId="20" fillId="0" borderId="0" xfId="2" applyNumberFormat="1" applyFont="1" applyAlignment="1" applyProtection="1"/>
    <xf numFmtId="37" fontId="9" fillId="0" borderId="0" xfId="30" applyFont="1" applyAlignment="1">
      <alignment horizontal="centerContinuous"/>
    </xf>
    <xf numFmtId="37" fontId="18" fillId="0" borderId="0" xfId="26" applyFont="1"/>
    <xf numFmtId="37" fontId="9" fillId="0" borderId="0" xfId="30" applyFont="1" applyBorder="1" applyAlignment="1">
      <alignment horizontal="centerContinuous"/>
    </xf>
    <xf numFmtId="37" fontId="18" fillId="0" borderId="0" xfId="26" applyFont="1" applyBorder="1"/>
    <xf numFmtId="37" fontId="9" fillId="0" borderId="0" xfId="26" applyFont="1" applyBorder="1"/>
    <xf numFmtId="37" fontId="13" fillId="0" borderId="0" xfId="30" applyFont="1" applyBorder="1" applyAlignment="1">
      <alignment horizontal="centerContinuous" vertical="center"/>
    </xf>
    <xf numFmtId="37" fontId="13" fillId="0" borderId="0" xfId="30" applyFont="1" applyBorder="1" applyAlignment="1">
      <alignment horizontal="center" vertical="center"/>
    </xf>
    <xf numFmtId="37" fontId="13" fillId="0" borderId="0" xfId="30" applyFont="1" applyBorder="1" applyAlignment="1">
      <alignment horizontal="right"/>
    </xf>
    <xf numFmtId="37" fontId="9" fillId="0" borderId="0" xfId="30" applyFont="1" applyAlignment="1">
      <alignment horizontal="center" vertical="center"/>
    </xf>
    <xf numFmtId="0" fontId="9" fillId="0" borderId="0" xfId="25" applyFont="1" applyAlignment="1">
      <alignment horizontal="center"/>
    </xf>
    <xf numFmtId="37" fontId="9" fillId="0" borderId="0" xfId="25" applyNumberFormat="1" applyFont="1"/>
    <xf numFmtId="0" fontId="28" fillId="0" borderId="0" xfId="2" applyFont="1" applyAlignment="1" applyProtection="1"/>
    <xf numFmtId="0" fontId="31" fillId="0" borderId="0" xfId="16" applyFont="1" applyBorder="1" applyAlignment="1">
      <alignment vertical="center"/>
    </xf>
    <xf numFmtId="0" fontId="32" fillId="0" borderId="0" xfId="16" applyFont="1" applyBorder="1" applyAlignment="1">
      <alignment horizontal="right" vertical="center"/>
    </xf>
    <xf numFmtId="0" fontId="31" fillId="0" borderId="1" xfId="16" applyFont="1" applyBorder="1" applyAlignment="1">
      <alignment horizontal="center" vertical="center"/>
    </xf>
    <xf numFmtId="0" fontId="31" fillId="0" borderId="4" xfId="16" applyFont="1" applyBorder="1" applyAlignment="1">
      <alignment horizontal="center" vertical="center"/>
    </xf>
    <xf numFmtId="0" fontId="31" fillId="0" borderId="7" xfId="16" applyFont="1" applyBorder="1" applyAlignment="1">
      <alignment horizontal="center" vertical="center"/>
    </xf>
    <xf numFmtId="0" fontId="31" fillId="0" borderId="9" xfId="16" applyFont="1" applyBorder="1" applyAlignment="1">
      <alignment horizontal="center" vertical="center"/>
    </xf>
    <xf numFmtId="0" fontId="31" fillId="0" borderId="2" xfId="16" quotePrefix="1" applyFont="1" applyBorder="1" applyAlignment="1">
      <alignment horizontal="center" vertical="center"/>
    </xf>
    <xf numFmtId="37" fontId="31" fillId="0" borderId="5" xfId="16" applyNumberFormat="1" applyFont="1" applyBorder="1" applyAlignment="1">
      <alignment vertical="center"/>
    </xf>
    <xf numFmtId="37" fontId="31" fillId="0" borderId="0" xfId="16" applyNumberFormat="1" applyFont="1" applyBorder="1" applyAlignment="1">
      <alignment vertical="center"/>
    </xf>
    <xf numFmtId="0" fontId="31" fillId="0" borderId="0" xfId="16" quotePrefix="1" applyFont="1" applyBorder="1" applyAlignment="1">
      <alignment horizontal="center" vertical="center"/>
    </xf>
    <xf numFmtId="0" fontId="31" fillId="0" borderId="2" xfId="16" applyFont="1" applyBorder="1" applyAlignment="1">
      <alignment vertical="center"/>
    </xf>
    <xf numFmtId="0" fontId="31" fillId="0" borderId="5" xfId="16" applyFont="1" applyBorder="1" applyAlignment="1">
      <alignment vertical="center"/>
    </xf>
    <xf numFmtId="0" fontId="31" fillId="0" borderId="2" xfId="16" applyFont="1" applyBorder="1" applyAlignment="1">
      <alignment horizontal="distributed" vertical="center"/>
    </xf>
    <xf numFmtId="37" fontId="31" fillId="0" borderId="0" xfId="16" applyNumberFormat="1" applyFont="1" applyBorder="1" applyAlignment="1">
      <alignment horizontal="right" vertical="center"/>
    </xf>
    <xf numFmtId="0" fontId="31" fillId="0" borderId="2" xfId="16" applyFont="1" applyBorder="1" applyAlignment="1">
      <alignment horizontal="distributed" vertical="center" wrapText="1"/>
    </xf>
    <xf numFmtId="0" fontId="31" fillId="3" borderId="2" xfId="16" applyFont="1" applyFill="1" applyBorder="1" applyAlignment="1">
      <alignment horizontal="distributed" vertical="center"/>
    </xf>
    <xf numFmtId="37" fontId="31" fillId="3" borderId="5" xfId="16" applyNumberFormat="1" applyFont="1" applyFill="1" applyBorder="1" applyAlignment="1">
      <alignment vertical="center"/>
    </xf>
    <xf numFmtId="37" fontId="31" fillId="3" borderId="0" xfId="16" applyNumberFormat="1" applyFont="1" applyFill="1" applyBorder="1" applyAlignment="1">
      <alignment vertical="center"/>
    </xf>
    <xf numFmtId="37" fontId="31" fillId="0" borderId="5" xfId="16" applyNumberFormat="1" applyFont="1" applyBorder="1" applyAlignment="1">
      <alignment horizontal="right" vertical="center"/>
    </xf>
    <xf numFmtId="0" fontId="31" fillId="0" borderId="2" xfId="16" applyFont="1" applyBorder="1" applyAlignment="1">
      <alignment horizontal="distributed" vertical="center" shrinkToFit="1"/>
    </xf>
    <xf numFmtId="0" fontId="31" fillId="0" borderId="3" xfId="16" applyFont="1" applyBorder="1" applyAlignment="1">
      <alignment horizontal="distributed" vertical="center"/>
    </xf>
    <xf numFmtId="37" fontId="31" fillId="0" borderId="6" xfId="16" applyNumberFormat="1" applyFont="1" applyBorder="1" applyAlignment="1">
      <alignment horizontal="right" vertical="center"/>
    </xf>
    <xf numFmtId="37" fontId="31" fillId="0" borderId="8" xfId="16" applyNumberFormat="1" applyFont="1" applyBorder="1" applyAlignment="1">
      <alignment horizontal="right" vertical="center"/>
    </xf>
    <xf numFmtId="0" fontId="32" fillId="0" borderId="0" xfId="16" applyFont="1" applyBorder="1" applyAlignment="1">
      <alignment vertical="center"/>
    </xf>
    <xf numFmtId="0" fontId="31" fillId="0" borderId="0" xfId="25" applyFont="1" applyAlignment="1">
      <alignment wrapText="1"/>
    </xf>
    <xf numFmtId="0" fontId="32" fillId="0" borderId="0" xfId="16" applyFont="1" applyAlignment="1">
      <alignment vertical="center"/>
    </xf>
    <xf numFmtId="0" fontId="32" fillId="0" borderId="0" xfId="25" applyFont="1"/>
    <xf numFmtId="0" fontId="33" fillId="0" borderId="0" xfId="16" applyFont="1" applyAlignment="1">
      <alignment vertical="center"/>
    </xf>
    <xf numFmtId="0" fontId="31" fillId="0" borderId="10" xfId="17" applyFont="1" applyBorder="1" applyAlignment="1">
      <alignment vertical="center"/>
    </xf>
    <xf numFmtId="0" fontId="32" fillId="0" borderId="10" xfId="23" applyFont="1" applyBorder="1" applyAlignment="1">
      <alignment horizontal="right" vertical="center"/>
    </xf>
    <xf numFmtId="0" fontId="31" fillId="0" borderId="0" xfId="17" applyFont="1" applyAlignment="1">
      <alignment vertical="center"/>
    </xf>
    <xf numFmtId="0" fontId="33" fillId="0" borderId="16" xfId="23" applyFont="1" applyBorder="1" applyAlignment="1">
      <alignment horizontal="center" vertical="center"/>
    </xf>
    <xf numFmtId="37" fontId="33" fillId="0" borderId="17" xfId="23" applyNumberFormat="1" applyFont="1" applyBorder="1">
      <alignment vertical="center"/>
    </xf>
    <xf numFmtId="37" fontId="33" fillId="0" borderId="0" xfId="23" applyNumberFormat="1" applyFont="1" applyBorder="1">
      <alignment vertical="center"/>
    </xf>
    <xf numFmtId="37" fontId="33" fillId="0" borderId="0" xfId="23" applyNumberFormat="1" applyFont="1" applyAlignment="1">
      <alignment horizontal="right" vertical="center"/>
    </xf>
    <xf numFmtId="0" fontId="33" fillId="0" borderId="0" xfId="17" applyFont="1" applyAlignment="1">
      <alignment vertical="center"/>
    </xf>
    <xf numFmtId="37" fontId="33" fillId="0" borderId="17" xfId="17" applyNumberFormat="1" applyFont="1" applyBorder="1" applyAlignment="1">
      <alignment vertical="center"/>
    </xf>
    <xf numFmtId="37" fontId="33" fillId="0" borderId="0" xfId="17" applyNumberFormat="1" applyFont="1" applyAlignment="1">
      <alignment vertical="center"/>
    </xf>
    <xf numFmtId="0" fontId="33" fillId="0" borderId="0" xfId="23" applyFont="1" applyAlignment="1">
      <alignment horizontal="distributed" vertical="center"/>
    </xf>
    <xf numFmtId="37" fontId="33" fillId="0" borderId="0" xfId="17" applyNumberFormat="1" applyFont="1" applyBorder="1" applyAlignment="1">
      <alignment vertical="center"/>
    </xf>
    <xf numFmtId="0" fontId="33" fillId="0" borderId="0" xfId="17" applyFont="1" applyBorder="1" applyAlignment="1">
      <alignment horizontal="distributed" vertical="center"/>
    </xf>
    <xf numFmtId="0" fontId="33" fillId="0" borderId="0" xfId="17" applyFont="1" applyBorder="1" applyAlignment="1">
      <alignment horizontal="distributed" vertical="center" shrinkToFit="1"/>
    </xf>
    <xf numFmtId="0" fontId="34" fillId="0" borderId="0" xfId="23" applyFont="1" applyBorder="1" applyAlignment="1">
      <alignment horizontal="center" vertical="center" shrinkToFit="1"/>
    </xf>
    <xf numFmtId="0" fontId="33" fillId="0" borderId="8" xfId="23" applyFont="1" applyBorder="1" applyAlignment="1">
      <alignment horizontal="center" vertical="center" shrinkToFit="1"/>
    </xf>
    <xf numFmtId="0" fontId="34" fillId="0" borderId="14" xfId="23" applyFont="1" applyBorder="1" applyAlignment="1">
      <alignment horizontal="distributed" vertical="center" shrinkToFit="1"/>
    </xf>
    <xf numFmtId="37" fontId="33" fillId="0" borderId="18" xfId="23" applyNumberFormat="1" applyFont="1" applyBorder="1" applyAlignment="1">
      <alignment horizontal="right" vertical="center"/>
    </xf>
    <xf numFmtId="37" fontId="33" fillId="0" borderId="10" xfId="23" applyNumberFormat="1" applyFont="1" applyBorder="1" applyAlignment="1">
      <alignment horizontal="right" vertical="center"/>
    </xf>
    <xf numFmtId="0" fontId="32" fillId="0" borderId="0" xfId="17" applyFont="1"/>
    <xf numFmtId="0" fontId="33" fillId="0" borderId="0" xfId="17" applyFont="1" applyBorder="1" applyAlignment="1">
      <alignment vertical="center" shrinkToFit="1"/>
    </xf>
    <xf numFmtId="37" fontId="33" fillId="0" borderId="0" xfId="17" applyNumberFormat="1" applyFont="1" applyBorder="1" applyAlignment="1">
      <alignment horizontal="right" vertical="center"/>
    </xf>
    <xf numFmtId="0" fontId="32" fillId="0" borderId="0" xfId="23" applyFont="1">
      <alignment vertical="center"/>
    </xf>
    <xf numFmtId="0" fontId="33" fillId="0" borderId="19" xfId="17" applyFont="1" applyBorder="1" applyAlignment="1">
      <alignment horizontal="center" vertical="center"/>
    </xf>
    <xf numFmtId="0" fontId="33" fillId="0" borderId="0" xfId="17" applyFont="1" applyBorder="1" applyAlignment="1">
      <alignment vertical="center"/>
    </xf>
    <xf numFmtId="0" fontId="33" fillId="0" borderId="13" xfId="17" applyFont="1" applyBorder="1" applyAlignment="1">
      <alignment vertical="center"/>
    </xf>
    <xf numFmtId="37" fontId="33" fillId="0" borderId="17" xfId="17" applyNumberFormat="1" applyFont="1" applyBorder="1" applyAlignment="1">
      <alignment horizontal="right" vertical="center"/>
    </xf>
    <xf numFmtId="0" fontId="33" fillId="0" borderId="0" xfId="23" applyFont="1" applyBorder="1" applyAlignment="1">
      <alignment horizontal="center" vertical="center" shrinkToFit="1"/>
    </xf>
    <xf numFmtId="0" fontId="34" fillId="0" borderId="13" xfId="23" applyFont="1" applyBorder="1" applyAlignment="1">
      <alignment horizontal="center" vertical="center" shrinkToFit="1"/>
    </xf>
    <xf numFmtId="0" fontId="32" fillId="0" borderId="0" xfId="23" applyFont="1" applyAlignment="1">
      <alignment vertical="center"/>
    </xf>
    <xf numFmtId="0" fontId="31" fillId="0" borderId="0" xfId="20" applyFont="1">
      <alignment vertical="center"/>
    </xf>
    <xf numFmtId="0" fontId="36" fillId="0" borderId="10" xfId="17" applyFont="1" applyBorder="1" applyAlignment="1">
      <alignment vertical="center"/>
    </xf>
    <xf numFmtId="0" fontId="32" fillId="0" borderId="16" xfId="17" applyFont="1" applyBorder="1" applyAlignment="1">
      <alignment horizontal="center" vertical="center"/>
    </xf>
    <xf numFmtId="37" fontId="32" fillId="0" borderId="17" xfId="17" applyNumberFormat="1" applyFont="1" applyBorder="1" applyAlignment="1">
      <alignment vertical="center"/>
    </xf>
    <xf numFmtId="37" fontId="32" fillId="0" borderId="0" xfId="17" applyNumberFormat="1" applyFont="1" applyBorder="1" applyAlignment="1">
      <alignment vertical="center"/>
    </xf>
    <xf numFmtId="37" fontId="32" fillId="0" borderId="0" xfId="23" applyNumberFormat="1" applyFont="1" applyAlignment="1">
      <alignment horizontal="right" vertical="center"/>
    </xf>
    <xf numFmtId="37" fontId="31" fillId="0" borderId="0" xfId="0" applyNumberFormat="1" applyFont="1">
      <alignment vertical="center"/>
    </xf>
    <xf numFmtId="37" fontId="32" fillId="0" borderId="0" xfId="17" applyNumberFormat="1" applyFont="1" applyBorder="1" applyAlignment="1">
      <alignment horizontal="right" vertical="center"/>
    </xf>
    <xf numFmtId="0" fontId="32" fillId="0" borderId="0" xfId="23" applyFont="1" applyAlignment="1">
      <alignment horizontal="center" vertical="center"/>
    </xf>
    <xf numFmtId="0" fontId="32" fillId="0" borderId="0" xfId="17" applyFont="1" applyAlignment="1">
      <alignment horizontal="distributed" vertical="center"/>
    </xf>
    <xf numFmtId="0" fontId="32" fillId="0" borderId="13" xfId="17" applyFont="1" applyBorder="1" applyAlignment="1">
      <alignment horizontal="distributed" vertical="center"/>
    </xf>
    <xf numFmtId="37" fontId="32" fillId="0" borderId="17" xfId="17" applyNumberFormat="1" applyFont="1" applyBorder="1" applyAlignment="1">
      <alignment horizontal="right" vertical="center"/>
    </xf>
    <xf numFmtId="0" fontId="32" fillId="0" borderId="10" xfId="17" applyFont="1" applyBorder="1" applyAlignment="1">
      <alignment horizontal="center" vertical="center"/>
    </xf>
    <xf numFmtId="0" fontId="32" fillId="0" borderId="10" xfId="17" applyFont="1" applyBorder="1" applyAlignment="1">
      <alignment horizontal="distributed" vertical="center"/>
    </xf>
    <xf numFmtId="37" fontId="32" fillId="0" borderId="18" xfId="17" applyNumberFormat="1" applyFont="1" applyBorder="1" applyAlignment="1">
      <alignment vertical="center"/>
    </xf>
    <xf numFmtId="37" fontId="32" fillId="0" borderId="10" xfId="17" applyNumberFormat="1" applyFont="1" applyBorder="1" applyAlignment="1">
      <alignment vertical="center"/>
    </xf>
    <xf numFmtId="37" fontId="32" fillId="0" borderId="10" xfId="17" applyNumberFormat="1" applyFont="1" applyBorder="1" applyAlignment="1">
      <alignment horizontal="right" vertical="center"/>
    </xf>
    <xf numFmtId="0" fontId="31" fillId="0" borderId="0" xfId="25" applyFont="1"/>
    <xf numFmtId="0" fontId="37" fillId="0" borderId="0" xfId="2" applyFont="1" applyAlignment="1" applyProtection="1"/>
    <xf numFmtId="0" fontId="31" fillId="0" borderId="0" xfId="16" applyFont="1" applyAlignment="1">
      <alignment vertical="center"/>
    </xf>
    <xf numFmtId="0" fontId="32" fillId="0" borderId="15" xfId="17" applyFont="1" applyBorder="1" applyAlignment="1">
      <alignment horizontal="center" vertical="center"/>
    </xf>
    <xf numFmtId="0" fontId="32" fillId="0" borderId="20" xfId="17" applyFont="1" applyBorder="1" applyAlignment="1">
      <alignment horizontal="center" vertical="center"/>
    </xf>
    <xf numFmtId="0" fontId="32" fillId="0" borderId="19" xfId="17" applyFont="1" applyBorder="1" applyAlignment="1">
      <alignment horizontal="center" vertical="center"/>
    </xf>
    <xf numFmtId="0" fontId="32" fillId="0" borderId="0" xfId="17" quotePrefix="1" applyFont="1" applyBorder="1" applyAlignment="1">
      <alignment horizontal="center" vertical="center"/>
    </xf>
    <xf numFmtId="37" fontId="32" fillId="0" borderId="0" xfId="17" applyNumberFormat="1" applyFont="1" applyAlignment="1">
      <alignment vertical="center"/>
    </xf>
    <xf numFmtId="0" fontId="32" fillId="0" borderId="17" xfId="17" applyFont="1" applyBorder="1" applyAlignment="1">
      <alignment vertical="center"/>
    </xf>
    <xf numFmtId="0" fontId="32" fillId="0" borderId="0" xfId="17" applyFont="1" applyAlignment="1">
      <alignment vertical="center"/>
    </xf>
    <xf numFmtId="38" fontId="32" fillId="0" borderId="0" xfId="13" applyFont="1" applyAlignment="1">
      <alignment vertical="center"/>
    </xf>
    <xf numFmtId="0" fontId="38" fillId="0" borderId="0" xfId="17" applyFont="1" applyAlignment="1">
      <alignment horizontal="distributed" vertical="center" wrapText="1"/>
    </xf>
    <xf numFmtId="176" fontId="31" fillId="0" borderId="10" xfId="17" applyNumberFormat="1" applyFont="1" applyBorder="1" applyAlignment="1">
      <alignment vertical="center"/>
    </xf>
    <xf numFmtId="176" fontId="31" fillId="0" borderId="0" xfId="21" applyNumberFormat="1" applyFont="1"/>
    <xf numFmtId="37" fontId="32" fillId="0" borderId="0" xfId="17" applyNumberFormat="1" applyFont="1" applyAlignment="1">
      <alignment horizontal="center" vertical="center"/>
    </xf>
    <xf numFmtId="176" fontId="32" fillId="0" borderId="22" xfId="17" applyNumberFormat="1" applyFont="1" applyBorder="1" applyAlignment="1">
      <alignment vertical="center"/>
    </xf>
    <xf numFmtId="176" fontId="32" fillId="0" borderId="21" xfId="17" applyNumberFormat="1" applyFont="1" applyBorder="1" applyAlignment="1">
      <alignment vertical="center"/>
    </xf>
    <xf numFmtId="37" fontId="32" fillId="0" borderId="0" xfId="17" applyNumberFormat="1" applyFont="1" applyAlignment="1">
      <alignment horizontal="distributed" vertical="center"/>
    </xf>
    <xf numFmtId="176" fontId="32" fillId="0" borderId="17" xfId="17" applyNumberFormat="1" applyFont="1" applyBorder="1" applyAlignment="1">
      <alignment vertical="center"/>
    </xf>
    <xf numFmtId="176" fontId="32" fillId="0" borderId="0" xfId="17" applyNumberFormat="1" applyFont="1" applyAlignment="1">
      <alignment vertical="center"/>
    </xf>
    <xf numFmtId="177" fontId="32" fillId="0" borderId="0" xfId="17" applyNumberFormat="1" applyFont="1" applyAlignment="1">
      <alignment vertical="center"/>
    </xf>
    <xf numFmtId="37" fontId="32" fillId="0" borderId="0" xfId="17" quotePrefix="1" applyNumberFormat="1" applyFont="1" applyAlignment="1">
      <alignment horizontal="right" vertical="center"/>
    </xf>
    <xf numFmtId="176" fontId="32" fillId="0" borderId="17" xfId="17" quotePrefix="1" applyNumberFormat="1" applyFont="1" applyBorder="1" applyAlignment="1">
      <alignment horizontal="right" vertical="center"/>
    </xf>
    <xf numFmtId="179" fontId="32" fillId="0" borderId="0" xfId="17" applyNumberFormat="1" applyFont="1" applyAlignment="1">
      <alignment vertical="center"/>
    </xf>
    <xf numFmtId="181" fontId="32" fillId="0" borderId="0" xfId="17" applyNumberFormat="1" applyFont="1" applyAlignment="1">
      <alignment horizontal="right" vertical="center"/>
    </xf>
    <xf numFmtId="179" fontId="32" fillId="0" borderId="0" xfId="17" applyNumberFormat="1" applyFont="1" applyBorder="1" applyAlignment="1">
      <alignment vertical="center"/>
    </xf>
    <xf numFmtId="179" fontId="32" fillId="0" borderId="0" xfId="17" applyNumberFormat="1" applyFont="1" applyBorder="1" applyAlignment="1">
      <alignment horizontal="right" vertical="center"/>
    </xf>
    <xf numFmtId="179" fontId="32" fillId="0" borderId="0" xfId="17" applyNumberFormat="1" applyFont="1" applyAlignment="1">
      <alignment horizontal="right" vertical="center"/>
    </xf>
    <xf numFmtId="176" fontId="32" fillId="0" borderId="23" xfId="17" applyNumberFormat="1" applyFont="1" applyBorder="1" applyAlignment="1">
      <alignment horizontal="right" vertical="center"/>
    </xf>
    <xf numFmtId="179" fontId="32" fillId="0" borderId="10" xfId="17" applyNumberFormat="1" applyFont="1" applyBorder="1" applyAlignment="1">
      <alignment horizontal="right" vertical="center"/>
    </xf>
    <xf numFmtId="0" fontId="32" fillId="0" borderId="0" xfId="21" applyFont="1" applyAlignment="1">
      <alignment horizontal="left" vertical="center"/>
    </xf>
    <xf numFmtId="176" fontId="32" fillId="0" borderId="0" xfId="21" applyNumberFormat="1" applyFont="1" applyAlignment="1">
      <alignment horizontal="left" vertical="center"/>
    </xf>
    <xf numFmtId="37" fontId="28" fillId="0" borderId="0" xfId="1" applyNumberFormat="1" applyFont="1" applyAlignment="1" applyProtection="1"/>
    <xf numFmtId="37" fontId="31" fillId="0" borderId="0" xfId="25" applyNumberFormat="1" applyFont="1"/>
    <xf numFmtId="37" fontId="32" fillId="0" borderId="0" xfId="27" applyNumberFormat="1" applyFont="1"/>
    <xf numFmtId="37" fontId="32" fillId="0" borderId="24" xfId="26" applyFont="1" applyBorder="1" applyAlignment="1">
      <alignment horizontal="left" vertical="center"/>
    </xf>
    <xf numFmtId="37" fontId="32" fillId="0" borderId="24" xfId="26" applyFont="1" applyBorder="1" applyAlignment="1">
      <alignment vertical="center"/>
    </xf>
    <xf numFmtId="37" fontId="32" fillId="0" borderId="24" xfId="26" applyFont="1" applyBorder="1" applyAlignment="1">
      <alignment horizontal="right" vertical="center"/>
    </xf>
    <xf numFmtId="37" fontId="40" fillId="0" borderId="0" xfId="26" applyFont="1"/>
    <xf numFmtId="37" fontId="34" fillId="0" borderId="0" xfId="26" applyFont="1" applyAlignment="1">
      <alignment vertical="center"/>
    </xf>
    <xf numFmtId="37" fontId="34" fillId="0" borderId="0" xfId="26" applyFont="1"/>
    <xf numFmtId="37" fontId="34" fillId="0" borderId="30" xfId="26" applyFont="1" applyBorder="1" applyAlignment="1">
      <alignment horizontal="left" vertical="center" shrinkToFit="1"/>
    </xf>
    <xf numFmtId="37" fontId="34" fillId="0" borderId="30" xfId="26" applyFont="1" applyBorder="1" applyAlignment="1">
      <alignment horizontal="center" vertical="center" shrinkToFit="1"/>
    </xf>
    <xf numFmtId="37" fontId="34" fillId="0" borderId="30" xfId="26" quotePrefix="1" applyFont="1" applyBorder="1" applyAlignment="1">
      <alignment horizontal="center" vertical="center" shrinkToFit="1"/>
    </xf>
    <xf numFmtId="37" fontId="34" fillId="0" borderId="26" xfId="26" applyFont="1" applyBorder="1" applyAlignment="1">
      <alignment vertical="center"/>
    </xf>
    <xf numFmtId="37" fontId="34" fillId="0" borderId="31" xfId="26" applyFont="1" applyBorder="1" applyAlignment="1">
      <alignment horizontal="center" vertical="center"/>
    </xf>
    <xf numFmtId="178" fontId="34" fillId="0" borderId="0" xfId="26" applyNumberFormat="1" applyFont="1" applyAlignment="1">
      <alignment vertical="center" shrinkToFit="1"/>
    </xf>
    <xf numFmtId="37" fontId="34" fillId="0" borderId="0" xfId="26" applyFont="1" applyBorder="1" applyAlignment="1">
      <alignment vertical="center"/>
    </xf>
    <xf numFmtId="178" fontId="34" fillId="0" borderId="30" xfId="26" applyNumberFormat="1" applyFont="1" applyBorder="1" applyAlignment="1">
      <alignment vertical="center"/>
    </xf>
    <xf numFmtId="178" fontId="34" fillId="0" borderId="0" xfId="26" applyNumberFormat="1" applyFont="1" applyAlignment="1">
      <alignment vertical="center"/>
    </xf>
    <xf numFmtId="178" fontId="34" fillId="0" borderId="0" xfId="26" applyNumberFormat="1" applyFont="1" applyBorder="1" applyAlignment="1">
      <alignment vertical="center"/>
    </xf>
    <xf numFmtId="37" fontId="34" fillId="0" borderId="25" xfId="26" applyFont="1" applyBorder="1" applyAlignment="1">
      <alignment horizontal="distributed" vertical="center"/>
    </xf>
    <xf numFmtId="178" fontId="34" fillId="0" borderId="0" xfId="26" applyNumberFormat="1" applyFont="1" applyAlignment="1">
      <alignment horizontal="right" vertical="center" shrinkToFit="1"/>
    </xf>
    <xf numFmtId="37" fontId="34" fillId="0" borderId="27" xfId="26" applyFont="1" applyBorder="1" applyAlignment="1">
      <alignment horizontal="distributed" vertical="center"/>
    </xf>
    <xf numFmtId="178" fontId="34" fillId="0" borderId="24" xfId="14" applyNumberFormat="1" applyFont="1" applyBorder="1" applyAlignment="1">
      <alignment vertical="center" shrinkToFit="1"/>
    </xf>
    <xf numFmtId="178" fontId="34" fillId="0" borderId="24" xfId="14" applyNumberFormat="1" applyFont="1" applyBorder="1" applyAlignment="1">
      <alignment horizontal="right" vertical="center" shrinkToFit="1"/>
    </xf>
    <xf numFmtId="37" fontId="32" fillId="0" borderId="0" xfId="26" applyFont="1" applyBorder="1" applyAlignment="1">
      <alignment horizontal="left" vertical="center"/>
    </xf>
    <xf numFmtId="37" fontId="40" fillId="0" borderId="0" xfId="26" applyFont="1" applyBorder="1" applyAlignment="1">
      <alignment vertical="center"/>
    </xf>
    <xf numFmtId="37" fontId="31" fillId="0" borderId="0" xfId="26" applyFont="1" applyBorder="1"/>
    <xf numFmtId="37" fontId="19" fillId="0" borderId="0" xfId="30" applyFont="1" applyBorder="1" applyAlignment="1">
      <alignment vertical="center"/>
    </xf>
    <xf numFmtId="37" fontId="21" fillId="0" borderId="0" xfId="30" applyFont="1" applyAlignment="1">
      <alignment vertical="center"/>
    </xf>
    <xf numFmtId="37" fontId="19" fillId="0" borderId="0" xfId="30" applyFont="1" applyAlignment="1">
      <alignment vertical="center"/>
    </xf>
    <xf numFmtId="37" fontId="19" fillId="0" borderId="0" xfId="30" applyFont="1" applyAlignment="1">
      <alignment horizontal="centerContinuous" vertical="center"/>
    </xf>
    <xf numFmtId="37" fontId="9" fillId="0" borderId="10" xfId="30" applyFont="1" applyBorder="1" applyAlignment="1">
      <alignment vertical="center"/>
    </xf>
    <xf numFmtId="37" fontId="9" fillId="0" borderId="0" xfId="16" applyNumberFormat="1" applyFont="1" applyBorder="1" applyAlignment="1">
      <alignment vertical="center"/>
    </xf>
    <xf numFmtId="37" fontId="13" fillId="0" borderId="16" xfId="30" applyFont="1" applyBorder="1" applyAlignment="1">
      <alignment vertical="center"/>
    </xf>
    <xf numFmtId="37" fontId="13" fillId="0" borderId="11" xfId="30" applyFont="1" applyBorder="1" applyAlignment="1">
      <alignment vertical="center"/>
    </xf>
    <xf numFmtId="37" fontId="13" fillId="0" borderId="0" xfId="30" applyFont="1" applyAlignment="1">
      <alignment horizontal="center" vertical="center"/>
    </xf>
    <xf numFmtId="37" fontId="13" fillId="0" borderId="16" xfId="30" applyFont="1" applyBorder="1" applyAlignment="1">
      <alignment horizontal="center" vertical="center"/>
    </xf>
    <xf numFmtId="37" fontId="13" fillId="0" borderId="37" xfId="30" applyFont="1" applyBorder="1" applyAlignment="1">
      <alignment horizontal="center" vertical="center"/>
    </xf>
    <xf numFmtId="37" fontId="13" fillId="0" borderId="11" xfId="30" applyFont="1" applyBorder="1" applyAlignment="1">
      <alignment horizontal="center" vertical="center"/>
    </xf>
    <xf numFmtId="37" fontId="13" fillId="0" borderId="13" xfId="30" applyFont="1" applyBorder="1" applyAlignment="1">
      <alignment horizontal="center" vertical="center"/>
    </xf>
    <xf numFmtId="37" fontId="13" fillId="0" borderId="13" xfId="30" quotePrefix="1" applyFont="1" applyBorder="1" applyAlignment="1">
      <alignment horizontal="center" vertical="center"/>
    </xf>
    <xf numFmtId="37" fontId="13" fillId="0" borderId="13" xfId="30" applyFont="1" applyBorder="1" applyAlignment="1">
      <alignment horizontal="distributed" vertical="center"/>
    </xf>
    <xf numFmtId="180" fontId="13" fillId="0" borderId="0" xfId="30" applyNumberFormat="1" applyFont="1" applyAlignment="1">
      <alignment vertical="center"/>
    </xf>
    <xf numFmtId="180" fontId="13" fillId="0" borderId="0" xfId="30" applyNumberFormat="1" applyFont="1" applyBorder="1" applyAlignment="1">
      <alignment vertical="center"/>
    </xf>
    <xf numFmtId="180" fontId="13" fillId="0" borderId="0" xfId="30" applyNumberFormat="1" applyFont="1" applyAlignment="1">
      <alignment horizontal="right" vertical="center"/>
    </xf>
    <xf numFmtId="37" fontId="13" fillId="0" borderId="33" xfId="30" applyFont="1" applyBorder="1" applyAlignment="1">
      <alignment horizontal="distributed" vertical="center"/>
    </xf>
    <xf numFmtId="180" fontId="13" fillId="0" borderId="10" xfId="30" applyNumberFormat="1" applyFont="1" applyBorder="1" applyAlignment="1">
      <alignment vertical="center"/>
    </xf>
    <xf numFmtId="180" fontId="13" fillId="0" borderId="8" xfId="0" applyNumberFormat="1" applyFont="1" applyBorder="1" applyAlignment="1">
      <alignment vertical="center"/>
    </xf>
    <xf numFmtId="180" fontId="13" fillId="0" borderId="8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37" fontId="9" fillId="0" borderId="40" xfId="30" applyFont="1" applyBorder="1" applyAlignment="1">
      <alignment vertical="center"/>
    </xf>
    <xf numFmtId="37" fontId="13" fillId="0" borderId="0" xfId="30" applyFont="1" applyBorder="1"/>
    <xf numFmtId="0" fontId="33" fillId="0" borderId="0" xfId="17" applyFont="1" applyBorder="1" applyAlignment="1">
      <alignment horizontal="distributed" vertical="center"/>
    </xf>
    <xf numFmtId="0" fontId="33" fillId="0" borderId="13" xfId="23" applyFont="1" applyBorder="1" applyAlignment="1">
      <alignment horizontal="distributed" vertical="center"/>
    </xf>
    <xf numFmtId="0" fontId="33" fillId="0" borderId="0" xfId="23" applyFont="1" applyAlignment="1">
      <alignment horizontal="distributed" vertical="center"/>
    </xf>
    <xf numFmtId="0" fontId="33" fillId="0" borderId="12" xfId="23" applyFont="1" applyBorder="1" applyAlignment="1">
      <alignment horizontal="center" vertical="center"/>
    </xf>
    <xf numFmtId="37" fontId="38" fillId="0" borderId="25" xfId="26" applyFont="1" applyBorder="1" applyAlignment="1">
      <alignment vertical="center"/>
    </xf>
    <xf numFmtId="49" fontId="38" fillId="0" borderId="25" xfId="26" quotePrefix="1" applyNumberFormat="1" applyFont="1" applyBorder="1" applyAlignment="1">
      <alignment vertical="center"/>
    </xf>
    <xf numFmtId="37" fontId="38" fillId="0" borderId="25" xfId="26" quotePrefix="1" applyFont="1" applyBorder="1" applyAlignment="1">
      <alignment vertical="center"/>
    </xf>
    <xf numFmtId="37" fontId="14" fillId="2" borderId="0" xfId="29" applyNumberFormat="1" applyFont="1" applyFill="1" applyBorder="1" applyAlignment="1" applyProtection="1">
      <alignment horizontal="center" vertical="center"/>
    </xf>
    <xf numFmtId="37" fontId="11" fillId="0" borderId="0" xfId="29" applyNumberFormat="1" applyFont="1" applyBorder="1" applyAlignment="1" applyProtection="1">
      <alignment horizontal="center"/>
    </xf>
    <xf numFmtId="37" fontId="11" fillId="0" borderId="0" xfId="29" applyNumberFormat="1" applyFont="1" applyBorder="1" applyAlignment="1" applyProtection="1"/>
    <xf numFmtId="37" fontId="14" fillId="2" borderId="0" xfId="29" applyNumberFormat="1" applyFont="1" applyFill="1" applyBorder="1" applyAlignment="1" applyProtection="1">
      <alignment horizontal="center" vertical="distributed" textRotation="255"/>
    </xf>
    <xf numFmtId="0" fontId="22" fillId="0" borderId="0" xfId="16" applyFont="1" applyAlignment="1">
      <alignment horizontal="center" vertical="center"/>
    </xf>
    <xf numFmtId="0" fontId="32" fillId="0" borderId="0" xfId="16" applyFont="1" applyBorder="1" applyAlignment="1">
      <alignment horizontal="left" vertical="center" wrapText="1"/>
    </xf>
    <xf numFmtId="0" fontId="31" fillId="0" borderId="0" xfId="25" applyFont="1" applyAlignment="1">
      <alignment horizontal="left" wrapText="1"/>
    </xf>
    <xf numFmtId="0" fontId="31" fillId="0" borderId="0" xfId="25" applyFont="1" applyAlignment="1">
      <alignment horizontal="left"/>
    </xf>
    <xf numFmtId="0" fontId="15" fillId="0" borderId="10" xfId="23" applyFont="1" applyBorder="1" applyAlignment="1">
      <alignment horizontal="left" vertical="center"/>
    </xf>
    <xf numFmtId="0" fontId="33" fillId="0" borderId="11" xfId="17" applyFont="1" applyBorder="1" applyAlignment="1">
      <alignment horizontal="center" vertical="center"/>
    </xf>
    <xf numFmtId="0" fontId="33" fillId="0" borderId="0" xfId="23" applyFont="1" applyBorder="1" applyAlignment="1">
      <alignment horizontal="center" vertical="center"/>
    </xf>
    <xf numFmtId="0" fontId="33" fillId="0" borderId="13" xfId="23" applyFont="1" applyBorder="1" applyAlignment="1">
      <alignment horizontal="center" vertical="center"/>
    </xf>
    <xf numFmtId="49" fontId="33" fillId="0" borderId="0" xfId="23" applyNumberFormat="1" applyFont="1" applyBorder="1" applyAlignment="1">
      <alignment horizontal="center" vertical="center"/>
    </xf>
    <xf numFmtId="49" fontId="33" fillId="0" borderId="13" xfId="23" applyNumberFormat="1" applyFont="1" applyBorder="1" applyAlignment="1">
      <alignment horizontal="center" vertical="center"/>
    </xf>
    <xf numFmtId="0" fontId="33" fillId="0" borderId="0" xfId="23" applyFont="1" applyAlignment="1">
      <alignment horizontal="distributed" vertical="center"/>
    </xf>
    <xf numFmtId="0" fontId="33" fillId="0" borderId="0" xfId="17" applyFont="1" applyBorder="1" applyAlignment="1">
      <alignment horizontal="distributed" vertical="center"/>
    </xf>
    <xf numFmtId="0" fontId="33" fillId="0" borderId="12" xfId="23" applyFont="1" applyBorder="1" applyAlignment="1">
      <alignment horizontal="center" vertical="center"/>
    </xf>
    <xf numFmtId="0" fontId="33" fillId="0" borderId="15" xfId="23" applyFont="1" applyBorder="1" applyAlignment="1">
      <alignment horizontal="center" vertical="center"/>
    </xf>
    <xf numFmtId="0" fontId="33" fillId="0" borderId="13" xfId="23" applyFont="1" applyBorder="1" applyAlignment="1">
      <alignment horizontal="distributed" vertical="center"/>
    </xf>
    <xf numFmtId="0" fontId="32" fillId="0" borderId="0" xfId="17" applyFont="1" applyAlignment="1">
      <alignment horizontal="distributed" vertical="center"/>
    </xf>
    <xf numFmtId="0" fontId="32" fillId="0" borderId="13" xfId="17" applyFont="1" applyBorder="1" applyAlignment="1">
      <alignment horizontal="distributed" vertical="center"/>
    </xf>
    <xf numFmtId="0" fontId="29" fillId="0" borderId="0" xfId="17" applyFont="1" applyAlignment="1">
      <alignment horizontal="center" vertical="center"/>
    </xf>
    <xf numFmtId="0" fontId="35" fillId="0" borderId="0" xfId="16" applyFont="1" applyAlignment="1">
      <alignment horizontal="center" vertical="center"/>
    </xf>
    <xf numFmtId="0" fontId="32" fillId="0" borderId="12" xfId="17" applyFont="1" applyBorder="1" applyAlignment="1">
      <alignment horizontal="center" vertical="center"/>
    </xf>
    <xf numFmtId="0" fontId="32" fillId="0" borderId="15" xfId="17" applyFont="1" applyBorder="1" applyAlignment="1">
      <alignment horizontal="center" vertical="center"/>
    </xf>
    <xf numFmtId="0" fontId="23" fillId="0" borderId="0" xfId="17" applyFont="1" applyAlignment="1">
      <alignment horizontal="center" vertical="center"/>
    </xf>
    <xf numFmtId="0" fontId="32" fillId="0" borderId="21" xfId="17" applyFont="1" applyBorder="1" applyAlignment="1">
      <alignment vertical="center"/>
    </xf>
    <xf numFmtId="0" fontId="32" fillId="0" borderId="0" xfId="16" applyFont="1" applyAlignment="1">
      <alignment vertical="center"/>
    </xf>
    <xf numFmtId="0" fontId="32" fillId="0" borderId="0" xfId="23" applyFont="1" applyAlignment="1">
      <alignment horizontal="center" vertical="center"/>
    </xf>
    <xf numFmtId="0" fontId="32" fillId="0" borderId="10" xfId="17" applyFont="1" applyBorder="1" applyAlignment="1">
      <alignment horizontal="distributed" vertical="center"/>
    </xf>
    <xf numFmtId="37" fontId="23" fillId="0" borderId="0" xfId="26" applyFont="1" applyAlignment="1">
      <alignment horizontal="center" vertical="center"/>
    </xf>
    <xf numFmtId="37" fontId="35" fillId="0" borderId="0" xfId="26" applyFont="1" applyAlignment="1">
      <alignment horizontal="center" vertical="center"/>
    </xf>
    <xf numFmtId="37" fontId="34" fillId="0" borderId="28" xfId="26" applyFont="1" applyBorder="1" applyAlignment="1">
      <alignment horizontal="center" vertical="center"/>
    </xf>
    <xf numFmtId="37" fontId="34" fillId="0" borderId="29" xfId="26" applyFont="1" applyBorder="1" applyAlignment="1">
      <alignment horizontal="center" vertical="center"/>
    </xf>
    <xf numFmtId="37" fontId="34" fillId="0" borderId="28" xfId="26" applyFont="1" applyBorder="1" applyAlignment="1">
      <alignment horizontal="center" vertical="center" wrapText="1"/>
    </xf>
    <xf numFmtId="37" fontId="34" fillId="0" borderId="29" xfId="26" applyFont="1" applyBorder="1" applyAlignment="1">
      <alignment horizontal="center" vertical="center" wrapText="1"/>
    </xf>
    <xf numFmtId="37" fontId="34" fillId="0" borderId="32" xfId="26" applyFont="1" applyBorder="1" applyAlignment="1">
      <alignment horizontal="center" vertical="center" wrapText="1"/>
    </xf>
    <xf numFmtId="37" fontId="34" fillId="0" borderId="30" xfId="26" applyFont="1" applyBorder="1" applyAlignment="1">
      <alignment horizontal="center" vertical="center" wrapText="1"/>
    </xf>
    <xf numFmtId="37" fontId="34" fillId="0" borderId="25" xfId="26" applyFont="1" applyBorder="1" applyAlignment="1">
      <alignment horizontal="center" vertical="center"/>
    </xf>
    <xf numFmtId="37" fontId="17" fillId="0" borderId="0" xfId="26" applyFont="1" applyBorder="1" applyAlignment="1">
      <alignment horizontal="left" vertical="center"/>
    </xf>
    <xf numFmtId="37" fontId="13" fillId="0" borderId="34" xfId="30" applyFont="1" applyBorder="1" applyAlignment="1">
      <alignment horizontal="center" vertical="center"/>
    </xf>
    <xf numFmtId="37" fontId="13" fillId="0" borderId="35" xfId="30" applyFont="1" applyBorder="1" applyAlignment="1">
      <alignment horizontal="center" vertical="center"/>
    </xf>
    <xf numFmtId="37" fontId="13" fillId="0" borderId="16" xfId="30" applyFont="1" applyBorder="1" applyAlignment="1">
      <alignment horizontal="center" vertical="center"/>
    </xf>
    <xf numFmtId="37" fontId="13" fillId="0" borderId="36" xfId="30" applyFont="1" applyBorder="1" applyAlignment="1">
      <alignment horizontal="center" vertical="center"/>
    </xf>
    <xf numFmtId="0" fontId="13" fillId="0" borderId="40" xfId="17" applyFont="1" applyBorder="1" applyAlignment="1">
      <alignment horizontal="center" vertical="center"/>
    </xf>
    <xf numFmtId="0" fontId="13" fillId="0" borderId="16" xfId="20" applyFont="1" applyBorder="1" applyAlignment="1">
      <alignment horizontal="center" vertical="center"/>
    </xf>
    <xf numFmtId="0" fontId="13" fillId="0" borderId="11" xfId="17" applyFont="1" applyBorder="1" applyAlignment="1">
      <alignment horizontal="center" vertical="center"/>
    </xf>
    <xf numFmtId="37" fontId="22" fillId="0" borderId="0" xfId="26" applyFont="1" applyAlignment="1">
      <alignment horizontal="center" vertical="center"/>
    </xf>
    <xf numFmtId="37" fontId="17" fillId="0" borderId="10" xfId="17" applyNumberFormat="1" applyFont="1" applyBorder="1" applyAlignment="1">
      <alignment horizontal="right" vertical="center"/>
    </xf>
    <xf numFmtId="37" fontId="13" fillId="0" borderId="12" xfId="30" applyFont="1" applyBorder="1" applyAlignment="1">
      <alignment horizontal="distributed" vertical="center"/>
    </xf>
    <xf numFmtId="37" fontId="13" fillId="0" borderId="37" xfId="30" applyFont="1" applyBorder="1" applyAlignment="1">
      <alignment horizontal="center" vertical="center"/>
    </xf>
    <xf numFmtId="37" fontId="13" fillId="0" borderId="38" xfId="30" applyFont="1" applyBorder="1" applyAlignment="1">
      <alignment horizontal="center" vertical="center"/>
    </xf>
    <xf numFmtId="37" fontId="13" fillId="0" borderId="39" xfId="30" applyFont="1" applyBorder="1" applyAlignment="1">
      <alignment horizontal="center" vertical="center"/>
    </xf>
    <xf numFmtId="0" fontId="42" fillId="0" borderId="0" xfId="25" applyFont="1"/>
    <xf numFmtId="0" fontId="42" fillId="0" borderId="0" xfId="25" applyFont="1" applyAlignment="1">
      <alignment horizontal="center"/>
    </xf>
    <xf numFmtId="0" fontId="44" fillId="0" borderId="0" xfId="2" applyFont="1" applyAlignment="1" applyProtection="1"/>
    <xf numFmtId="0" fontId="21" fillId="0" borderId="0" xfId="23" applyFont="1" applyAlignment="1">
      <alignment horizontal="center" vertical="center"/>
    </xf>
    <xf numFmtId="0" fontId="42" fillId="0" borderId="0" xfId="16" applyFont="1" applyAlignment="1">
      <alignment vertical="center"/>
    </xf>
    <xf numFmtId="0" fontId="9" fillId="0" borderId="10" xfId="23" applyFont="1" applyBorder="1">
      <alignment vertical="center"/>
    </xf>
    <xf numFmtId="0" fontId="17" fillId="0" borderId="10" xfId="23" applyFont="1" applyBorder="1" applyAlignment="1">
      <alignment horizontal="right" vertical="center"/>
    </xf>
    <xf numFmtId="0" fontId="13" fillId="0" borderId="12" xfId="23" applyFont="1" applyBorder="1" applyAlignment="1">
      <alignment horizontal="center" vertical="center"/>
    </xf>
    <xf numFmtId="0" fontId="13" fillId="0" borderId="15" xfId="23" applyFont="1" applyBorder="1" applyAlignment="1">
      <alignment horizontal="center" vertical="center"/>
    </xf>
    <xf numFmtId="0" fontId="13" fillId="0" borderId="16" xfId="23" applyFont="1" applyBorder="1" applyAlignment="1">
      <alignment horizontal="center" vertical="center"/>
    </xf>
    <xf numFmtId="0" fontId="13" fillId="0" borderId="0" xfId="23" applyFont="1" applyBorder="1" applyAlignment="1">
      <alignment horizontal="center" vertical="center"/>
    </xf>
    <xf numFmtId="0" fontId="13" fillId="0" borderId="13" xfId="23" applyFont="1" applyBorder="1" applyAlignment="1">
      <alignment horizontal="center" vertical="center"/>
    </xf>
    <xf numFmtId="37" fontId="13" fillId="0" borderId="17" xfId="23" applyNumberFormat="1" applyFont="1" applyBorder="1">
      <alignment vertical="center"/>
    </xf>
    <xf numFmtId="37" fontId="13" fillId="0" borderId="0" xfId="23" applyNumberFormat="1" applyFont="1" applyBorder="1">
      <alignment vertical="center"/>
    </xf>
    <xf numFmtId="37" fontId="13" fillId="0" borderId="0" xfId="23" applyNumberFormat="1" applyFont="1" applyAlignment="1">
      <alignment horizontal="right" vertical="center"/>
    </xf>
    <xf numFmtId="49" fontId="13" fillId="0" borderId="0" xfId="23" applyNumberFormat="1" applyFont="1" applyBorder="1" applyAlignment="1">
      <alignment horizontal="center" vertical="center"/>
    </xf>
    <xf numFmtId="49" fontId="13" fillId="0" borderId="13" xfId="23" applyNumberFormat="1" applyFont="1" applyBorder="1" applyAlignment="1">
      <alignment horizontal="center" vertical="center"/>
    </xf>
    <xf numFmtId="0" fontId="13" fillId="0" borderId="0" xfId="23" applyFont="1">
      <alignment vertical="center"/>
    </xf>
    <xf numFmtId="37" fontId="13" fillId="0" borderId="0" xfId="23" applyNumberFormat="1" applyFont="1">
      <alignment vertical="center"/>
    </xf>
    <xf numFmtId="0" fontId="13" fillId="0" borderId="0" xfId="23" applyFont="1" applyAlignment="1">
      <alignment horizontal="distributed" vertical="center"/>
    </xf>
    <xf numFmtId="0" fontId="13" fillId="0" borderId="13" xfId="23" applyFont="1" applyBorder="1" applyAlignment="1">
      <alignment horizontal="distributed" vertical="center"/>
    </xf>
    <xf numFmtId="0" fontId="13" fillId="0" borderId="0" xfId="23" applyFont="1" applyAlignment="1">
      <alignment horizontal="distributed" vertical="center"/>
    </xf>
    <xf numFmtId="37" fontId="13" fillId="0" borderId="0" xfId="17" applyNumberFormat="1" applyFont="1" applyBorder="1" applyAlignment="1">
      <alignment horizontal="right" vertical="center"/>
    </xf>
    <xf numFmtId="0" fontId="13" fillId="0" borderId="13" xfId="23" applyFont="1" applyBorder="1" applyAlignment="1">
      <alignment horizontal="distributed" vertical="center"/>
    </xf>
    <xf numFmtId="0" fontId="6" fillId="0" borderId="13" xfId="17" applyFont="1" applyBorder="1" applyAlignment="1">
      <alignment vertical="center"/>
    </xf>
    <xf numFmtId="0" fontId="17" fillId="0" borderId="0" xfId="23" applyFont="1">
      <alignment vertical="center"/>
    </xf>
    <xf numFmtId="37" fontId="17" fillId="0" borderId="17" xfId="23" applyNumberFormat="1" applyFont="1" applyBorder="1">
      <alignment vertical="center"/>
    </xf>
    <xf numFmtId="37" fontId="17" fillId="0" borderId="0" xfId="23" applyNumberFormat="1" applyFont="1">
      <alignment vertical="center"/>
    </xf>
    <xf numFmtId="37" fontId="17" fillId="0" borderId="0" xfId="23" applyNumberFormat="1" applyFont="1" applyAlignment="1">
      <alignment horizontal="right" vertical="center"/>
    </xf>
    <xf numFmtId="0" fontId="13" fillId="0" borderId="0" xfId="23" applyFont="1" applyBorder="1" applyAlignment="1">
      <alignment horizontal="center" vertical="center" shrinkToFit="1"/>
    </xf>
    <xf numFmtId="0" fontId="18" fillId="0" borderId="0" xfId="23" applyFont="1" applyBorder="1" applyAlignment="1">
      <alignment horizontal="center" vertical="center" shrinkToFit="1"/>
    </xf>
    <xf numFmtId="0" fontId="13" fillId="0" borderId="8" xfId="23" applyFont="1" applyBorder="1" applyAlignment="1">
      <alignment horizontal="center" vertical="center" shrinkToFit="1"/>
    </xf>
    <xf numFmtId="0" fontId="18" fillId="0" borderId="14" xfId="23" applyFont="1" applyBorder="1" applyAlignment="1">
      <alignment horizontal="distributed" vertical="center" shrinkToFit="1"/>
    </xf>
    <xf numFmtId="37" fontId="13" fillId="0" borderId="18" xfId="23" applyNumberFormat="1" applyFont="1" applyBorder="1" applyAlignment="1">
      <alignment horizontal="right" vertical="center"/>
    </xf>
    <xf numFmtId="37" fontId="13" fillId="0" borderId="10" xfId="23" applyNumberFormat="1" applyFont="1" applyBorder="1" applyAlignment="1">
      <alignment horizontal="right" vertical="center"/>
    </xf>
    <xf numFmtId="0" fontId="17" fillId="0" borderId="0" xfId="17" applyFont="1"/>
    <xf numFmtId="0" fontId="9" fillId="0" borderId="0" xfId="23" applyFont="1">
      <alignment vertical="center"/>
    </xf>
    <xf numFmtId="0" fontId="42" fillId="0" borderId="0" xfId="28" applyFont="1" applyAlignment="1"/>
    <xf numFmtId="0" fontId="9" fillId="0" borderId="10" xfId="17" applyFont="1" applyBorder="1" applyAlignment="1">
      <alignment vertical="center"/>
    </xf>
    <xf numFmtId="37" fontId="18" fillId="0" borderId="10" xfId="17" applyNumberFormat="1" applyFont="1" applyBorder="1" applyAlignment="1">
      <alignment vertical="center"/>
    </xf>
    <xf numFmtId="0" fontId="17" fillId="0" borderId="12" xfId="17" applyFont="1" applyBorder="1" applyAlignment="1">
      <alignment horizontal="center" vertical="center"/>
    </xf>
    <xf numFmtId="0" fontId="17" fillId="0" borderId="41" xfId="17" applyFont="1" applyBorder="1" applyAlignment="1">
      <alignment horizontal="center" vertical="center"/>
    </xf>
    <xf numFmtId="0" fontId="17" fillId="0" borderId="42" xfId="17" applyFont="1" applyBorder="1" applyAlignment="1">
      <alignment horizontal="center" vertical="center"/>
    </xf>
    <xf numFmtId="0" fontId="17" fillId="0" borderId="39" xfId="17" applyFont="1" applyBorder="1" applyAlignment="1">
      <alignment horizontal="center" vertical="center"/>
    </xf>
    <xf numFmtId="0" fontId="17" fillId="0" borderId="16" xfId="17" applyFont="1" applyBorder="1" applyAlignment="1">
      <alignment horizontal="center" vertical="center"/>
    </xf>
    <xf numFmtId="0" fontId="17" fillId="0" borderId="43" xfId="17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17" fillId="0" borderId="21" xfId="20" applyFont="1" applyBorder="1" applyAlignment="1">
      <alignment horizontal="center" vertical="center"/>
    </xf>
    <xf numFmtId="37" fontId="17" fillId="0" borderId="17" xfId="17" applyNumberFormat="1" applyFont="1" applyBorder="1" applyAlignment="1">
      <alignment vertical="center"/>
    </xf>
    <xf numFmtId="37" fontId="17" fillId="0" borderId="0" xfId="17" applyNumberFormat="1" applyFont="1" applyAlignment="1">
      <alignment vertical="center"/>
    </xf>
    <xf numFmtId="0" fontId="17" fillId="0" borderId="44" xfId="17" applyFont="1" applyBorder="1" applyAlignment="1">
      <alignment horizontal="center" vertical="center"/>
    </xf>
    <xf numFmtId="37" fontId="17" fillId="0" borderId="0" xfId="17" applyNumberFormat="1" applyFont="1" applyBorder="1" applyAlignment="1">
      <alignment vertical="center"/>
    </xf>
    <xf numFmtId="0" fontId="17" fillId="0" borderId="0" xfId="17" quotePrefix="1" applyFont="1" applyBorder="1" applyAlignment="1">
      <alignment horizontal="center" vertical="center"/>
    </xf>
    <xf numFmtId="38" fontId="17" fillId="0" borderId="17" xfId="13" applyFont="1" applyBorder="1" applyAlignment="1">
      <alignment vertical="center"/>
    </xf>
    <xf numFmtId="38" fontId="17" fillId="0" borderId="0" xfId="13" applyFont="1" applyAlignment="1">
      <alignment vertical="center"/>
    </xf>
    <xf numFmtId="0" fontId="17" fillId="0" borderId="45" xfId="17" quotePrefix="1" applyFont="1" applyBorder="1" applyAlignment="1">
      <alignment horizontal="center" vertical="center"/>
    </xf>
    <xf numFmtId="0" fontId="17" fillId="0" borderId="0" xfId="23" applyFont="1" applyAlignment="1">
      <alignment vertical="center"/>
    </xf>
    <xf numFmtId="0" fontId="17" fillId="0" borderId="17" xfId="17" applyFont="1" applyBorder="1" applyAlignment="1">
      <alignment vertical="center"/>
    </xf>
    <xf numFmtId="0" fontId="17" fillId="0" borderId="45" xfId="17" applyFont="1" applyBorder="1" applyAlignment="1">
      <alignment vertical="center"/>
    </xf>
    <xf numFmtId="0" fontId="17" fillId="0" borderId="0" xfId="17" applyFont="1" applyBorder="1" applyAlignment="1">
      <alignment vertical="center"/>
    </xf>
    <xf numFmtId="0" fontId="17" fillId="0" borderId="0" xfId="17" applyFont="1" applyAlignment="1">
      <alignment horizontal="distributed" vertical="center" shrinkToFit="1"/>
    </xf>
    <xf numFmtId="37" fontId="17" fillId="0" borderId="46" xfId="17" applyNumberFormat="1" applyFont="1" applyBorder="1" applyAlignment="1">
      <alignment horizontal="distributed" vertical="center" shrinkToFit="1"/>
    </xf>
    <xf numFmtId="0" fontId="13" fillId="0" borderId="0" xfId="17" applyFont="1" applyAlignment="1">
      <alignment horizontal="distributed" vertical="center" shrinkToFit="1"/>
    </xf>
    <xf numFmtId="37" fontId="17" fillId="0" borderId="47" xfId="17" applyNumberFormat="1" applyFont="1" applyBorder="1" applyAlignment="1">
      <alignment vertical="center"/>
    </xf>
    <xf numFmtId="0" fontId="17" fillId="0" borderId="0" xfId="17" applyFont="1" applyBorder="1" applyAlignment="1">
      <alignment horizontal="distributed" vertical="center" shrinkToFit="1"/>
    </xf>
    <xf numFmtId="0" fontId="17" fillId="0" borderId="0" xfId="17" applyFont="1" applyAlignment="1">
      <alignment horizontal="center" vertical="center" shrinkToFit="1"/>
    </xf>
    <xf numFmtId="0" fontId="17" fillId="0" borderId="10" xfId="17" applyFont="1" applyBorder="1" applyAlignment="1">
      <alignment horizontal="distributed" vertical="center" shrinkToFit="1"/>
    </xf>
    <xf numFmtId="37" fontId="17" fillId="0" borderId="18" xfId="17" applyNumberFormat="1" applyFont="1" applyBorder="1" applyAlignment="1">
      <alignment vertical="center"/>
    </xf>
    <xf numFmtId="37" fontId="17" fillId="0" borderId="10" xfId="17" applyNumberFormat="1" applyFont="1" applyBorder="1" applyAlignment="1">
      <alignment vertical="center"/>
    </xf>
    <xf numFmtId="37" fontId="17" fillId="0" borderId="48" xfId="17" applyNumberFormat="1" applyFont="1" applyBorder="1" applyAlignment="1">
      <alignment horizontal="distributed" vertical="center" shrinkToFit="1"/>
    </xf>
    <xf numFmtId="0" fontId="23" fillId="0" borderId="0" xfId="20" applyFont="1" applyAlignment="1">
      <alignment horizontal="center" vertical="center"/>
    </xf>
    <xf numFmtId="0" fontId="45" fillId="0" borderId="0" xfId="3" applyFont="1" applyAlignment="1" applyProtection="1"/>
    <xf numFmtId="0" fontId="17" fillId="0" borderId="40" xfId="17" applyFont="1" applyBorder="1" applyAlignment="1">
      <alignment horizontal="center" vertical="center"/>
    </xf>
    <xf numFmtId="0" fontId="17" fillId="0" borderId="35" xfId="17" applyFont="1" applyBorder="1" applyAlignment="1">
      <alignment horizontal="center" vertical="center"/>
    </xf>
    <xf numFmtId="0" fontId="17" fillId="0" borderId="17" xfId="32" applyFont="1" applyBorder="1" applyAlignment="1">
      <alignment horizontal="center" vertical="center" shrinkToFit="1"/>
    </xf>
    <xf numFmtId="0" fontId="17" fillId="0" borderId="19" xfId="17" applyFont="1" applyBorder="1" applyAlignment="1">
      <alignment horizontal="center" vertical="center"/>
    </xf>
    <xf numFmtId="0" fontId="17" fillId="0" borderId="15" xfId="17" applyFont="1" applyBorder="1" applyAlignment="1">
      <alignment horizontal="center" vertical="center"/>
    </xf>
    <xf numFmtId="0" fontId="17" fillId="0" borderId="17" xfId="32" applyFont="1" applyBorder="1" applyAlignment="1">
      <alignment horizontal="distributed" vertical="center"/>
    </xf>
    <xf numFmtId="0" fontId="46" fillId="0" borderId="0" xfId="25" applyFont="1"/>
    <xf numFmtId="0" fontId="17" fillId="0" borderId="11" xfId="17" applyFont="1" applyBorder="1" applyAlignment="1">
      <alignment horizontal="center" vertical="center"/>
    </xf>
    <xf numFmtId="0" fontId="17" fillId="0" borderId="36" xfId="17" applyFont="1" applyBorder="1" applyAlignment="1">
      <alignment horizontal="center" vertical="center"/>
    </xf>
    <xf numFmtId="0" fontId="17" fillId="0" borderId="16" xfId="32" applyFont="1" applyBorder="1" applyAlignment="1">
      <alignment horizontal="center" vertical="center" wrapText="1"/>
    </xf>
    <xf numFmtId="0" fontId="17" fillId="0" borderId="16" xfId="32" applyFont="1" applyBorder="1" applyAlignment="1">
      <alignment horizontal="center" vertical="center" shrinkToFit="1"/>
    </xf>
    <xf numFmtId="0" fontId="17" fillId="0" borderId="21" xfId="32" applyFont="1" applyBorder="1" applyAlignment="1">
      <alignment horizontal="distributed" vertical="center"/>
    </xf>
    <xf numFmtId="0" fontId="17" fillId="0" borderId="49" xfId="32" applyFont="1" applyBorder="1" applyAlignment="1">
      <alignment horizontal="distributed" vertical="center"/>
    </xf>
    <xf numFmtId="37" fontId="17" fillId="3" borderId="0" xfId="32" applyNumberFormat="1" applyFont="1" applyFill="1" applyAlignment="1">
      <alignment horizontal="right" vertical="center"/>
    </xf>
    <xf numFmtId="0" fontId="17" fillId="0" borderId="0" xfId="20" applyFont="1" applyBorder="1" applyAlignment="1">
      <alignment horizontal="center" vertical="center"/>
    </xf>
    <xf numFmtId="0" fontId="17" fillId="0" borderId="0" xfId="17" applyFont="1" applyBorder="1" applyAlignment="1">
      <alignment horizontal="distributed" vertical="center"/>
    </xf>
    <xf numFmtId="0" fontId="17" fillId="0" borderId="13" xfId="17" applyFont="1" applyBorder="1" applyAlignment="1">
      <alignment horizontal="distributed" vertical="center"/>
    </xf>
    <xf numFmtId="37" fontId="46" fillId="0" borderId="0" xfId="27" applyNumberFormat="1" applyFont="1"/>
    <xf numFmtId="0" fontId="17" fillId="0" borderId="0" xfId="20" applyFont="1" applyBorder="1" applyAlignment="1">
      <alignment horizontal="center" vertical="center"/>
    </xf>
    <xf numFmtId="0" fontId="17" fillId="0" borderId="0" xfId="17" applyFont="1" applyBorder="1" applyAlignment="1">
      <alignment horizontal="distributed" vertical="center" shrinkToFit="1"/>
    </xf>
    <xf numFmtId="182" fontId="17" fillId="0" borderId="0" xfId="32" applyNumberFormat="1" applyFont="1" applyBorder="1" applyAlignment="1">
      <alignment vertical="center" shrinkToFit="1"/>
    </xf>
    <xf numFmtId="0" fontId="47" fillId="0" borderId="0" xfId="32" applyFont="1" applyBorder="1" applyAlignment="1">
      <alignment vertical="center" wrapText="1" shrinkToFit="1"/>
    </xf>
    <xf numFmtId="49" fontId="17" fillId="0" borderId="0" xfId="32" applyNumberFormat="1" applyFont="1" applyBorder="1" applyAlignment="1">
      <alignment horizontal="center" vertical="center"/>
    </xf>
    <xf numFmtId="0" fontId="17" fillId="0" borderId="0" xfId="17" applyFont="1" applyAlignment="1">
      <alignment horizontal="distributed" vertical="center"/>
    </xf>
    <xf numFmtId="0" fontId="17" fillId="0" borderId="13" xfId="17" applyFont="1" applyBorder="1" applyAlignment="1">
      <alignment horizontal="distributed" vertical="center"/>
    </xf>
    <xf numFmtId="0" fontId="13" fillId="0" borderId="0" xfId="17" applyFont="1" applyBorder="1" applyAlignment="1">
      <alignment horizontal="distributed" vertical="center" shrinkToFit="1"/>
    </xf>
    <xf numFmtId="0" fontId="48" fillId="0" borderId="0" xfId="32" applyFont="1"/>
    <xf numFmtId="0" fontId="17" fillId="0" borderId="0" xfId="20" applyFont="1" applyAlignment="1">
      <alignment horizontal="center" vertical="center"/>
    </xf>
    <xf numFmtId="0" fontId="17" fillId="0" borderId="10" xfId="17" applyFont="1" applyBorder="1" applyAlignment="1">
      <alignment horizontal="center" vertical="center"/>
    </xf>
    <xf numFmtId="0" fontId="17" fillId="0" borderId="10" xfId="32" applyFont="1" applyBorder="1" applyAlignment="1">
      <alignment vertical="center"/>
    </xf>
    <xf numFmtId="0" fontId="17" fillId="0" borderId="10" xfId="17" applyFont="1" applyBorder="1" applyAlignment="1">
      <alignment horizontal="distributed" vertical="center"/>
    </xf>
    <xf numFmtId="0" fontId="17" fillId="0" borderId="33" xfId="32" applyFont="1" applyBorder="1" applyAlignment="1">
      <alignment horizontal="distributed" vertical="center"/>
    </xf>
    <xf numFmtId="37" fontId="17" fillId="3" borderId="10" xfId="32" applyNumberFormat="1" applyFont="1" applyFill="1" applyBorder="1" applyAlignment="1">
      <alignment horizontal="right" vertical="center"/>
    </xf>
    <xf numFmtId="37" fontId="17" fillId="3" borderId="8" xfId="32" applyNumberFormat="1" applyFont="1" applyFill="1" applyBorder="1" applyAlignment="1">
      <alignment horizontal="right" vertical="center"/>
    </xf>
    <xf numFmtId="0" fontId="17" fillId="0" borderId="40" xfId="17" applyFont="1" applyBorder="1" applyAlignment="1">
      <alignment horizontal="left" vertical="center"/>
    </xf>
    <xf numFmtId="0" fontId="49" fillId="0" borderId="0" xfId="32" applyFont="1" applyAlignment="1">
      <alignment vertical="center"/>
    </xf>
    <xf numFmtId="0" fontId="49" fillId="0" borderId="0" xfId="32" applyFont="1" applyBorder="1" applyAlignment="1">
      <alignment vertical="center"/>
    </xf>
    <xf numFmtId="0" fontId="49" fillId="0" borderId="50" xfId="32" applyFont="1" applyBorder="1" applyAlignment="1">
      <alignment vertical="center"/>
    </xf>
    <xf numFmtId="0" fontId="9" fillId="0" borderId="0" xfId="17" applyFont="1" applyAlignment="1">
      <alignment vertical="center"/>
    </xf>
    <xf numFmtId="0" fontId="17" fillId="0" borderId="0" xfId="17" applyFont="1" applyBorder="1" applyAlignment="1">
      <alignment horizontal="right" vertical="center"/>
    </xf>
    <xf numFmtId="0" fontId="9" fillId="0" borderId="0" xfId="17" applyFont="1" applyAlignment="1">
      <alignment horizontal="right" vertical="center"/>
    </xf>
    <xf numFmtId="0" fontId="17" fillId="0" borderId="21" xfId="20" applyFont="1" applyBorder="1" applyAlignment="1">
      <alignment horizontal="center" vertical="center"/>
    </xf>
    <xf numFmtId="0" fontId="17" fillId="0" borderId="49" xfId="23" applyFont="1" applyBorder="1" applyAlignment="1">
      <alignment horizontal="center" vertical="center"/>
    </xf>
    <xf numFmtId="38" fontId="9" fillId="0" borderId="0" xfId="17" applyNumberFormat="1" applyFont="1" applyAlignment="1">
      <alignment vertical="center"/>
    </xf>
    <xf numFmtId="37" fontId="17" fillId="0" borderId="13" xfId="17" applyNumberFormat="1" applyFont="1" applyBorder="1" applyAlignment="1">
      <alignment vertical="center"/>
    </xf>
    <xf numFmtId="37" fontId="17" fillId="0" borderId="13" xfId="17" applyNumberFormat="1" applyFont="1" applyBorder="1" applyAlignment="1">
      <alignment horizontal="right" vertical="center"/>
    </xf>
    <xf numFmtId="37" fontId="17" fillId="0" borderId="0" xfId="25" applyNumberFormat="1" applyFont="1"/>
    <xf numFmtId="0" fontId="17" fillId="0" borderId="13" xfId="17" applyFont="1" applyBorder="1" applyAlignment="1">
      <alignment horizontal="right" vertical="center"/>
    </xf>
    <xf numFmtId="0" fontId="17" fillId="0" borderId="0" xfId="17" applyFont="1" applyAlignment="1">
      <alignment horizontal="distributed" vertical="center"/>
    </xf>
    <xf numFmtId="0" fontId="17" fillId="0" borderId="0" xfId="17" applyFont="1" applyAlignment="1">
      <alignment horizontal="distributed" vertical="center" shrinkToFit="1"/>
    </xf>
    <xf numFmtId="38" fontId="17" fillId="0" borderId="0" xfId="9" applyFont="1" applyFill="1" applyAlignment="1">
      <alignment horizontal="right" vertical="center"/>
    </xf>
    <xf numFmtId="37" fontId="17" fillId="0" borderId="0" xfId="23" applyNumberFormat="1" applyFont="1" applyBorder="1">
      <alignment vertical="center"/>
    </xf>
    <xf numFmtId="0" fontId="17" fillId="0" borderId="33" xfId="17" applyFont="1" applyBorder="1" applyAlignment="1">
      <alignment horizontal="right" vertical="center"/>
    </xf>
    <xf numFmtId="37" fontId="17" fillId="0" borderId="10" xfId="23" applyNumberFormat="1" applyFont="1" applyBorder="1">
      <alignment vertical="center"/>
    </xf>
    <xf numFmtId="0" fontId="17" fillId="0" borderId="0" xfId="17" applyFont="1" applyBorder="1" applyAlignment="1">
      <alignment horizontal="left" vertical="center"/>
    </xf>
    <xf numFmtId="37" fontId="17" fillId="0" borderId="0" xfId="17" applyNumberFormat="1" applyFont="1" applyBorder="1" applyAlignment="1">
      <alignment horizontal="right" vertical="center"/>
    </xf>
    <xf numFmtId="0" fontId="9" fillId="0" borderId="8" xfId="17" applyFont="1" applyBorder="1"/>
    <xf numFmtId="0" fontId="17" fillId="0" borderId="8" xfId="17" applyFont="1" applyBorder="1" applyAlignment="1">
      <alignment horizontal="distributed" vertical="center"/>
    </xf>
    <xf numFmtId="37" fontId="17" fillId="0" borderId="8" xfId="17" applyNumberFormat="1" applyFont="1" applyBorder="1" applyAlignment="1">
      <alignment horizontal="right" vertical="center"/>
    </xf>
    <xf numFmtId="179" fontId="17" fillId="0" borderId="8" xfId="17" applyNumberFormat="1" applyFont="1" applyBorder="1" applyAlignment="1">
      <alignment horizontal="right" vertical="center"/>
    </xf>
    <xf numFmtId="0" fontId="9" fillId="0" borderId="9" xfId="17" applyFont="1" applyBorder="1"/>
    <xf numFmtId="0" fontId="17" fillId="0" borderId="51" xfId="17" applyFont="1" applyBorder="1" applyAlignment="1">
      <alignment horizontal="center" vertical="center" wrapText="1"/>
    </xf>
    <xf numFmtId="0" fontId="17" fillId="0" borderId="52" xfId="17" applyFont="1" applyBorder="1" applyAlignment="1">
      <alignment horizontal="center" vertical="center" wrapText="1"/>
    </xf>
    <xf numFmtId="0" fontId="17" fillId="0" borderId="19" xfId="17" applyFont="1" applyBorder="1" applyAlignment="1">
      <alignment horizontal="center" vertical="center"/>
    </xf>
    <xf numFmtId="179" fontId="17" fillId="0" borderId="7" xfId="17" applyNumberFormat="1" applyFont="1" applyBorder="1" applyAlignment="1">
      <alignment horizontal="center" vertical="center" wrapText="1"/>
    </xf>
    <xf numFmtId="179" fontId="17" fillId="0" borderId="9" xfId="17" applyNumberFormat="1" applyFont="1" applyBorder="1" applyAlignment="1">
      <alignment horizontal="center" vertical="center"/>
    </xf>
    <xf numFmtId="0" fontId="17" fillId="0" borderId="0" xfId="17" applyFont="1" applyBorder="1" applyAlignment="1">
      <alignment horizontal="left" vertical="center"/>
    </xf>
    <xf numFmtId="0" fontId="17" fillId="0" borderId="0" xfId="17" applyFont="1" applyBorder="1" applyAlignment="1">
      <alignment horizontal="distributed" vertical="center"/>
    </xf>
    <xf numFmtId="37" fontId="17" fillId="0" borderId="2" xfId="17" applyNumberFormat="1" applyFont="1" applyBorder="1" applyAlignment="1">
      <alignment horizontal="right" vertical="center"/>
    </xf>
    <xf numFmtId="179" fontId="17" fillId="0" borderId="53" xfId="17" applyNumberFormat="1" applyFont="1" applyBorder="1" applyAlignment="1">
      <alignment horizontal="right" vertical="center"/>
    </xf>
    <xf numFmtId="0" fontId="17" fillId="0" borderId="54" xfId="17" applyFont="1" applyBorder="1" applyAlignment="1">
      <alignment horizontal="left" vertical="center"/>
    </xf>
    <xf numFmtId="179" fontId="17" fillId="0" borderId="0" xfId="17" applyNumberFormat="1" applyFont="1" applyBorder="1" applyAlignment="1">
      <alignment horizontal="right" vertical="center"/>
    </xf>
    <xf numFmtId="179" fontId="17" fillId="0" borderId="54" xfId="17" applyNumberFormat="1" applyFont="1" applyBorder="1" applyAlignment="1">
      <alignment horizontal="right" vertical="center"/>
    </xf>
    <xf numFmtId="179" fontId="17" fillId="0" borderId="54" xfId="17" applyNumberFormat="1" applyFont="1" applyBorder="1" applyAlignment="1">
      <alignment horizontal="left" vertical="center"/>
    </xf>
    <xf numFmtId="3" fontId="17" fillId="0" borderId="0" xfId="17" applyNumberFormat="1" applyFont="1" applyBorder="1" applyAlignment="1">
      <alignment vertical="center"/>
    </xf>
    <xf numFmtId="0" fontId="17" fillId="0" borderId="8" xfId="17" applyFont="1" applyBorder="1" applyAlignment="1">
      <alignment horizontal="distributed" vertical="center"/>
    </xf>
    <xf numFmtId="0" fontId="17" fillId="0" borderId="0" xfId="22" applyFont="1" applyAlignment="1">
      <alignment horizontal="left" vertical="center"/>
    </xf>
    <xf numFmtId="0" fontId="17" fillId="0" borderId="0" xfId="22" applyFont="1" applyAlignment="1">
      <alignment horizontal="left" vertical="center"/>
    </xf>
    <xf numFmtId="176" fontId="17" fillId="0" borderId="0" xfId="22" applyNumberFormat="1" applyFont="1" applyAlignment="1">
      <alignment horizontal="left" vertical="center"/>
    </xf>
  </cellXfs>
  <cellStyles count="34">
    <cellStyle name="ハイパーリンク" xfId="1"/>
    <cellStyle name="ハイパーリンク 2" xfId="2"/>
    <cellStyle name="ハイパーリンク 2 2" xfId="3"/>
    <cellStyle name="ハイパーリンク 3" xfId="4"/>
    <cellStyle name="ハイパーリンク_表紙（各章）" xfId="5"/>
    <cellStyle name="桁区切り 2" xfId="6"/>
    <cellStyle name="桁区切り 2 2" xfId="7"/>
    <cellStyle name="桁区切り 2 2 2" xfId="8"/>
    <cellStyle name="桁区切り 2 2 2 2" xfId="9"/>
    <cellStyle name="桁区切り 2 3" xfId="10"/>
    <cellStyle name="桁区切り 2 4" xfId="11"/>
    <cellStyle name="桁区切り 3" xfId="12"/>
    <cellStyle name="桁区切り 3 2" xfId="13"/>
    <cellStyle name="桁区切り 4" xfId="14"/>
    <cellStyle name="桁区切り 5" xfId="33"/>
    <cellStyle name="通貨 2" xfId="31"/>
    <cellStyle name="標準" xfId="0" builtinId="0"/>
    <cellStyle name="標準 2" xfId="15"/>
    <cellStyle name="標準 2 2" xfId="16"/>
    <cellStyle name="標準 2 2 2" xfId="17"/>
    <cellStyle name="標準 2 3" xfId="18"/>
    <cellStyle name="標準 3" xfId="19"/>
    <cellStyle name="標準 3 2" xfId="20"/>
    <cellStyle name="標準 3 2 2" xfId="21"/>
    <cellStyle name="標準 3 2 2 2" xfId="22"/>
    <cellStyle name="標準 3 2 3" xfId="23"/>
    <cellStyle name="標準 3 3" xfId="24"/>
    <cellStyle name="標準 4" xfId="25"/>
    <cellStyle name="標準_163" xfId="26"/>
    <cellStyle name="標準_印刷用表154～表162" xfId="27"/>
    <cellStyle name="標準_印刷用表154～表162 2" xfId="32"/>
    <cellStyle name="標準_章見出し" xfId="28"/>
    <cellStyle name="標準_表106～表107" xfId="29"/>
    <cellStyle name="標準_表16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2" name="AutoShape 7"/>
        <xdr:cNvSpPr/>
      </xdr:nvSpPr>
      <xdr:spPr>
        <a:xfrm>
          <a:off x="2781300" y="18288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3" name="AutoShape 8"/>
        <xdr:cNvSpPr/>
      </xdr:nvSpPr>
      <xdr:spPr>
        <a:xfrm>
          <a:off x="2781300" y="23622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4" name="AutoShape 9"/>
        <xdr:cNvSpPr/>
      </xdr:nvSpPr>
      <xdr:spPr>
        <a:xfrm>
          <a:off x="2781300" y="28956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5" name="AutoShape 10"/>
        <xdr:cNvSpPr/>
      </xdr:nvSpPr>
      <xdr:spPr>
        <a:xfrm>
          <a:off x="2781300" y="3429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6" name="AutoShape 11"/>
        <xdr:cNvSpPr/>
      </xdr:nvSpPr>
      <xdr:spPr>
        <a:xfrm>
          <a:off x="2781300" y="39624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7" name="AutoShape 12"/>
        <xdr:cNvSpPr/>
      </xdr:nvSpPr>
      <xdr:spPr>
        <a:xfrm>
          <a:off x="2781300" y="449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5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9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0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1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2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3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4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5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6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7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8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9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0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1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2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3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4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5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6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7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8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65405</xdr:colOff>
      <xdr:row>5</xdr:row>
      <xdr:rowOff>76200</xdr:rowOff>
    </xdr:from>
    <xdr:to>
      <xdr:col>5</xdr:col>
      <xdr:colOff>142240</xdr:colOff>
      <xdr:row>6</xdr:row>
      <xdr:rowOff>161290</xdr:rowOff>
    </xdr:to>
    <xdr:sp macro="" textlink="">
      <xdr:nvSpPr>
        <xdr:cNvPr id="31" name="AutoShape 2"/>
        <xdr:cNvSpPr/>
      </xdr:nvSpPr>
      <xdr:spPr>
        <a:xfrm>
          <a:off x="806450" y="1219200"/>
          <a:ext cx="76835" cy="256540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65405</xdr:colOff>
      <xdr:row>5</xdr:row>
      <xdr:rowOff>76200</xdr:rowOff>
    </xdr:from>
    <xdr:to>
      <xdr:col>5</xdr:col>
      <xdr:colOff>142240</xdr:colOff>
      <xdr:row>6</xdr:row>
      <xdr:rowOff>161290</xdr:rowOff>
    </xdr:to>
    <xdr:sp macro="" textlink="">
      <xdr:nvSpPr>
        <xdr:cNvPr id="32" name="AutoShape 2"/>
        <xdr:cNvSpPr/>
      </xdr:nvSpPr>
      <xdr:spPr>
        <a:xfrm>
          <a:off x="806450" y="1219200"/>
          <a:ext cx="76835" cy="256540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</xdr:colOff>
      <xdr:row>0</xdr:row>
      <xdr:rowOff>0</xdr:rowOff>
    </xdr:from>
    <xdr:to>
      <xdr:col>5</xdr:col>
      <xdr:colOff>143510</xdr:colOff>
      <xdr:row>0</xdr:row>
      <xdr:rowOff>0</xdr:rowOff>
    </xdr:to>
    <xdr:sp macro="" textlink="">
      <xdr:nvSpPr>
        <xdr:cNvPr id="2" name="AutoShape 1"/>
        <xdr:cNvSpPr/>
      </xdr:nvSpPr>
      <xdr:spPr>
        <a:xfrm>
          <a:off x="181991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_&#32113;&#35336;&#24773;&#22577;&#25285;&#24403;/&#32113;&#35336;&#26360;&#65288;&#65330;&#65299;&#29256;&#65289;/&#22238;&#31572;&#20837;&#21147;/&#9679;&#31532;16&#31456;%20R3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財政"/>
      <sheetName val="▲144"/>
      <sheetName val="▲145(2)(3)"/>
      <sheetName val="▲145(4)"/>
      <sheetName val="▲147"/>
      <sheetName val="▲149-1"/>
      <sheetName val="▲151"/>
      <sheetName val="▲152 "/>
      <sheetName val="145(1)"/>
      <sheetName val="146"/>
      <sheetName val="148集計"/>
      <sheetName val="149-2集計"/>
      <sheetName val="1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topLeftCell="A10" zoomScaleSheetLayoutView="100" workbookViewId="0">
      <selection activeCell="C6" sqref="C6"/>
    </sheetView>
  </sheetViews>
  <sheetFormatPr defaultRowHeight="13.5"/>
  <cols>
    <col min="1" max="1" width="16.140625" style="1" bestFit="1" customWidth="1"/>
    <col min="2" max="2" width="23.5703125" style="1" customWidth="1"/>
    <col min="3" max="3" width="11.85546875" style="1" customWidth="1"/>
    <col min="4" max="12" width="6.42578125" style="1" customWidth="1"/>
    <col min="13" max="13" width="11.7109375" style="1" customWidth="1"/>
    <col min="14" max="14" width="6.7109375" style="1" customWidth="1"/>
    <col min="15" max="15" width="13.42578125" style="1" bestFit="1" customWidth="1"/>
    <col min="16" max="17" width="11.5703125" style="1" bestFit="1" customWidth="1"/>
    <col min="18" max="18" width="14.85546875" style="1" bestFit="1" customWidth="1"/>
    <col min="19" max="19" width="10.28515625" style="1" customWidth="1"/>
    <col min="20" max="20" width="9.140625" style="1" customWidth="1"/>
    <col min="21" max="16384" width="9.140625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3"/>
      <c r="R2" s="12"/>
      <c r="S2" s="7"/>
      <c r="T2" s="7"/>
      <c r="U2" s="7"/>
      <c r="AB2" s="22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3"/>
      <c r="R3" s="12"/>
      <c r="S3" s="22"/>
      <c r="U3" s="22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3"/>
      <c r="R4" s="12"/>
      <c r="T4" s="22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7"/>
      <c r="M5" s="11"/>
      <c r="N5" s="13"/>
      <c r="O5" s="3"/>
      <c r="P5" s="3"/>
      <c r="Q5" s="23"/>
      <c r="R5" s="12"/>
      <c r="T5" s="22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8"/>
      <c r="M6" s="12"/>
      <c r="N6" s="19"/>
      <c r="O6" s="3"/>
      <c r="P6" s="3"/>
      <c r="Q6" s="23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3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3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3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3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3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11">
        <f>C20</f>
        <v>16</v>
      </c>
      <c r="O12" s="3"/>
      <c r="P12" s="3"/>
      <c r="Q12" s="23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11"/>
      <c r="O13" s="3"/>
      <c r="P13" s="12"/>
      <c r="Q13" s="23"/>
      <c r="R13" s="23"/>
      <c r="V13" s="22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11"/>
      <c r="O14" s="3"/>
      <c r="P14" s="12"/>
      <c r="Q14" s="23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14" t="s">
        <v>146</v>
      </c>
      <c r="O15" s="3"/>
      <c r="P15" s="12"/>
      <c r="Q15" s="3"/>
      <c r="R15" s="3"/>
      <c r="S15" s="13"/>
      <c r="T15" s="13"/>
      <c r="U15" s="22"/>
      <c r="V15" s="22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14"/>
      <c r="O16" s="3"/>
      <c r="P16" s="12"/>
      <c r="Q16" s="9"/>
      <c r="R16" s="9"/>
      <c r="S16" s="16"/>
      <c r="T16" s="16"/>
      <c r="U16" s="22"/>
      <c r="V16" s="22"/>
      <c r="W16" s="22"/>
      <c r="X16" s="22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14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14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14"/>
      <c r="O19" s="3"/>
      <c r="P19" s="7"/>
      <c r="Q19" s="16"/>
      <c r="R19" s="22"/>
      <c r="S19" s="22"/>
      <c r="T19" s="22"/>
      <c r="U19" s="22"/>
    </row>
    <row r="20" spans="2:32" ht="13.5" customHeight="1">
      <c r="B20" s="6"/>
      <c r="C20" s="212">
        <v>16</v>
      </c>
      <c r="D20" s="213" t="s">
        <v>11</v>
      </c>
      <c r="E20" s="213"/>
      <c r="F20" s="213"/>
      <c r="G20" s="213"/>
      <c r="H20" s="213"/>
      <c r="I20" s="213"/>
      <c r="J20" s="213"/>
      <c r="K20" s="213"/>
      <c r="L20" s="213"/>
      <c r="M20" s="3"/>
      <c r="N20" s="214"/>
      <c r="O20" s="3"/>
      <c r="P20" s="12"/>
    </row>
    <row r="21" spans="2:32" ht="13.5" customHeight="1">
      <c r="B21" s="6"/>
      <c r="C21" s="212"/>
      <c r="D21" s="213"/>
      <c r="E21" s="213"/>
      <c r="F21" s="213"/>
      <c r="G21" s="213"/>
      <c r="H21" s="213"/>
      <c r="I21" s="213"/>
      <c r="J21" s="213"/>
      <c r="K21" s="213"/>
      <c r="L21" s="213"/>
      <c r="M21" s="3"/>
      <c r="N21" s="214"/>
      <c r="O21" s="3"/>
      <c r="P21" s="12"/>
    </row>
    <row r="22" spans="2:32" ht="13.5" customHeight="1">
      <c r="B22" s="6"/>
      <c r="C22" s="212"/>
      <c r="D22" s="213"/>
      <c r="E22" s="213"/>
      <c r="F22" s="213"/>
      <c r="G22" s="213"/>
      <c r="H22" s="213"/>
      <c r="I22" s="213"/>
      <c r="J22" s="213"/>
      <c r="K22" s="213"/>
      <c r="L22" s="213"/>
      <c r="M22" s="3"/>
      <c r="N22" s="214"/>
      <c r="O22" s="3"/>
      <c r="P22" s="12"/>
      <c r="Q22" s="15"/>
      <c r="R22" s="15"/>
      <c r="V22" s="22"/>
    </row>
    <row r="23" spans="2:32" ht="13.5" customHeight="1">
      <c r="B23" s="3"/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12"/>
      <c r="N23" s="214"/>
      <c r="O23" s="3"/>
      <c r="P23" s="12"/>
      <c r="Q23" s="21"/>
      <c r="R23" s="21"/>
      <c r="S23" s="21"/>
      <c r="V23" s="22"/>
      <c r="W23" s="22"/>
      <c r="Y23" s="22"/>
    </row>
    <row r="24" spans="2:32" ht="13.5" customHeight="1">
      <c r="B24" s="3"/>
      <c r="C24" s="212"/>
      <c r="D24" s="213"/>
      <c r="E24" s="213"/>
      <c r="F24" s="213"/>
      <c r="G24" s="213"/>
      <c r="H24" s="213"/>
      <c r="I24" s="213"/>
      <c r="J24" s="213"/>
      <c r="K24" s="213"/>
      <c r="L24" s="213"/>
      <c r="M24" s="3"/>
      <c r="N24" s="214"/>
      <c r="O24" s="3"/>
      <c r="P24" s="12"/>
      <c r="Q24" s="15"/>
      <c r="R24" s="15"/>
      <c r="S24" s="15"/>
      <c r="T24" s="15"/>
      <c r="U24" s="15"/>
      <c r="V24" s="21"/>
      <c r="W24" s="21"/>
      <c r="X24" s="21"/>
      <c r="Y24" s="21"/>
      <c r="Z24" s="21"/>
      <c r="AC24" s="22"/>
      <c r="AD24" s="22"/>
      <c r="AF24" s="22"/>
    </row>
    <row r="25" spans="2:32" ht="13.5" customHeight="1">
      <c r="B25" s="6"/>
      <c r="C25" s="212"/>
      <c r="D25" s="213"/>
      <c r="E25" s="213"/>
      <c r="F25" s="213"/>
      <c r="G25" s="213"/>
      <c r="H25" s="213"/>
      <c r="I25" s="213"/>
      <c r="J25" s="213"/>
      <c r="K25" s="213"/>
      <c r="L25" s="213"/>
      <c r="M25" s="3"/>
      <c r="N25" s="20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22"/>
      <c r="AB26" s="15"/>
      <c r="AD26" s="22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22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1"/>
      <c r="V30" s="21"/>
      <c r="Y30" s="22"/>
      <c r="AB30" s="22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21"/>
      <c r="S31" s="21"/>
      <c r="T31" s="21"/>
      <c r="U31" s="21"/>
      <c r="V31" s="21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21"/>
      <c r="R32" s="21"/>
      <c r="S32" s="21"/>
      <c r="T32" s="21"/>
      <c r="U32" s="21"/>
      <c r="Y32" s="22"/>
      <c r="AB32" s="22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4"/>
      <c r="Y33" s="22"/>
      <c r="AB33" s="22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22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21"/>
      <c r="Y35" s="21"/>
      <c r="AD35" s="22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21"/>
      <c r="W36" s="21"/>
      <c r="X36" s="21"/>
      <c r="Y36" s="21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21"/>
      <c r="P37" s="21"/>
      <c r="Q37" s="21"/>
      <c r="R37" s="21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22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22"/>
    </row>
    <row r="41" spans="2:30">
      <c r="I41" s="5"/>
      <c r="J41" s="5"/>
      <c r="K41" s="5"/>
      <c r="L41" s="5"/>
      <c r="M41" s="5"/>
      <c r="P41" s="15"/>
      <c r="R41" s="22"/>
    </row>
    <row r="42" spans="2:30">
      <c r="R42" s="22"/>
    </row>
    <row r="44" spans="2:30">
      <c r="P44" s="22"/>
    </row>
  </sheetData>
  <mergeCells count="4">
    <mergeCell ref="N12:N14"/>
    <mergeCell ref="C20:C25"/>
    <mergeCell ref="D20:L25"/>
    <mergeCell ref="N15:N24"/>
  </mergeCells>
  <phoneticPr fontId="8"/>
  <printOptions horizontalCentered="1"/>
  <pageMargins left="0.51181102362204722" right="0" top="0.74803149606299213" bottom="0.7480314960629921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0"/>
  <sheetViews>
    <sheetView showGridLines="0" defaultGridColor="0" view="pageBreakPreview" colorId="22" zoomScale="160" zoomScaleSheetLayoutView="160" workbookViewId="0">
      <selection activeCell="C6" sqref="C6"/>
    </sheetView>
  </sheetViews>
  <sheetFormatPr defaultColWidth="17.85546875" defaultRowHeight="13.5"/>
  <cols>
    <col min="1" max="1" width="24" style="25" bestFit="1" customWidth="1"/>
    <col min="2" max="2" width="43.85546875" style="25" customWidth="1"/>
    <col min="3" max="5" width="24.7109375" style="25" customWidth="1"/>
    <col min="6" max="6" width="5.28515625" style="25" customWidth="1"/>
    <col min="7" max="16384" width="17.85546875" style="25"/>
  </cols>
  <sheetData>
    <row r="1" spans="1:6">
      <c r="B1" s="42"/>
      <c r="C1" s="43"/>
    </row>
    <row r="2" spans="1:6" ht="22.5" customHeight="1">
      <c r="A2" s="44"/>
      <c r="B2" s="215" t="s">
        <v>220</v>
      </c>
      <c r="C2" s="215"/>
      <c r="D2" s="215"/>
      <c r="E2" s="215"/>
    </row>
    <row r="3" spans="1:6" ht="15" customHeight="1">
      <c r="B3" s="45"/>
      <c r="C3" s="45"/>
      <c r="D3" s="45"/>
      <c r="E3" s="46" t="s">
        <v>15</v>
      </c>
    </row>
    <row r="4" spans="1:6" ht="19.5" customHeight="1">
      <c r="B4" s="47" t="s">
        <v>13</v>
      </c>
      <c r="C4" s="48" t="s">
        <v>171</v>
      </c>
      <c r="D4" s="49" t="s">
        <v>21</v>
      </c>
      <c r="E4" s="50" t="s">
        <v>169</v>
      </c>
    </row>
    <row r="5" spans="1:6" ht="18" customHeight="1">
      <c r="A5" s="43"/>
      <c r="B5" s="51" t="s">
        <v>185</v>
      </c>
      <c r="C5" s="52">
        <v>176335103</v>
      </c>
      <c r="D5" s="53">
        <v>175263946</v>
      </c>
      <c r="E5" s="53">
        <v>1053753</v>
      </c>
      <c r="F5" s="43"/>
    </row>
    <row r="6" spans="1:6" ht="18" customHeight="1">
      <c r="B6" s="54" t="s">
        <v>127</v>
      </c>
      <c r="C6" s="52">
        <v>175528860</v>
      </c>
      <c r="D6" s="53">
        <v>173499024</v>
      </c>
      <c r="E6" s="53">
        <v>2000756</v>
      </c>
    </row>
    <row r="7" spans="1:6" ht="18" customHeight="1">
      <c r="B7" s="54" t="s">
        <v>213</v>
      </c>
      <c r="C7" s="52">
        <v>185046629</v>
      </c>
      <c r="D7" s="53">
        <v>182255162</v>
      </c>
      <c r="E7" s="53">
        <v>2779603</v>
      </c>
    </row>
    <row r="8" spans="1:6" ht="18" customHeight="1">
      <c r="B8" s="55"/>
      <c r="C8" s="56"/>
      <c r="D8" s="45"/>
      <c r="E8" s="45"/>
    </row>
    <row r="9" spans="1:6" ht="18" customHeight="1">
      <c r="B9" s="57" t="s">
        <v>12</v>
      </c>
      <c r="C9" s="52">
        <v>728</v>
      </c>
      <c r="D9" s="53">
        <v>626</v>
      </c>
      <c r="E9" s="58" t="s">
        <v>33</v>
      </c>
    </row>
    <row r="10" spans="1:6" ht="18" customHeight="1">
      <c r="B10" s="59" t="s">
        <v>172</v>
      </c>
      <c r="C10" s="52">
        <v>51536820</v>
      </c>
      <c r="D10" s="53">
        <v>51504231</v>
      </c>
      <c r="E10" s="53">
        <v>32117</v>
      </c>
    </row>
    <row r="11" spans="1:6" ht="18" customHeight="1">
      <c r="B11" s="57" t="s">
        <v>5</v>
      </c>
      <c r="C11" s="52">
        <v>6030</v>
      </c>
      <c r="D11" s="53">
        <v>719</v>
      </c>
      <c r="E11" s="53">
        <v>3790</v>
      </c>
    </row>
    <row r="12" spans="1:6" ht="18" customHeight="1">
      <c r="B12" s="59" t="s">
        <v>170</v>
      </c>
      <c r="C12" s="52">
        <v>10967232</v>
      </c>
      <c r="D12" s="53">
        <v>10693593</v>
      </c>
      <c r="E12" s="53">
        <v>273240</v>
      </c>
    </row>
    <row r="13" spans="1:6" ht="18" customHeight="1">
      <c r="B13" s="57" t="s">
        <v>7</v>
      </c>
      <c r="C13" s="52">
        <v>30754185</v>
      </c>
      <c r="D13" s="53">
        <v>30568801</v>
      </c>
      <c r="E13" s="53">
        <v>183869</v>
      </c>
    </row>
    <row r="14" spans="1:6" ht="18" customHeight="1">
      <c r="B14" s="60" t="s">
        <v>179</v>
      </c>
      <c r="C14" s="61">
        <v>3064196</v>
      </c>
      <c r="D14" s="62">
        <v>3052323</v>
      </c>
      <c r="E14" s="62">
        <v>11810</v>
      </c>
    </row>
    <row r="15" spans="1:6" ht="18" customHeight="1">
      <c r="B15" s="57" t="s">
        <v>0</v>
      </c>
      <c r="C15" s="52">
        <v>9699618</v>
      </c>
      <c r="D15" s="53">
        <v>9047039</v>
      </c>
      <c r="E15" s="53">
        <v>652579</v>
      </c>
    </row>
    <row r="16" spans="1:6" ht="18" customHeight="1">
      <c r="B16" s="57" t="s">
        <v>10</v>
      </c>
      <c r="C16" s="63" t="s">
        <v>33</v>
      </c>
      <c r="D16" s="58" t="s">
        <v>33</v>
      </c>
      <c r="E16" s="58" t="s">
        <v>33</v>
      </c>
    </row>
    <row r="17" spans="2:6" ht="18" customHeight="1">
      <c r="B17" s="64" t="s">
        <v>8</v>
      </c>
      <c r="C17" s="63">
        <v>78107053</v>
      </c>
      <c r="D17" s="58">
        <v>76480407</v>
      </c>
      <c r="E17" s="58">
        <v>1618853</v>
      </c>
    </row>
    <row r="18" spans="2:6" ht="18" customHeight="1">
      <c r="B18" s="57" t="s">
        <v>6</v>
      </c>
      <c r="C18" s="63">
        <v>286564</v>
      </c>
      <c r="D18" s="58">
        <v>286561</v>
      </c>
      <c r="E18" s="58">
        <v>3</v>
      </c>
    </row>
    <row r="19" spans="2:6" ht="18" customHeight="1">
      <c r="B19" s="64" t="s">
        <v>173</v>
      </c>
      <c r="C19" s="63" t="s">
        <v>33</v>
      </c>
      <c r="D19" s="58" t="s">
        <v>33</v>
      </c>
      <c r="E19" s="58" t="s">
        <v>33</v>
      </c>
    </row>
    <row r="20" spans="2:6" ht="18" customHeight="1">
      <c r="B20" s="64" t="s">
        <v>25</v>
      </c>
      <c r="C20" s="63" t="s">
        <v>33</v>
      </c>
      <c r="D20" s="58" t="s">
        <v>33</v>
      </c>
      <c r="E20" s="58" t="s">
        <v>33</v>
      </c>
    </row>
    <row r="21" spans="2:6" ht="18" customHeight="1">
      <c r="B21" s="65" t="s">
        <v>1</v>
      </c>
      <c r="C21" s="66">
        <v>624203</v>
      </c>
      <c r="D21" s="67">
        <v>620862</v>
      </c>
      <c r="E21" s="67">
        <v>3341</v>
      </c>
    </row>
    <row r="22" spans="2:6" ht="15.75" customHeight="1">
      <c r="B22" s="68" t="s">
        <v>174</v>
      </c>
      <c r="C22" s="68"/>
      <c r="D22" s="68"/>
      <c r="E22" s="68"/>
      <c r="F22" s="68"/>
    </row>
    <row r="23" spans="2:6" ht="27.75" customHeight="1">
      <c r="B23" s="216" t="s">
        <v>28</v>
      </c>
      <c r="C23" s="216"/>
      <c r="D23" s="216"/>
      <c r="E23" s="216"/>
      <c r="F23" s="69"/>
    </row>
    <row r="24" spans="2:6" ht="7.5" customHeight="1">
      <c r="B24" s="216"/>
      <c r="C24" s="216"/>
      <c r="D24" s="216"/>
      <c r="E24" s="216"/>
    </row>
    <row r="25" spans="2:6">
      <c r="B25" s="70" t="s">
        <v>175</v>
      </c>
      <c r="C25" s="71"/>
      <c r="D25" s="71"/>
      <c r="E25" s="71"/>
    </row>
    <row r="26" spans="2:6">
      <c r="B26" s="72"/>
    </row>
    <row r="27" spans="2:6">
      <c r="B27" s="72"/>
    </row>
    <row r="29" spans="2:6">
      <c r="B29" s="217"/>
      <c r="C29" s="218"/>
      <c r="D29" s="218"/>
      <c r="E29" s="218"/>
    </row>
    <row r="30" spans="2:6">
      <c r="B30" s="218"/>
      <c r="C30" s="218"/>
      <c r="D30" s="218"/>
      <c r="E30" s="218"/>
    </row>
  </sheetData>
  <mergeCells count="4">
    <mergeCell ref="B2:E2"/>
    <mergeCell ref="B23:E23"/>
    <mergeCell ref="B24:E24"/>
    <mergeCell ref="B29:E30"/>
  </mergeCells>
  <phoneticPr fontId="16"/>
  <printOptions horizontalCentered="1"/>
  <pageMargins left="0.7" right="0.7" top="0.75" bottom="0.35629921259842523" header="0.3" footer="0.3"/>
  <pageSetup paperSize="9" scale="83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showGridLines="0" defaultGridColor="0" view="pageBreakPreview" topLeftCell="B1" colorId="22" zoomScale="115" zoomScaleNormal="100" zoomScaleSheetLayoutView="115" workbookViewId="0">
      <selection activeCell="B2" sqref="A2:XFD2"/>
    </sheetView>
  </sheetViews>
  <sheetFormatPr defaultColWidth="17.85546875" defaultRowHeight="13.5"/>
  <cols>
    <col min="1" max="1" width="24" style="264" bestFit="1" customWidth="1"/>
    <col min="2" max="2" width="14.140625" style="264" customWidth="1"/>
    <col min="3" max="3" width="19.42578125" style="264" customWidth="1"/>
    <col min="4" max="5" width="20.140625" style="264" customWidth="1"/>
    <col min="6" max="6" width="16.28515625" style="264" customWidth="1"/>
    <col min="7" max="7" width="12" style="264" customWidth="1"/>
    <col min="8" max="8" width="18.42578125" style="264" customWidth="1"/>
    <col min="9" max="16384" width="17.85546875" style="264"/>
  </cols>
  <sheetData>
    <row r="1" spans="1:8">
      <c r="B1" s="265"/>
    </row>
    <row r="2" spans="1:8" ht="30.2" customHeight="1">
      <c r="A2" s="266"/>
      <c r="B2" s="267" t="s">
        <v>229</v>
      </c>
      <c r="C2" s="267"/>
      <c r="D2" s="267"/>
      <c r="E2" s="267"/>
      <c r="F2" s="267"/>
      <c r="G2" s="267"/>
      <c r="H2" s="267"/>
    </row>
    <row r="3" spans="1:8" s="268" customFormat="1" ht="19.5" customHeight="1" thickBot="1">
      <c r="B3" s="219" t="s">
        <v>230</v>
      </c>
      <c r="C3" s="219"/>
      <c r="D3" s="219"/>
      <c r="E3" s="219"/>
      <c r="F3" s="269"/>
      <c r="G3" s="269"/>
      <c r="H3" s="270" t="s">
        <v>34</v>
      </c>
    </row>
    <row r="4" spans="1:8" ht="15.75" customHeight="1">
      <c r="B4" s="271" t="s">
        <v>35</v>
      </c>
      <c r="C4" s="272"/>
      <c r="D4" s="273" t="s">
        <v>180</v>
      </c>
      <c r="E4" s="273" t="s">
        <v>181</v>
      </c>
      <c r="F4" s="273" t="s">
        <v>182</v>
      </c>
      <c r="G4" s="273" t="s">
        <v>38</v>
      </c>
      <c r="H4" s="273" t="s">
        <v>31</v>
      </c>
    </row>
    <row r="5" spans="1:8" ht="15.95" customHeight="1">
      <c r="B5" s="274" t="s">
        <v>93</v>
      </c>
      <c r="C5" s="275"/>
      <c r="D5" s="276">
        <v>77429631899</v>
      </c>
      <c r="E5" s="277">
        <v>76706155523</v>
      </c>
      <c r="F5" s="277">
        <v>137992784</v>
      </c>
      <c r="G5" s="278" t="s">
        <v>33</v>
      </c>
      <c r="H5" s="277">
        <v>585483592</v>
      </c>
    </row>
    <row r="6" spans="1:8" ht="15.95" customHeight="1">
      <c r="B6" s="279" t="s">
        <v>161</v>
      </c>
      <c r="C6" s="280"/>
      <c r="D6" s="276">
        <v>78606854482</v>
      </c>
      <c r="E6" s="277">
        <v>77732448994</v>
      </c>
      <c r="F6" s="277">
        <v>55465545</v>
      </c>
      <c r="G6" s="278" t="s">
        <v>33</v>
      </c>
      <c r="H6" s="277">
        <v>818939943</v>
      </c>
    </row>
    <row r="7" spans="1:8" ht="15.95" customHeight="1">
      <c r="B7" s="279" t="s">
        <v>214</v>
      </c>
      <c r="C7" s="280"/>
      <c r="D7" s="276">
        <v>83685911936</v>
      </c>
      <c r="E7" s="277">
        <v>82938628471</v>
      </c>
      <c r="F7" s="277">
        <v>69356355</v>
      </c>
      <c r="G7" s="278" t="s">
        <v>33</v>
      </c>
      <c r="H7" s="277">
        <v>677927110</v>
      </c>
    </row>
    <row r="8" spans="1:8" ht="6.75" customHeight="1">
      <c r="B8" s="281"/>
      <c r="C8" s="281"/>
      <c r="D8" s="276"/>
      <c r="E8" s="282"/>
      <c r="F8" s="282"/>
      <c r="G8" s="278"/>
      <c r="H8" s="282"/>
    </row>
    <row r="9" spans="1:8" ht="15.75" customHeight="1">
      <c r="B9" s="283" t="s">
        <v>40</v>
      </c>
      <c r="C9" s="284"/>
      <c r="D9" s="276">
        <v>28771494832</v>
      </c>
      <c r="E9" s="277">
        <v>28209340368</v>
      </c>
      <c r="F9" s="277">
        <v>44252531</v>
      </c>
      <c r="G9" s="278" t="s">
        <v>33</v>
      </c>
      <c r="H9" s="277">
        <v>517901933</v>
      </c>
    </row>
    <row r="10" spans="1:8" ht="15.95" customHeight="1">
      <c r="B10" s="281"/>
      <c r="C10" s="285" t="s">
        <v>39</v>
      </c>
      <c r="D10" s="276">
        <v>26212557577</v>
      </c>
      <c r="E10" s="277">
        <v>25659625686</v>
      </c>
      <c r="F10" s="277">
        <v>43253926</v>
      </c>
      <c r="G10" s="278" t="s">
        <v>33</v>
      </c>
      <c r="H10" s="277">
        <v>509677965</v>
      </c>
    </row>
    <row r="11" spans="1:8" ht="15.95" customHeight="1">
      <c r="B11" s="281"/>
      <c r="C11" s="285" t="s">
        <v>43</v>
      </c>
      <c r="D11" s="276">
        <v>2390493223</v>
      </c>
      <c r="E11" s="277">
        <v>2381270650</v>
      </c>
      <c r="F11" s="277">
        <v>998605</v>
      </c>
      <c r="G11" s="278" t="s">
        <v>33</v>
      </c>
      <c r="H11" s="277">
        <v>8223968</v>
      </c>
    </row>
    <row r="12" spans="1:8" ht="15.95" customHeight="1">
      <c r="B12" s="281"/>
      <c r="C12" s="285" t="s">
        <v>16</v>
      </c>
      <c r="D12" s="276">
        <v>168444032</v>
      </c>
      <c r="E12" s="277">
        <v>168444032</v>
      </c>
      <c r="F12" s="278" t="s">
        <v>33</v>
      </c>
      <c r="G12" s="278" t="s">
        <v>33</v>
      </c>
      <c r="H12" s="278" t="s">
        <v>33</v>
      </c>
    </row>
    <row r="13" spans="1:8" ht="6.75" customHeight="1">
      <c r="B13" s="281" t="s">
        <v>45</v>
      </c>
      <c r="C13" s="281"/>
      <c r="D13" s="276"/>
      <c r="E13" s="277"/>
      <c r="F13" s="277"/>
      <c r="G13" s="286"/>
      <c r="H13" s="277"/>
    </row>
    <row r="14" spans="1:8" ht="15.75" customHeight="1">
      <c r="B14" s="283" t="s">
        <v>44</v>
      </c>
      <c r="C14" s="284"/>
      <c r="D14" s="276">
        <v>21949292761</v>
      </c>
      <c r="E14" s="277">
        <v>21866191453</v>
      </c>
      <c r="F14" s="277">
        <v>13402643</v>
      </c>
      <c r="G14" s="278" t="s">
        <v>33</v>
      </c>
      <c r="H14" s="277">
        <v>69698665</v>
      </c>
    </row>
    <row r="15" spans="1:8" ht="15.95" customHeight="1">
      <c r="B15" s="281"/>
      <c r="C15" s="285" t="s">
        <v>39</v>
      </c>
      <c r="D15" s="276">
        <v>637891070</v>
      </c>
      <c r="E15" s="277">
        <v>628686962</v>
      </c>
      <c r="F15" s="277">
        <v>2100268</v>
      </c>
      <c r="G15" s="278" t="s">
        <v>33</v>
      </c>
      <c r="H15" s="277">
        <v>7103840</v>
      </c>
    </row>
    <row r="16" spans="1:8" ht="15.95" customHeight="1">
      <c r="B16" s="281"/>
      <c r="C16" s="285" t="s">
        <v>43</v>
      </c>
      <c r="D16" s="276">
        <v>21311401691</v>
      </c>
      <c r="E16" s="277">
        <v>21237504491</v>
      </c>
      <c r="F16" s="277">
        <v>11302375</v>
      </c>
      <c r="G16" s="278" t="s">
        <v>33</v>
      </c>
      <c r="H16" s="277">
        <v>62594825</v>
      </c>
    </row>
    <row r="17" spans="2:8" ht="6.75" customHeight="1">
      <c r="B17" s="281"/>
      <c r="C17" s="281"/>
      <c r="D17" s="276"/>
      <c r="E17" s="277"/>
      <c r="F17" s="277"/>
      <c r="G17" s="278"/>
      <c r="H17" s="277"/>
    </row>
    <row r="18" spans="2:8" ht="15.75" customHeight="1">
      <c r="B18" s="283" t="s">
        <v>46</v>
      </c>
      <c r="C18" s="284"/>
      <c r="D18" s="276">
        <v>14062199563</v>
      </c>
      <c r="E18" s="277">
        <v>14062199563</v>
      </c>
      <c r="F18" s="278" t="s">
        <v>33</v>
      </c>
      <c r="G18" s="278" t="s">
        <v>33</v>
      </c>
      <c r="H18" s="278" t="s">
        <v>33</v>
      </c>
    </row>
    <row r="19" spans="2:8" ht="15.95" customHeight="1">
      <c r="B19" s="281"/>
      <c r="C19" s="285" t="s">
        <v>4</v>
      </c>
      <c r="D19" s="276">
        <v>12493196345</v>
      </c>
      <c r="E19" s="277">
        <v>12493196345</v>
      </c>
      <c r="F19" s="278" t="s">
        <v>33</v>
      </c>
      <c r="G19" s="278" t="s">
        <v>33</v>
      </c>
      <c r="H19" s="278" t="s">
        <v>33</v>
      </c>
    </row>
    <row r="20" spans="2:8" ht="15.95" customHeight="1">
      <c r="B20" s="281"/>
      <c r="C20" s="285" t="s">
        <v>29</v>
      </c>
      <c r="D20" s="276">
        <v>1569003218</v>
      </c>
      <c r="E20" s="277">
        <v>1569003218</v>
      </c>
      <c r="F20" s="278" t="s">
        <v>33</v>
      </c>
      <c r="G20" s="278" t="s">
        <v>33</v>
      </c>
      <c r="H20" s="278" t="s">
        <v>33</v>
      </c>
    </row>
    <row r="21" spans="2:8" ht="6.75" customHeight="1">
      <c r="B21" s="281"/>
      <c r="C21" s="281"/>
      <c r="D21" s="276"/>
      <c r="E21" s="282"/>
      <c r="F21" s="282"/>
      <c r="G21" s="278"/>
      <c r="H21" s="282"/>
    </row>
    <row r="22" spans="2:8" ht="15.75" customHeight="1">
      <c r="B22" s="283" t="s">
        <v>47</v>
      </c>
      <c r="C22" s="284"/>
      <c r="D22" s="276">
        <v>1776850085</v>
      </c>
      <c r="E22" s="282">
        <v>1738970583</v>
      </c>
      <c r="F22" s="282">
        <v>6596000</v>
      </c>
      <c r="G22" s="278" t="s">
        <v>33</v>
      </c>
      <c r="H22" s="282">
        <v>31283502</v>
      </c>
    </row>
    <row r="23" spans="2:8" ht="15.95" customHeight="1">
      <c r="B23" s="283" t="s">
        <v>14</v>
      </c>
      <c r="C23" s="284"/>
      <c r="D23" s="276">
        <v>809833129</v>
      </c>
      <c r="E23" s="282">
        <v>809833129</v>
      </c>
      <c r="F23" s="278" t="s">
        <v>33</v>
      </c>
      <c r="G23" s="278" t="s">
        <v>33</v>
      </c>
      <c r="H23" s="278" t="s">
        <v>33</v>
      </c>
    </row>
    <row r="24" spans="2:8" ht="15.95" customHeight="1">
      <c r="B24" s="283" t="s">
        <v>20</v>
      </c>
      <c r="C24" s="284"/>
      <c r="D24" s="276">
        <v>245098900</v>
      </c>
      <c r="E24" s="282">
        <v>245098900</v>
      </c>
      <c r="F24" s="278" t="s">
        <v>33</v>
      </c>
      <c r="G24" s="278" t="s">
        <v>33</v>
      </c>
      <c r="H24" s="278" t="s">
        <v>33</v>
      </c>
    </row>
    <row r="25" spans="2:8" ht="15.95" customHeight="1">
      <c r="B25" s="283" t="s">
        <v>50</v>
      </c>
      <c r="C25" s="284"/>
      <c r="D25" s="276">
        <v>5580182439</v>
      </c>
      <c r="E25" s="282">
        <v>5575357975</v>
      </c>
      <c r="F25" s="278" t="s">
        <v>33</v>
      </c>
      <c r="G25" s="278" t="s">
        <v>33</v>
      </c>
      <c r="H25" s="282">
        <v>4824464</v>
      </c>
    </row>
    <row r="26" spans="2:8" ht="6.75" customHeight="1">
      <c r="B26" s="285"/>
      <c r="C26" s="287"/>
      <c r="D26" s="276"/>
      <c r="E26" s="282"/>
      <c r="F26" s="278"/>
      <c r="G26" s="278"/>
      <c r="H26" s="282"/>
    </row>
    <row r="27" spans="2:8" ht="15.75" customHeight="1">
      <c r="B27" s="283" t="s">
        <v>231</v>
      </c>
      <c r="C27" s="288"/>
      <c r="D27" s="276">
        <v>10441938118</v>
      </c>
      <c r="E27" s="277">
        <v>10409730804</v>
      </c>
      <c r="F27" s="278">
        <v>200200</v>
      </c>
      <c r="G27" s="278" t="s">
        <v>33</v>
      </c>
      <c r="H27" s="278">
        <v>32007114</v>
      </c>
    </row>
    <row r="28" spans="2:8" ht="15.95" customHeight="1">
      <c r="B28" s="281"/>
      <c r="C28" s="285" t="s">
        <v>184</v>
      </c>
      <c r="D28" s="276">
        <v>450856100</v>
      </c>
      <c r="E28" s="277">
        <v>450856100</v>
      </c>
      <c r="F28" s="278" t="s">
        <v>33</v>
      </c>
      <c r="G28" s="278" t="s">
        <v>33</v>
      </c>
      <c r="H28" s="278" t="s">
        <v>33</v>
      </c>
    </row>
    <row r="29" spans="2:8" ht="15.95" customHeight="1">
      <c r="B29" s="281"/>
      <c r="C29" s="285" t="s">
        <v>186</v>
      </c>
      <c r="D29" s="276">
        <v>9991082018</v>
      </c>
      <c r="E29" s="277">
        <v>9958874704</v>
      </c>
      <c r="F29" s="278">
        <v>200200</v>
      </c>
      <c r="G29" s="278" t="s">
        <v>33</v>
      </c>
      <c r="H29" s="278">
        <v>32007114</v>
      </c>
    </row>
    <row r="30" spans="2:8" ht="6.75" customHeight="1">
      <c r="B30" s="281"/>
      <c r="C30" s="285"/>
      <c r="D30" s="276"/>
      <c r="E30" s="277"/>
      <c r="F30" s="278"/>
      <c r="G30" s="278"/>
      <c r="H30" s="278"/>
    </row>
    <row r="31" spans="2:8" ht="15.95" customHeight="1">
      <c r="B31" s="283" t="s">
        <v>187</v>
      </c>
      <c r="C31" s="284"/>
      <c r="D31" s="276">
        <v>1304200</v>
      </c>
      <c r="E31" s="282">
        <v>1304200</v>
      </c>
      <c r="F31" s="278" t="s">
        <v>33</v>
      </c>
      <c r="G31" s="278" t="s">
        <v>33</v>
      </c>
      <c r="H31" s="278" t="s">
        <v>33</v>
      </c>
    </row>
    <row r="32" spans="2:8" ht="15.95" customHeight="1">
      <c r="B32" s="283" t="s">
        <v>188</v>
      </c>
      <c r="C32" s="284"/>
      <c r="D32" s="276">
        <v>12493000</v>
      </c>
      <c r="E32" s="282">
        <v>12493000</v>
      </c>
      <c r="F32" s="278" t="s">
        <v>33</v>
      </c>
      <c r="G32" s="278" t="s">
        <v>33</v>
      </c>
      <c r="H32" s="278" t="s">
        <v>33</v>
      </c>
    </row>
    <row r="33" spans="2:8" ht="6.75" customHeight="1">
      <c r="B33" s="289"/>
      <c r="C33" s="289"/>
      <c r="D33" s="290"/>
      <c r="E33" s="291"/>
      <c r="F33" s="292"/>
      <c r="G33" s="278"/>
      <c r="H33" s="292"/>
    </row>
    <row r="34" spans="2:8" ht="16.5" customHeight="1">
      <c r="B34" s="293" t="s">
        <v>48</v>
      </c>
      <c r="C34" s="294" t="s">
        <v>189</v>
      </c>
      <c r="D34" s="276">
        <v>35224909</v>
      </c>
      <c r="E34" s="282">
        <v>8108496</v>
      </c>
      <c r="F34" s="278">
        <v>4904981</v>
      </c>
      <c r="G34" s="278" t="s">
        <v>33</v>
      </c>
      <c r="H34" s="278">
        <v>22211432</v>
      </c>
    </row>
    <row r="35" spans="2:8" ht="16.5" customHeight="1" thickBot="1">
      <c r="B35" s="295"/>
      <c r="C35" s="296" t="s">
        <v>99</v>
      </c>
      <c r="D35" s="297" t="s">
        <v>33</v>
      </c>
      <c r="E35" s="298" t="s">
        <v>33</v>
      </c>
      <c r="F35" s="298" t="s">
        <v>33</v>
      </c>
      <c r="G35" s="298" t="s">
        <v>33</v>
      </c>
      <c r="H35" s="298" t="s">
        <v>33</v>
      </c>
    </row>
    <row r="36" spans="2:8" ht="15.75" customHeight="1">
      <c r="B36" s="299" t="s">
        <v>168</v>
      </c>
      <c r="C36" s="289"/>
      <c r="D36" s="300"/>
      <c r="E36" s="300"/>
      <c r="F36" s="300"/>
      <c r="G36" s="300"/>
      <c r="H36" s="300"/>
    </row>
    <row r="37" spans="2:8" ht="14.25" customHeight="1">
      <c r="B37" s="299" t="s">
        <v>178</v>
      </c>
      <c r="C37" s="25"/>
      <c r="D37" s="25"/>
      <c r="E37" s="25"/>
      <c r="F37" s="25"/>
      <c r="G37" s="25"/>
      <c r="H37" s="25"/>
    </row>
    <row r="38" spans="2:8" ht="13.7" customHeight="1">
      <c r="B38" s="289" t="s">
        <v>17</v>
      </c>
      <c r="C38" s="25"/>
      <c r="D38" s="25"/>
      <c r="E38" s="25"/>
      <c r="F38" s="25"/>
      <c r="G38" s="25"/>
      <c r="H38" s="25"/>
    </row>
    <row r="39" spans="2:8">
      <c r="B39" s="25"/>
      <c r="C39" s="25"/>
      <c r="D39" s="25"/>
      <c r="E39" s="25"/>
      <c r="F39" s="25"/>
      <c r="G39" s="25"/>
      <c r="H39" s="25"/>
    </row>
  </sheetData>
  <mergeCells count="16">
    <mergeCell ref="B25:C25"/>
    <mergeCell ref="B27:C27"/>
    <mergeCell ref="B31:C31"/>
    <mergeCell ref="B32:C32"/>
    <mergeCell ref="B9:C9"/>
    <mergeCell ref="B14:C14"/>
    <mergeCell ref="B18:C18"/>
    <mergeCell ref="B22:C22"/>
    <mergeCell ref="B23:C23"/>
    <mergeCell ref="B24:C24"/>
    <mergeCell ref="B2:H2"/>
    <mergeCell ref="B3:E3"/>
    <mergeCell ref="B4:C4"/>
    <mergeCell ref="B5:C5"/>
    <mergeCell ref="B6:C6"/>
    <mergeCell ref="B7:C7"/>
  </mergeCells>
  <phoneticPr fontId="43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defaultGridColor="0" view="pageBreakPreview" topLeftCell="B21" colorId="22" zoomScale="130" zoomScaleSheetLayoutView="130" workbookViewId="0">
      <selection activeCell="D49" sqref="D49"/>
    </sheetView>
  </sheetViews>
  <sheetFormatPr defaultColWidth="17.85546875" defaultRowHeight="13.5"/>
  <cols>
    <col min="1" max="1" width="24" style="25" bestFit="1" customWidth="1"/>
    <col min="2" max="2" width="14.140625" style="25" customWidth="1"/>
    <col min="3" max="3" width="19.42578125" style="25" customWidth="1"/>
    <col min="4" max="5" width="20.140625" style="25" customWidth="1"/>
    <col min="6" max="6" width="16.28515625" style="25" customWidth="1"/>
    <col min="7" max="7" width="13" style="25" customWidth="1"/>
    <col min="8" max="8" width="18.85546875" style="25" customWidth="1"/>
    <col min="9" max="256" width="17.85546875" style="25"/>
    <col min="257" max="257" width="24" style="25" bestFit="1" customWidth="1"/>
    <col min="258" max="258" width="14.140625" style="25" customWidth="1"/>
    <col min="259" max="259" width="19.42578125" style="25" customWidth="1"/>
    <col min="260" max="261" width="20.140625" style="25" customWidth="1"/>
    <col min="262" max="262" width="16.28515625" style="25" customWidth="1"/>
    <col min="263" max="263" width="13" style="25" customWidth="1"/>
    <col min="264" max="264" width="18.85546875" style="25" customWidth="1"/>
    <col min="265" max="512" width="17.85546875" style="25"/>
    <col min="513" max="513" width="24" style="25" bestFit="1" customWidth="1"/>
    <col min="514" max="514" width="14.140625" style="25" customWidth="1"/>
    <col min="515" max="515" width="19.42578125" style="25" customWidth="1"/>
    <col min="516" max="517" width="20.140625" style="25" customWidth="1"/>
    <col min="518" max="518" width="16.28515625" style="25" customWidth="1"/>
    <col min="519" max="519" width="13" style="25" customWidth="1"/>
    <col min="520" max="520" width="18.85546875" style="25" customWidth="1"/>
    <col min="521" max="768" width="17.85546875" style="25"/>
    <col min="769" max="769" width="24" style="25" bestFit="1" customWidth="1"/>
    <col min="770" max="770" width="14.140625" style="25" customWidth="1"/>
    <col min="771" max="771" width="19.42578125" style="25" customWidth="1"/>
    <col min="772" max="773" width="20.140625" style="25" customWidth="1"/>
    <col min="774" max="774" width="16.28515625" style="25" customWidth="1"/>
    <col min="775" max="775" width="13" style="25" customWidth="1"/>
    <col min="776" max="776" width="18.85546875" style="25" customWidth="1"/>
    <col min="777" max="1024" width="17.85546875" style="25"/>
    <col min="1025" max="1025" width="24" style="25" bestFit="1" customWidth="1"/>
    <col min="1026" max="1026" width="14.140625" style="25" customWidth="1"/>
    <col min="1027" max="1027" width="19.42578125" style="25" customWidth="1"/>
    <col min="1028" max="1029" width="20.140625" style="25" customWidth="1"/>
    <col min="1030" max="1030" width="16.28515625" style="25" customWidth="1"/>
    <col min="1031" max="1031" width="13" style="25" customWidth="1"/>
    <col min="1032" max="1032" width="18.85546875" style="25" customWidth="1"/>
    <col min="1033" max="1280" width="17.85546875" style="25"/>
    <col min="1281" max="1281" width="24" style="25" bestFit="1" customWidth="1"/>
    <col min="1282" max="1282" width="14.140625" style="25" customWidth="1"/>
    <col min="1283" max="1283" width="19.42578125" style="25" customWidth="1"/>
    <col min="1284" max="1285" width="20.140625" style="25" customWidth="1"/>
    <col min="1286" max="1286" width="16.28515625" style="25" customWidth="1"/>
    <col min="1287" max="1287" width="13" style="25" customWidth="1"/>
    <col min="1288" max="1288" width="18.85546875" style="25" customWidth="1"/>
    <col min="1289" max="1536" width="17.85546875" style="25"/>
    <col min="1537" max="1537" width="24" style="25" bestFit="1" customWidth="1"/>
    <col min="1538" max="1538" width="14.140625" style="25" customWidth="1"/>
    <col min="1539" max="1539" width="19.42578125" style="25" customWidth="1"/>
    <col min="1540" max="1541" width="20.140625" style="25" customWidth="1"/>
    <col min="1542" max="1542" width="16.28515625" style="25" customWidth="1"/>
    <col min="1543" max="1543" width="13" style="25" customWidth="1"/>
    <col min="1544" max="1544" width="18.85546875" style="25" customWidth="1"/>
    <col min="1545" max="1792" width="17.85546875" style="25"/>
    <col min="1793" max="1793" width="24" style="25" bestFit="1" customWidth="1"/>
    <col min="1794" max="1794" width="14.140625" style="25" customWidth="1"/>
    <col min="1795" max="1795" width="19.42578125" style="25" customWidth="1"/>
    <col min="1796" max="1797" width="20.140625" style="25" customWidth="1"/>
    <col min="1798" max="1798" width="16.28515625" style="25" customWidth="1"/>
    <col min="1799" max="1799" width="13" style="25" customWidth="1"/>
    <col min="1800" max="1800" width="18.85546875" style="25" customWidth="1"/>
    <col min="1801" max="2048" width="17.85546875" style="25"/>
    <col min="2049" max="2049" width="24" style="25" bestFit="1" customWidth="1"/>
    <col min="2050" max="2050" width="14.140625" style="25" customWidth="1"/>
    <col min="2051" max="2051" width="19.42578125" style="25" customWidth="1"/>
    <col min="2052" max="2053" width="20.140625" style="25" customWidth="1"/>
    <col min="2054" max="2054" width="16.28515625" style="25" customWidth="1"/>
    <col min="2055" max="2055" width="13" style="25" customWidth="1"/>
    <col min="2056" max="2056" width="18.85546875" style="25" customWidth="1"/>
    <col min="2057" max="2304" width="17.85546875" style="25"/>
    <col min="2305" max="2305" width="24" style="25" bestFit="1" customWidth="1"/>
    <col min="2306" max="2306" width="14.140625" style="25" customWidth="1"/>
    <col min="2307" max="2307" width="19.42578125" style="25" customWidth="1"/>
    <col min="2308" max="2309" width="20.140625" style="25" customWidth="1"/>
    <col min="2310" max="2310" width="16.28515625" style="25" customWidth="1"/>
    <col min="2311" max="2311" width="13" style="25" customWidth="1"/>
    <col min="2312" max="2312" width="18.85546875" style="25" customWidth="1"/>
    <col min="2313" max="2560" width="17.85546875" style="25"/>
    <col min="2561" max="2561" width="24" style="25" bestFit="1" customWidth="1"/>
    <col min="2562" max="2562" width="14.140625" style="25" customWidth="1"/>
    <col min="2563" max="2563" width="19.42578125" style="25" customWidth="1"/>
    <col min="2564" max="2565" width="20.140625" style="25" customWidth="1"/>
    <col min="2566" max="2566" width="16.28515625" style="25" customWidth="1"/>
    <col min="2567" max="2567" width="13" style="25" customWidth="1"/>
    <col min="2568" max="2568" width="18.85546875" style="25" customWidth="1"/>
    <col min="2569" max="2816" width="17.85546875" style="25"/>
    <col min="2817" max="2817" width="24" style="25" bestFit="1" customWidth="1"/>
    <col min="2818" max="2818" width="14.140625" style="25" customWidth="1"/>
    <col min="2819" max="2819" width="19.42578125" style="25" customWidth="1"/>
    <col min="2820" max="2821" width="20.140625" style="25" customWidth="1"/>
    <col min="2822" max="2822" width="16.28515625" style="25" customWidth="1"/>
    <col min="2823" max="2823" width="13" style="25" customWidth="1"/>
    <col min="2824" max="2824" width="18.85546875" style="25" customWidth="1"/>
    <col min="2825" max="3072" width="17.85546875" style="25"/>
    <col min="3073" max="3073" width="24" style="25" bestFit="1" customWidth="1"/>
    <col min="3074" max="3074" width="14.140625" style="25" customWidth="1"/>
    <col min="3075" max="3075" width="19.42578125" style="25" customWidth="1"/>
    <col min="3076" max="3077" width="20.140625" style="25" customWidth="1"/>
    <col min="3078" max="3078" width="16.28515625" style="25" customWidth="1"/>
    <col min="3079" max="3079" width="13" style="25" customWidth="1"/>
    <col min="3080" max="3080" width="18.85546875" style="25" customWidth="1"/>
    <col min="3081" max="3328" width="17.85546875" style="25"/>
    <col min="3329" max="3329" width="24" style="25" bestFit="1" customWidth="1"/>
    <col min="3330" max="3330" width="14.140625" style="25" customWidth="1"/>
    <col min="3331" max="3331" width="19.42578125" style="25" customWidth="1"/>
    <col min="3332" max="3333" width="20.140625" style="25" customWidth="1"/>
    <col min="3334" max="3334" width="16.28515625" style="25" customWidth="1"/>
    <col min="3335" max="3335" width="13" style="25" customWidth="1"/>
    <col min="3336" max="3336" width="18.85546875" style="25" customWidth="1"/>
    <col min="3337" max="3584" width="17.85546875" style="25"/>
    <col min="3585" max="3585" width="24" style="25" bestFit="1" customWidth="1"/>
    <col min="3586" max="3586" width="14.140625" style="25" customWidth="1"/>
    <col min="3587" max="3587" width="19.42578125" style="25" customWidth="1"/>
    <col min="3588" max="3589" width="20.140625" style="25" customWidth="1"/>
    <col min="3590" max="3590" width="16.28515625" style="25" customWidth="1"/>
    <col min="3591" max="3591" width="13" style="25" customWidth="1"/>
    <col min="3592" max="3592" width="18.85546875" style="25" customWidth="1"/>
    <col min="3593" max="3840" width="17.85546875" style="25"/>
    <col min="3841" max="3841" width="24" style="25" bestFit="1" customWidth="1"/>
    <col min="3842" max="3842" width="14.140625" style="25" customWidth="1"/>
    <col min="3843" max="3843" width="19.42578125" style="25" customWidth="1"/>
    <col min="3844" max="3845" width="20.140625" style="25" customWidth="1"/>
    <col min="3846" max="3846" width="16.28515625" style="25" customWidth="1"/>
    <col min="3847" max="3847" width="13" style="25" customWidth="1"/>
    <col min="3848" max="3848" width="18.85546875" style="25" customWidth="1"/>
    <col min="3849" max="4096" width="17.85546875" style="25"/>
    <col min="4097" max="4097" width="24" style="25" bestFit="1" customWidth="1"/>
    <col min="4098" max="4098" width="14.140625" style="25" customWidth="1"/>
    <col min="4099" max="4099" width="19.42578125" style="25" customWidth="1"/>
    <col min="4100" max="4101" width="20.140625" style="25" customWidth="1"/>
    <col min="4102" max="4102" width="16.28515625" style="25" customWidth="1"/>
    <col min="4103" max="4103" width="13" style="25" customWidth="1"/>
    <col min="4104" max="4104" width="18.85546875" style="25" customWidth="1"/>
    <col min="4105" max="4352" width="17.85546875" style="25"/>
    <col min="4353" max="4353" width="24" style="25" bestFit="1" customWidth="1"/>
    <col min="4354" max="4354" width="14.140625" style="25" customWidth="1"/>
    <col min="4355" max="4355" width="19.42578125" style="25" customWidth="1"/>
    <col min="4356" max="4357" width="20.140625" style="25" customWidth="1"/>
    <col min="4358" max="4358" width="16.28515625" style="25" customWidth="1"/>
    <col min="4359" max="4359" width="13" style="25" customWidth="1"/>
    <col min="4360" max="4360" width="18.85546875" style="25" customWidth="1"/>
    <col min="4361" max="4608" width="17.85546875" style="25"/>
    <col min="4609" max="4609" width="24" style="25" bestFit="1" customWidth="1"/>
    <col min="4610" max="4610" width="14.140625" style="25" customWidth="1"/>
    <col min="4611" max="4611" width="19.42578125" style="25" customWidth="1"/>
    <col min="4612" max="4613" width="20.140625" style="25" customWidth="1"/>
    <col min="4614" max="4614" width="16.28515625" style="25" customWidth="1"/>
    <col min="4615" max="4615" width="13" style="25" customWidth="1"/>
    <col min="4616" max="4616" width="18.85546875" style="25" customWidth="1"/>
    <col min="4617" max="4864" width="17.85546875" style="25"/>
    <col min="4865" max="4865" width="24" style="25" bestFit="1" customWidth="1"/>
    <col min="4866" max="4866" width="14.140625" style="25" customWidth="1"/>
    <col min="4867" max="4867" width="19.42578125" style="25" customWidth="1"/>
    <col min="4868" max="4869" width="20.140625" style="25" customWidth="1"/>
    <col min="4870" max="4870" width="16.28515625" style="25" customWidth="1"/>
    <col min="4871" max="4871" width="13" style="25" customWidth="1"/>
    <col min="4872" max="4872" width="18.85546875" style="25" customWidth="1"/>
    <col min="4873" max="5120" width="17.85546875" style="25"/>
    <col min="5121" max="5121" width="24" style="25" bestFit="1" customWidth="1"/>
    <col min="5122" max="5122" width="14.140625" style="25" customWidth="1"/>
    <col min="5123" max="5123" width="19.42578125" style="25" customWidth="1"/>
    <col min="5124" max="5125" width="20.140625" style="25" customWidth="1"/>
    <col min="5126" max="5126" width="16.28515625" style="25" customWidth="1"/>
    <col min="5127" max="5127" width="13" style="25" customWidth="1"/>
    <col min="5128" max="5128" width="18.85546875" style="25" customWidth="1"/>
    <col min="5129" max="5376" width="17.85546875" style="25"/>
    <col min="5377" max="5377" width="24" style="25" bestFit="1" customWidth="1"/>
    <col min="5378" max="5378" width="14.140625" style="25" customWidth="1"/>
    <col min="5379" max="5379" width="19.42578125" style="25" customWidth="1"/>
    <col min="5380" max="5381" width="20.140625" style="25" customWidth="1"/>
    <col min="5382" max="5382" width="16.28515625" style="25" customWidth="1"/>
    <col min="5383" max="5383" width="13" style="25" customWidth="1"/>
    <col min="5384" max="5384" width="18.85546875" style="25" customWidth="1"/>
    <col min="5385" max="5632" width="17.85546875" style="25"/>
    <col min="5633" max="5633" width="24" style="25" bestFit="1" customWidth="1"/>
    <col min="5634" max="5634" width="14.140625" style="25" customWidth="1"/>
    <col min="5635" max="5635" width="19.42578125" style="25" customWidth="1"/>
    <col min="5636" max="5637" width="20.140625" style="25" customWidth="1"/>
    <col min="5638" max="5638" width="16.28515625" style="25" customWidth="1"/>
    <col min="5639" max="5639" width="13" style="25" customWidth="1"/>
    <col min="5640" max="5640" width="18.85546875" style="25" customWidth="1"/>
    <col min="5641" max="5888" width="17.85546875" style="25"/>
    <col min="5889" max="5889" width="24" style="25" bestFit="1" customWidth="1"/>
    <col min="5890" max="5890" width="14.140625" style="25" customWidth="1"/>
    <col min="5891" max="5891" width="19.42578125" style="25" customWidth="1"/>
    <col min="5892" max="5893" width="20.140625" style="25" customWidth="1"/>
    <col min="5894" max="5894" width="16.28515625" style="25" customWidth="1"/>
    <col min="5895" max="5895" width="13" style="25" customWidth="1"/>
    <col min="5896" max="5896" width="18.85546875" style="25" customWidth="1"/>
    <col min="5897" max="6144" width="17.85546875" style="25"/>
    <col min="6145" max="6145" width="24" style="25" bestFit="1" customWidth="1"/>
    <col min="6146" max="6146" width="14.140625" style="25" customWidth="1"/>
    <col min="6147" max="6147" width="19.42578125" style="25" customWidth="1"/>
    <col min="6148" max="6149" width="20.140625" style="25" customWidth="1"/>
    <col min="6150" max="6150" width="16.28515625" style="25" customWidth="1"/>
    <col min="6151" max="6151" width="13" style="25" customWidth="1"/>
    <col min="6152" max="6152" width="18.85546875" style="25" customWidth="1"/>
    <col min="6153" max="6400" width="17.85546875" style="25"/>
    <col min="6401" max="6401" width="24" style="25" bestFit="1" customWidth="1"/>
    <col min="6402" max="6402" width="14.140625" style="25" customWidth="1"/>
    <col min="6403" max="6403" width="19.42578125" style="25" customWidth="1"/>
    <col min="6404" max="6405" width="20.140625" style="25" customWidth="1"/>
    <col min="6406" max="6406" width="16.28515625" style="25" customWidth="1"/>
    <col min="6407" max="6407" width="13" style="25" customWidth="1"/>
    <col min="6408" max="6408" width="18.85546875" style="25" customWidth="1"/>
    <col min="6409" max="6656" width="17.85546875" style="25"/>
    <col min="6657" max="6657" width="24" style="25" bestFit="1" customWidth="1"/>
    <col min="6658" max="6658" width="14.140625" style="25" customWidth="1"/>
    <col min="6659" max="6659" width="19.42578125" style="25" customWidth="1"/>
    <col min="6660" max="6661" width="20.140625" style="25" customWidth="1"/>
    <col min="6662" max="6662" width="16.28515625" style="25" customWidth="1"/>
    <col min="6663" max="6663" width="13" style="25" customWidth="1"/>
    <col min="6664" max="6664" width="18.85546875" style="25" customWidth="1"/>
    <col min="6665" max="6912" width="17.85546875" style="25"/>
    <col min="6913" max="6913" width="24" style="25" bestFit="1" customWidth="1"/>
    <col min="6914" max="6914" width="14.140625" style="25" customWidth="1"/>
    <col min="6915" max="6915" width="19.42578125" style="25" customWidth="1"/>
    <col min="6916" max="6917" width="20.140625" style="25" customWidth="1"/>
    <col min="6918" max="6918" width="16.28515625" style="25" customWidth="1"/>
    <col min="6919" max="6919" width="13" style="25" customWidth="1"/>
    <col min="6920" max="6920" width="18.85546875" style="25" customWidth="1"/>
    <col min="6921" max="7168" width="17.85546875" style="25"/>
    <col min="7169" max="7169" width="24" style="25" bestFit="1" customWidth="1"/>
    <col min="7170" max="7170" width="14.140625" style="25" customWidth="1"/>
    <col min="7171" max="7171" width="19.42578125" style="25" customWidth="1"/>
    <col min="7172" max="7173" width="20.140625" style="25" customWidth="1"/>
    <col min="7174" max="7174" width="16.28515625" style="25" customWidth="1"/>
    <col min="7175" max="7175" width="13" style="25" customWidth="1"/>
    <col min="7176" max="7176" width="18.85546875" style="25" customWidth="1"/>
    <col min="7177" max="7424" width="17.85546875" style="25"/>
    <col min="7425" max="7425" width="24" style="25" bestFit="1" customWidth="1"/>
    <col min="7426" max="7426" width="14.140625" style="25" customWidth="1"/>
    <col min="7427" max="7427" width="19.42578125" style="25" customWidth="1"/>
    <col min="7428" max="7429" width="20.140625" style="25" customWidth="1"/>
    <col min="7430" max="7430" width="16.28515625" style="25" customWidth="1"/>
    <col min="7431" max="7431" width="13" style="25" customWidth="1"/>
    <col min="7432" max="7432" width="18.85546875" style="25" customWidth="1"/>
    <col min="7433" max="7680" width="17.85546875" style="25"/>
    <col min="7681" max="7681" width="24" style="25" bestFit="1" customWidth="1"/>
    <col min="7682" max="7682" width="14.140625" style="25" customWidth="1"/>
    <col min="7683" max="7683" width="19.42578125" style="25" customWidth="1"/>
    <col min="7684" max="7685" width="20.140625" style="25" customWidth="1"/>
    <col min="7686" max="7686" width="16.28515625" style="25" customWidth="1"/>
    <col min="7687" max="7687" width="13" style="25" customWidth="1"/>
    <col min="7688" max="7688" width="18.85546875" style="25" customWidth="1"/>
    <col min="7689" max="7936" width="17.85546875" style="25"/>
    <col min="7937" max="7937" width="24" style="25" bestFit="1" customWidth="1"/>
    <col min="7938" max="7938" width="14.140625" style="25" customWidth="1"/>
    <col min="7939" max="7939" width="19.42578125" style="25" customWidth="1"/>
    <col min="7940" max="7941" width="20.140625" style="25" customWidth="1"/>
    <col min="7942" max="7942" width="16.28515625" style="25" customWidth="1"/>
    <col min="7943" max="7943" width="13" style="25" customWidth="1"/>
    <col min="7944" max="7944" width="18.85546875" style="25" customWidth="1"/>
    <col min="7945" max="8192" width="17.85546875" style="25"/>
    <col min="8193" max="8193" width="24" style="25" bestFit="1" customWidth="1"/>
    <col min="8194" max="8194" width="14.140625" style="25" customWidth="1"/>
    <col min="8195" max="8195" width="19.42578125" style="25" customWidth="1"/>
    <col min="8196" max="8197" width="20.140625" style="25" customWidth="1"/>
    <col min="8198" max="8198" width="16.28515625" style="25" customWidth="1"/>
    <col min="8199" max="8199" width="13" style="25" customWidth="1"/>
    <col min="8200" max="8200" width="18.85546875" style="25" customWidth="1"/>
    <col min="8201" max="8448" width="17.85546875" style="25"/>
    <col min="8449" max="8449" width="24" style="25" bestFit="1" customWidth="1"/>
    <col min="8450" max="8450" width="14.140625" style="25" customWidth="1"/>
    <col min="8451" max="8451" width="19.42578125" style="25" customWidth="1"/>
    <col min="8452" max="8453" width="20.140625" style="25" customWidth="1"/>
    <col min="8454" max="8454" width="16.28515625" style="25" customWidth="1"/>
    <col min="8455" max="8455" width="13" style="25" customWidth="1"/>
    <col min="8456" max="8456" width="18.85546875" style="25" customWidth="1"/>
    <col min="8457" max="8704" width="17.85546875" style="25"/>
    <col min="8705" max="8705" width="24" style="25" bestFit="1" customWidth="1"/>
    <col min="8706" max="8706" width="14.140625" style="25" customWidth="1"/>
    <col min="8707" max="8707" width="19.42578125" style="25" customWidth="1"/>
    <col min="8708" max="8709" width="20.140625" style="25" customWidth="1"/>
    <col min="8710" max="8710" width="16.28515625" style="25" customWidth="1"/>
    <col min="8711" max="8711" width="13" style="25" customWidth="1"/>
    <col min="8712" max="8712" width="18.85546875" style="25" customWidth="1"/>
    <col min="8713" max="8960" width="17.85546875" style="25"/>
    <col min="8961" max="8961" width="24" style="25" bestFit="1" customWidth="1"/>
    <col min="8962" max="8962" width="14.140625" style="25" customWidth="1"/>
    <col min="8963" max="8963" width="19.42578125" style="25" customWidth="1"/>
    <col min="8964" max="8965" width="20.140625" style="25" customWidth="1"/>
    <col min="8966" max="8966" width="16.28515625" style="25" customWidth="1"/>
    <col min="8967" max="8967" width="13" style="25" customWidth="1"/>
    <col min="8968" max="8968" width="18.85546875" style="25" customWidth="1"/>
    <col min="8969" max="9216" width="17.85546875" style="25"/>
    <col min="9217" max="9217" width="24" style="25" bestFit="1" customWidth="1"/>
    <col min="9218" max="9218" width="14.140625" style="25" customWidth="1"/>
    <col min="9219" max="9219" width="19.42578125" style="25" customWidth="1"/>
    <col min="9220" max="9221" width="20.140625" style="25" customWidth="1"/>
    <col min="9222" max="9222" width="16.28515625" style="25" customWidth="1"/>
    <col min="9223" max="9223" width="13" style="25" customWidth="1"/>
    <col min="9224" max="9224" width="18.85546875" style="25" customWidth="1"/>
    <col min="9225" max="9472" width="17.85546875" style="25"/>
    <col min="9473" max="9473" width="24" style="25" bestFit="1" customWidth="1"/>
    <col min="9474" max="9474" width="14.140625" style="25" customWidth="1"/>
    <col min="9475" max="9475" width="19.42578125" style="25" customWidth="1"/>
    <col min="9476" max="9477" width="20.140625" style="25" customWidth="1"/>
    <col min="9478" max="9478" width="16.28515625" style="25" customWidth="1"/>
    <col min="9479" max="9479" width="13" style="25" customWidth="1"/>
    <col min="9480" max="9480" width="18.85546875" style="25" customWidth="1"/>
    <col min="9481" max="9728" width="17.85546875" style="25"/>
    <col min="9729" max="9729" width="24" style="25" bestFit="1" customWidth="1"/>
    <col min="9730" max="9730" width="14.140625" style="25" customWidth="1"/>
    <col min="9731" max="9731" width="19.42578125" style="25" customWidth="1"/>
    <col min="9732" max="9733" width="20.140625" style="25" customWidth="1"/>
    <col min="9734" max="9734" width="16.28515625" style="25" customWidth="1"/>
    <col min="9735" max="9735" width="13" style="25" customWidth="1"/>
    <col min="9736" max="9736" width="18.85546875" style="25" customWidth="1"/>
    <col min="9737" max="9984" width="17.85546875" style="25"/>
    <col min="9985" max="9985" width="24" style="25" bestFit="1" customWidth="1"/>
    <col min="9986" max="9986" width="14.140625" style="25" customWidth="1"/>
    <col min="9987" max="9987" width="19.42578125" style="25" customWidth="1"/>
    <col min="9988" max="9989" width="20.140625" style="25" customWidth="1"/>
    <col min="9990" max="9990" width="16.28515625" style="25" customWidth="1"/>
    <col min="9991" max="9991" width="13" style="25" customWidth="1"/>
    <col min="9992" max="9992" width="18.85546875" style="25" customWidth="1"/>
    <col min="9993" max="10240" width="17.85546875" style="25"/>
    <col min="10241" max="10241" width="24" style="25" bestFit="1" customWidth="1"/>
    <col min="10242" max="10242" width="14.140625" style="25" customWidth="1"/>
    <col min="10243" max="10243" width="19.42578125" style="25" customWidth="1"/>
    <col min="10244" max="10245" width="20.140625" style="25" customWidth="1"/>
    <col min="10246" max="10246" width="16.28515625" style="25" customWidth="1"/>
    <col min="10247" max="10247" width="13" style="25" customWidth="1"/>
    <col min="10248" max="10248" width="18.85546875" style="25" customWidth="1"/>
    <col min="10249" max="10496" width="17.85546875" style="25"/>
    <col min="10497" max="10497" width="24" style="25" bestFit="1" customWidth="1"/>
    <col min="10498" max="10498" width="14.140625" style="25" customWidth="1"/>
    <col min="10499" max="10499" width="19.42578125" style="25" customWidth="1"/>
    <col min="10500" max="10501" width="20.140625" style="25" customWidth="1"/>
    <col min="10502" max="10502" width="16.28515625" style="25" customWidth="1"/>
    <col min="10503" max="10503" width="13" style="25" customWidth="1"/>
    <col min="10504" max="10504" width="18.85546875" style="25" customWidth="1"/>
    <col min="10505" max="10752" width="17.85546875" style="25"/>
    <col min="10753" max="10753" width="24" style="25" bestFit="1" customWidth="1"/>
    <col min="10754" max="10754" width="14.140625" style="25" customWidth="1"/>
    <col min="10755" max="10755" width="19.42578125" style="25" customWidth="1"/>
    <col min="10756" max="10757" width="20.140625" style="25" customWidth="1"/>
    <col min="10758" max="10758" width="16.28515625" style="25" customWidth="1"/>
    <col min="10759" max="10759" width="13" style="25" customWidth="1"/>
    <col min="10760" max="10760" width="18.85546875" style="25" customWidth="1"/>
    <col min="10761" max="11008" width="17.85546875" style="25"/>
    <col min="11009" max="11009" width="24" style="25" bestFit="1" customWidth="1"/>
    <col min="11010" max="11010" width="14.140625" style="25" customWidth="1"/>
    <col min="11011" max="11011" width="19.42578125" style="25" customWidth="1"/>
    <col min="11012" max="11013" width="20.140625" style="25" customWidth="1"/>
    <col min="11014" max="11014" width="16.28515625" style="25" customWidth="1"/>
    <col min="11015" max="11015" width="13" style="25" customWidth="1"/>
    <col min="11016" max="11016" width="18.85546875" style="25" customWidth="1"/>
    <col min="11017" max="11264" width="17.85546875" style="25"/>
    <col min="11265" max="11265" width="24" style="25" bestFit="1" customWidth="1"/>
    <col min="11266" max="11266" width="14.140625" style="25" customWidth="1"/>
    <col min="11267" max="11267" width="19.42578125" style="25" customWidth="1"/>
    <col min="11268" max="11269" width="20.140625" style="25" customWidth="1"/>
    <col min="11270" max="11270" width="16.28515625" style="25" customWidth="1"/>
    <col min="11271" max="11271" width="13" style="25" customWidth="1"/>
    <col min="11272" max="11272" width="18.85546875" style="25" customWidth="1"/>
    <col min="11273" max="11520" width="17.85546875" style="25"/>
    <col min="11521" max="11521" width="24" style="25" bestFit="1" customWidth="1"/>
    <col min="11522" max="11522" width="14.140625" style="25" customWidth="1"/>
    <col min="11523" max="11523" width="19.42578125" style="25" customWidth="1"/>
    <col min="11524" max="11525" width="20.140625" style="25" customWidth="1"/>
    <col min="11526" max="11526" width="16.28515625" style="25" customWidth="1"/>
    <col min="11527" max="11527" width="13" style="25" customWidth="1"/>
    <col min="11528" max="11528" width="18.85546875" style="25" customWidth="1"/>
    <col min="11529" max="11776" width="17.85546875" style="25"/>
    <col min="11777" max="11777" width="24" style="25" bestFit="1" customWidth="1"/>
    <col min="11778" max="11778" width="14.140625" style="25" customWidth="1"/>
    <col min="11779" max="11779" width="19.42578125" style="25" customWidth="1"/>
    <col min="11780" max="11781" width="20.140625" style="25" customWidth="1"/>
    <col min="11782" max="11782" width="16.28515625" style="25" customWidth="1"/>
    <col min="11783" max="11783" width="13" style="25" customWidth="1"/>
    <col min="11784" max="11784" width="18.85546875" style="25" customWidth="1"/>
    <col min="11785" max="12032" width="17.85546875" style="25"/>
    <col min="12033" max="12033" width="24" style="25" bestFit="1" customWidth="1"/>
    <col min="12034" max="12034" width="14.140625" style="25" customWidth="1"/>
    <col min="12035" max="12035" width="19.42578125" style="25" customWidth="1"/>
    <col min="12036" max="12037" width="20.140625" style="25" customWidth="1"/>
    <col min="12038" max="12038" width="16.28515625" style="25" customWidth="1"/>
    <col min="12039" max="12039" width="13" style="25" customWidth="1"/>
    <col min="12040" max="12040" width="18.85546875" style="25" customWidth="1"/>
    <col min="12041" max="12288" width="17.85546875" style="25"/>
    <col min="12289" max="12289" width="24" style="25" bestFit="1" customWidth="1"/>
    <col min="12290" max="12290" width="14.140625" style="25" customWidth="1"/>
    <col min="12291" max="12291" width="19.42578125" style="25" customWidth="1"/>
    <col min="12292" max="12293" width="20.140625" style="25" customWidth="1"/>
    <col min="12294" max="12294" width="16.28515625" style="25" customWidth="1"/>
    <col min="12295" max="12295" width="13" style="25" customWidth="1"/>
    <col min="12296" max="12296" width="18.85546875" style="25" customWidth="1"/>
    <col min="12297" max="12544" width="17.85546875" style="25"/>
    <col min="12545" max="12545" width="24" style="25" bestFit="1" customWidth="1"/>
    <col min="12546" max="12546" width="14.140625" style="25" customWidth="1"/>
    <col min="12547" max="12547" width="19.42578125" style="25" customWidth="1"/>
    <col min="12548" max="12549" width="20.140625" style="25" customWidth="1"/>
    <col min="12550" max="12550" width="16.28515625" style="25" customWidth="1"/>
    <col min="12551" max="12551" width="13" style="25" customWidth="1"/>
    <col min="12552" max="12552" width="18.85546875" style="25" customWidth="1"/>
    <col min="12553" max="12800" width="17.85546875" style="25"/>
    <col min="12801" max="12801" width="24" style="25" bestFit="1" customWidth="1"/>
    <col min="12802" max="12802" width="14.140625" style="25" customWidth="1"/>
    <col min="12803" max="12803" width="19.42578125" style="25" customWidth="1"/>
    <col min="12804" max="12805" width="20.140625" style="25" customWidth="1"/>
    <col min="12806" max="12806" width="16.28515625" style="25" customWidth="1"/>
    <col min="12807" max="12807" width="13" style="25" customWidth="1"/>
    <col min="12808" max="12808" width="18.85546875" style="25" customWidth="1"/>
    <col min="12809" max="13056" width="17.85546875" style="25"/>
    <col min="13057" max="13057" width="24" style="25" bestFit="1" customWidth="1"/>
    <col min="13058" max="13058" width="14.140625" style="25" customWidth="1"/>
    <col min="13059" max="13059" width="19.42578125" style="25" customWidth="1"/>
    <col min="13060" max="13061" width="20.140625" style="25" customWidth="1"/>
    <col min="13062" max="13062" width="16.28515625" style="25" customWidth="1"/>
    <col min="13063" max="13063" width="13" style="25" customWidth="1"/>
    <col min="13064" max="13064" width="18.85546875" style="25" customWidth="1"/>
    <col min="13065" max="13312" width="17.85546875" style="25"/>
    <col min="13313" max="13313" width="24" style="25" bestFit="1" customWidth="1"/>
    <col min="13314" max="13314" width="14.140625" style="25" customWidth="1"/>
    <col min="13315" max="13315" width="19.42578125" style="25" customWidth="1"/>
    <col min="13316" max="13317" width="20.140625" style="25" customWidth="1"/>
    <col min="13318" max="13318" width="16.28515625" style="25" customWidth="1"/>
    <col min="13319" max="13319" width="13" style="25" customWidth="1"/>
    <col min="13320" max="13320" width="18.85546875" style="25" customWidth="1"/>
    <col min="13321" max="13568" width="17.85546875" style="25"/>
    <col min="13569" max="13569" width="24" style="25" bestFit="1" customWidth="1"/>
    <col min="13570" max="13570" width="14.140625" style="25" customWidth="1"/>
    <col min="13571" max="13571" width="19.42578125" style="25" customWidth="1"/>
    <col min="13572" max="13573" width="20.140625" style="25" customWidth="1"/>
    <col min="13574" max="13574" width="16.28515625" style="25" customWidth="1"/>
    <col min="13575" max="13575" width="13" style="25" customWidth="1"/>
    <col min="13576" max="13576" width="18.85546875" style="25" customWidth="1"/>
    <col min="13577" max="13824" width="17.85546875" style="25"/>
    <col min="13825" max="13825" width="24" style="25" bestFit="1" customWidth="1"/>
    <col min="13826" max="13826" width="14.140625" style="25" customWidth="1"/>
    <col min="13827" max="13827" width="19.42578125" style="25" customWidth="1"/>
    <col min="13828" max="13829" width="20.140625" style="25" customWidth="1"/>
    <col min="13830" max="13830" width="16.28515625" style="25" customWidth="1"/>
    <col min="13831" max="13831" width="13" style="25" customWidth="1"/>
    <col min="13832" max="13832" width="18.85546875" style="25" customWidth="1"/>
    <col min="13833" max="14080" width="17.85546875" style="25"/>
    <col min="14081" max="14081" width="24" style="25" bestFit="1" customWidth="1"/>
    <col min="14082" max="14082" width="14.140625" style="25" customWidth="1"/>
    <col min="14083" max="14083" width="19.42578125" style="25" customWidth="1"/>
    <col min="14084" max="14085" width="20.140625" style="25" customWidth="1"/>
    <col min="14086" max="14086" width="16.28515625" style="25" customWidth="1"/>
    <col min="14087" max="14087" width="13" style="25" customWidth="1"/>
    <col min="14088" max="14088" width="18.85546875" style="25" customWidth="1"/>
    <col min="14089" max="14336" width="17.85546875" style="25"/>
    <col min="14337" max="14337" width="24" style="25" bestFit="1" customWidth="1"/>
    <col min="14338" max="14338" width="14.140625" style="25" customWidth="1"/>
    <col min="14339" max="14339" width="19.42578125" style="25" customWidth="1"/>
    <col min="14340" max="14341" width="20.140625" style="25" customWidth="1"/>
    <col min="14342" max="14342" width="16.28515625" style="25" customWidth="1"/>
    <col min="14343" max="14343" width="13" style="25" customWidth="1"/>
    <col min="14344" max="14344" width="18.85546875" style="25" customWidth="1"/>
    <col min="14345" max="14592" width="17.85546875" style="25"/>
    <col min="14593" max="14593" width="24" style="25" bestFit="1" customWidth="1"/>
    <col min="14594" max="14594" width="14.140625" style="25" customWidth="1"/>
    <col min="14595" max="14595" width="19.42578125" style="25" customWidth="1"/>
    <col min="14596" max="14597" width="20.140625" style="25" customWidth="1"/>
    <col min="14598" max="14598" width="16.28515625" style="25" customWidth="1"/>
    <col min="14599" max="14599" width="13" style="25" customWidth="1"/>
    <col min="14600" max="14600" width="18.85546875" style="25" customWidth="1"/>
    <col min="14601" max="14848" width="17.85546875" style="25"/>
    <col min="14849" max="14849" width="24" style="25" bestFit="1" customWidth="1"/>
    <col min="14850" max="14850" width="14.140625" style="25" customWidth="1"/>
    <col min="14851" max="14851" width="19.42578125" style="25" customWidth="1"/>
    <col min="14852" max="14853" width="20.140625" style="25" customWidth="1"/>
    <col min="14854" max="14854" width="16.28515625" style="25" customWidth="1"/>
    <col min="14855" max="14855" width="13" style="25" customWidth="1"/>
    <col min="14856" max="14856" width="18.85546875" style="25" customWidth="1"/>
    <col min="14857" max="15104" width="17.85546875" style="25"/>
    <col min="15105" max="15105" width="24" style="25" bestFit="1" customWidth="1"/>
    <col min="15106" max="15106" width="14.140625" style="25" customWidth="1"/>
    <col min="15107" max="15107" width="19.42578125" style="25" customWidth="1"/>
    <col min="15108" max="15109" width="20.140625" style="25" customWidth="1"/>
    <col min="15110" max="15110" width="16.28515625" style="25" customWidth="1"/>
    <col min="15111" max="15111" width="13" style="25" customWidth="1"/>
    <col min="15112" max="15112" width="18.85546875" style="25" customWidth="1"/>
    <col min="15113" max="15360" width="17.85546875" style="25"/>
    <col min="15361" max="15361" width="24" style="25" bestFit="1" customWidth="1"/>
    <col min="15362" max="15362" width="14.140625" style="25" customWidth="1"/>
    <col min="15363" max="15363" width="19.42578125" style="25" customWidth="1"/>
    <col min="15364" max="15365" width="20.140625" style="25" customWidth="1"/>
    <col min="15366" max="15366" width="16.28515625" style="25" customWidth="1"/>
    <col min="15367" max="15367" width="13" style="25" customWidth="1"/>
    <col min="15368" max="15368" width="18.85546875" style="25" customWidth="1"/>
    <col min="15369" max="15616" width="17.85546875" style="25"/>
    <col min="15617" max="15617" width="24" style="25" bestFit="1" customWidth="1"/>
    <col min="15618" max="15618" width="14.140625" style="25" customWidth="1"/>
    <col min="15619" max="15619" width="19.42578125" style="25" customWidth="1"/>
    <col min="15620" max="15621" width="20.140625" style="25" customWidth="1"/>
    <col min="15622" max="15622" width="16.28515625" style="25" customWidth="1"/>
    <col min="15623" max="15623" width="13" style="25" customWidth="1"/>
    <col min="15624" max="15624" width="18.85546875" style="25" customWidth="1"/>
    <col min="15625" max="15872" width="17.85546875" style="25"/>
    <col min="15873" max="15873" width="24" style="25" bestFit="1" customWidth="1"/>
    <col min="15874" max="15874" width="14.140625" style="25" customWidth="1"/>
    <col min="15875" max="15875" width="19.42578125" style="25" customWidth="1"/>
    <col min="15876" max="15877" width="20.140625" style="25" customWidth="1"/>
    <col min="15878" max="15878" width="16.28515625" style="25" customWidth="1"/>
    <col min="15879" max="15879" width="13" style="25" customWidth="1"/>
    <col min="15880" max="15880" width="18.85546875" style="25" customWidth="1"/>
    <col min="15881" max="16128" width="17.85546875" style="25"/>
    <col min="16129" max="16129" width="24" style="25" bestFit="1" customWidth="1"/>
    <col min="16130" max="16130" width="14.140625" style="25" customWidth="1"/>
    <col min="16131" max="16131" width="19.42578125" style="25" customWidth="1"/>
    <col min="16132" max="16133" width="20.140625" style="25" customWidth="1"/>
    <col min="16134" max="16134" width="16.28515625" style="25" customWidth="1"/>
    <col min="16135" max="16135" width="13" style="25" customWidth="1"/>
    <col min="16136" max="16136" width="18.85546875" style="25" customWidth="1"/>
    <col min="16137" max="16384" width="17.85546875" style="25"/>
  </cols>
  <sheetData>
    <row r="1" spans="1:8">
      <c r="B1" s="26"/>
    </row>
    <row r="2" spans="1:8" s="264" customFormat="1" ht="30.2" customHeight="1">
      <c r="A2" s="266"/>
      <c r="B2" s="267" t="s">
        <v>229</v>
      </c>
      <c r="C2" s="267"/>
      <c r="D2" s="267"/>
      <c r="E2" s="267"/>
      <c r="F2" s="267"/>
      <c r="G2" s="267"/>
      <c r="H2" s="267"/>
    </row>
    <row r="3" spans="1:8" s="75" customFormat="1" ht="12.75" customHeight="1">
      <c r="B3" s="219" t="s">
        <v>102</v>
      </c>
      <c r="C3" s="219"/>
      <c r="D3" s="219"/>
      <c r="E3" s="219"/>
      <c r="F3" s="73"/>
      <c r="G3" s="73"/>
      <c r="H3" s="74" t="s">
        <v>34</v>
      </c>
    </row>
    <row r="4" spans="1:8" ht="13.7" customHeight="1">
      <c r="B4" s="220" t="s">
        <v>35</v>
      </c>
      <c r="C4" s="220"/>
      <c r="D4" s="76" t="s">
        <v>180</v>
      </c>
      <c r="E4" s="76" t="s">
        <v>181</v>
      </c>
      <c r="F4" s="76" t="s">
        <v>182</v>
      </c>
      <c r="G4" s="76" t="s">
        <v>38</v>
      </c>
      <c r="H4" s="76" t="s">
        <v>31</v>
      </c>
    </row>
    <row r="5" spans="1:8" ht="13.7" customHeight="1">
      <c r="B5" s="221" t="s">
        <v>93</v>
      </c>
      <c r="C5" s="222"/>
      <c r="D5" s="77">
        <v>76581882962</v>
      </c>
      <c r="E5" s="78">
        <v>76420391775</v>
      </c>
      <c r="F5" s="78">
        <v>605800</v>
      </c>
      <c r="G5" s="79" t="s">
        <v>33</v>
      </c>
      <c r="H5" s="78">
        <v>160885387</v>
      </c>
    </row>
    <row r="6" spans="1:8" ht="13.7" customHeight="1">
      <c r="B6" s="223" t="s">
        <v>161</v>
      </c>
      <c r="C6" s="224"/>
      <c r="D6" s="77">
        <v>77769021234</v>
      </c>
      <c r="E6" s="78">
        <v>77471538070</v>
      </c>
      <c r="F6" s="78">
        <v>78300</v>
      </c>
      <c r="G6" s="79" t="s">
        <v>33</v>
      </c>
      <c r="H6" s="78">
        <v>297404864</v>
      </c>
    </row>
    <row r="7" spans="1:8" ht="13.7" customHeight="1">
      <c r="B7" s="223" t="s">
        <v>214</v>
      </c>
      <c r="C7" s="224"/>
      <c r="D7" s="77">
        <v>82872040495</v>
      </c>
      <c r="E7" s="78">
        <v>82641470211</v>
      </c>
      <c r="F7" s="78">
        <v>21600</v>
      </c>
      <c r="G7" s="79" t="s">
        <v>33</v>
      </c>
      <c r="H7" s="78">
        <v>230548684</v>
      </c>
    </row>
    <row r="8" spans="1:8" ht="6" customHeight="1">
      <c r="B8" s="80"/>
      <c r="C8" s="80"/>
      <c r="D8" s="81"/>
      <c r="E8" s="82"/>
      <c r="F8" s="82"/>
      <c r="G8" s="79"/>
      <c r="H8" s="82"/>
    </row>
    <row r="9" spans="1:8" ht="14.25" customHeight="1">
      <c r="B9" s="225" t="s">
        <v>40</v>
      </c>
      <c r="C9" s="226"/>
      <c r="D9" s="77">
        <v>28188347052</v>
      </c>
      <c r="E9" s="78">
        <v>28035516301</v>
      </c>
      <c r="F9" s="79">
        <v>21600</v>
      </c>
      <c r="G9" s="79" t="s">
        <v>33</v>
      </c>
      <c r="H9" s="78">
        <v>152809151</v>
      </c>
    </row>
    <row r="10" spans="1:8" ht="14.25" customHeight="1">
      <c r="B10" s="80"/>
      <c r="C10" s="83" t="s">
        <v>39</v>
      </c>
      <c r="D10" s="81">
        <v>25650262420</v>
      </c>
      <c r="E10" s="82">
        <v>25502650669</v>
      </c>
      <c r="F10" s="79" t="s">
        <v>33</v>
      </c>
      <c r="G10" s="79" t="s">
        <v>33</v>
      </c>
      <c r="H10" s="82">
        <v>147611751</v>
      </c>
    </row>
    <row r="11" spans="1:8" ht="14.25" customHeight="1">
      <c r="B11" s="80"/>
      <c r="C11" s="83" t="s">
        <v>43</v>
      </c>
      <c r="D11" s="81">
        <v>2369640600</v>
      </c>
      <c r="E11" s="82">
        <v>2364421600</v>
      </c>
      <c r="F11" s="79">
        <v>21600</v>
      </c>
      <c r="G11" s="79" t="s">
        <v>33</v>
      </c>
      <c r="H11" s="82">
        <v>5197400</v>
      </c>
    </row>
    <row r="12" spans="1:8" ht="14.25" customHeight="1">
      <c r="B12" s="80"/>
      <c r="C12" s="83" t="s">
        <v>16</v>
      </c>
      <c r="D12" s="81">
        <v>168444032</v>
      </c>
      <c r="E12" s="84">
        <v>168444032</v>
      </c>
      <c r="F12" s="79" t="s">
        <v>33</v>
      </c>
      <c r="G12" s="79" t="s">
        <v>33</v>
      </c>
      <c r="H12" s="79" t="s">
        <v>33</v>
      </c>
    </row>
    <row r="13" spans="1:8" ht="6" customHeight="1">
      <c r="B13" s="80" t="s">
        <v>45</v>
      </c>
      <c r="C13" s="80"/>
      <c r="D13" s="81"/>
      <c r="E13" s="82"/>
      <c r="F13" s="82"/>
      <c r="G13" s="79"/>
      <c r="H13" s="82"/>
    </row>
    <row r="14" spans="1:8" ht="13.7" customHeight="1">
      <c r="B14" s="225" t="s">
        <v>44</v>
      </c>
      <c r="C14" s="226"/>
      <c r="D14" s="77">
        <v>21804186100</v>
      </c>
      <c r="E14" s="78">
        <v>21766616544</v>
      </c>
      <c r="F14" s="79" t="s">
        <v>33</v>
      </c>
      <c r="G14" s="79" t="s">
        <v>33</v>
      </c>
      <c r="H14" s="78">
        <v>37569556</v>
      </c>
    </row>
    <row r="15" spans="1:8" ht="13.7" customHeight="1">
      <c r="B15" s="80"/>
      <c r="C15" s="83" t="s">
        <v>39</v>
      </c>
      <c r="D15" s="81">
        <v>629152900</v>
      </c>
      <c r="E15" s="82">
        <v>625807560</v>
      </c>
      <c r="F15" s="79" t="s">
        <v>33</v>
      </c>
      <c r="G15" s="79" t="s">
        <v>33</v>
      </c>
      <c r="H15" s="82">
        <v>3345340</v>
      </c>
    </row>
    <row r="16" spans="1:8" ht="13.7" customHeight="1">
      <c r="B16" s="80"/>
      <c r="C16" s="83" t="s">
        <v>43</v>
      </c>
      <c r="D16" s="81">
        <v>21175033200</v>
      </c>
      <c r="E16" s="82">
        <v>21140808984</v>
      </c>
      <c r="F16" s="79" t="s">
        <v>33</v>
      </c>
      <c r="G16" s="79" t="s">
        <v>33</v>
      </c>
      <c r="H16" s="82">
        <v>34224216</v>
      </c>
    </row>
    <row r="17" spans="2:8" ht="6" customHeight="1">
      <c r="B17" s="80"/>
      <c r="C17" s="80"/>
      <c r="D17" s="81"/>
      <c r="E17" s="82"/>
      <c r="F17" s="79"/>
      <c r="G17" s="79"/>
      <c r="H17" s="82"/>
    </row>
    <row r="18" spans="2:8" ht="13.7" customHeight="1">
      <c r="B18" s="225" t="s">
        <v>46</v>
      </c>
      <c r="C18" s="226"/>
      <c r="D18" s="77">
        <v>14062199563</v>
      </c>
      <c r="E18" s="78">
        <v>14062199563</v>
      </c>
      <c r="F18" s="79" t="s">
        <v>33</v>
      </c>
      <c r="G18" s="79" t="s">
        <v>33</v>
      </c>
      <c r="H18" s="79" t="s">
        <v>33</v>
      </c>
    </row>
    <row r="19" spans="2:8" ht="13.7" customHeight="1">
      <c r="B19" s="80"/>
      <c r="C19" s="83" t="s">
        <v>4</v>
      </c>
      <c r="D19" s="77">
        <v>12493196345</v>
      </c>
      <c r="E19" s="78">
        <v>12493196345</v>
      </c>
      <c r="F19" s="79" t="s">
        <v>33</v>
      </c>
      <c r="G19" s="79" t="s">
        <v>33</v>
      </c>
      <c r="H19" s="79" t="s">
        <v>33</v>
      </c>
    </row>
    <row r="20" spans="2:8" ht="13.7" customHeight="1">
      <c r="B20" s="80"/>
      <c r="C20" s="83" t="s">
        <v>29</v>
      </c>
      <c r="D20" s="77">
        <v>1569003218</v>
      </c>
      <c r="E20" s="78">
        <v>1569003218</v>
      </c>
      <c r="F20" s="79" t="s">
        <v>33</v>
      </c>
      <c r="G20" s="79" t="s">
        <v>33</v>
      </c>
      <c r="H20" s="79" t="s">
        <v>33</v>
      </c>
    </row>
    <row r="21" spans="2:8" ht="6" customHeight="1">
      <c r="B21" s="80"/>
      <c r="C21" s="80"/>
      <c r="D21" s="81"/>
      <c r="E21" s="82"/>
      <c r="F21" s="79"/>
      <c r="G21" s="79"/>
      <c r="H21" s="82"/>
    </row>
    <row r="22" spans="2:8" ht="13.7" customHeight="1">
      <c r="B22" s="225" t="s">
        <v>47</v>
      </c>
      <c r="C22" s="226"/>
      <c r="D22" s="81">
        <v>1747817800</v>
      </c>
      <c r="E22" s="82">
        <v>1732837035</v>
      </c>
      <c r="F22" s="79" t="s">
        <v>33</v>
      </c>
      <c r="G22" s="79" t="s">
        <v>33</v>
      </c>
      <c r="H22" s="82">
        <v>14980765</v>
      </c>
    </row>
    <row r="23" spans="2:8" ht="13.7" customHeight="1">
      <c r="B23" s="225" t="s">
        <v>14</v>
      </c>
      <c r="C23" s="226"/>
      <c r="D23" s="81">
        <v>809806489</v>
      </c>
      <c r="E23" s="84">
        <v>809806489</v>
      </c>
      <c r="F23" s="79" t="s">
        <v>33</v>
      </c>
      <c r="G23" s="79" t="s">
        <v>33</v>
      </c>
      <c r="H23" s="79" t="s">
        <v>33</v>
      </c>
    </row>
    <row r="24" spans="2:8" ht="13.7" customHeight="1">
      <c r="B24" s="225" t="s">
        <v>20</v>
      </c>
      <c r="C24" s="226"/>
      <c r="D24" s="81">
        <v>245098900</v>
      </c>
      <c r="E24" s="82">
        <v>245098900</v>
      </c>
      <c r="F24" s="79" t="s">
        <v>33</v>
      </c>
      <c r="G24" s="79" t="s">
        <v>33</v>
      </c>
      <c r="H24" s="79" t="s">
        <v>33</v>
      </c>
    </row>
    <row r="25" spans="2:8" ht="13.7" customHeight="1">
      <c r="B25" s="225" t="s">
        <v>50</v>
      </c>
      <c r="C25" s="226"/>
      <c r="D25" s="81">
        <v>5578608891</v>
      </c>
      <c r="E25" s="82">
        <v>5574922527</v>
      </c>
      <c r="F25" s="79" t="s">
        <v>33</v>
      </c>
      <c r="G25" s="79" t="s">
        <v>33</v>
      </c>
      <c r="H25" s="79">
        <v>3686364</v>
      </c>
    </row>
    <row r="26" spans="2:8" ht="6" customHeight="1">
      <c r="B26" s="83"/>
      <c r="C26" s="85"/>
      <c r="D26" s="81"/>
      <c r="E26" s="82"/>
      <c r="F26" s="79"/>
      <c r="G26" s="79"/>
      <c r="H26" s="79"/>
    </row>
    <row r="27" spans="2:8" ht="13.7" customHeight="1">
      <c r="B27" s="225" t="s">
        <v>190</v>
      </c>
      <c r="C27" s="226"/>
      <c r="D27" s="81">
        <v>10421132200</v>
      </c>
      <c r="E27" s="82">
        <v>10399629352</v>
      </c>
      <c r="F27" s="79" t="s">
        <v>33</v>
      </c>
      <c r="G27" s="79" t="s">
        <v>33</v>
      </c>
      <c r="H27" s="79">
        <v>21502848</v>
      </c>
    </row>
    <row r="28" spans="2:8" ht="13.7" customHeight="1">
      <c r="B28" s="80"/>
      <c r="C28" s="83" t="s">
        <v>184</v>
      </c>
      <c r="D28" s="81">
        <v>450856100</v>
      </c>
      <c r="E28" s="82">
        <v>450856100</v>
      </c>
      <c r="F28" s="79" t="s">
        <v>33</v>
      </c>
      <c r="G28" s="79" t="s">
        <v>33</v>
      </c>
      <c r="H28" s="79" t="s">
        <v>33</v>
      </c>
    </row>
    <row r="29" spans="2:8" ht="13.7" customHeight="1">
      <c r="B29" s="80"/>
      <c r="C29" s="83" t="s">
        <v>186</v>
      </c>
      <c r="D29" s="81">
        <v>9970276100</v>
      </c>
      <c r="E29" s="82">
        <v>9948773252</v>
      </c>
      <c r="F29" s="79" t="s">
        <v>33</v>
      </c>
      <c r="G29" s="79" t="s">
        <v>33</v>
      </c>
      <c r="H29" s="79">
        <v>21502848</v>
      </c>
    </row>
    <row r="30" spans="2:8" ht="6" customHeight="1">
      <c r="B30" s="83"/>
      <c r="C30" s="85"/>
      <c r="D30" s="81"/>
      <c r="E30" s="82"/>
      <c r="F30" s="79"/>
      <c r="G30" s="79"/>
      <c r="H30" s="79"/>
    </row>
    <row r="31" spans="2:8" ht="13.7" customHeight="1">
      <c r="B31" s="225" t="s">
        <v>187</v>
      </c>
      <c r="C31" s="226"/>
      <c r="D31" s="81">
        <v>1304200</v>
      </c>
      <c r="E31" s="82">
        <v>1304200</v>
      </c>
      <c r="F31" s="79" t="s">
        <v>33</v>
      </c>
      <c r="G31" s="79" t="s">
        <v>33</v>
      </c>
      <c r="H31" s="79" t="s">
        <v>33</v>
      </c>
    </row>
    <row r="32" spans="2:8" ht="13.7" customHeight="1">
      <c r="B32" s="225" t="s">
        <v>188</v>
      </c>
      <c r="C32" s="226"/>
      <c r="D32" s="81">
        <v>12493000</v>
      </c>
      <c r="E32" s="82">
        <v>12493000</v>
      </c>
      <c r="F32" s="79" t="s">
        <v>33</v>
      </c>
      <c r="G32" s="79" t="s">
        <v>33</v>
      </c>
      <c r="H32" s="79" t="s">
        <v>33</v>
      </c>
    </row>
    <row r="33" spans="2:8" ht="6" customHeight="1">
      <c r="B33" s="80"/>
      <c r="C33" s="80"/>
      <c r="D33" s="81"/>
      <c r="E33" s="82"/>
      <c r="F33" s="79"/>
      <c r="G33" s="79"/>
      <c r="H33" s="79"/>
    </row>
    <row r="34" spans="2:8" ht="12.75" customHeight="1">
      <c r="B34" s="86" t="s">
        <v>48</v>
      </c>
      <c r="C34" s="87" t="s">
        <v>189</v>
      </c>
      <c r="D34" s="81">
        <v>1046300</v>
      </c>
      <c r="E34" s="84">
        <v>1046300</v>
      </c>
      <c r="F34" s="79" t="s">
        <v>33</v>
      </c>
      <c r="G34" s="79" t="s">
        <v>33</v>
      </c>
      <c r="H34" s="79" t="s">
        <v>33</v>
      </c>
    </row>
    <row r="35" spans="2:8" ht="12.75" customHeight="1">
      <c r="B35" s="88"/>
      <c r="C35" s="89" t="s">
        <v>99</v>
      </c>
      <c r="D35" s="90" t="s">
        <v>33</v>
      </c>
      <c r="E35" s="91" t="s">
        <v>33</v>
      </c>
      <c r="F35" s="91" t="s">
        <v>33</v>
      </c>
      <c r="G35" s="91" t="s">
        <v>33</v>
      </c>
      <c r="H35" s="91" t="s">
        <v>33</v>
      </c>
    </row>
    <row r="36" spans="2:8" ht="13.7" customHeight="1">
      <c r="B36" s="92" t="s">
        <v>168</v>
      </c>
      <c r="C36" s="93"/>
      <c r="D36" s="94"/>
      <c r="E36" s="94"/>
      <c r="F36" s="94"/>
      <c r="G36" s="94"/>
      <c r="H36" s="94"/>
    </row>
    <row r="37" spans="2:8" ht="13.7" customHeight="1">
      <c r="B37" s="92" t="s">
        <v>178</v>
      </c>
      <c r="C37" s="93"/>
      <c r="D37" s="94"/>
      <c r="E37" s="94"/>
      <c r="F37" s="94"/>
      <c r="G37" s="94"/>
      <c r="H37" s="94"/>
    </row>
    <row r="38" spans="2:8" ht="13.7" customHeight="1">
      <c r="B38" s="95" t="s">
        <v>17</v>
      </c>
      <c r="C38" s="80"/>
      <c r="D38" s="80"/>
      <c r="E38" s="80"/>
      <c r="F38" s="80"/>
      <c r="G38" s="80"/>
      <c r="H38" s="80"/>
    </row>
    <row r="39" spans="2:8" ht="12.75" customHeight="1">
      <c r="B39" s="80"/>
      <c r="C39" s="80"/>
      <c r="D39" s="80"/>
      <c r="E39" s="80"/>
      <c r="F39" s="80"/>
      <c r="G39" s="80"/>
      <c r="H39" s="80"/>
    </row>
  </sheetData>
  <mergeCells count="16">
    <mergeCell ref="B2:H2"/>
    <mergeCell ref="B24:C24"/>
    <mergeCell ref="B25:C25"/>
    <mergeCell ref="B27:C27"/>
    <mergeCell ref="B31:C31"/>
    <mergeCell ref="B32:C32"/>
    <mergeCell ref="B9:C9"/>
    <mergeCell ref="B14:C14"/>
    <mergeCell ref="B18:C18"/>
    <mergeCell ref="B22:C22"/>
    <mergeCell ref="B23:C23"/>
    <mergeCell ref="B3:E3"/>
    <mergeCell ref="B4:C4"/>
    <mergeCell ref="B5:C5"/>
    <mergeCell ref="B6:C6"/>
    <mergeCell ref="B7:C7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40"/>
  <sheetViews>
    <sheetView defaultGridColor="0" view="pageBreakPreview" topLeftCell="B1" colorId="22" zoomScale="130" zoomScaleSheetLayoutView="130" workbookViewId="0">
      <selection activeCell="E45" sqref="E45"/>
    </sheetView>
  </sheetViews>
  <sheetFormatPr defaultColWidth="17.85546875" defaultRowHeight="13.5"/>
  <cols>
    <col min="1" max="1" width="24" style="25" bestFit="1" customWidth="1"/>
    <col min="2" max="2" width="14.140625" style="25" customWidth="1"/>
    <col min="3" max="3" width="19.42578125" style="25" customWidth="1"/>
    <col min="4" max="5" width="20.140625" style="25" customWidth="1"/>
    <col min="6" max="6" width="16.28515625" style="25" customWidth="1"/>
    <col min="7" max="7" width="13" style="25" customWidth="1"/>
    <col min="8" max="8" width="18.85546875" style="25" customWidth="1"/>
    <col min="9" max="256" width="17.85546875" style="25"/>
    <col min="257" max="257" width="24" style="25" bestFit="1" customWidth="1"/>
    <col min="258" max="258" width="14.140625" style="25" customWidth="1"/>
    <col min="259" max="259" width="19.42578125" style="25" customWidth="1"/>
    <col min="260" max="261" width="20.140625" style="25" customWidth="1"/>
    <col min="262" max="262" width="16.28515625" style="25" customWidth="1"/>
    <col min="263" max="263" width="13" style="25" customWidth="1"/>
    <col min="264" max="264" width="18.85546875" style="25" customWidth="1"/>
    <col min="265" max="512" width="17.85546875" style="25"/>
    <col min="513" max="513" width="24" style="25" bestFit="1" customWidth="1"/>
    <col min="514" max="514" width="14.140625" style="25" customWidth="1"/>
    <col min="515" max="515" width="19.42578125" style="25" customWidth="1"/>
    <col min="516" max="517" width="20.140625" style="25" customWidth="1"/>
    <col min="518" max="518" width="16.28515625" style="25" customWidth="1"/>
    <col min="519" max="519" width="13" style="25" customWidth="1"/>
    <col min="520" max="520" width="18.85546875" style="25" customWidth="1"/>
    <col min="521" max="768" width="17.85546875" style="25"/>
    <col min="769" max="769" width="24" style="25" bestFit="1" customWidth="1"/>
    <col min="770" max="770" width="14.140625" style="25" customWidth="1"/>
    <col min="771" max="771" width="19.42578125" style="25" customWidth="1"/>
    <col min="772" max="773" width="20.140625" style="25" customWidth="1"/>
    <col min="774" max="774" width="16.28515625" style="25" customWidth="1"/>
    <col min="775" max="775" width="13" style="25" customWidth="1"/>
    <col min="776" max="776" width="18.85546875" style="25" customWidth="1"/>
    <col min="777" max="1024" width="17.85546875" style="25"/>
    <col min="1025" max="1025" width="24" style="25" bestFit="1" customWidth="1"/>
    <col min="1026" max="1026" width="14.140625" style="25" customWidth="1"/>
    <col min="1027" max="1027" width="19.42578125" style="25" customWidth="1"/>
    <col min="1028" max="1029" width="20.140625" style="25" customWidth="1"/>
    <col min="1030" max="1030" width="16.28515625" style="25" customWidth="1"/>
    <col min="1031" max="1031" width="13" style="25" customWidth="1"/>
    <col min="1032" max="1032" width="18.85546875" style="25" customWidth="1"/>
    <col min="1033" max="1280" width="17.85546875" style="25"/>
    <col min="1281" max="1281" width="24" style="25" bestFit="1" customWidth="1"/>
    <col min="1282" max="1282" width="14.140625" style="25" customWidth="1"/>
    <col min="1283" max="1283" width="19.42578125" style="25" customWidth="1"/>
    <col min="1284" max="1285" width="20.140625" style="25" customWidth="1"/>
    <col min="1286" max="1286" width="16.28515625" style="25" customWidth="1"/>
    <col min="1287" max="1287" width="13" style="25" customWidth="1"/>
    <col min="1288" max="1288" width="18.85546875" style="25" customWidth="1"/>
    <col min="1289" max="1536" width="17.85546875" style="25"/>
    <col min="1537" max="1537" width="24" style="25" bestFit="1" customWidth="1"/>
    <col min="1538" max="1538" width="14.140625" style="25" customWidth="1"/>
    <col min="1539" max="1539" width="19.42578125" style="25" customWidth="1"/>
    <col min="1540" max="1541" width="20.140625" style="25" customWidth="1"/>
    <col min="1542" max="1542" width="16.28515625" style="25" customWidth="1"/>
    <col min="1543" max="1543" width="13" style="25" customWidth="1"/>
    <col min="1544" max="1544" width="18.85546875" style="25" customWidth="1"/>
    <col min="1545" max="1792" width="17.85546875" style="25"/>
    <col min="1793" max="1793" width="24" style="25" bestFit="1" customWidth="1"/>
    <col min="1794" max="1794" width="14.140625" style="25" customWidth="1"/>
    <col min="1795" max="1795" width="19.42578125" style="25" customWidth="1"/>
    <col min="1796" max="1797" width="20.140625" style="25" customWidth="1"/>
    <col min="1798" max="1798" width="16.28515625" style="25" customWidth="1"/>
    <col min="1799" max="1799" width="13" style="25" customWidth="1"/>
    <col min="1800" max="1800" width="18.85546875" style="25" customWidth="1"/>
    <col min="1801" max="2048" width="17.85546875" style="25"/>
    <col min="2049" max="2049" width="24" style="25" bestFit="1" customWidth="1"/>
    <col min="2050" max="2050" width="14.140625" style="25" customWidth="1"/>
    <col min="2051" max="2051" width="19.42578125" style="25" customWidth="1"/>
    <col min="2052" max="2053" width="20.140625" style="25" customWidth="1"/>
    <col min="2054" max="2054" width="16.28515625" style="25" customWidth="1"/>
    <col min="2055" max="2055" width="13" style="25" customWidth="1"/>
    <col min="2056" max="2056" width="18.85546875" style="25" customWidth="1"/>
    <col min="2057" max="2304" width="17.85546875" style="25"/>
    <col min="2305" max="2305" width="24" style="25" bestFit="1" customWidth="1"/>
    <col min="2306" max="2306" width="14.140625" style="25" customWidth="1"/>
    <col min="2307" max="2307" width="19.42578125" style="25" customWidth="1"/>
    <col min="2308" max="2309" width="20.140625" style="25" customWidth="1"/>
    <col min="2310" max="2310" width="16.28515625" style="25" customWidth="1"/>
    <col min="2311" max="2311" width="13" style="25" customWidth="1"/>
    <col min="2312" max="2312" width="18.85546875" style="25" customWidth="1"/>
    <col min="2313" max="2560" width="17.85546875" style="25"/>
    <col min="2561" max="2561" width="24" style="25" bestFit="1" customWidth="1"/>
    <col min="2562" max="2562" width="14.140625" style="25" customWidth="1"/>
    <col min="2563" max="2563" width="19.42578125" style="25" customWidth="1"/>
    <col min="2564" max="2565" width="20.140625" style="25" customWidth="1"/>
    <col min="2566" max="2566" width="16.28515625" style="25" customWidth="1"/>
    <col min="2567" max="2567" width="13" style="25" customWidth="1"/>
    <col min="2568" max="2568" width="18.85546875" style="25" customWidth="1"/>
    <col min="2569" max="2816" width="17.85546875" style="25"/>
    <col min="2817" max="2817" width="24" style="25" bestFit="1" customWidth="1"/>
    <col min="2818" max="2818" width="14.140625" style="25" customWidth="1"/>
    <col min="2819" max="2819" width="19.42578125" style="25" customWidth="1"/>
    <col min="2820" max="2821" width="20.140625" style="25" customWidth="1"/>
    <col min="2822" max="2822" width="16.28515625" style="25" customWidth="1"/>
    <col min="2823" max="2823" width="13" style="25" customWidth="1"/>
    <col min="2824" max="2824" width="18.85546875" style="25" customWidth="1"/>
    <col min="2825" max="3072" width="17.85546875" style="25"/>
    <col min="3073" max="3073" width="24" style="25" bestFit="1" customWidth="1"/>
    <col min="3074" max="3074" width="14.140625" style="25" customWidth="1"/>
    <col min="3075" max="3075" width="19.42578125" style="25" customWidth="1"/>
    <col min="3076" max="3077" width="20.140625" style="25" customWidth="1"/>
    <col min="3078" max="3078" width="16.28515625" style="25" customWidth="1"/>
    <col min="3079" max="3079" width="13" style="25" customWidth="1"/>
    <col min="3080" max="3080" width="18.85546875" style="25" customWidth="1"/>
    <col min="3081" max="3328" width="17.85546875" style="25"/>
    <col min="3329" max="3329" width="24" style="25" bestFit="1" customWidth="1"/>
    <col min="3330" max="3330" width="14.140625" style="25" customWidth="1"/>
    <col min="3331" max="3331" width="19.42578125" style="25" customWidth="1"/>
    <col min="3332" max="3333" width="20.140625" style="25" customWidth="1"/>
    <col min="3334" max="3334" width="16.28515625" style="25" customWidth="1"/>
    <col min="3335" max="3335" width="13" style="25" customWidth="1"/>
    <col min="3336" max="3336" width="18.85546875" style="25" customWidth="1"/>
    <col min="3337" max="3584" width="17.85546875" style="25"/>
    <col min="3585" max="3585" width="24" style="25" bestFit="1" customWidth="1"/>
    <col min="3586" max="3586" width="14.140625" style="25" customWidth="1"/>
    <col min="3587" max="3587" width="19.42578125" style="25" customWidth="1"/>
    <col min="3588" max="3589" width="20.140625" style="25" customWidth="1"/>
    <col min="3590" max="3590" width="16.28515625" style="25" customWidth="1"/>
    <col min="3591" max="3591" width="13" style="25" customWidth="1"/>
    <col min="3592" max="3592" width="18.85546875" style="25" customWidth="1"/>
    <col min="3593" max="3840" width="17.85546875" style="25"/>
    <col min="3841" max="3841" width="24" style="25" bestFit="1" customWidth="1"/>
    <col min="3842" max="3842" width="14.140625" style="25" customWidth="1"/>
    <col min="3843" max="3843" width="19.42578125" style="25" customWidth="1"/>
    <col min="3844" max="3845" width="20.140625" style="25" customWidth="1"/>
    <col min="3846" max="3846" width="16.28515625" style="25" customWidth="1"/>
    <col min="3847" max="3847" width="13" style="25" customWidth="1"/>
    <col min="3848" max="3848" width="18.85546875" style="25" customWidth="1"/>
    <col min="3849" max="4096" width="17.85546875" style="25"/>
    <col min="4097" max="4097" width="24" style="25" bestFit="1" customWidth="1"/>
    <col min="4098" max="4098" width="14.140625" style="25" customWidth="1"/>
    <col min="4099" max="4099" width="19.42578125" style="25" customWidth="1"/>
    <col min="4100" max="4101" width="20.140625" style="25" customWidth="1"/>
    <col min="4102" max="4102" width="16.28515625" style="25" customWidth="1"/>
    <col min="4103" max="4103" width="13" style="25" customWidth="1"/>
    <col min="4104" max="4104" width="18.85546875" style="25" customWidth="1"/>
    <col min="4105" max="4352" width="17.85546875" style="25"/>
    <col min="4353" max="4353" width="24" style="25" bestFit="1" customWidth="1"/>
    <col min="4354" max="4354" width="14.140625" style="25" customWidth="1"/>
    <col min="4355" max="4355" width="19.42578125" style="25" customWidth="1"/>
    <col min="4356" max="4357" width="20.140625" style="25" customWidth="1"/>
    <col min="4358" max="4358" width="16.28515625" style="25" customWidth="1"/>
    <col min="4359" max="4359" width="13" style="25" customWidth="1"/>
    <col min="4360" max="4360" width="18.85546875" style="25" customWidth="1"/>
    <col min="4361" max="4608" width="17.85546875" style="25"/>
    <col min="4609" max="4609" width="24" style="25" bestFit="1" customWidth="1"/>
    <col min="4610" max="4610" width="14.140625" style="25" customWidth="1"/>
    <col min="4611" max="4611" width="19.42578125" style="25" customWidth="1"/>
    <col min="4612" max="4613" width="20.140625" style="25" customWidth="1"/>
    <col min="4614" max="4614" width="16.28515625" style="25" customWidth="1"/>
    <col min="4615" max="4615" width="13" style="25" customWidth="1"/>
    <col min="4616" max="4616" width="18.85546875" style="25" customWidth="1"/>
    <col min="4617" max="4864" width="17.85546875" style="25"/>
    <col min="4865" max="4865" width="24" style="25" bestFit="1" customWidth="1"/>
    <col min="4866" max="4866" width="14.140625" style="25" customWidth="1"/>
    <col min="4867" max="4867" width="19.42578125" style="25" customWidth="1"/>
    <col min="4868" max="4869" width="20.140625" style="25" customWidth="1"/>
    <col min="4870" max="4870" width="16.28515625" style="25" customWidth="1"/>
    <col min="4871" max="4871" width="13" style="25" customWidth="1"/>
    <col min="4872" max="4872" width="18.85546875" style="25" customWidth="1"/>
    <col min="4873" max="5120" width="17.85546875" style="25"/>
    <col min="5121" max="5121" width="24" style="25" bestFit="1" customWidth="1"/>
    <col min="5122" max="5122" width="14.140625" style="25" customWidth="1"/>
    <col min="5123" max="5123" width="19.42578125" style="25" customWidth="1"/>
    <col min="5124" max="5125" width="20.140625" style="25" customWidth="1"/>
    <col min="5126" max="5126" width="16.28515625" style="25" customWidth="1"/>
    <col min="5127" max="5127" width="13" style="25" customWidth="1"/>
    <col min="5128" max="5128" width="18.85546875" style="25" customWidth="1"/>
    <col min="5129" max="5376" width="17.85546875" style="25"/>
    <col min="5377" max="5377" width="24" style="25" bestFit="1" customWidth="1"/>
    <col min="5378" max="5378" width="14.140625" style="25" customWidth="1"/>
    <col min="5379" max="5379" width="19.42578125" style="25" customWidth="1"/>
    <col min="5380" max="5381" width="20.140625" style="25" customWidth="1"/>
    <col min="5382" max="5382" width="16.28515625" style="25" customWidth="1"/>
    <col min="5383" max="5383" width="13" style="25" customWidth="1"/>
    <col min="5384" max="5384" width="18.85546875" style="25" customWidth="1"/>
    <col min="5385" max="5632" width="17.85546875" style="25"/>
    <col min="5633" max="5633" width="24" style="25" bestFit="1" customWidth="1"/>
    <col min="5634" max="5634" width="14.140625" style="25" customWidth="1"/>
    <col min="5635" max="5635" width="19.42578125" style="25" customWidth="1"/>
    <col min="5636" max="5637" width="20.140625" style="25" customWidth="1"/>
    <col min="5638" max="5638" width="16.28515625" style="25" customWidth="1"/>
    <col min="5639" max="5639" width="13" style="25" customWidth="1"/>
    <col min="5640" max="5640" width="18.85546875" style="25" customWidth="1"/>
    <col min="5641" max="5888" width="17.85546875" style="25"/>
    <col min="5889" max="5889" width="24" style="25" bestFit="1" customWidth="1"/>
    <col min="5890" max="5890" width="14.140625" style="25" customWidth="1"/>
    <col min="5891" max="5891" width="19.42578125" style="25" customWidth="1"/>
    <col min="5892" max="5893" width="20.140625" style="25" customWidth="1"/>
    <col min="5894" max="5894" width="16.28515625" style="25" customWidth="1"/>
    <col min="5895" max="5895" width="13" style="25" customWidth="1"/>
    <col min="5896" max="5896" width="18.85546875" style="25" customWidth="1"/>
    <col min="5897" max="6144" width="17.85546875" style="25"/>
    <col min="6145" max="6145" width="24" style="25" bestFit="1" customWidth="1"/>
    <col min="6146" max="6146" width="14.140625" style="25" customWidth="1"/>
    <col min="6147" max="6147" width="19.42578125" style="25" customWidth="1"/>
    <col min="6148" max="6149" width="20.140625" style="25" customWidth="1"/>
    <col min="6150" max="6150" width="16.28515625" style="25" customWidth="1"/>
    <col min="6151" max="6151" width="13" style="25" customWidth="1"/>
    <col min="6152" max="6152" width="18.85546875" style="25" customWidth="1"/>
    <col min="6153" max="6400" width="17.85546875" style="25"/>
    <col min="6401" max="6401" width="24" style="25" bestFit="1" customWidth="1"/>
    <col min="6402" max="6402" width="14.140625" style="25" customWidth="1"/>
    <col min="6403" max="6403" width="19.42578125" style="25" customWidth="1"/>
    <col min="6404" max="6405" width="20.140625" style="25" customWidth="1"/>
    <col min="6406" max="6406" width="16.28515625" style="25" customWidth="1"/>
    <col min="6407" max="6407" width="13" style="25" customWidth="1"/>
    <col min="6408" max="6408" width="18.85546875" style="25" customWidth="1"/>
    <col min="6409" max="6656" width="17.85546875" style="25"/>
    <col min="6657" max="6657" width="24" style="25" bestFit="1" customWidth="1"/>
    <col min="6658" max="6658" width="14.140625" style="25" customWidth="1"/>
    <col min="6659" max="6659" width="19.42578125" style="25" customWidth="1"/>
    <col min="6660" max="6661" width="20.140625" style="25" customWidth="1"/>
    <col min="6662" max="6662" width="16.28515625" style="25" customWidth="1"/>
    <col min="6663" max="6663" width="13" style="25" customWidth="1"/>
    <col min="6664" max="6664" width="18.85546875" style="25" customWidth="1"/>
    <col min="6665" max="6912" width="17.85546875" style="25"/>
    <col min="6913" max="6913" width="24" style="25" bestFit="1" customWidth="1"/>
    <col min="6914" max="6914" width="14.140625" style="25" customWidth="1"/>
    <col min="6915" max="6915" width="19.42578125" style="25" customWidth="1"/>
    <col min="6916" max="6917" width="20.140625" style="25" customWidth="1"/>
    <col min="6918" max="6918" width="16.28515625" style="25" customWidth="1"/>
    <col min="6919" max="6919" width="13" style="25" customWidth="1"/>
    <col min="6920" max="6920" width="18.85546875" style="25" customWidth="1"/>
    <col min="6921" max="7168" width="17.85546875" style="25"/>
    <col min="7169" max="7169" width="24" style="25" bestFit="1" customWidth="1"/>
    <col min="7170" max="7170" width="14.140625" style="25" customWidth="1"/>
    <col min="7171" max="7171" width="19.42578125" style="25" customWidth="1"/>
    <col min="7172" max="7173" width="20.140625" style="25" customWidth="1"/>
    <col min="7174" max="7174" width="16.28515625" style="25" customWidth="1"/>
    <col min="7175" max="7175" width="13" style="25" customWidth="1"/>
    <col min="7176" max="7176" width="18.85546875" style="25" customWidth="1"/>
    <col min="7177" max="7424" width="17.85546875" style="25"/>
    <col min="7425" max="7425" width="24" style="25" bestFit="1" customWidth="1"/>
    <col min="7426" max="7426" width="14.140625" style="25" customWidth="1"/>
    <col min="7427" max="7427" width="19.42578125" style="25" customWidth="1"/>
    <col min="7428" max="7429" width="20.140625" style="25" customWidth="1"/>
    <col min="7430" max="7430" width="16.28515625" style="25" customWidth="1"/>
    <col min="7431" max="7431" width="13" style="25" customWidth="1"/>
    <col min="7432" max="7432" width="18.85546875" style="25" customWidth="1"/>
    <col min="7433" max="7680" width="17.85546875" style="25"/>
    <col min="7681" max="7681" width="24" style="25" bestFit="1" customWidth="1"/>
    <col min="7682" max="7682" width="14.140625" style="25" customWidth="1"/>
    <col min="7683" max="7683" width="19.42578125" style="25" customWidth="1"/>
    <col min="7684" max="7685" width="20.140625" style="25" customWidth="1"/>
    <col min="7686" max="7686" width="16.28515625" style="25" customWidth="1"/>
    <col min="7687" max="7687" width="13" style="25" customWidth="1"/>
    <col min="7688" max="7688" width="18.85546875" style="25" customWidth="1"/>
    <col min="7689" max="7936" width="17.85546875" style="25"/>
    <col min="7937" max="7937" width="24" style="25" bestFit="1" customWidth="1"/>
    <col min="7938" max="7938" width="14.140625" style="25" customWidth="1"/>
    <col min="7939" max="7939" width="19.42578125" style="25" customWidth="1"/>
    <col min="7940" max="7941" width="20.140625" style="25" customWidth="1"/>
    <col min="7942" max="7942" width="16.28515625" style="25" customWidth="1"/>
    <col min="7943" max="7943" width="13" style="25" customWidth="1"/>
    <col min="7944" max="7944" width="18.85546875" style="25" customWidth="1"/>
    <col min="7945" max="8192" width="17.85546875" style="25"/>
    <col min="8193" max="8193" width="24" style="25" bestFit="1" customWidth="1"/>
    <col min="8194" max="8194" width="14.140625" style="25" customWidth="1"/>
    <col min="8195" max="8195" width="19.42578125" style="25" customWidth="1"/>
    <col min="8196" max="8197" width="20.140625" style="25" customWidth="1"/>
    <col min="8198" max="8198" width="16.28515625" style="25" customWidth="1"/>
    <col min="8199" max="8199" width="13" style="25" customWidth="1"/>
    <col min="8200" max="8200" width="18.85546875" style="25" customWidth="1"/>
    <col min="8201" max="8448" width="17.85546875" style="25"/>
    <col min="8449" max="8449" width="24" style="25" bestFit="1" customWidth="1"/>
    <col min="8450" max="8450" width="14.140625" style="25" customWidth="1"/>
    <col min="8451" max="8451" width="19.42578125" style="25" customWidth="1"/>
    <col min="8452" max="8453" width="20.140625" style="25" customWidth="1"/>
    <col min="8454" max="8454" width="16.28515625" style="25" customWidth="1"/>
    <col min="8455" max="8455" width="13" style="25" customWidth="1"/>
    <col min="8456" max="8456" width="18.85546875" style="25" customWidth="1"/>
    <col min="8457" max="8704" width="17.85546875" style="25"/>
    <col min="8705" max="8705" width="24" style="25" bestFit="1" customWidth="1"/>
    <col min="8706" max="8706" width="14.140625" style="25" customWidth="1"/>
    <col min="8707" max="8707" width="19.42578125" style="25" customWidth="1"/>
    <col min="8708" max="8709" width="20.140625" style="25" customWidth="1"/>
    <col min="8710" max="8710" width="16.28515625" style="25" customWidth="1"/>
    <col min="8711" max="8711" width="13" style="25" customWidth="1"/>
    <col min="8712" max="8712" width="18.85546875" style="25" customWidth="1"/>
    <col min="8713" max="8960" width="17.85546875" style="25"/>
    <col min="8961" max="8961" width="24" style="25" bestFit="1" customWidth="1"/>
    <col min="8962" max="8962" width="14.140625" style="25" customWidth="1"/>
    <col min="8963" max="8963" width="19.42578125" style="25" customWidth="1"/>
    <col min="8964" max="8965" width="20.140625" style="25" customWidth="1"/>
    <col min="8966" max="8966" width="16.28515625" style="25" customWidth="1"/>
    <col min="8967" max="8967" width="13" style="25" customWidth="1"/>
    <col min="8968" max="8968" width="18.85546875" style="25" customWidth="1"/>
    <col min="8969" max="9216" width="17.85546875" style="25"/>
    <col min="9217" max="9217" width="24" style="25" bestFit="1" customWidth="1"/>
    <col min="9218" max="9218" width="14.140625" style="25" customWidth="1"/>
    <col min="9219" max="9219" width="19.42578125" style="25" customWidth="1"/>
    <col min="9220" max="9221" width="20.140625" style="25" customWidth="1"/>
    <col min="9222" max="9222" width="16.28515625" style="25" customWidth="1"/>
    <col min="9223" max="9223" width="13" style="25" customWidth="1"/>
    <col min="9224" max="9224" width="18.85546875" style="25" customWidth="1"/>
    <col min="9225" max="9472" width="17.85546875" style="25"/>
    <col min="9473" max="9473" width="24" style="25" bestFit="1" customWidth="1"/>
    <col min="9474" max="9474" width="14.140625" style="25" customWidth="1"/>
    <col min="9475" max="9475" width="19.42578125" style="25" customWidth="1"/>
    <col min="9476" max="9477" width="20.140625" style="25" customWidth="1"/>
    <col min="9478" max="9478" width="16.28515625" style="25" customWidth="1"/>
    <col min="9479" max="9479" width="13" style="25" customWidth="1"/>
    <col min="9480" max="9480" width="18.85546875" style="25" customWidth="1"/>
    <col min="9481" max="9728" width="17.85546875" style="25"/>
    <col min="9729" max="9729" width="24" style="25" bestFit="1" customWidth="1"/>
    <col min="9730" max="9730" width="14.140625" style="25" customWidth="1"/>
    <col min="9731" max="9731" width="19.42578125" style="25" customWidth="1"/>
    <col min="9732" max="9733" width="20.140625" style="25" customWidth="1"/>
    <col min="9734" max="9734" width="16.28515625" style="25" customWidth="1"/>
    <col min="9735" max="9735" width="13" style="25" customWidth="1"/>
    <col min="9736" max="9736" width="18.85546875" style="25" customWidth="1"/>
    <col min="9737" max="9984" width="17.85546875" style="25"/>
    <col min="9985" max="9985" width="24" style="25" bestFit="1" customWidth="1"/>
    <col min="9986" max="9986" width="14.140625" style="25" customWidth="1"/>
    <col min="9987" max="9987" width="19.42578125" style="25" customWidth="1"/>
    <col min="9988" max="9989" width="20.140625" style="25" customWidth="1"/>
    <col min="9990" max="9990" width="16.28515625" style="25" customWidth="1"/>
    <col min="9991" max="9991" width="13" style="25" customWidth="1"/>
    <col min="9992" max="9992" width="18.85546875" style="25" customWidth="1"/>
    <col min="9993" max="10240" width="17.85546875" style="25"/>
    <col min="10241" max="10241" width="24" style="25" bestFit="1" customWidth="1"/>
    <col min="10242" max="10242" width="14.140625" style="25" customWidth="1"/>
    <col min="10243" max="10243" width="19.42578125" style="25" customWidth="1"/>
    <col min="10244" max="10245" width="20.140625" style="25" customWidth="1"/>
    <col min="10246" max="10246" width="16.28515625" style="25" customWidth="1"/>
    <col min="10247" max="10247" width="13" style="25" customWidth="1"/>
    <col min="10248" max="10248" width="18.85546875" style="25" customWidth="1"/>
    <col min="10249" max="10496" width="17.85546875" style="25"/>
    <col min="10497" max="10497" width="24" style="25" bestFit="1" customWidth="1"/>
    <col min="10498" max="10498" width="14.140625" style="25" customWidth="1"/>
    <col min="10499" max="10499" width="19.42578125" style="25" customWidth="1"/>
    <col min="10500" max="10501" width="20.140625" style="25" customWidth="1"/>
    <col min="10502" max="10502" width="16.28515625" style="25" customWidth="1"/>
    <col min="10503" max="10503" width="13" style="25" customWidth="1"/>
    <col min="10504" max="10504" width="18.85546875" style="25" customWidth="1"/>
    <col min="10505" max="10752" width="17.85546875" style="25"/>
    <col min="10753" max="10753" width="24" style="25" bestFit="1" customWidth="1"/>
    <col min="10754" max="10754" width="14.140625" style="25" customWidth="1"/>
    <col min="10755" max="10755" width="19.42578125" style="25" customWidth="1"/>
    <col min="10756" max="10757" width="20.140625" style="25" customWidth="1"/>
    <col min="10758" max="10758" width="16.28515625" style="25" customWidth="1"/>
    <col min="10759" max="10759" width="13" style="25" customWidth="1"/>
    <col min="10760" max="10760" width="18.85546875" style="25" customWidth="1"/>
    <col min="10761" max="11008" width="17.85546875" style="25"/>
    <col min="11009" max="11009" width="24" style="25" bestFit="1" customWidth="1"/>
    <col min="11010" max="11010" width="14.140625" style="25" customWidth="1"/>
    <col min="11011" max="11011" width="19.42578125" style="25" customWidth="1"/>
    <col min="11012" max="11013" width="20.140625" style="25" customWidth="1"/>
    <col min="11014" max="11014" width="16.28515625" style="25" customWidth="1"/>
    <col min="11015" max="11015" width="13" style="25" customWidth="1"/>
    <col min="11016" max="11016" width="18.85546875" style="25" customWidth="1"/>
    <col min="11017" max="11264" width="17.85546875" style="25"/>
    <col min="11265" max="11265" width="24" style="25" bestFit="1" customWidth="1"/>
    <col min="11266" max="11266" width="14.140625" style="25" customWidth="1"/>
    <col min="11267" max="11267" width="19.42578125" style="25" customWidth="1"/>
    <col min="11268" max="11269" width="20.140625" style="25" customWidth="1"/>
    <col min="11270" max="11270" width="16.28515625" style="25" customWidth="1"/>
    <col min="11271" max="11271" width="13" style="25" customWidth="1"/>
    <col min="11272" max="11272" width="18.85546875" style="25" customWidth="1"/>
    <col min="11273" max="11520" width="17.85546875" style="25"/>
    <col min="11521" max="11521" width="24" style="25" bestFit="1" customWidth="1"/>
    <col min="11522" max="11522" width="14.140625" style="25" customWidth="1"/>
    <col min="11523" max="11523" width="19.42578125" style="25" customWidth="1"/>
    <col min="11524" max="11525" width="20.140625" style="25" customWidth="1"/>
    <col min="11526" max="11526" width="16.28515625" style="25" customWidth="1"/>
    <col min="11527" max="11527" width="13" style="25" customWidth="1"/>
    <col min="11528" max="11528" width="18.85546875" style="25" customWidth="1"/>
    <col min="11529" max="11776" width="17.85546875" style="25"/>
    <col min="11777" max="11777" width="24" style="25" bestFit="1" customWidth="1"/>
    <col min="11778" max="11778" width="14.140625" style="25" customWidth="1"/>
    <col min="11779" max="11779" width="19.42578125" style="25" customWidth="1"/>
    <col min="11780" max="11781" width="20.140625" style="25" customWidth="1"/>
    <col min="11782" max="11782" width="16.28515625" style="25" customWidth="1"/>
    <col min="11783" max="11783" width="13" style="25" customWidth="1"/>
    <col min="11784" max="11784" width="18.85546875" style="25" customWidth="1"/>
    <col min="11785" max="12032" width="17.85546875" style="25"/>
    <col min="12033" max="12033" width="24" style="25" bestFit="1" customWidth="1"/>
    <col min="12034" max="12034" width="14.140625" style="25" customWidth="1"/>
    <col min="12035" max="12035" width="19.42578125" style="25" customWidth="1"/>
    <col min="12036" max="12037" width="20.140625" style="25" customWidth="1"/>
    <col min="12038" max="12038" width="16.28515625" style="25" customWidth="1"/>
    <col min="12039" max="12039" width="13" style="25" customWidth="1"/>
    <col min="12040" max="12040" width="18.85546875" style="25" customWidth="1"/>
    <col min="12041" max="12288" width="17.85546875" style="25"/>
    <col min="12289" max="12289" width="24" style="25" bestFit="1" customWidth="1"/>
    <col min="12290" max="12290" width="14.140625" style="25" customWidth="1"/>
    <col min="12291" max="12291" width="19.42578125" style="25" customWidth="1"/>
    <col min="12292" max="12293" width="20.140625" style="25" customWidth="1"/>
    <col min="12294" max="12294" width="16.28515625" style="25" customWidth="1"/>
    <col min="12295" max="12295" width="13" style="25" customWidth="1"/>
    <col min="12296" max="12296" width="18.85546875" style="25" customWidth="1"/>
    <col min="12297" max="12544" width="17.85546875" style="25"/>
    <col min="12545" max="12545" width="24" style="25" bestFit="1" customWidth="1"/>
    <col min="12546" max="12546" width="14.140625" style="25" customWidth="1"/>
    <col min="12547" max="12547" width="19.42578125" style="25" customWidth="1"/>
    <col min="12548" max="12549" width="20.140625" style="25" customWidth="1"/>
    <col min="12550" max="12550" width="16.28515625" style="25" customWidth="1"/>
    <col min="12551" max="12551" width="13" style="25" customWidth="1"/>
    <col min="12552" max="12552" width="18.85546875" style="25" customWidth="1"/>
    <col min="12553" max="12800" width="17.85546875" style="25"/>
    <col min="12801" max="12801" width="24" style="25" bestFit="1" customWidth="1"/>
    <col min="12802" max="12802" width="14.140625" style="25" customWidth="1"/>
    <col min="12803" max="12803" width="19.42578125" style="25" customWidth="1"/>
    <col min="12804" max="12805" width="20.140625" style="25" customWidth="1"/>
    <col min="12806" max="12806" width="16.28515625" style="25" customWidth="1"/>
    <col min="12807" max="12807" width="13" style="25" customWidth="1"/>
    <col min="12808" max="12808" width="18.85546875" style="25" customWidth="1"/>
    <col min="12809" max="13056" width="17.85546875" style="25"/>
    <col min="13057" max="13057" width="24" style="25" bestFit="1" customWidth="1"/>
    <col min="13058" max="13058" width="14.140625" style="25" customWidth="1"/>
    <col min="13059" max="13059" width="19.42578125" style="25" customWidth="1"/>
    <col min="13060" max="13061" width="20.140625" style="25" customWidth="1"/>
    <col min="13062" max="13062" width="16.28515625" style="25" customWidth="1"/>
    <col min="13063" max="13063" width="13" style="25" customWidth="1"/>
    <col min="13064" max="13064" width="18.85546875" style="25" customWidth="1"/>
    <col min="13065" max="13312" width="17.85546875" style="25"/>
    <col min="13313" max="13313" width="24" style="25" bestFit="1" customWidth="1"/>
    <col min="13314" max="13314" width="14.140625" style="25" customWidth="1"/>
    <col min="13315" max="13315" width="19.42578125" style="25" customWidth="1"/>
    <col min="13316" max="13317" width="20.140625" style="25" customWidth="1"/>
    <col min="13318" max="13318" width="16.28515625" style="25" customWidth="1"/>
    <col min="13319" max="13319" width="13" style="25" customWidth="1"/>
    <col min="13320" max="13320" width="18.85546875" style="25" customWidth="1"/>
    <col min="13321" max="13568" width="17.85546875" style="25"/>
    <col min="13569" max="13569" width="24" style="25" bestFit="1" customWidth="1"/>
    <col min="13570" max="13570" width="14.140625" style="25" customWidth="1"/>
    <col min="13571" max="13571" width="19.42578125" style="25" customWidth="1"/>
    <col min="13572" max="13573" width="20.140625" style="25" customWidth="1"/>
    <col min="13574" max="13574" width="16.28515625" style="25" customWidth="1"/>
    <col min="13575" max="13575" width="13" style="25" customWidth="1"/>
    <col min="13576" max="13576" width="18.85546875" style="25" customWidth="1"/>
    <col min="13577" max="13824" width="17.85546875" style="25"/>
    <col min="13825" max="13825" width="24" style="25" bestFit="1" customWidth="1"/>
    <col min="13826" max="13826" width="14.140625" style="25" customWidth="1"/>
    <col min="13827" max="13827" width="19.42578125" style="25" customWidth="1"/>
    <col min="13828" max="13829" width="20.140625" style="25" customWidth="1"/>
    <col min="13830" max="13830" width="16.28515625" style="25" customWidth="1"/>
    <col min="13831" max="13831" width="13" style="25" customWidth="1"/>
    <col min="13832" max="13832" width="18.85546875" style="25" customWidth="1"/>
    <col min="13833" max="14080" width="17.85546875" style="25"/>
    <col min="14081" max="14081" width="24" style="25" bestFit="1" customWidth="1"/>
    <col min="14082" max="14082" width="14.140625" style="25" customWidth="1"/>
    <col min="14083" max="14083" width="19.42578125" style="25" customWidth="1"/>
    <col min="14084" max="14085" width="20.140625" style="25" customWidth="1"/>
    <col min="14086" max="14086" width="16.28515625" style="25" customWidth="1"/>
    <col min="14087" max="14087" width="13" style="25" customWidth="1"/>
    <col min="14088" max="14088" width="18.85546875" style="25" customWidth="1"/>
    <col min="14089" max="14336" width="17.85546875" style="25"/>
    <col min="14337" max="14337" width="24" style="25" bestFit="1" customWidth="1"/>
    <col min="14338" max="14338" width="14.140625" style="25" customWidth="1"/>
    <col min="14339" max="14339" width="19.42578125" style="25" customWidth="1"/>
    <col min="14340" max="14341" width="20.140625" style="25" customWidth="1"/>
    <col min="14342" max="14342" width="16.28515625" style="25" customWidth="1"/>
    <col min="14343" max="14343" width="13" style="25" customWidth="1"/>
    <col min="14344" max="14344" width="18.85546875" style="25" customWidth="1"/>
    <col min="14345" max="14592" width="17.85546875" style="25"/>
    <col min="14593" max="14593" width="24" style="25" bestFit="1" customWidth="1"/>
    <col min="14594" max="14594" width="14.140625" style="25" customWidth="1"/>
    <col min="14595" max="14595" width="19.42578125" style="25" customWidth="1"/>
    <col min="14596" max="14597" width="20.140625" style="25" customWidth="1"/>
    <col min="14598" max="14598" width="16.28515625" style="25" customWidth="1"/>
    <col min="14599" max="14599" width="13" style="25" customWidth="1"/>
    <col min="14600" max="14600" width="18.85546875" style="25" customWidth="1"/>
    <col min="14601" max="14848" width="17.85546875" style="25"/>
    <col min="14849" max="14849" width="24" style="25" bestFit="1" customWidth="1"/>
    <col min="14850" max="14850" width="14.140625" style="25" customWidth="1"/>
    <col min="14851" max="14851" width="19.42578125" style="25" customWidth="1"/>
    <col min="14852" max="14853" width="20.140625" style="25" customWidth="1"/>
    <col min="14854" max="14854" width="16.28515625" style="25" customWidth="1"/>
    <col min="14855" max="14855" width="13" style="25" customWidth="1"/>
    <col min="14856" max="14856" width="18.85546875" style="25" customWidth="1"/>
    <col min="14857" max="15104" width="17.85546875" style="25"/>
    <col min="15105" max="15105" width="24" style="25" bestFit="1" customWidth="1"/>
    <col min="15106" max="15106" width="14.140625" style="25" customWidth="1"/>
    <col min="15107" max="15107" width="19.42578125" style="25" customWidth="1"/>
    <col min="15108" max="15109" width="20.140625" style="25" customWidth="1"/>
    <col min="15110" max="15110" width="16.28515625" style="25" customWidth="1"/>
    <col min="15111" max="15111" width="13" style="25" customWidth="1"/>
    <col min="15112" max="15112" width="18.85546875" style="25" customWidth="1"/>
    <col min="15113" max="15360" width="17.85546875" style="25"/>
    <col min="15361" max="15361" width="24" style="25" bestFit="1" customWidth="1"/>
    <col min="15362" max="15362" width="14.140625" style="25" customWidth="1"/>
    <col min="15363" max="15363" width="19.42578125" style="25" customWidth="1"/>
    <col min="15364" max="15365" width="20.140625" style="25" customWidth="1"/>
    <col min="15366" max="15366" width="16.28515625" style="25" customWidth="1"/>
    <col min="15367" max="15367" width="13" style="25" customWidth="1"/>
    <col min="15368" max="15368" width="18.85546875" style="25" customWidth="1"/>
    <col min="15369" max="15616" width="17.85546875" style="25"/>
    <col min="15617" max="15617" width="24" style="25" bestFit="1" customWidth="1"/>
    <col min="15618" max="15618" width="14.140625" style="25" customWidth="1"/>
    <col min="15619" max="15619" width="19.42578125" style="25" customWidth="1"/>
    <col min="15620" max="15621" width="20.140625" style="25" customWidth="1"/>
    <col min="15622" max="15622" width="16.28515625" style="25" customWidth="1"/>
    <col min="15623" max="15623" width="13" style="25" customWidth="1"/>
    <col min="15624" max="15624" width="18.85546875" style="25" customWidth="1"/>
    <col min="15625" max="15872" width="17.85546875" style="25"/>
    <col min="15873" max="15873" width="24" style="25" bestFit="1" customWidth="1"/>
    <col min="15874" max="15874" width="14.140625" style="25" customWidth="1"/>
    <col min="15875" max="15875" width="19.42578125" style="25" customWidth="1"/>
    <col min="15876" max="15877" width="20.140625" style="25" customWidth="1"/>
    <col min="15878" max="15878" width="16.28515625" style="25" customWidth="1"/>
    <col min="15879" max="15879" width="13" style="25" customWidth="1"/>
    <col min="15880" max="15880" width="18.85546875" style="25" customWidth="1"/>
    <col min="15881" max="16128" width="17.85546875" style="25"/>
    <col min="16129" max="16129" width="24" style="25" bestFit="1" customWidth="1"/>
    <col min="16130" max="16130" width="14.140625" style="25" customWidth="1"/>
    <col min="16131" max="16131" width="19.42578125" style="25" customWidth="1"/>
    <col min="16132" max="16133" width="20.140625" style="25" customWidth="1"/>
    <col min="16134" max="16134" width="16.28515625" style="25" customWidth="1"/>
    <col min="16135" max="16135" width="13" style="25" customWidth="1"/>
    <col min="16136" max="16136" width="18.85546875" style="25" customWidth="1"/>
    <col min="16137" max="16384" width="17.85546875" style="25"/>
  </cols>
  <sheetData>
    <row r="1" spans="1:8">
      <c r="B1" s="26"/>
    </row>
    <row r="2" spans="1:8" s="264" customFormat="1" ht="30.2" customHeight="1">
      <c r="A2" s="266"/>
      <c r="B2" s="267" t="s">
        <v>229</v>
      </c>
      <c r="C2" s="267"/>
      <c r="D2" s="267"/>
      <c r="E2" s="267"/>
      <c r="F2" s="267"/>
      <c r="G2" s="267"/>
      <c r="H2" s="267"/>
    </row>
    <row r="3" spans="1:8" ht="14.25" thickBot="1">
      <c r="B3" s="219" t="s">
        <v>126</v>
      </c>
      <c r="C3" s="219"/>
      <c r="D3" s="219"/>
      <c r="E3" s="219"/>
      <c r="F3" s="73"/>
      <c r="G3" s="73"/>
      <c r="H3" s="74" t="s">
        <v>34</v>
      </c>
    </row>
    <row r="4" spans="1:8" ht="13.7" customHeight="1">
      <c r="B4" s="227" t="s">
        <v>35</v>
      </c>
      <c r="C4" s="228"/>
      <c r="D4" s="207" t="s">
        <v>180</v>
      </c>
      <c r="E4" s="96" t="s">
        <v>181</v>
      </c>
      <c r="F4" s="96" t="s">
        <v>182</v>
      </c>
      <c r="G4" s="96" t="s">
        <v>38</v>
      </c>
      <c r="H4" s="96" t="s">
        <v>31</v>
      </c>
    </row>
    <row r="5" spans="1:8" ht="13.7" customHeight="1">
      <c r="B5" s="221" t="s">
        <v>93</v>
      </c>
      <c r="C5" s="222"/>
      <c r="D5" s="78">
        <v>847748937</v>
      </c>
      <c r="E5" s="78">
        <v>285763748</v>
      </c>
      <c r="F5" s="78">
        <v>137386984</v>
      </c>
      <c r="G5" s="94" t="s">
        <v>33</v>
      </c>
      <c r="H5" s="78">
        <v>424598205</v>
      </c>
    </row>
    <row r="6" spans="1:8" ht="13.7" customHeight="1">
      <c r="B6" s="223" t="s">
        <v>161</v>
      </c>
      <c r="C6" s="224"/>
      <c r="D6" s="78">
        <v>837833248</v>
      </c>
      <c r="E6" s="78">
        <v>260910924</v>
      </c>
      <c r="F6" s="78">
        <v>55387245</v>
      </c>
      <c r="G6" s="94" t="s">
        <v>33</v>
      </c>
      <c r="H6" s="78">
        <v>521535079</v>
      </c>
    </row>
    <row r="7" spans="1:8" ht="13.7" customHeight="1">
      <c r="B7" s="223" t="s">
        <v>214</v>
      </c>
      <c r="C7" s="224"/>
      <c r="D7" s="78">
        <v>813871441</v>
      </c>
      <c r="E7" s="78">
        <v>297158260</v>
      </c>
      <c r="F7" s="78">
        <v>69334755</v>
      </c>
      <c r="G7" s="94" t="s">
        <v>33</v>
      </c>
      <c r="H7" s="78">
        <v>447378426</v>
      </c>
    </row>
    <row r="8" spans="1:8" ht="13.7" customHeight="1">
      <c r="B8" s="97"/>
      <c r="C8" s="98"/>
      <c r="D8" s="84"/>
      <c r="E8" s="84"/>
      <c r="F8" s="84"/>
      <c r="G8" s="94"/>
      <c r="H8" s="84"/>
    </row>
    <row r="9" spans="1:8" ht="13.7" customHeight="1">
      <c r="B9" s="226" t="s">
        <v>40</v>
      </c>
      <c r="C9" s="229"/>
      <c r="D9" s="78">
        <v>583147780</v>
      </c>
      <c r="E9" s="78">
        <v>173824067</v>
      </c>
      <c r="F9" s="78">
        <v>44230931</v>
      </c>
      <c r="G9" s="79" t="s">
        <v>33</v>
      </c>
      <c r="H9" s="78">
        <v>365092782</v>
      </c>
    </row>
    <row r="10" spans="1:8" ht="13.7" customHeight="1">
      <c r="B10" s="97"/>
      <c r="C10" s="205" t="s">
        <v>39</v>
      </c>
      <c r="D10" s="84">
        <v>562295157</v>
      </c>
      <c r="E10" s="94">
        <v>156975017</v>
      </c>
      <c r="F10" s="94">
        <v>43253926</v>
      </c>
      <c r="G10" s="79" t="s">
        <v>33</v>
      </c>
      <c r="H10" s="94">
        <v>362066214</v>
      </c>
    </row>
    <row r="11" spans="1:8" ht="13.7" customHeight="1">
      <c r="B11" s="97"/>
      <c r="C11" s="205" t="s">
        <v>43</v>
      </c>
      <c r="D11" s="84">
        <v>20852623</v>
      </c>
      <c r="E11" s="94">
        <v>16849050</v>
      </c>
      <c r="F11" s="94">
        <v>977005</v>
      </c>
      <c r="G11" s="79" t="s">
        <v>33</v>
      </c>
      <c r="H11" s="94">
        <v>3026568</v>
      </c>
    </row>
    <row r="12" spans="1:8" ht="13.7" customHeight="1">
      <c r="B12" s="97"/>
      <c r="C12" s="205" t="s">
        <v>16</v>
      </c>
      <c r="D12" s="79" t="s">
        <v>33</v>
      </c>
      <c r="E12" s="79" t="s">
        <v>33</v>
      </c>
      <c r="F12" s="79" t="s">
        <v>33</v>
      </c>
      <c r="G12" s="79" t="s">
        <v>33</v>
      </c>
      <c r="H12" s="79" t="s">
        <v>33</v>
      </c>
    </row>
    <row r="13" spans="1:8" ht="13.7" customHeight="1">
      <c r="B13" s="97" t="s">
        <v>45</v>
      </c>
      <c r="C13" s="98"/>
      <c r="D13" s="84"/>
      <c r="E13" s="84"/>
      <c r="F13" s="84"/>
      <c r="G13" s="94"/>
      <c r="H13" s="84"/>
    </row>
    <row r="14" spans="1:8" ht="13.7" customHeight="1">
      <c r="B14" s="226" t="s">
        <v>44</v>
      </c>
      <c r="C14" s="229"/>
      <c r="D14" s="78">
        <v>145106661</v>
      </c>
      <c r="E14" s="78">
        <v>99574909</v>
      </c>
      <c r="F14" s="78">
        <v>13402643</v>
      </c>
      <c r="G14" s="79" t="s">
        <v>33</v>
      </c>
      <c r="H14" s="78">
        <v>32129109</v>
      </c>
    </row>
    <row r="15" spans="1:8" ht="13.7" customHeight="1">
      <c r="B15" s="97"/>
      <c r="C15" s="205" t="s">
        <v>39</v>
      </c>
      <c r="D15" s="84">
        <v>8738170</v>
      </c>
      <c r="E15" s="94">
        <v>2879402</v>
      </c>
      <c r="F15" s="94">
        <v>2100268</v>
      </c>
      <c r="G15" s="79" t="s">
        <v>33</v>
      </c>
      <c r="H15" s="94">
        <v>3758500</v>
      </c>
    </row>
    <row r="16" spans="1:8" ht="13.7" customHeight="1">
      <c r="B16" s="97"/>
      <c r="C16" s="205" t="s">
        <v>43</v>
      </c>
      <c r="D16" s="84">
        <v>136368491</v>
      </c>
      <c r="E16" s="94">
        <v>96695507</v>
      </c>
      <c r="F16" s="94">
        <v>11302375</v>
      </c>
      <c r="G16" s="79" t="s">
        <v>33</v>
      </c>
      <c r="H16" s="94">
        <v>28370609</v>
      </c>
    </row>
    <row r="17" spans="2:8" ht="13.7" customHeight="1">
      <c r="B17" s="97"/>
      <c r="C17" s="98"/>
      <c r="D17" s="84"/>
      <c r="E17" s="84"/>
      <c r="F17" s="94"/>
      <c r="G17" s="94"/>
      <c r="H17" s="84"/>
    </row>
    <row r="18" spans="2:8" ht="13.7" customHeight="1">
      <c r="B18" s="226" t="s">
        <v>46</v>
      </c>
      <c r="C18" s="229"/>
      <c r="D18" s="79" t="s">
        <v>33</v>
      </c>
      <c r="E18" s="79" t="s">
        <v>33</v>
      </c>
      <c r="F18" s="79" t="s">
        <v>33</v>
      </c>
      <c r="G18" s="79" t="s">
        <v>33</v>
      </c>
      <c r="H18" s="79" t="s">
        <v>33</v>
      </c>
    </row>
    <row r="19" spans="2:8" ht="13.7" customHeight="1">
      <c r="B19" s="97"/>
      <c r="C19" s="205" t="s">
        <v>4</v>
      </c>
      <c r="D19" s="79" t="s">
        <v>33</v>
      </c>
      <c r="E19" s="79" t="s">
        <v>33</v>
      </c>
      <c r="F19" s="79" t="s">
        <v>33</v>
      </c>
      <c r="G19" s="79" t="s">
        <v>33</v>
      </c>
      <c r="H19" s="79" t="s">
        <v>33</v>
      </c>
    </row>
    <row r="20" spans="2:8" ht="13.7" customHeight="1">
      <c r="B20" s="97"/>
      <c r="C20" s="205" t="s">
        <v>29</v>
      </c>
      <c r="D20" s="79" t="s">
        <v>33</v>
      </c>
      <c r="E20" s="79" t="s">
        <v>33</v>
      </c>
      <c r="F20" s="79" t="s">
        <v>33</v>
      </c>
      <c r="G20" s="79" t="s">
        <v>33</v>
      </c>
      <c r="H20" s="79" t="s">
        <v>33</v>
      </c>
    </row>
    <row r="21" spans="2:8" ht="13.7" customHeight="1">
      <c r="B21" s="97"/>
      <c r="C21" s="98"/>
      <c r="D21" s="84"/>
      <c r="E21" s="84"/>
      <c r="F21" s="84"/>
      <c r="G21" s="94"/>
      <c r="H21" s="84"/>
    </row>
    <row r="22" spans="2:8" ht="13.7" customHeight="1">
      <c r="B22" s="226" t="s">
        <v>47</v>
      </c>
      <c r="C22" s="229"/>
      <c r="D22" s="84">
        <v>29032285</v>
      </c>
      <c r="E22" s="84">
        <v>6133548</v>
      </c>
      <c r="F22" s="84">
        <v>6596000</v>
      </c>
      <c r="G22" s="79" t="s">
        <v>33</v>
      </c>
      <c r="H22" s="84">
        <v>16302737</v>
      </c>
    </row>
    <row r="23" spans="2:8" ht="13.7" customHeight="1">
      <c r="B23" s="226" t="s">
        <v>14</v>
      </c>
      <c r="C23" s="229"/>
      <c r="D23" s="94">
        <v>26640</v>
      </c>
      <c r="E23" s="94">
        <v>26640</v>
      </c>
      <c r="F23" s="79" t="s">
        <v>33</v>
      </c>
      <c r="G23" s="79" t="s">
        <v>33</v>
      </c>
      <c r="H23" s="79" t="s">
        <v>33</v>
      </c>
    </row>
    <row r="24" spans="2:8" ht="13.7" customHeight="1">
      <c r="B24" s="226" t="s">
        <v>20</v>
      </c>
      <c r="C24" s="229"/>
      <c r="D24" s="79" t="s">
        <v>33</v>
      </c>
      <c r="E24" s="79" t="s">
        <v>33</v>
      </c>
      <c r="F24" s="79" t="s">
        <v>33</v>
      </c>
      <c r="G24" s="79" t="s">
        <v>33</v>
      </c>
      <c r="H24" s="79" t="s">
        <v>33</v>
      </c>
    </row>
    <row r="25" spans="2:8" ht="13.7" customHeight="1">
      <c r="B25" s="226" t="s">
        <v>50</v>
      </c>
      <c r="C25" s="229"/>
      <c r="D25" s="94">
        <v>1573548</v>
      </c>
      <c r="E25" s="94">
        <v>435448</v>
      </c>
      <c r="F25" s="94" t="s">
        <v>33</v>
      </c>
      <c r="G25" s="94" t="s">
        <v>33</v>
      </c>
      <c r="H25" s="94">
        <v>1138100</v>
      </c>
    </row>
    <row r="26" spans="2:8" ht="13.7" customHeight="1">
      <c r="B26" s="206"/>
      <c r="C26" s="204"/>
      <c r="D26" s="81"/>
      <c r="E26" s="82"/>
      <c r="F26" s="79"/>
      <c r="G26" s="94"/>
      <c r="H26" s="79"/>
    </row>
    <row r="27" spans="2:8" ht="13.7" customHeight="1">
      <c r="B27" s="225" t="s">
        <v>190</v>
      </c>
      <c r="C27" s="229"/>
      <c r="D27" s="99">
        <v>20805918</v>
      </c>
      <c r="E27" s="79">
        <v>10101452</v>
      </c>
      <c r="F27" s="79">
        <v>200200</v>
      </c>
      <c r="G27" s="94" t="s">
        <v>33</v>
      </c>
      <c r="H27" s="79">
        <v>10504266</v>
      </c>
    </row>
    <row r="28" spans="2:8" ht="13.7" customHeight="1">
      <c r="B28" s="80"/>
      <c r="C28" s="206" t="s">
        <v>184</v>
      </c>
      <c r="D28" s="99" t="s">
        <v>33</v>
      </c>
      <c r="E28" s="94" t="s">
        <v>33</v>
      </c>
      <c r="F28" s="94" t="s">
        <v>33</v>
      </c>
      <c r="G28" s="94" t="s">
        <v>33</v>
      </c>
      <c r="H28" s="94" t="s">
        <v>33</v>
      </c>
    </row>
    <row r="29" spans="2:8" ht="13.7" customHeight="1">
      <c r="B29" s="80"/>
      <c r="C29" s="206" t="s">
        <v>186</v>
      </c>
      <c r="D29" s="99">
        <v>20805918</v>
      </c>
      <c r="E29" s="79">
        <v>10101452</v>
      </c>
      <c r="F29" s="79">
        <v>200200</v>
      </c>
      <c r="G29" s="94" t="s">
        <v>33</v>
      </c>
      <c r="H29" s="79">
        <v>10504266</v>
      </c>
    </row>
    <row r="30" spans="2:8" ht="13.7" customHeight="1">
      <c r="B30" s="206"/>
      <c r="C30" s="204"/>
      <c r="D30" s="81"/>
      <c r="E30" s="82"/>
      <c r="F30" s="79"/>
      <c r="G30" s="94"/>
      <c r="H30" s="79"/>
    </row>
    <row r="31" spans="2:8" ht="13.7" customHeight="1">
      <c r="B31" s="226" t="s">
        <v>187</v>
      </c>
      <c r="C31" s="229"/>
      <c r="D31" s="79" t="s">
        <v>33</v>
      </c>
      <c r="E31" s="79" t="s">
        <v>33</v>
      </c>
      <c r="F31" s="79" t="s">
        <v>33</v>
      </c>
      <c r="G31" s="79" t="s">
        <v>33</v>
      </c>
      <c r="H31" s="79" t="s">
        <v>33</v>
      </c>
    </row>
    <row r="32" spans="2:8" ht="13.7" customHeight="1">
      <c r="B32" s="226" t="s">
        <v>188</v>
      </c>
      <c r="C32" s="229"/>
      <c r="D32" s="79" t="s">
        <v>33</v>
      </c>
      <c r="E32" s="79" t="s">
        <v>33</v>
      </c>
      <c r="F32" s="79" t="s">
        <v>33</v>
      </c>
      <c r="G32" s="79" t="s">
        <v>33</v>
      </c>
      <c r="H32" s="79" t="s">
        <v>33</v>
      </c>
    </row>
    <row r="33" spans="2:8" ht="13.7" customHeight="1">
      <c r="B33" s="204"/>
      <c r="C33" s="205"/>
      <c r="D33" s="94"/>
      <c r="E33" s="94"/>
      <c r="F33" s="94"/>
      <c r="G33" s="94"/>
      <c r="H33" s="94"/>
    </row>
    <row r="34" spans="2:8" ht="13.7" customHeight="1">
      <c r="B34" s="100" t="s">
        <v>48</v>
      </c>
      <c r="C34" s="101" t="s">
        <v>60</v>
      </c>
      <c r="D34" s="94">
        <v>34178609</v>
      </c>
      <c r="E34" s="94">
        <v>7062196</v>
      </c>
      <c r="F34" s="79">
        <v>4904981</v>
      </c>
      <c r="G34" s="79" t="s">
        <v>33</v>
      </c>
      <c r="H34" s="79">
        <v>22211432</v>
      </c>
    </row>
    <row r="35" spans="2:8" ht="13.7" customHeight="1" thickBot="1">
      <c r="B35" s="88"/>
      <c r="C35" s="89" t="s">
        <v>99</v>
      </c>
      <c r="D35" s="90" t="s">
        <v>33</v>
      </c>
      <c r="E35" s="91" t="s">
        <v>33</v>
      </c>
      <c r="F35" s="91" t="s">
        <v>33</v>
      </c>
      <c r="G35" s="91" t="s">
        <v>33</v>
      </c>
      <c r="H35" s="91" t="s">
        <v>33</v>
      </c>
    </row>
    <row r="36" spans="2:8" ht="12" customHeight="1">
      <c r="B36" s="92" t="s">
        <v>168</v>
      </c>
    </row>
    <row r="37" spans="2:8" ht="13.7" customHeight="1">
      <c r="B37" s="92" t="s">
        <v>178</v>
      </c>
    </row>
    <row r="38" spans="2:8" ht="12.75" customHeight="1">
      <c r="B38" s="95" t="s">
        <v>17</v>
      </c>
    </row>
    <row r="39" spans="2:8">
      <c r="B39" s="92" t="s">
        <v>178</v>
      </c>
    </row>
    <row r="40" spans="2:8">
      <c r="B40" s="102" t="s">
        <v>17</v>
      </c>
    </row>
  </sheetData>
  <mergeCells count="16">
    <mergeCell ref="B32:C32"/>
    <mergeCell ref="B22:C22"/>
    <mergeCell ref="B23:C23"/>
    <mergeCell ref="B24:C24"/>
    <mergeCell ref="B25:C25"/>
    <mergeCell ref="B27:C27"/>
    <mergeCell ref="B31:C31"/>
    <mergeCell ref="B5:C5"/>
    <mergeCell ref="B6:C6"/>
    <mergeCell ref="B7:C7"/>
    <mergeCell ref="B9:C9"/>
    <mergeCell ref="B14:C14"/>
    <mergeCell ref="B18:C18"/>
    <mergeCell ref="B3:E3"/>
    <mergeCell ref="B4:C4"/>
    <mergeCell ref="B2:H2"/>
  </mergeCells>
  <phoneticPr fontId="43"/>
  <printOptions horizontalCentered="1"/>
  <pageMargins left="0.51181102362204722" right="0.51181102362204722" top="0.74803149606299213" bottom="0.5511811023622047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I34"/>
  <sheetViews>
    <sheetView showGridLines="0" defaultGridColor="0" view="pageBreakPreview" colorId="22" zoomScaleNormal="87" zoomScaleSheetLayoutView="100" workbookViewId="0">
      <selection activeCell="A38" sqref="A38"/>
    </sheetView>
  </sheetViews>
  <sheetFormatPr defaultColWidth="17.85546875" defaultRowHeight="13.5"/>
  <cols>
    <col min="1" max="1" width="24" style="103" bestFit="1" customWidth="1"/>
    <col min="2" max="2" width="3.28515625" style="120" customWidth="1"/>
    <col min="3" max="3" width="25.140625" style="120" customWidth="1"/>
    <col min="4" max="7" width="18.7109375" style="120" customWidth="1"/>
    <col min="8" max="8" width="22.140625" style="120" customWidth="1"/>
    <col min="9" max="9" width="21.140625" style="103" customWidth="1"/>
    <col min="10" max="16384" width="17.85546875" style="103"/>
  </cols>
  <sheetData>
    <row r="2" spans="1:9" ht="28.5" customHeight="1">
      <c r="A2" s="121"/>
      <c r="B2" s="232" t="s">
        <v>221</v>
      </c>
      <c r="C2" s="233"/>
      <c r="D2" s="233"/>
      <c r="E2" s="233"/>
      <c r="F2" s="233"/>
      <c r="G2" s="233"/>
      <c r="H2" s="233"/>
    </row>
    <row r="3" spans="1:9" ht="19.5" customHeight="1">
      <c r="B3" s="104" t="s">
        <v>215</v>
      </c>
      <c r="C3" s="104"/>
      <c r="D3" s="104"/>
      <c r="E3" s="73"/>
      <c r="F3" s="73"/>
      <c r="G3" s="73"/>
      <c r="H3" s="74" t="s">
        <v>34</v>
      </c>
    </row>
    <row r="4" spans="1:9" ht="18" customHeight="1">
      <c r="B4" s="234" t="s">
        <v>3</v>
      </c>
      <c r="C4" s="235"/>
      <c r="D4" s="105" t="s">
        <v>52</v>
      </c>
      <c r="E4" s="105" t="s">
        <v>51</v>
      </c>
      <c r="F4" s="105" t="s">
        <v>18</v>
      </c>
      <c r="G4" s="105" t="s">
        <v>38</v>
      </c>
      <c r="H4" s="105" t="s">
        <v>31</v>
      </c>
    </row>
    <row r="5" spans="1:9" ht="18" customHeight="1">
      <c r="B5" s="221" t="s">
        <v>93</v>
      </c>
      <c r="C5" s="222"/>
      <c r="D5" s="106">
        <v>115327128</v>
      </c>
      <c r="E5" s="107">
        <v>76027620</v>
      </c>
      <c r="F5" s="107">
        <v>18458431</v>
      </c>
      <c r="G5" s="108" t="s">
        <v>33</v>
      </c>
      <c r="H5" s="107">
        <v>20841077</v>
      </c>
      <c r="I5" s="109"/>
    </row>
    <row r="6" spans="1:9" ht="18" customHeight="1">
      <c r="B6" s="223" t="s">
        <v>161</v>
      </c>
      <c r="C6" s="224"/>
      <c r="D6" s="106">
        <v>89972016</v>
      </c>
      <c r="E6" s="107">
        <v>69025580</v>
      </c>
      <c r="F6" s="107">
        <v>11851</v>
      </c>
      <c r="G6" s="108" t="s">
        <v>33</v>
      </c>
      <c r="H6" s="107">
        <v>20934585</v>
      </c>
      <c r="I6" s="109"/>
    </row>
    <row r="7" spans="1:9" ht="18" customHeight="1">
      <c r="B7" s="223" t="s">
        <v>214</v>
      </c>
      <c r="C7" s="224"/>
      <c r="D7" s="106">
        <v>106993992</v>
      </c>
      <c r="E7" s="107">
        <v>76408622</v>
      </c>
      <c r="F7" s="107">
        <v>5188244</v>
      </c>
      <c r="G7" s="108" t="s">
        <v>33</v>
      </c>
      <c r="H7" s="107">
        <v>25397126</v>
      </c>
      <c r="I7" s="109"/>
    </row>
    <row r="8" spans="1:9" ht="6.75" customHeight="1">
      <c r="B8" s="70"/>
      <c r="C8" s="70"/>
      <c r="D8" s="106"/>
      <c r="E8" s="107"/>
      <c r="F8" s="107"/>
      <c r="G8" s="107"/>
      <c r="H8" s="107"/>
      <c r="I8" s="109"/>
    </row>
    <row r="9" spans="1:9" ht="18" customHeight="1">
      <c r="B9" s="230" t="s">
        <v>53</v>
      </c>
      <c r="C9" s="231"/>
      <c r="D9" s="106">
        <v>86059407</v>
      </c>
      <c r="E9" s="107">
        <v>76347303</v>
      </c>
      <c r="F9" s="108" t="s">
        <v>33</v>
      </c>
      <c r="G9" s="108" t="s">
        <v>33</v>
      </c>
      <c r="H9" s="110">
        <v>9712104</v>
      </c>
    </row>
    <row r="10" spans="1:9" ht="18" customHeight="1">
      <c r="B10" s="111"/>
      <c r="C10" s="112" t="s">
        <v>54</v>
      </c>
      <c r="D10" s="106">
        <v>42998557</v>
      </c>
      <c r="E10" s="107">
        <v>42998557</v>
      </c>
      <c r="F10" s="108" t="s">
        <v>33</v>
      </c>
      <c r="G10" s="108" t="s">
        <v>33</v>
      </c>
      <c r="H10" s="108" t="s">
        <v>33</v>
      </c>
      <c r="I10" s="109"/>
    </row>
    <row r="11" spans="1:9" ht="18" customHeight="1">
      <c r="B11" s="111"/>
      <c r="C11" s="112" t="s">
        <v>55</v>
      </c>
      <c r="D11" s="106">
        <v>838884</v>
      </c>
      <c r="E11" s="107">
        <v>838884</v>
      </c>
      <c r="F11" s="108" t="s">
        <v>33</v>
      </c>
      <c r="G11" s="108" t="s">
        <v>33</v>
      </c>
      <c r="H11" s="108" t="s">
        <v>33</v>
      </c>
      <c r="I11" s="109"/>
    </row>
    <row r="12" spans="1:9" ht="18" customHeight="1">
      <c r="B12" s="111"/>
      <c r="C12" s="112" t="s">
        <v>24</v>
      </c>
      <c r="D12" s="106">
        <v>5451145</v>
      </c>
      <c r="E12" s="107">
        <v>2041719</v>
      </c>
      <c r="F12" s="108" t="s">
        <v>33</v>
      </c>
      <c r="G12" s="108" t="s">
        <v>33</v>
      </c>
      <c r="H12" s="110">
        <v>3409426</v>
      </c>
      <c r="I12" s="109"/>
    </row>
    <row r="13" spans="1:9" ht="18" customHeight="1">
      <c r="B13" s="111"/>
      <c r="C13" s="112" t="s">
        <v>58</v>
      </c>
      <c r="D13" s="106">
        <v>36542021</v>
      </c>
      <c r="E13" s="107">
        <v>30239343</v>
      </c>
      <c r="F13" s="108" t="s">
        <v>33</v>
      </c>
      <c r="G13" s="108" t="s">
        <v>33</v>
      </c>
      <c r="H13" s="107">
        <v>6302678</v>
      </c>
      <c r="I13" s="109"/>
    </row>
    <row r="14" spans="1:9" ht="18" customHeight="1">
      <c r="B14" s="111"/>
      <c r="C14" s="113" t="s">
        <v>36</v>
      </c>
      <c r="D14" s="114">
        <v>228800</v>
      </c>
      <c r="E14" s="110">
        <v>228800</v>
      </c>
      <c r="F14" s="108" t="s">
        <v>33</v>
      </c>
      <c r="G14" s="108" t="s">
        <v>33</v>
      </c>
      <c r="H14" s="108" t="s">
        <v>33</v>
      </c>
      <c r="I14" s="109"/>
    </row>
    <row r="15" spans="1:9" ht="6.75" customHeight="1">
      <c r="B15" s="111"/>
      <c r="C15" s="111"/>
      <c r="D15" s="106"/>
      <c r="E15" s="107"/>
      <c r="F15" s="107"/>
      <c r="G15" s="107"/>
      <c r="H15" s="107"/>
      <c r="I15" s="109"/>
    </row>
    <row r="16" spans="1:9" ht="18" customHeight="1">
      <c r="B16" s="230" t="s">
        <v>27</v>
      </c>
      <c r="C16" s="231"/>
      <c r="D16" s="106">
        <v>20934585</v>
      </c>
      <c r="E16" s="107">
        <v>61319</v>
      </c>
      <c r="F16" s="107">
        <v>5188244</v>
      </c>
      <c r="G16" s="108" t="s">
        <v>33</v>
      </c>
      <c r="H16" s="107">
        <v>15685022</v>
      </c>
      <c r="I16" s="109"/>
    </row>
    <row r="17" spans="2:9" ht="18" customHeight="1">
      <c r="B17" s="111"/>
      <c r="C17" s="112" t="s">
        <v>55</v>
      </c>
      <c r="D17" s="114" t="s">
        <v>33</v>
      </c>
      <c r="E17" s="108" t="s">
        <v>33</v>
      </c>
      <c r="F17" s="108" t="s">
        <v>33</v>
      </c>
      <c r="G17" s="108" t="s">
        <v>33</v>
      </c>
      <c r="H17" s="108" t="s">
        <v>33</v>
      </c>
      <c r="I17" s="109"/>
    </row>
    <row r="18" spans="2:9" ht="18" customHeight="1">
      <c r="B18" s="111"/>
      <c r="C18" s="112" t="s">
        <v>24</v>
      </c>
      <c r="D18" s="106">
        <v>483314</v>
      </c>
      <c r="E18" s="107">
        <v>13808</v>
      </c>
      <c r="F18" s="108" t="s">
        <v>33</v>
      </c>
      <c r="G18" s="108" t="s">
        <v>33</v>
      </c>
      <c r="H18" s="107">
        <v>469506</v>
      </c>
      <c r="I18" s="109"/>
    </row>
    <row r="19" spans="2:9" ht="18" customHeight="1">
      <c r="B19" s="115"/>
      <c r="C19" s="116" t="s">
        <v>58</v>
      </c>
      <c r="D19" s="117">
        <v>20451271</v>
      </c>
      <c r="E19" s="118">
        <v>47511</v>
      </c>
      <c r="F19" s="119">
        <v>5188244</v>
      </c>
      <c r="G19" s="119" t="s">
        <v>33</v>
      </c>
      <c r="H19" s="118">
        <v>15215516</v>
      </c>
      <c r="I19" s="109"/>
    </row>
    <row r="20" spans="2:9" ht="15.95" customHeight="1">
      <c r="B20" s="70" t="s">
        <v>17</v>
      </c>
      <c r="C20" s="70"/>
      <c r="D20" s="70"/>
      <c r="E20" s="70"/>
      <c r="F20" s="70"/>
      <c r="G20" s="70"/>
      <c r="H20" s="70"/>
      <c r="I20" s="109"/>
    </row>
    <row r="21" spans="2:9" ht="41.25" customHeight="1"/>
    <row r="22" spans="2:9" ht="15.75" customHeight="1"/>
    <row r="23" spans="2:9" ht="9.9499999999999993" customHeight="1"/>
    <row r="24" spans="2:9" ht="9.9499999999999993" customHeight="1"/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</sheetData>
  <mergeCells count="7">
    <mergeCell ref="B9:C9"/>
    <mergeCell ref="B16:C16"/>
    <mergeCell ref="B2:H2"/>
    <mergeCell ref="B4:C4"/>
    <mergeCell ref="B5:C5"/>
    <mergeCell ref="B6:C6"/>
    <mergeCell ref="B7:C7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30"/>
  <sheetViews>
    <sheetView showGridLines="0" defaultGridColor="0" view="pageBreakPreview" colorId="22" zoomScaleNormal="87" zoomScaleSheetLayoutView="100" workbookViewId="0">
      <selection activeCell="L28" sqref="L28"/>
    </sheetView>
  </sheetViews>
  <sheetFormatPr defaultColWidth="15.28515625" defaultRowHeight="13.5"/>
  <cols>
    <col min="1" max="1" width="19" style="301" customWidth="1"/>
    <col min="2" max="7" width="19.7109375" style="264" customWidth="1"/>
    <col min="8" max="8" width="18.140625" style="301" customWidth="1"/>
    <col min="9" max="16384" width="15.28515625" style="301"/>
  </cols>
  <sheetData>
    <row r="2" spans="2:7" ht="23.25" customHeight="1">
      <c r="B2" s="236" t="s">
        <v>232</v>
      </c>
      <c r="C2" s="232"/>
      <c r="D2" s="232"/>
      <c r="E2" s="232"/>
      <c r="F2" s="232"/>
      <c r="G2" s="232"/>
    </row>
    <row r="3" spans="2:7" ht="28.5" customHeight="1" thickBot="1">
      <c r="B3" s="302"/>
      <c r="C3" s="303"/>
      <c r="D3" s="303"/>
      <c r="E3" s="302"/>
      <c r="F3" s="303"/>
      <c r="G3" s="270" t="s">
        <v>34</v>
      </c>
    </row>
    <row r="4" spans="2:7" ht="20.25" customHeight="1">
      <c r="B4" s="304" t="s">
        <v>233</v>
      </c>
      <c r="C4" s="304"/>
      <c r="D4" s="305"/>
      <c r="E4" s="306" t="s">
        <v>234</v>
      </c>
      <c r="F4" s="304"/>
      <c r="G4" s="304"/>
    </row>
    <row r="5" spans="2:7" ht="21.75" customHeight="1">
      <c r="B5" s="307" t="s">
        <v>235</v>
      </c>
      <c r="C5" s="308" t="s">
        <v>236</v>
      </c>
      <c r="D5" s="309" t="s">
        <v>51</v>
      </c>
      <c r="E5" s="310" t="s">
        <v>235</v>
      </c>
      <c r="F5" s="308" t="s">
        <v>236</v>
      </c>
      <c r="G5" s="308" t="s">
        <v>237</v>
      </c>
    </row>
    <row r="6" spans="2:7" ht="15.75" customHeight="1">
      <c r="B6" s="311" t="s">
        <v>238</v>
      </c>
      <c r="C6" s="312">
        <v>527545512261</v>
      </c>
      <c r="D6" s="313">
        <v>479943274766</v>
      </c>
      <c r="E6" s="314" t="s">
        <v>238</v>
      </c>
      <c r="F6" s="315">
        <v>527545512261</v>
      </c>
      <c r="G6" s="313">
        <v>465824034214</v>
      </c>
    </row>
    <row r="7" spans="2:7" ht="15.75" customHeight="1">
      <c r="B7" s="316" t="s">
        <v>95</v>
      </c>
      <c r="C7" s="317">
        <v>548906075050</v>
      </c>
      <c r="D7" s="318">
        <v>481843834591</v>
      </c>
      <c r="E7" s="319" t="s">
        <v>95</v>
      </c>
      <c r="F7" s="318">
        <v>548906075050</v>
      </c>
      <c r="G7" s="318">
        <v>468034061945</v>
      </c>
    </row>
    <row r="8" spans="2:7" ht="15.75" customHeight="1">
      <c r="B8" s="316" t="s">
        <v>161</v>
      </c>
      <c r="C8" s="317">
        <f>SUM(C10:C24)</f>
        <v>644398323178</v>
      </c>
      <c r="D8" s="318">
        <f>SUM(D10:D24)</f>
        <v>556181892120</v>
      </c>
      <c r="E8" s="319" t="s">
        <v>161</v>
      </c>
      <c r="F8" s="318">
        <f>SUM(F10:F24)</f>
        <v>644398323178</v>
      </c>
      <c r="G8" s="318">
        <f>SUM(G10:G24)</f>
        <v>534412221097</v>
      </c>
    </row>
    <row r="9" spans="2:7" ht="6" customHeight="1">
      <c r="B9" s="320"/>
      <c r="C9" s="321"/>
      <c r="D9" s="320"/>
      <c r="E9" s="322"/>
      <c r="F9" s="323"/>
      <c r="G9" s="320"/>
    </row>
    <row r="10" spans="2:7" ht="15.75" customHeight="1">
      <c r="B10" s="324" t="s">
        <v>239</v>
      </c>
      <c r="C10" s="312">
        <v>76000000000</v>
      </c>
      <c r="D10" s="313">
        <v>77732448994</v>
      </c>
      <c r="E10" s="325" t="s">
        <v>240</v>
      </c>
      <c r="F10" s="312">
        <v>975180000</v>
      </c>
      <c r="G10" s="313">
        <v>960540394</v>
      </c>
    </row>
    <row r="11" spans="2:7" ht="15.75" customHeight="1">
      <c r="B11" s="326" t="s">
        <v>241</v>
      </c>
      <c r="C11" s="312">
        <v>30430000000</v>
      </c>
      <c r="D11" s="327">
        <v>30431614916</v>
      </c>
      <c r="E11" s="325" t="s">
        <v>242</v>
      </c>
      <c r="F11" s="312">
        <v>44825292535</v>
      </c>
      <c r="G11" s="313">
        <v>37072981372</v>
      </c>
    </row>
    <row r="12" spans="2:7" ht="15.75" customHeight="1">
      <c r="B12" s="328" t="s">
        <v>243</v>
      </c>
      <c r="C12" s="312">
        <v>12251232000</v>
      </c>
      <c r="D12" s="327">
        <v>12522913006</v>
      </c>
      <c r="E12" s="325" t="s">
        <v>244</v>
      </c>
      <c r="F12" s="312">
        <v>73900891000</v>
      </c>
      <c r="G12" s="313">
        <v>67556734412</v>
      </c>
    </row>
    <row r="13" spans="2:7" ht="15.75" customHeight="1">
      <c r="B13" s="324" t="s">
        <v>245</v>
      </c>
      <c r="C13" s="312">
        <v>421393000</v>
      </c>
      <c r="D13" s="327">
        <v>421393000</v>
      </c>
      <c r="E13" s="325" t="s">
        <v>246</v>
      </c>
      <c r="F13" s="312">
        <v>47874108594</v>
      </c>
      <c r="G13" s="313">
        <v>41932284797</v>
      </c>
    </row>
    <row r="14" spans="2:7" ht="15.75" customHeight="1">
      <c r="B14" s="324" t="s">
        <v>247</v>
      </c>
      <c r="C14" s="312">
        <v>153287047000</v>
      </c>
      <c r="D14" s="327">
        <v>153839299000</v>
      </c>
      <c r="E14" s="325" t="s">
        <v>248</v>
      </c>
      <c r="F14" s="312">
        <v>5059449000</v>
      </c>
      <c r="G14" s="313">
        <v>4034311368</v>
      </c>
    </row>
    <row r="15" spans="2:7" ht="15.75" customHeight="1">
      <c r="B15" s="329" t="s">
        <v>249</v>
      </c>
      <c r="C15" s="312">
        <v>204000000</v>
      </c>
      <c r="D15" s="327">
        <v>229533000</v>
      </c>
      <c r="E15" s="325" t="s">
        <v>250</v>
      </c>
      <c r="F15" s="312">
        <v>47568165021</v>
      </c>
      <c r="G15" s="313">
        <v>33285309533</v>
      </c>
    </row>
    <row r="16" spans="2:7" ht="15.75" customHeight="1">
      <c r="B16" s="326" t="s">
        <v>251</v>
      </c>
      <c r="C16" s="312">
        <v>1453709648</v>
      </c>
      <c r="D16" s="313">
        <v>1176276717</v>
      </c>
      <c r="E16" s="325" t="s">
        <v>252</v>
      </c>
      <c r="F16" s="312">
        <v>80072772000</v>
      </c>
      <c r="G16" s="313">
        <v>66682505118</v>
      </c>
    </row>
    <row r="17" spans="2:7" ht="15.75" customHeight="1">
      <c r="B17" s="326" t="s">
        <v>253</v>
      </c>
      <c r="C17" s="312">
        <v>5550240000</v>
      </c>
      <c r="D17" s="313">
        <v>5261589835</v>
      </c>
      <c r="E17" s="325" t="s">
        <v>254</v>
      </c>
      <c r="F17" s="312">
        <v>128174051028</v>
      </c>
      <c r="G17" s="313">
        <v>73836443372</v>
      </c>
    </row>
    <row r="18" spans="2:7" ht="15.75" customHeight="1">
      <c r="B18" s="324" t="s">
        <v>255</v>
      </c>
      <c r="C18" s="312">
        <v>156344045306</v>
      </c>
      <c r="D18" s="313">
        <v>110566668489</v>
      </c>
      <c r="E18" s="325" t="s">
        <v>256</v>
      </c>
      <c r="F18" s="312">
        <v>25156368000</v>
      </c>
      <c r="G18" s="313">
        <v>24701837198</v>
      </c>
    </row>
    <row r="19" spans="2:7" ht="15.75" customHeight="1">
      <c r="B19" s="324" t="s">
        <v>257</v>
      </c>
      <c r="C19" s="312">
        <v>656321000</v>
      </c>
      <c r="D19" s="313">
        <v>670358526</v>
      </c>
      <c r="E19" s="325" t="s">
        <v>258</v>
      </c>
      <c r="F19" s="312">
        <v>85513397000</v>
      </c>
      <c r="G19" s="313">
        <v>81009123883</v>
      </c>
    </row>
    <row r="20" spans="2:7" ht="15.75" customHeight="1">
      <c r="B20" s="324" t="s">
        <v>259</v>
      </c>
      <c r="C20" s="312">
        <v>778372000</v>
      </c>
      <c r="D20" s="313">
        <v>909419779</v>
      </c>
      <c r="E20" s="325" t="s">
        <v>260</v>
      </c>
      <c r="F20" s="312">
        <v>4009052000</v>
      </c>
      <c r="G20" s="313">
        <v>2341335083</v>
      </c>
    </row>
    <row r="21" spans="2:7" ht="15.75" customHeight="1">
      <c r="B21" s="324" t="s">
        <v>261</v>
      </c>
      <c r="C21" s="312">
        <v>82059892000</v>
      </c>
      <c r="D21" s="313">
        <v>70326512929</v>
      </c>
      <c r="E21" s="325" t="s">
        <v>262</v>
      </c>
      <c r="F21" s="312">
        <v>69908256000</v>
      </c>
      <c r="G21" s="313">
        <v>69792527689</v>
      </c>
    </row>
    <row r="22" spans="2:7" ht="15.75" customHeight="1">
      <c r="B22" s="324" t="s">
        <v>263</v>
      </c>
      <c r="C22" s="312">
        <v>13809772224</v>
      </c>
      <c r="D22" s="313">
        <v>13809772646</v>
      </c>
      <c r="E22" s="325" t="s">
        <v>264</v>
      </c>
      <c r="F22" s="312">
        <v>31211341000</v>
      </c>
      <c r="G22" s="313">
        <v>31206286878</v>
      </c>
    </row>
    <row r="23" spans="2:7" ht="15.75" customHeight="1">
      <c r="B23" s="324" t="s">
        <v>265</v>
      </c>
      <c r="C23" s="312">
        <v>16425299000</v>
      </c>
      <c r="D23" s="313">
        <v>15832091283</v>
      </c>
      <c r="E23" s="325" t="s">
        <v>266</v>
      </c>
      <c r="F23" s="312">
        <v>150000000</v>
      </c>
      <c r="G23" s="292">
        <v>0</v>
      </c>
    </row>
    <row r="24" spans="2:7" ht="15.75" customHeight="1" thickBot="1">
      <c r="B24" s="330" t="s">
        <v>267</v>
      </c>
      <c r="C24" s="331">
        <v>94727000000</v>
      </c>
      <c r="D24" s="332">
        <v>62452000000</v>
      </c>
      <c r="E24" s="333"/>
      <c r="F24" s="331"/>
      <c r="G24" s="332"/>
    </row>
    <row r="25" spans="2:7" ht="15.75" customHeight="1">
      <c r="B25" s="323" t="s">
        <v>268</v>
      </c>
      <c r="C25" s="320"/>
      <c r="D25" s="323"/>
      <c r="E25" s="323"/>
      <c r="F25" s="320"/>
      <c r="G25" s="320"/>
    </row>
    <row r="26" spans="2:7" ht="15.75" customHeight="1">
      <c r="B26" s="25"/>
      <c r="C26" s="25"/>
      <c r="D26" s="29"/>
      <c r="E26" s="29"/>
      <c r="F26" s="29"/>
      <c r="G26" s="29"/>
    </row>
    <row r="27" spans="2:7" ht="15.75" customHeight="1"/>
    <row r="28" spans="2:7" ht="15.75" customHeight="1"/>
    <row r="29" spans="2:7" ht="16.5" customHeight="1"/>
    <row r="30" spans="2:7" ht="5.25" customHeight="1"/>
  </sheetData>
  <mergeCells count="3">
    <mergeCell ref="B2:G2"/>
    <mergeCell ref="B4:D4"/>
    <mergeCell ref="E4:G4"/>
  </mergeCells>
  <phoneticPr fontId="43"/>
  <printOptions horizontalCentered="1"/>
  <pageMargins left="0.51181102362204722" right="0.51181102362204722" top="0.74803149606299213" bottom="0.55118110236220474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33"/>
  <sheetViews>
    <sheetView showGridLines="0" defaultGridColor="0" view="pageBreakPreview" colorId="22" zoomScale="130" zoomScaleNormal="87" zoomScaleSheetLayoutView="130" workbookViewId="0">
      <selection activeCell="C6" sqref="C6"/>
    </sheetView>
  </sheetViews>
  <sheetFormatPr defaultColWidth="15.28515625" defaultRowHeight="13.5"/>
  <cols>
    <col min="1" max="1" width="15.7109375" style="1" bestFit="1" customWidth="1"/>
    <col min="2" max="2" width="39" style="25" bestFit="1" customWidth="1"/>
    <col min="3" max="5" width="30.140625" style="25" customWidth="1"/>
    <col min="6" max="6" width="18.140625" style="1" customWidth="1"/>
    <col min="7" max="16384" width="15.28515625" style="1"/>
  </cols>
  <sheetData>
    <row r="1" spans="1:5">
      <c r="D1" s="43"/>
    </row>
    <row r="2" spans="1:5" ht="23.25" customHeight="1"/>
    <row r="3" spans="1:5" ht="28.5" customHeight="1">
      <c r="A3" s="44"/>
      <c r="B3" s="236" t="s">
        <v>222</v>
      </c>
      <c r="C3" s="236"/>
      <c r="D3" s="236"/>
      <c r="E3" s="236"/>
    </row>
    <row r="4" spans="1:5" s="122" customFormat="1" ht="20.25" customHeight="1">
      <c r="B4" s="73"/>
      <c r="C4" s="73"/>
      <c r="D4" s="73"/>
      <c r="E4" s="74" t="s">
        <v>34</v>
      </c>
    </row>
    <row r="5" spans="1:5" ht="18" customHeight="1">
      <c r="B5" s="123" t="s">
        <v>26</v>
      </c>
      <c r="C5" s="124" t="s">
        <v>64</v>
      </c>
      <c r="D5" s="124" t="s">
        <v>65</v>
      </c>
      <c r="E5" s="125" t="s">
        <v>67</v>
      </c>
    </row>
    <row r="6" spans="1:5" ht="18" customHeight="1">
      <c r="B6" s="126" t="s">
        <v>119</v>
      </c>
      <c r="C6" s="106">
        <v>386688952329</v>
      </c>
      <c r="D6" s="127">
        <v>368718885479</v>
      </c>
      <c r="E6" s="127">
        <v>357677182268</v>
      </c>
    </row>
    <row r="7" spans="1:5" ht="18" customHeight="1">
      <c r="B7" s="126" t="s">
        <v>95</v>
      </c>
      <c r="C7" s="106">
        <v>361571377210</v>
      </c>
      <c r="D7" s="107">
        <v>341808220465</v>
      </c>
      <c r="E7" s="107">
        <v>330903120736</v>
      </c>
    </row>
    <row r="8" spans="1:5" ht="18" customHeight="1">
      <c r="B8" s="126" t="s">
        <v>161</v>
      </c>
      <c r="C8" s="106">
        <f>SUM(C10:C29)</f>
        <v>364535636005</v>
      </c>
      <c r="D8" s="107">
        <f>SUM(D10:D29)</f>
        <v>350668423990</v>
      </c>
      <c r="E8" s="107">
        <f>SUM(E10:E29)</f>
        <v>337661166749</v>
      </c>
    </row>
    <row r="9" spans="1:5" ht="18" customHeight="1">
      <c r="B9" s="111"/>
      <c r="C9" s="128"/>
      <c r="D9" s="129"/>
      <c r="E9" s="129"/>
    </row>
    <row r="10" spans="1:5" ht="18" customHeight="1">
      <c r="B10" s="112" t="s">
        <v>70</v>
      </c>
      <c r="C10" s="106">
        <v>1390673000</v>
      </c>
      <c r="D10" s="127">
        <v>1610503176</v>
      </c>
      <c r="E10" s="127">
        <v>1256774347</v>
      </c>
    </row>
    <row r="11" spans="1:5" ht="18" customHeight="1">
      <c r="B11" s="112" t="s">
        <v>71</v>
      </c>
      <c r="C11" s="106">
        <v>2304550000</v>
      </c>
      <c r="D11" s="127">
        <v>4872990711</v>
      </c>
      <c r="E11" s="130">
        <v>1869491032</v>
      </c>
    </row>
    <row r="12" spans="1:5" ht="18" customHeight="1">
      <c r="B12" s="112" t="s">
        <v>73</v>
      </c>
      <c r="C12" s="106">
        <v>260573000</v>
      </c>
      <c r="D12" s="127">
        <v>252401138</v>
      </c>
      <c r="E12" s="127">
        <v>252400400</v>
      </c>
    </row>
    <row r="13" spans="1:5" ht="18" customHeight="1">
      <c r="B13" s="112" t="s">
        <v>74</v>
      </c>
      <c r="C13" s="106">
        <v>243850000</v>
      </c>
      <c r="D13" s="127">
        <v>301824810</v>
      </c>
      <c r="E13" s="127">
        <v>159235728</v>
      </c>
    </row>
    <row r="14" spans="1:5" ht="18" customHeight="1">
      <c r="B14" s="112" t="s">
        <v>191</v>
      </c>
      <c r="C14" s="106">
        <v>73647402000</v>
      </c>
      <c r="D14" s="127">
        <v>75137886683</v>
      </c>
      <c r="E14" s="127">
        <v>71993173799</v>
      </c>
    </row>
    <row r="15" spans="1:5" ht="18" customHeight="1">
      <c r="B15" s="131" t="s">
        <v>37</v>
      </c>
      <c r="C15" s="106">
        <v>249990000</v>
      </c>
      <c r="D15" s="127">
        <v>249987558</v>
      </c>
      <c r="E15" s="127">
        <v>249987558</v>
      </c>
    </row>
    <row r="16" spans="1:5" ht="18" customHeight="1">
      <c r="B16" s="112" t="s">
        <v>76</v>
      </c>
      <c r="C16" s="106">
        <v>130150439000</v>
      </c>
      <c r="D16" s="127">
        <v>108203393909</v>
      </c>
      <c r="E16" s="127">
        <v>107980917429</v>
      </c>
    </row>
    <row r="17" spans="2:5" ht="18" customHeight="1">
      <c r="B17" s="112" t="s">
        <v>77</v>
      </c>
      <c r="C17" s="106">
        <v>56606000</v>
      </c>
      <c r="D17" s="127">
        <v>2528608132</v>
      </c>
      <c r="E17" s="127">
        <v>47704790</v>
      </c>
    </row>
    <row r="18" spans="2:5" ht="18" customHeight="1">
      <c r="B18" s="112" t="s">
        <v>192</v>
      </c>
      <c r="C18" s="106">
        <v>46465000</v>
      </c>
      <c r="D18" s="127">
        <v>333422394</v>
      </c>
      <c r="E18" s="127">
        <v>40669650</v>
      </c>
    </row>
    <row r="19" spans="2:5" ht="18" customHeight="1">
      <c r="B19" s="112" t="s">
        <v>80</v>
      </c>
      <c r="C19" s="106">
        <v>3160000</v>
      </c>
      <c r="D19" s="127">
        <v>19054692</v>
      </c>
      <c r="E19" s="127">
        <v>2943999</v>
      </c>
    </row>
    <row r="20" spans="2:5" ht="18" customHeight="1">
      <c r="B20" s="112" t="s">
        <v>81</v>
      </c>
      <c r="C20" s="106">
        <v>198000</v>
      </c>
      <c r="D20" s="127">
        <v>275384246</v>
      </c>
      <c r="E20" s="127">
        <v>108000</v>
      </c>
    </row>
    <row r="21" spans="2:5" ht="18" customHeight="1">
      <c r="B21" s="112" t="s">
        <v>82</v>
      </c>
      <c r="C21" s="106">
        <v>203928000</v>
      </c>
      <c r="D21" s="127">
        <v>180924897</v>
      </c>
      <c r="E21" s="127">
        <v>180888569</v>
      </c>
    </row>
    <row r="22" spans="2:5" ht="18" customHeight="1">
      <c r="B22" s="112" t="s">
        <v>83</v>
      </c>
      <c r="C22" s="106">
        <v>189000</v>
      </c>
      <c r="D22" s="127">
        <v>294441585</v>
      </c>
      <c r="E22" s="127">
        <v>131310</v>
      </c>
    </row>
    <row r="23" spans="2:5" ht="18" customHeight="1">
      <c r="B23" s="112" t="s">
        <v>84</v>
      </c>
      <c r="C23" s="106">
        <v>3307483005</v>
      </c>
      <c r="D23" s="127">
        <v>3243076965</v>
      </c>
      <c r="E23" s="127">
        <v>2979266304</v>
      </c>
    </row>
    <row r="24" spans="2:5" ht="18" customHeight="1">
      <c r="B24" s="112" t="s">
        <v>85</v>
      </c>
      <c r="C24" s="106">
        <v>3628124000</v>
      </c>
      <c r="D24" s="127">
        <v>4362347092</v>
      </c>
      <c r="E24" s="127">
        <v>3496919780</v>
      </c>
    </row>
    <row r="25" spans="2:5" ht="18" customHeight="1">
      <c r="B25" s="112" t="s">
        <v>86</v>
      </c>
      <c r="C25" s="106">
        <v>130387000</v>
      </c>
      <c r="D25" s="127">
        <v>251924631</v>
      </c>
      <c r="E25" s="107">
        <v>16944685</v>
      </c>
    </row>
    <row r="26" spans="2:5" ht="18" customHeight="1">
      <c r="B26" s="112" t="s">
        <v>87</v>
      </c>
      <c r="C26" s="106">
        <v>190705000</v>
      </c>
      <c r="D26" s="127">
        <v>554778774</v>
      </c>
      <c r="E26" s="107">
        <v>187373779</v>
      </c>
    </row>
    <row r="27" spans="2:5" ht="18" customHeight="1">
      <c r="B27" s="112" t="s">
        <v>88</v>
      </c>
      <c r="C27" s="106">
        <v>3093020000</v>
      </c>
      <c r="D27" s="127">
        <v>3032938907</v>
      </c>
      <c r="E27" s="107">
        <v>1983701900</v>
      </c>
    </row>
    <row r="28" spans="2:5" ht="18" customHeight="1">
      <c r="B28" s="112" t="s">
        <v>193</v>
      </c>
      <c r="C28" s="106">
        <v>113764067000</v>
      </c>
      <c r="D28" s="127">
        <v>113664123733</v>
      </c>
      <c r="E28" s="107">
        <v>113664123733</v>
      </c>
    </row>
    <row r="29" spans="2:5" ht="18" customHeight="1">
      <c r="B29" s="116" t="s">
        <v>89</v>
      </c>
      <c r="C29" s="117">
        <v>31863827000</v>
      </c>
      <c r="D29" s="118">
        <v>31298409957</v>
      </c>
      <c r="E29" s="118">
        <v>31298409957</v>
      </c>
    </row>
    <row r="30" spans="2:5" ht="18" customHeight="1">
      <c r="B30" s="68" t="s">
        <v>194</v>
      </c>
      <c r="C30" s="127"/>
      <c r="D30" s="127"/>
      <c r="E30" s="127"/>
    </row>
    <row r="31" spans="2:5" ht="15.75" customHeight="1"/>
    <row r="32" spans="2:5" ht="16.5" customHeight="1"/>
    <row r="33" ht="5.25" customHeight="1"/>
  </sheetData>
  <mergeCells count="1">
    <mergeCell ref="B3:E3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H28"/>
  <sheetViews>
    <sheetView showGridLines="0" defaultGridColor="0" view="pageBreakPreview" colorId="22" zoomScale="120" zoomScaleNormal="100" zoomScaleSheetLayoutView="120" workbookViewId="0">
      <selection activeCell="K21" sqref="K21"/>
    </sheetView>
  </sheetViews>
  <sheetFormatPr defaultColWidth="17.85546875" defaultRowHeight="13.5"/>
  <cols>
    <col min="1" max="1" width="18.28515625" style="374" bestFit="1" customWidth="1"/>
    <col min="2" max="2" width="20.42578125" style="25" customWidth="1"/>
    <col min="3" max="3" width="16" style="25" customWidth="1"/>
    <col min="4" max="7" width="20.42578125" style="25" customWidth="1"/>
    <col min="8" max="8" width="22.28515625" style="374" bestFit="1" customWidth="1"/>
    <col min="9" max="16384" width="17.85546875" style="374"/>
  </cols>
  <sheetData>
    <row r="2" spans="1:8" ht="23.25" customHeight="1">
      <c r="A2" s="300"/>
    </row>
    <row r="3" spans="1:8" ht="24.75" customHeight="1">
      <c r="A3" s="300"/>
      <c r="B3" s="236" t="s">
        <v>310</v>
      </c>
      <c r="C3" s="232"/>
      <c r="D3" s="232"/>
      <c r="E3" s="232"/>
      <c r="F3" s="232"/>
      <c r="G3" s="232"/>
    </row>
    <row r="4" spans="1:8" ht="16.5" customHeight="1" thickBot="1">
      <c r="B4" s="302"/>
      <c r="C4" s="302"/>
      <c r="D4" s="302"/>
      <c r="E4" s="302"/>
      <c r="F4" s="375"/>
      <c r="G4" s="376" t="s">
        <v>34</v>
      </c>
    </row>
    <row r="5" spans="1:8" ht="17.25" customHeight="1">
      <c r="A5" s="300"/>
      <c r="B5" s="336" t="s">
        <v>311</v>
      </c>
      <c r="C5" s="337"/>
      <c r="D5" s="339" t="s">
        <v>312</v>
      </c>
      <c r="E5" s="340"/>
      <c r="F5" s="339" t="s">
        <v>313</v>
      </c>
      <c r="G5" s="304"/>
    </row>
    <row r="6" spans="1:8" ht="17.25" customHeight="1">
      <c r="A6" s="300"/>
      <c r="B6" s="343"/>
      <c r="C6" s="344"/>
      <c r="D6" s="308" t="s">
        <v>272</v>
      </c>
      <c r="E6" s="308" t="s">
        <v>314</v>
      </c>
      <c r="F6" s="308" t="s">
        <v>272</v>
      </c>
      <c r="G6" s="308" t="s">
        <v>314</v>
      </c>
    </row>
    <row r="7" spans="1:8" ht="18" customHeight="1">
      <c r="A7" s="300"/>
      <c r="B7" s="377" t="s">
        <v>315</v>
      </c>
      <c r="C7" s="378"/>
      <c r="D7" s="313">
        <v>39970247499</v>
      </c>
      <c r="E7" s="313">
        <v>41342741243</v>
      </c>
      <c r="F7" s="313">
        <v>40833754819</v>
      </c>
      <c r="G7" s="313">
        <v>41146274322</v>
      </c>
      <c r="H7" s="379"/>
    </row>
    <row r="8" spans="1:8" ht="6" customHeight="1">
      <c r="A8" s="300"/>
      <c r="B8" s="320"/>
      <c r="C8" s="380"/>
      <c r="D8" s="318"/>
      <c r="E8" s="318"/>
      <c r="F8" s="318"/>
      <c r="G8" s="318"/>
    </row>
    <row r="9" spans="1:8" ht="18" customHeight="1">
      <c r="A9" s="300"/>
      <c r="B9" s="359" t="s">
        <v>316</v>
      </c>
      <c r="C9" s="381" t="s">
        <v>317</v>
      </c>
      <c r="D9" s="382">
        <v>32317241719</v>
      </c>
      <c r="E9" s="382">
        <v>32732991676</v>
      </c>
      <c r="F9" s="382">
        <v>30662227225</v>
      </c>
      <c r="G9" s="382">
        <v>30364922787</v>
      </c>
      <c r="H9" s="379"/>
    </row>
    <row r="10" spans="1:8" ht="18" customHeight="1">
      <c r="A10" s="300"/>
      <c r="B10" s="359"/>
      <c r="C10" s="383" t="s">
        <v>318</v>
      </c>
      <c r="D10" s="382">
        <v>7653005780</v>
      </c>
      <c r="E10" s="382">
        <v>8609749567</v>
      </c>
      <c r="F10" s="382">
        <v>10171527594</v>
      </c>
      <c r="G10" s="382">
        <v>10781351535</v>
      </c>
      <c r="H10" s="379"/>
    </row>
    <row r="11" spans="1:8" ht="6" customHeight="1">
      <c r="A11" s="300"/>
      <c r="B11" s="320"/>
      <c r="C11" s="381"/>
      <c r="D11" s="318"/>
      <c r="E11" s="318"/>
      <c r="F11" s="320"/>
      <c r="G11" s="320"/>
    </row>
    <row r="12" spans="1:8" ht="18" customHeight="1">
      <c r="A12" s="300"/>
      <c r="B12" s="359" t="s">
        <v>319</v>
      </c>
      <c r="C12" s="381" t="s">
        <v>317</v>
      </c>
      <c r="D12" s="313">
        <v>3922019793</v>
      </c>
      <c r="E12" s="313">
        <v>3697297183</v>
      </c>
      <c r="F12" s="318">
        <v>3607726310</v>
      </c>
      <c r="G12" s="318">
        <v>3366608370</v>
      </c>
    </row>
    <row r="13" spans="1:8" ht="18" customHeight="1">
      <c r="A13" s="300"/>
      <c r="B13" s="359"/>
      <c r="C13" s="383" t="s">
        <v>318</v>
      </c>
      <c r="D13" s="313">
        <v>325265122</v>
      </c>
      <c r="E13" s="313">
        <v>341491594</v>
      </c>
      <c r="F13" s="318">
        <v>830684910</v>
      </c>
      <c r="G13" s="318">
        <v>490131654</v>
      </c>
    </row>
    <row r="14" spans="1:8" ht="6" customHeight="1">
      <c r="A14" s="300"/>
      <c r="B14" s="384"/>
      <c r="C14" s="381"/>
      <c r="D14" s="318"/>
      <c r="E14" s="318"/>
      <c r="F14" s="320"/>
      <c r="G14" s="320"/>
    </row>
    <row r="15" spans="1:8" ht="18" customHeight="1">
      <c r="A15" s="300"/>
      <c r="B15" s="385" t="s">
        <v>320</v>
      </c>
      <c r="C15" s="381" t="s">
        <v>317</v>
      </c>
      <c r="D15" s="318">
        <v>1207072779</v>
      </c>
      <c r="E15" s="318">
        <v>1233167580</v>
      </c>
      <c r="F15" s="318">
        <v>945019735</v>
      </c>
      <c r="G15" s="318">
        <v>969735871</v>
      </c>
    </row>
    <row r="16" spans="1:8" ht="18" customHeight="1">
      <c r="A16" s="300"/>
      <c r="B16" s="385"/>
      <c r="C16" s="383" t="s">
        <v>318</v>
      </c>
      <c r="D16" s="318">
        <v>492122775</v>
      </c>
      <c r="E16" s="318">
        <v>91393728</v>
      </c>
      <c r="F16" s="318">
        <v>943504856</v>
      </c>
      <c r="G16" s="318">
        <v>999501874</v>
      </c>
    </row>
    <row r="17" spans="1:7" ht="6" customHeight="1">
      <c r="A17" s="300"/>
      <c r="B17" s="384"/>
      <c r="C17" s="381"/>
      <c r="D17" s="318"/>
      <c r="E17" s="318"/>
      <c r="F17" s="320"/>
      <c r="G17" s="320"/>
    </row>
    <row r="18" spans="1:7" ht="18" customHeight="1">
      <c r="A18" s="300"/>
      <c r="B18" s="359" t="s">
        <v>321</v>
      </c>
      <c r="C18" s="381" t="s">
        <v>317</v>
      </c>
      <c r="D18" s="318">
        <v>7892275</v>
      </c>
      <c r="E18" s="318">
        <v>7785463</v>
      </c>
      <c r="F18" s="318">
        <v>1164584</v>
      </c>
      <c r="G18" s="318">
        <v>1101638</v>
      </c>
    </row>
    <row r="19" spans="1:7" ht="18" customHeight="1">
      <c r="A19" s="300"/>
      <c r="B19" s="359"/>
      <c r="C19" s="383" t="s">
        <v>318</v>
      </c>
      <c r="D19" s="386" t="s">
        <v>33</v>
      </c>
      <c r="E19" s="386" t="s">
        <v>33</v>
      </c>
      <c r="F19" s="386">
        <v>400000000</v>
      </c>
      <c r="G19" s="386" t="s">
        <v>33</v>
      </c>
    </row>
    <row r="20" spans="1:7" ht="6" customHeight="1">
      <c r="A20" s="300"/>
      <c r="B20" s="384"/>
      <c r="C20" s="383"/>
      <c r="D20" s="318"/>
      <c r="E20" s="318"/>
      <c r="F20" s="320"/>
      <c r="G20" s="320"/>
    </row>
    <row r="21" spans="1:7" ht="18" customHeight="1">
      <c r="A21" s="300"/>
      <c r="B21" s="359" t="s">
        <v>322</v>
      </c>
      <c r="C21" s="381" t="s">
        <v>317</v>
      </c>
      <c r="D21" s="318">
        <v>37690975</v>
      </c>
      <c r="E21" s="318">
        <v>29264009</v>
      </c>
      <c r="F21" s="318">
        <v>69980317</v>
      </c>
      <c r="G21" s="318">
        <v>59754313</v>
      </c>
    </row>
    <row r="22" spans="1:7" ht="18" customHeight="1">
      <c r="A22" s="300"/>
      <c r="B22" s="359"/>
      <c r="C22" s="383" t="s">
        <v>318</v>
      </c>
      <c r="D22" s="386">
        <v>188690</v>
      </c>
      <c r="E22" s="386">
        <v>195195</v>
      </c>
      <c r="F22" s="318">
        <v>129831371</v>
      </c>
      <c r="G22" s="318">
        <v>30335993</v>
      </c>
    </row>
    <row r="23" spans="1:7" ht="6" customHeight="1">
      <c r="A23" s="300"/>
      <c r="B23" s="384"/>
      <c r="C23" s="381"/>
      <c r="D23" s="320"/>
      <c r="E23" s="320"/>
      <c r="F23" s="320"/>
      <c r="G23" s="320"/>
    </row>
    <row r="24" spans="1:7" ht="18" customHeight="1">
      <c r="A24" s="300"/>
      <c r="B24" s="351" t="s">
        <v>323</v>
      </c>
      <c r="C24" s="381" t="s">
        <v>317</v>
      </c>
      <c r="D24" s="387">
        <v>27142565897</v>
      </c>
      <c r="E24" s="387">
        <v>27765477441</v>
      </c>
      <c r="F24" s="387">
        <v>26038336279</v>
      </c>
      <c r="G24" s="387">
        <v>25967722595</v>
      </c>
    </row>
    <row r="25" spans="1:7" ht="18" customHeight="1" thickBot="1">
      <c r="A25" s="300"/>
      <c r="B25" s="366"/>
      <c r="C25" s="388" t="s">
        <v>318</v>
      </c>
      <c r="D25" s="389">
        <v>6835429193</v>
      </c>
      <c r="E25" s="389">
        <v>8176669050</v>
      </c>
      <c r="F25" s="389">
        <v>7867506457</v>
      </c>
      <c r="G25" s="389">
        <v>9261382014</v>
      </c>
    </row>
    <row r="26" spans="1:7" ht="15" customHeight="1">
      <c r="A26" s="300"/>
      <c r="B26" s="390" t="s">
        <v>324</v>
      </c>
      <c r="C26" s="390"/>
      <c r="D26" s="315"/>
      <c r="E26" s="315"/>
      <c r="F26" s="323"/>
    </row>
    <row r="27" spans="1:7">
      <c r="A27" s="300"/>
    </row>
    <row r="28" spans="1:7">
      <c r="A28" s="300"/>
    </row>
  </sheetData>
  <mergeCells count="12">
    <mergeCell ref="B12:B13"/>
    <mergeCell ref="B15:B16"/>
    <mergeCell ref="B18:B19"/>
    <mergeCell ref="B21:B22"/>
    <mergeCell ref="B24:B25"/>
    <mergeCell ref="B26:C26"/>
    <mergeCell ref="B3:G3"/>
    <mergeCell ref="B5:C6"/>
    <mergeCell ref="D5:E5"/>
    <mergeCell ref="F5:G5"/>
    <mergeCell ref="B7:C7"/>
    <mergeCell ref="B9:B10"/>
  </mergeCells>
  <phoneticPr fontId="43"/>
  <printOptions horizontalCentered="1"/>
  <pageMargins left="0.51181102362204722" right="0.51181102362204722" top="0.74803149606299213" bottom="0.74803149606299213" header="0.51181102362204722" footer="0.51181102362204722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106"/>
  <sheetViews>
    <sheetView showGridLines="0" defaultGridColor="0" view="pageBreakPreview" topLeftCell="A10" colorId="22" zoomScaleSheetLayoutView="100" workbookViewId="0">
      <selection activeCell="K75" sqref="K75"/>
    </sheetView>
  </sheetViews>
  <sheetFormatPr defaultColWidth="17.85546875" defaultRowHeight="13.5"/>
  <cols>
    <col min="1" max="1" width="3.42578125" style="120" customWidth="1"/>
    <col min="2" max="2" width="2.28515625" style="120" customWidth="1"/>
    <col min="3" max="3" width="2.140625" style="120" customWidth="1"/>
    <col min="4" max="4" width="3" style="120" customWidth="1"/>
    <col min="5" max="5" width="2.140625" style="120" customWidth="1"/>
    <col min="6" max="6" width="25" style="120" customWidth="1"/>
    <col min="7" max="7" width="8.42578125" style="120" customWidth="1"/>
    <col min="8" max="9" width="26.140625" style="120" customWidth="1"/>
    <col min="10" max="10" width="26.85546875" style="120" customWidth="1"/>
    <col min="11" max="12" width="19.7109375" style="120" bestFit="1" customWidth="1"/>
    <col min="13" max="16384" width="17.85546875" style="120"/>
  </cols>
  <sheetData>
    <row r="2" spans="1:12" ht="28.5" customHeight="1">
      <c r="A2" s="44"/>
      <c r="B2" s="236" t="s">
        <v>223</v>
      </c>
      <c r="C2" s="236"/>
      <c r="D2" s="236"/>
      <c r="E2" s="236"/>
      <c r="F2" s="236"/>
      <c r="G2" s="236"/>
      <c r="H2" s="236"/>
      <c r="I2" s="236"/>
      <c r="J2" s="236"/>
    </row>
    <row r="3" spans="1:12" ht="19.5" customHeight="1">
      <c r="B3" s="122"/>
      <c r="C3" s="122"/>
      <c r="D3" s="122"/>
      <c r="E3" s="122"/>
      <c r="F3" s="122"/>
      <c r="G3" s="122"/>
      <c r="H3" s="132"/>
      <c r="I3" s="73"/>
      <c r="J3" s="74" t="s">
        <v>224</v>
      </c>
    </row>
    <row r="4" spans="1:12" ht="15" customHeight="1">
      <c r="B4" s="234" t="s">
        <v>94</v>
      </c>
      <c r="C4" s="234"/>
      <c r="D4" s="234"/>
      <c r="E4" s="234"/>
      <c r="F4" s="234"/>
      <c r="G4" s="235"/>
      <c r="H4" s="125" t="s">
        <v>96</v>
      </c>
      <c r="I4" s="125" t="s">
        <v>32</v>
      </c>
      <c r="J4" s="125" t="s">
        <v>97</v>
      </c>
      <c r="K4" s="133"/>
    </row>
    <row r="5" spans="1:12" ht="13.5" customHeight="1">
      <c r="B5" s="237"/>
      <c r="C5" s="237"/>
      <c r="D5" s="237"/>
      <c r="E5" s="237"/>
      <c r="F5" s="134" t="s">
        <v>98</v>
      </c>
      <c r="G5" s="108" t="s">
        <v>49</v>
      </c>
      <c r="H5" s="135">
        <f>I5+J5</f>
        <v>51793343.630000003</v>
      </c>
      <c r="I5" s="136">
        <v>11052069.67</v>
      </c>
      <c r="J5" s="136">
        <v>40741273.960000001</v>
      </c>
      <c r="K5" s="133"/>
      <c r="L5" s="133"/>
    </row>
    <row r="6" spans="1:12" ht="13.5" customHeight="1">
      <c r="B6" s="239" t="s">
        <v>100</v>
      </c>
      <c r="C6" s="239"/>
      <c r="D6" s="239"/>
      <c r="E6" s="239"/>
      <c r="F6" s="137" t="s">
        <v>22</v>
      </c>
      <c r="G6" s="108" t="s">
        <v>49</v>
      </c>
      <c r="H6" s="138">
        <f>I6+J6</f>
        <v>10977702.630000001</v>
      </c>
      <c r="I6" s="139">
        <v>8435046.6699999999</v>
      </c>
      <c r="J6" s="139">
        <v>2542655.96</v>
      </c>
      <c r="K6" s="133"/>
    </row>
    <row r="7" spans="1:12" ht="13.5" customHeight="1">
      <c r="B7" s="239"/>
      <c r="C7" s="239"/>
      <c r="D7" s="239"/>
      <c r="E7" s="239"/>
      <c r="F7" s="134" t="s">
        <v>101</v>
      </c>
      <c r="G7" s="108" t="s">
        <v>49</v>
      </c>
      <c r="H7" s="138">
        <f>I7+J7</f>
        <v>40815641</v>
      </c>
      <c r="I7" s="139">
        <v>2617023</v>
      </c>
      <c r="J7" s="139">
        <v>38198618</v>
      </c>
      <c r="K7" s="133"/>
    </row>
    <row r="8" spans="1:12" ht="13.5" customHeight="1">
      <c r="B8" s="238"/>
      <c r="C8" s="238"/>
      <c r="D8" s="238"/>
      <c r="E8" s="238"/>
      <c r="F8" s="70"/>
      <c r="G8" s="108"/>
      <c r="H8" s="138"/>
      <c r="I8" s="140"/>
      <c r="J8" s="140"/>
    </row>
    <row r="9" spans="1:12" ht="13.5" customHeight="1">
      <c r="B9" s="230" t="s">
        <v>103</v>
      </c>
      <c r="C9" s="230"/>
      <c r="D9" s="230"/>
      <c r="E9" s="230"/>
      <c r="F9" s="230"/>
      <c r="G9" s="108" t="s">
        <v>49</v>
      </c>
      <c r="H9" s="138">
        <f>I9+J9</f>
        <v>1214502.26</v>
      </c>
      <c r="I9" s="139">
        <v>1088769.24</v>
      </c>
      <c r="J9" s="139">
        <v>125733.02</v>
      </c>
    </row>
    <row r="10" spans="1:12" ht="13.5" customHeight="1">
      <c r="B10" s="230" t="s">
        <v>104</v>
      </c>
      <c r="C10" s="230"/>
      <c r="D10" s="230"/>
      <c r="E10" s="230"/>
      <c r="F10" s="230"/>
      <c r="G10" s="141" t="s">
        <v>225</v>
      </c>
      <c r="H10" s="138">
        <f>I10+J10</f>
        <v>1311747.3799999999</v>
      </c>
      <c r="I10" s="139">
        <v>26342.38</v>
      </c>
      <c r="J10" s="139">
        <v>1285405</v>
      </c>
    </row>
    <row r="11" spans="1:12" ht="13.5" customHeight="1">
      <c r="B11" s="230" t="s">
        <v>105</v>
      </c>
      <c r="C11" s="230"/>
      <c r="D11" s="230"/>
      <c r="E11" s="230"/>
      <c r="F11" s="230"/>
      <c r="G11" s="108" t="s">
        <v>63</v>
      </c>
      <c r="H11" s="142" t="s">
        <v>216</v>
      </c>
      <c r="I11" s="143">
        <v>3</v>
      </c>
      <c r="J11" s="144" t="s">
        <v>33</v>
      </c>
    </row>
    <row r="12" spans="1:12" ht="13.5" customHeight="1">
      <c r="B12" s="230" t="s">
        <v>106</v>
      </c>
      <c r="C12" s="230"/>
      <c r="D12" s="230"/>
      <c r="E12" s="230"/>
      <c r="F12" s="230"/>
      <c r="G12" s="108" t="s">
        <v>107</v>
      </c>
      <c r="H12" s="142" t="s">
        <v>217</v>
      </c>
      <c r="I12" s="145">
        <v>1</v>
      </c>
      <c r="J12" s="146" t="s">
        <v>33</v>
      </c>
    </row>
    <row r="13" spans="1:12" ht="13.5" customHeight="1">
      <c r="B13" s="230" t="s">
        <v>108</v>
      </c>
      <c r="C13" s="230"/>
      <c r="D13" s="230"/>
      <c r="E13" s="230"/>
      <c r="F13" s="230"/>
      <c r="G13" s="108" t="s">
        <v>49</v>
      </c>
      <c r="H13" s="138">
        <f>I13+J13</f>
        <v>22482553.350000001</v>
      </c>
      <c r="I13" s="139">
        <v>46861.35</v>
      </c>
      <c r="J13" s="139">
        <v>22435692</v>
      </c>
    </row>
    <row r="14" spans="1:12" ht="13.5" customHeight="1">
      <c r="B14" s="230" t="s">
        <v>109</v>
      </c>
      <c r="C14" s="230"/>
      <c r="D14" s="230"/>
      <c r="E14" s="230"/>
      <c r="F14" s="230"/>
      <c r="G14" s="108" t="s">
        <v>110</v>
      </c>
      <c r="H14" s="138">
        <f>I14+J14</f>
        <v>69532</v>
      </c>
      <c r="I14" s="147" t="s">
        <v>33</v>
      </c>
      <c r="J14" s="143">
        <v>69532</v>
      </c>
    </row>
    <row r="15" spans="1:12" ht="13.5" customHeight="1">
      <c r="B15" s="230" t="s">
        <v>111</v>
      </c>
      <c r="C15" s="230"/>
      <c r="D15" s="230"/>
      <c r="E15" s="230"/>
      <c r="F15" s="230"/>
      <c r="G15" s="108" t="s">
        <v>66</v>
      </c>
      <c r="H15" s="142" t="s">
        <v>218</v>
      </c>
      <c r="I15" s="147" t="s">
        <v>33</v>
      </c>
      <c r="J15" s="143">
        <v>82</v>
      </c>
    </row>
    <row r="16" spans="1:12" ht="13.5" customHeight="1">
      <c r="B16" s="230" t="s">
        <v>112</v>
      </c>
      <c r="C16" s="230"/>
      <c r="D16" s="230"/>
      <c r="E16" s="230"/>
      <c r="F16" s="230"/>
      <c r="G16" s="108" t="s">
        <v>66</v>
      </c>
      <c r="H16" s="138">
        <f>I16+J16</f>
        <v>17411</v>
      </c>
      <c r="I16" s="143">
        <v>16662</v>
      </c>
      <c r="J16" s="143">
        <v>749</v>
      </c>
    </row>
    <row r="17" spans="2:10" ht="13.5" customHeight="1">
      <c r="B17" s="230" t="s">
        <v>113</v>
      </c>
      <c r="C17" s="230"/>
      <c r="D17" s="230"/>
      <c r="E17" s="230"/>
      <c r="F17" s="230"/>
      <c r="G17" s="108" t="s">
        <v>114</v>
      </c>
      <c r="H17" s="142" t="s">
        <v>217</v>
      </c>
      <c r="I17" s="143">
        <v>1</v>
      </c>
      <c r="J17" s="147" t="s">
        <v>33</v>
      </c>
    </row>
    <row r="18" spans="2:10" ht="13.5" customHeight="1">
      <c r="B18" s="230" t="s">
        <v>115</v>
      </c>
      <c r="C18" s="230"/>
      <c r="D18" s="230"/>
      <c r="E18" s="230"/>
      <c r="F18" s="230"/>
      <c r="G18" s="108" t="s">
        <v>66</v>
      </c>
      <c r="H18" s="142" t="s">
        <v>219</v>
      </c>
      <c r="I18" s="147" t="s">
        <v>33</v>
      </c>
      <c r="J18" s="143">
        <v>137</v>
      </c>
    </row>
    <row r="19" spans="2:10" ht="13.5" customHeight="1">
      <c r="B19" s="240" t="s">
        <v>117</v>
      </c>
      <c r="C19" s="240"/>
      <c r="D19" s="240"/>
      <c r="E19" s="240"/>
      <c r="F19" s="240"/>
      <c r="G19" s="119" t="s">
        <v>66</v>
      </c>
      <c r="H19" s="148" t="s">
        <v>33</v>
      </c>
      <c r="I19" s="149" t="s">
        <v>33</v>
      </c>
      <c r="J19" s="149" t="s">
        <v>33</v>
      </c>
    </row>
    <row r="20" spans="2:10" ht="16.5" customHeight="1">
      <c r="B20" s="150"/>
      <c r="C20" s="150"/>
      <c r="D20" s="150"/>
      <c r="E20" s="150"/>
      <c r="F20" s="150"/>
      <c r="G20" s="150"/>
      <c r="H20" s="151"/>
      <c r="I20" s="150"/>
      <c r="J20" s="150"/>
    </row>
    <row r="21" spans="2:10" ht="16.5" customHeight="1">
      <c r="B21" s="150"/>
      <c r="C21" s="150"/>
      <c r="D21" s="150"/>
      <c r="E21" s="150"/>
      <c r="F21" s="150"/>
      <c r="G21" s="150"/>
      <c r="H21" s="150"/>
      <c r="I21" s="150"/>
      <c r="J21" s="150"/>
    </row>
    <row r="22" spans="2:10" ht="16.5" customHeight="1">
      <c r="B22" s="150"/>
      <c r="C22" s="150"/>
      <c r="D22" s="150"/>
      <c r="E22" s="150"/>
      <c r="F22" s="150"/>
      <c r="G22" s="150"/>
      <c r="H22" s="150"/>
      <c r="I22" s="150"/>
      <c r="J22" s="150"/>
    </row>
    <row r="23" spans="2:10" ht="16.5" customHeight="1">
      <c r="B23" s="150"/>
      <c r="C23" s="150"/>
      <c r="D23" s="150"/>
      <c r="E23" s="150"/>
      <c r="F23" s="150"/>
      <c r="G23" s="150"/>
      <c r="H23" s="150"/>
      <c r="I23" s="150"/>
      <c r="J23" s="150"/>
    </row>
    <row r="24" spans="2:10" ht="5.25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</sheetData>
  <mergeCells count="16">
    <mergeCell ref="B15:F15"/>
    <mergeCell ref="B16:F16"/>
    <mergeCell ref="B17:F17"/>
    <mergeCell ref="B18:F18"/>
    <mergeCell ref="B19:F19"/>
    <mergeCell ref="B10:F10"/>
    <mergeCell ref="B11:F11"/>
    <mergeCell ref="B12:F12"/>
    <mergeCell ref="B13:F13"/>
    <mergeCell ref="B14:F14"/>
    <mergeCell ref="B2:J2"/>
    <mergeCell ref="B4:G4"/>
    <mergeCell ref="B5:E5"/>
    <mergeCell ref="B8:E8"/>
    <mergeCell ref="B9:F9"/>
    <mergeCell ref="B6:E7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K57"/>
  <sheetViews>
    <sheetView showGridLines="0" defaultGridColor="0" view="pageBreakPreview" colorId="22" zoomScaleNormal="100" zoomScaleSheetLayoutView="100" workbookViewId="0">
      <selection activeCell="O24" sqref="O23:O24"/>
    </sheetView>
  </sheetViews>
  <sheetFormatPr defaultColWidth="15.28515625" defaultRowHeight="13.5"/>
  <cols>
    <col min="1" max="1" width="15.28515625" style="25"/>
    <col min="2" max="3" width="2" style="25" customWidth="1"/>
    <col min="4" max="4" width="1.85546875" style="25" customWidth="1"/>
    <col min="5" max="5" width="2.5703125" style="25" customWidth="1"/>
    <col min="6" max="6" width="1.85546875" style="25" customWidth="1"/>
    <col min="7" max="7" width="10.7109375" style="25" customWidth="1"/>
    <col min="8" max="8" width="4.7109375" style="25" customWidth="1"/>
    <col min="9" max="9" width="22.42578125" style="25" customWidth="1"/>
    <col min="10" max="10" width="23.7109375" style="25" customWidth="1"/>
    <col min="11" max="11" width="24.5703125" style="25" customWidth="1"/>
    <col min="12" max="13" width="16.85546875" style="25" bestFit="1" customWidth="1"/>
    <col min="14" max="16384" width="15.28515625" style="25"/>
  </cols>
  <sheetData>
    <row r="1" spans="2:11" ht="13.7" customHeight="1" thickBot="1">
      <c r="B1" s="392"/>
      <c r="C1" s="393"/>
      <c r="D1" s="393"/>
      <c r="E1" s="393"/>
      <c r="F1" s="393"/>
      <c r="G1" s="393"/>
      <c r="H1" s="394"/>
      <c r="I1" s="395"/>
      <c r="J1" s="395"/>
      <c r="K1" s="395"/>
    </row>
    <row r="2" spans="2:11" ht="13.7" customHeight="1">
      <c r="B2" s="396"/>
      <c r="C2" s="397" t="s">
        <v>325</v>
      </c>
      <c r="D2" s="397"/>
      <c r="E2" s="397"/>
      <c r="F2" s="397"/>
      <c r="G2" s="397"/>
      <c r="H2" s="398"/>
      <c r="I2" s="399" t="s">
        <v>96</v>
      </c>
      <c r="J2" s="400" t="s">
        <v>326</v>
      </c>
      <c r="K2" s="401" t="s">
        <v>96</v>
      </c>
    </row>
    <row r="3" spans="2:11" ht="13.7" customHeight="1">
      <c r="B3" s="402" t="s">
        <v>327</v>
      </c>
      <c r="D3" s="403"/>
      <c r="E3" s="403"/>
      <c r="F3" s="403"/>
      <c r="H3" s="404"/>
      <c r="I3" s="405"/>
      <c r="J3" s="406" t="s">
        <v>328</v>
      </c>
      <c r="K3" s="407"/>
    </row>
    <row r="4" spans="2:11" ht="13.7" customHeight="1">
      <c r="C4" s="359" t="s">
        <v>329</v>
      </c>
      <c r="D4" s="359"/>
      <c r="E4" s="359"/>
      <c r="F4" s="359"/>
      <c r="G4" s="359"/>
      <c r="H4" s="391" t="s">
        <v>330</v>
      </c>
      <c r="I4" s="408">
        <v>14635140586</v>
      </c>
      <c r="J4" s="409" t="s">
        <v>331</v>
      </c>
      <c r="K4" s="410">
        <v>30537269033</v>
      </c>
    </row>
    <row r="5" spans="2:11" ht="13.7" customHeight="1">
      <c r="C5" s="359" t="s">
        <v>332</v>
      </c>
      <c r="D5" s="359"/>
      <c r="E5" s="359"/>
      <c r="F5" s="359"/>
      <c r="G5" s="359"/>
      <c r="H5" s="404" t="s">
        <v>330</v>
      </c>
      <c r="I5" s="408">
        <v>8441882593</v>
      </c>
      <c r="J5" s="408"/>
      <c r="K5" s="407"/>
    </row>
    <row r="6" spans="2:11" ht="13.7" customHeight="1">
      <c r="C6" s="359" t="s">
        <v>333</v>
      </c>
      <c r="D6" s="359"/>
      <c r="E6" s="359"/>
      <c r="F6" s="359"/>
      <c r="G6" s="359"/>
      <c r="H6" s="404" t="s">
        <v>330</v>
      </c>
      <c r="I6" s="408">
        <v>936814766</v>
      </c>
      <c r="J6" s="408"/>
      <c r="K6" s="407"/>
    </row>
    <row r="7" spans="2:11" ht="13.7" customHeight="1" thickBot="1">
      <c r="B7" s="392"/>
      <c r="C7" s="411" t="s">
        <v>334</v>
      </c>
      <c r="D7" s="411"/>
      <c r="E7" s="411"/>
      <c r="F7" s="411"/>
      <c r="G7" s="411"/>
      <c r="H7" s="404" t="s">
        <v>330</v>
      </c>
      <c r="I7" s="408">
        <v>955399007</v>
      </c>
      <c r="J7" s="408"/>
      <c r="K7" s="407"/>
    </row>
    <row r="8" spans="2:11" ht="13.7" customHeight="1">
      <c r="C8" s="390" t="s">
        <v>335</v>
      </c>
      <c r="D8" s="390"/>
      <c r="E8" s="390"/>
      <c r="F8" s="390"/>
      <c r="G8" s="390"/>
      <c r="H8" s="370"/>
      <c r="I8" s="370"/>
      <c r="J8" s="370"/>
      <c r="K8" s="370"/>
    </row>
    <row r="9" spans="2:11" ht="13.7" customHeight="1">
      <c r="C9" s="412" t="s">
        <v>336</v>
      </c>
      <c r="D9" s="412"/>
      <c r="E9" s="412"/>
      <c r="F9" s="412"/>
      <c r="G9" s="412"/>
      <c r="H9" s="412"/>
      <c r="I9" s="412"/>
      <c r="J9" s="412"/>
      <c r="K9" s="412"/>
    </row>
    <row r="10" spans="2:11" ht="13.7" customHeight="1">
      <c r="C10" s="412" t="s">
        <v>337</v>
      </c>
      <c r="D10" s="412"/>
      <c r="E10" s="412"/>
      <c r="F10" s="412"/>
      <c r="G10" s="412"/>
      <c r="H10" s="412"/>
      <c r="I10" s="412"/>
      <c r="J10" s="412"/>
      <c r="K10" s="412"/>
    </row>
    <row r="11" spans="2:11" ht="13.7" customHeight="1">
      <c r="C11" s="412" t="s">
        <v>338</v>
      </c>
      <c r="D11" s="412"/>
      <c r="E11" s="412"/>
      <c r="F11" s="412"/>
      <c r="G11" s="412"/>
      <c r="H11" s="412"/>
      <c r="I11" s="412"/>
      <c r="J11" s="412"/>
      <c r="K11" s="412"/>
    </row>
    <row r="12" spans="2:11" ht="13.7" customHeight="1">
      <c r="C12" s="412" t="s">
        <v>339</v>
      </c>
      <c r="D12" s="412"/>
      <c r="E12" s="412"/>
      <c r="F12" s="412"/>
      <c r="G12" s="412"/>
      <c r="H12" s="412"/>
      <c r="I12" s="412"/>
      <c r="J12" s="412"/>
      <c r="K12" s="412"/>
    </row>
    <row r="13" spans="2:11" ht="16.5" customHeight="1">
      <c r="C13" s="413"/>
      <c r="D13" s="413"/>
      <c r="E13" s="413"/>
      <c r="F13" s="413"/>
      <c r="G13" s="413"/>
      <c r="H13" s="413"/>
      <c r="I13" s="414"/>
      <c r="J13" s="413"/>
      <c r="K13" s="413"/>
    </row>
    <row r="14" spans="2:11" ht="10.15" customHeight="1"/>
    <row r="15" spans="2:11" ht="10.15" customHeight="1"/>
    <row r="16" spans="2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</sheetData>
  <mergeCells count="10">
    <mergeCell ref="C9:K9"/>
    <mergeCell ref="C10:K10"/>
    <mergeCell ref="C11:K11"/>
    <mergeCell ref="C12:K12"/>
    <mergeCell ref="C2:H2"/>
    <mergeCell ref="C4:G4"/>
    <mergeCell ref="C5:G5"/>
    <mergeCell ref="C6:G6"/>
    <mergeCell ref="C7:G7"/>
    <mergeCell ref="C8:K8"/>
  </mergeCells>
  <phoneticPr fontId="4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N29"/>
  <sheetViews>
    <sheetView showGridLines="0" defaultGridColor="0" view="pageBreakPreview" colorId="22" zoomScaleNormal="100" zoomScaleSheetLayoutView="100" workbookViewId="0">
      <selection activeCell="J38" sqref="J38"/>
    </sheetView>
  </sheetViews>
  <sheetFormatPr defaultColWidth="17.85546875" defaultRowHeight="13.5"/>
  <cols>
    <col min="1" max="1" width="17.85546875" style="264"/>
    <col min="2" max="2" width="3.7109375" style="264" customWidth="1"/>
    <col min="3" max="3" width="1" style="264" customWidth="1"/>
    <col min="4" max="4" width="2.28515625" style="264" customWidth="1"/>
    <col min="5" max="5" width="1.42578125" style="264" customWidth="1"/>
    <col min="6" max="6" width="15" style="264" customWidth="1"/>
    <col min="7" max="7" width="10.7109375" style="264" customWidth="1"/>
    <col min="8" max="8" width="15.42578125" style="264" customWidth="1"/>
    <col min="9" max="11" width="14.140625" style="264" customWidth="1"/>
    <col min="12" max="12" width="13.42578125" style="264" customWidth="1"/>
    <col min="13" max="13" width="15.42578125" style="264" customWidth="1"/>
    <col min="14" max="16384" width="17.85546875" style="264"/>
  </cols>
  <sheetData>
    <row r="2" spans="1:14" ht="28.5" customHeight="1">
      <c r="B2" s="334" t="s">
        <v>269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</row>
    <row r="3" spans="1:14" ht="19.5" customHeight="1" thickBot="1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270" t="s">
        <v>15</v>
      </c>
    </row>
    <row r="4" spans="1:14" s="342" customFormat="1" ht="17.25" customHeight="1">
      <c r="A4" s="335"/>
      <c r="B4" s="336" t="s">
        <v>270</v>
      </c>
      <c r="C4" s="336"/>
      <c r="D4" s="336"/>
      <c r="E4" s="336"/>
      <c r="F4" s="336"/>
      <c r="G4" s="337"/>
      <c r="H4" s="338" t="s">
        <v>271</v>
      </c>
      <c r="I4" s="338" t="s">
        <v>272</v>
      </c>
      <c r="J4" s="339" t="s">
        <v>273</v>
      </c>
      <c r="K4" s="304"/>
      <c r="L4" s="340"/>
      <c r="M4" s="341" t="s">
        <v>274</v>
      </c>
    </row>
    <row r="5" spans="1:14" s="342" customFormat="1" ht="12">
      <c r="B5" s="343"/>
      <c r="C5" s="343"/>
      <c r="D5" s="343"/>
      <c r="E5" s="343"/>
      <c r="F5" s="343"/>
      <c r="G5" s="344"/>
      <c r="H5" s="345" t="s">
        <v>275</v>
      </c>
      <c r="I5" s="308" t="s">
        <v>276</v>
      </c>
      <c r="J5" s="308" t="s">
        <v>98</v>
      </c>
      <c r="K5" s="308" t="s">
        <v>277</v>
      </c>
      <c r="L5" s="308" t="s">
        <v>278</v>
      </c>
      <c r="M5" s="346" t="s">
        <v>279</v>
      </c>
    </row>
    <row r="6" spans="1:14" s="342" customFormat="1" ht="14.1" customHeight="1">
      <c r="B6" s="347" t="s">
        <v>280</v>
      </c>
      <c r="C6" s="347"/>
      <c r="D6" s="347"/>
      <c r="E6" s="347"/>
      <c r="F6" s="347"/>
      <c r="G6" s="348"/>
      <c r="H6" s="349">
        <v>820437200</v>
      </c>
      <c r="I6" s="349">
        <f>I7+I8+I9+I10+I13+I17+I18+I19+I20+I21+I22+I23+I24+I25+I27+I28</f>
        <v>63904000</v>
      </c>
      <c r="J6" s="349">
        <f>K6+L6</f>
        <v>69737741</v>
      </c>
      <c r="K6" s="349">
        <f>K7+K8+K9+K10+K13+K17+K18+K19+K20+K21+K22+K23+K24+K25+K27+K28</f>
        <v>65584505</v>
      </c>
      <c r="L6" s="349">
        <f>L7+L8+L9+L10+L13+L17+L18+L19+L20+L21+L22+L23+L24+L25+L27+L28</f>
        <v>4153236</v>
      </c>
      <c r="M6" s="349">
        <f t="shared" ref="M6:M22" si="0">H6+I6-K6</f>
        <v>818756695</v>
      </c>
    </row>
    <row r="7" spans="1:14" s="342" customFormat="1" ht="14.1" customHeight="1">
      <c r="B7" s="350">
        <v>1</v>
      </c>
      <c r="C7" s="323"/>
      <c r="D7" s="351" t="s">
        <v>281</v>
      </c>
      <c r="E7" s="351"/>
      <c r="F7" s="351"/>
      <c r="G7" s="352" t="s">
        <v>282</v>
      </c>
      <c r="H7" s="349">
        <v>168157310</v>
      </c>
      <c r="I7" s="349">
        <v>19213000</v>
      </c>
      <c r="J7" s="349">
        <f t="shared" ref="J7:J22" si="1">SUM(K7+L7)</f>
        <v>17005356</v>
      </c>
      <c r="K7" s="349">
        <v>16008929</v>
      </c>
      <c r="L7" s="349">
        <v>996427</v>
      </c>
      <c r="M7" s="349">
        <f t="shared" si="0"/>
        <v>171361381</v>
      </c>
      <c r="N7" s="353"/>
    </row>
    <row r="8" spans="1:14" s="342" customFormat="1" ht="23.25" customHeight="1">
      <c r="B8" s="350">
        <v>2</v>
      </c>
      <c r="C8" s="323"/>
      <c r="D8" s="351" t="s">
        <v>283</v>
      </c>
      <c r="E8" s="351"/>
      <c r="F8" s="351"/>
      <c r="G8" s="352" t="s">
        <v>282</v>
      </c>
      <c r="H8" s="349">
        <v>4334000</v>
      </c>
      <c r="I8" s="349">
        <v>11885000</v>
      </c>
      <c r="J8" s="349">
        <f t="shared" si="1"/>
        <v>6611</v>
      </c>
      <c r="K8" s="349" t="s">
        <v>284</v>
      </c>
      <c r="L8" s="349">
        <v>6611</v>
      </c>
      <c r="M8" s="349">
        <f t="shared" si="0"/>
        <v>16219000</v>
      </c>
    </row>
    <row r="9" spans="1:14" s="342" customFormat="1" ht="14.1" customHeight="1">
      <c r="B9" s="350">
        <v>3</v>
      </c>
      <c r="C9" s="323"/>
      <c r="D9" s="351" t="s">
        <v>285</v>
      </c>
      <c r="E9" s="351"/>
      <c r="F9" s="351"/>
      <c r="G9" s="352" t="s">
        <v>282</v>
      </c>
      <c r="H9" s="349">
        <v>3258057</v>
      </c>
      <c r="I9" s="349">
        <v>130000</v>
      </c>
      <c r="J9" s="349">
        <f t="shared" si="1"/>
        <v>395888</v>
      </c>
      <c r="K9" s="349">
        <v>357822</v>
      </c>
      <c r="L9" s="349">
        <v>38066</v>
      </c>
      <c r="M9" s="349">
        <f t="shared" si="0"/>
        <v>3030235</v>
      </c>
    </row>
    <row r="10" spans="1:14" s="342" customFormat="1" ht="14.1" customHeight="1">
      <c r="B10" s="350">
        <v>4</v>
      </c>
      <c r="C10" s="323"/>
      <c r="D10" s="351" t="s">
        <v>286</v>
      </c>
      <c r="E10" s="351"/>
      <c r="F10" s="351"/>
      <c r="G10" s="352" t="s">
        <v>282</v>
      </c>
      <c r="H10" s="349">
        <v>6271495</v>
      </c>
      <c r="I10" s="349">
        <v>582000</v>
      </c>
      <c r="J10" s="349">
        <f t="shared" si="1"/>
        <v>676037</v>
      </c>
      <c r="K10" s="349">
        <v>671177</v>
      </c>
      <c r="L10" s="349">
        <v>4860</v>
      </c>
      <c r="M10" s="349">
        <f t="shared" si="0"/>
        <v>6182318</v>
      </c>
    </row>
    <row r="11" spans="1:14" s="342" customFormat="1" ht="14.1" customHeight="1">
      <c r="B11" s="350"/>
      <c r="C11" s="354" t="s">
        <v>287</v>
      </c>
      <c r="D11" s="354"/>
      <c r="E11" s="355" t="s">
        <v>288</v>
      </c>
      <c r="F11" s="355"/>
      <c r="G11" s="352" t="s">
        <v>282</v>
      </c>
      <c r="H11" s="349">
        <v>542000</v>
      </c>
      <c r="I11" s="349" t="s">
        <v>284</v>
      </c>
      <c r="J11" s="349">
        <f t="shared" si="1"/>
        <v>18780</v>
      </c>
      <c r="K11" s="349">
        <v>18750</v>
      </c>
      <c r="L11" s="349">
        <v>30</v>
      </c>
      <c r="M11" s="349">
        <f t="shared" si="0"/>
        <v>523250</v>
      </c>
    </row>
    <row r="12" spans="1:14" s="342" customFormat="1" ht="14.1" customHeight="1">
      <c r="B12" s="350"/>
      <c r="C12" s="354" t="s">
        <v>289</v>
      </c>
      <c r="D12" s="354"/>
      <c r="E12" s="355" t="s">
        <v>290</v>
      </c>
      <c r="F12" s="355"/>
      <c r="G12" s="352" t="s">
        <v>282</v>
      </c>
      <c r="H12" s="349">
        <v>5729495</v>
      </c>
      <c r="I12" s="349">
        <v>582000</v>
      </c>
      <c r="J12" s="349">
        <f t="shared" si="1"/>
        <v>657257</v>
      </c>
      <c r="K12" s="349">
        <v>652427</v>
      </c>
      <c r="L12" s="349">
        <v>4830</v>
      </c>
      <c r="M12" s="349">
        <f t="shared" si="0"/>
        <v>5659068</v>
      </c>
    </row>
    <row r="13" spans="1:14" s="342" customFormat="1" ht="14.1" customHeight="1">
      <c r="B13" s="350">
        <v>5</v>
      </c>
      <c r="C13" s="350"/>
      <c r="D13" s="356" t="s">
        <v>291</v>
      </c>
      <c r="E13" s="356"/>
      <c r="F13" s="356"/>
      <c r="G13" s="352" t="s">
        <v>292</v>
      </c>
      <c r="H13" s="349">
        <v>5528262</v>
      </c>
      <c r="I13" s="349" t="s">
        <v>284</v>
      </c>
      <c r="J13" s="349">
        <f t="shared" si="1"/>
        <v>1689038</v>
      </c>
      <c r="K13" s="349">
        <v>1666667</v>
      </c>
      <c r="L13" s="349">
        <v>22371</v>
      </c>
      <c r="M13" s="349">
        <f t="shared" si="0"/>
        <v>3861595</v>
      </c>
    </row>
    <row r="14" spans="1:14" s="342" customFormat="1" ht="14.1" customHeight="1">
      <c r="B14" s="350"/>
      <c r="C14" s="354" t="s">
        <v>287</v>
      </c>
      <c r="D14" s="354"/>
      <c r="E14" s="355" t="s">
        <v>293</v>
      </c>
      <c r="F14" s="355"/>
      <c r="G14" s="352" t="s">
        <v>282</v>
      </c>
      <c r="H14" s="349">
        <v>4141354</v>
      </c>
      <c r="I14" s="349" t="s">
        <v>284</v>
      </c>
      <c r="J14" s="349">
        <f t="shared" si="1"/>
        <v>1297284</v>
      </c>
      <c r="K14" s="349">
        <v>1280095</v>
      </c>
      <c r="L14" s="349">
        <v>17189</v>
      </c>
      <c r="M14" s="349">
        <f t="shared" si="0"/>
        <v>2861259</v>
      </c>
    </row>
    <row r="15" spans="1:14" s="342" customFormat="1" ht="21" customHeight="1">
      <c r="B15" s="350"/>
      <c r="C15" s="354" t="s">
        <v>289</v>
      </c>
      <c r="D15" s="354"/>
      <c r="E15" s="357" t="s">
        <v>294</v>
      </c>
      <c r="F15" s="357"/>
      <c r="G15" s="352" t="s">
        <v>282</v>
      </c>
      <c r="H15" s="349">
        <v>1381316</v>
      </c>
      <c r="I15" s="349" t="s">
        <v>284</v>
      </c>
      <c r="J15" s="349">
        <f t="shared" si="1"/>
        <v>390344</v>
      </c>
      <c r="K15" s="349">
        <v>385183</v>
      </c>
      <c r="L15" s="349">
        <v>5161</v>
      </c>
      <c r="M15" s="349">
        <f t="shared" si="0"/>
        <v>996133</v>
      </c>
    </row>
    <row r="16" spans="1:14" s="342" customFormat="1" ht="14.1" customHeight="1">
      <c r="B16" s="350"/>
      <c r="C16" s="358" t="s">
        <v>295</v>
      </c>
      <c r="D16" s="358"/>
      <c r="E16" s="355" t="s">
        <v>296</v>
      </c>
      <c r="F16" s="355"/>
      <c r="G16" s="352" t="s">
        <v>282</v>
      </c>
      <c r="H16" s="349">
        <v>5592</v>
      </c>
      <c r="I16" s="349" t="s">
        <v>284</v>
      </c>
      <c r="J16" s="349">
        <f t="shared" si="1"/>
        <v>1410</v>
      </c>
      <c r="K16" s="349">
        <v>1389</v>
      </c>
      <c r="L16" s="349">
        <v>21</v>
      </c>
      <c r="M16" s="349">
        <f t="shared" si="0"/>
        <v>4203</v>
      </c>
    </row>
    <row r="17" spans="2:13" s="342" customFormat="1" ht="14.1" customHeight="1">
      <c r="B17" s="350">
        <v>6</v>
      </c>
      <c r="C17" s="323"/>
      <c r="D17" s="351" t="s">
        <v>297</v>
      </c>
      <c r="E17" s="351"/>
      <c r="F17" s="351"/>
      <c r="G17" s="352" t="s">
        <v>282</v>
      </c>
      <c r="H17" s="349">
        <v>5124893</v>
      </c>
      <c r="I17" s="349" t="s">
        <v>284</v>
      </c>
      <c r="J17" s="349">
        <f t="shared" si="1"/>
        <v>343946</v>
      </c>
      <c r="K17" s="349">
        <v>313165</v>
      </c>
      <c r="L17" s="349">
        <v>30781</v>
      </c>
      <c r="M17" s="349">
        <f t="shared" si="0"/>
        <v>4811728</v>
      </c>
    </row>
    <row r="18" spans="2:13" s="342" customFormat="1" ht="23.25" customHeight="1">
      <c r="B18" s="350">
        <v>7</v>
      </c>
      <c r="C18" s="323"/>
      <c r="D18" s="355" t="s">
        <v>298</v>
      </c>
      <c r="E18" s="355"/>
      <c r="F18" s="355"/>
      <c r="G18" s="352" t="s">
        <v>282</v>
      </c>
      <c r="H18" s="349">
        <v>4705287</v>
      </c>
      <c r="I18" s="349">
        <v>622000</v>
      </c>
      <c r="J18" s="349">
        <f t="shared" si="1"/>
        <v>182185</v>
      </c>
      <c r="K18" s="349">
        <v>164848</v>
      </c>
      <c r="L18" s="349">
        <v>17337</v>
      </c>
      <c r="M18" s="349">
        <f t="shared" si="0"/>
        <v>5162439</v>
      </c>
    </row>
    <row r="19" spans="2:13" s="342" customFormat="1" ht="14.1" customHeight="1">
      <c r="B19" s="350">
        <v>8</v>
      </c>
      <c r="C19" s="323"/>
      <c r="D19" s="351" t="s">
        <v>299</v>
      </c>
      <c r="E19" s="351"/>
      <c r="F19" s="351"/>
      <c r="G19" s="352" t="s">
        <v>282</v>
      </c>
      <c r="H19" s="349">
        <v>175181407</v>
      </c>
      <c r="I19" s="349">
        <v>8251000</v>
      </c>
      <c r="J19" s="349">
        <f t="shared" si="1"/>
        <v>14202036</v>
      </c>
      <c r="K19" s="349">
        <v>13467936</v>
      </c>
      <c r="L19" s="349">
        <v>734100</v>
      </c>
      <c r="M19" s="349">
        <f t="shared" si="0"/>
        <v>169964471</v>
      </c>
    </row>
    <row r="20" spans="2:13" s="342" customFormat="1" ht="14.1" customHeight="1">
      <c r="B20" s="350">
        <v>9</v>
      </c>
      <c r="C20" s="323"/>
      <c r="D20" s="351" t="s">
        <v>300</v>
      </c>
      <c r="E20" s="351"/>
      <c r="F20" s="351"/>
      <c r="G20" s="352" t="s">
        <v>282</v>
      </c>
      <c r="H20" s="349">
        <v>5414179</v>
      </c>
      <c r="I20" s="349" t="s">
        <v>284</v>
      </c>
      <c r="J20" s="349">
        <f t="shared" si="1"/>
        <v>849343</v>
      </c>
      <c r="K20" s="349">
        <v>814729</v>
      </c>
      <c r="L20" s="349">
        <v>34614</v>
      </c>
      <c r="M20" s="349">
        <f t="shared" si="0"/>
        <v>4599450</v>
      </c>
    </row>
    <row r="21" spans="2:13" s="342" customFormat="1" ht="27.75" customHeight="1">
      <c r="B21" s="350">
        <v>10</v>
      </c>
      <c r="C21" s="323"/>
      <c r="D21" s="355" t="s">
        <v>301</v>
      </c>
      <c r="E21" s="355"/>
      <c r="F21" s="355"/>
      <c r="G21" s="352" t="s">
        <v>282</v>
      </c>
      <c r="H21" s="349">
        <v>3863250</v>
      </c>
      <c r="I21" s="349">
        <v>1301000</v>
      </c>
      <c r="J21" s="349">
        <f t="shared" si="1"/>
        <v>1456077</v>
      </c>
      <c r="K21" s="349">
        <v>1455750</v>
      </c>
      <c r="L21" s="349">
        <v>327</v>
      </c>
      <c r="M21" s="349">
        <f t="shared" si="0"/>
        <v>3708500</v>
      </c>
    </row>
    <row r="22" spans="2:13" s="342" customFormat="1" ht="14.1" customHeight="1">
      <c r="B22" s="350">
        <v>11</v>
      </c>
      <c r="C22" s="320"/>
      <c r="D22" s="359" t="s">
        <v>302</v>
      </c>
      <c r="E22" s="359"/>
      <c r="F22" s="359"/>
      <c r="G22" s="360"/>
      <c r="H22" s="349">
        <v>1601901</v>
      </c>
      <c r="I22" s="349" t="s">
        <v>284</v>
      </c>
      <c r="J22" s="349">
        <f t="shared" si="1"/>
        <v>93796</v>
      </c>
      <c r="K22" s="349">
        <v>90500</v>
      </c>
      <c r="L22" s="349">
        <v>3296</v>
      </c>
      <c r="M22" s="349">
        <f t="shared" si="0"/>
        <v>1511401</v>
      </c>
    </row>
    <row r="23" spans="2:13" s="342" customFormat="1" ht="14.1" customHeight="1">
      <c r="B23" s="350">
        <v>12</v>
      </c>
      <c r="C23" s="320"/>
      <c r="D23" s="361" t="s">
        <v>303</v>
      </c>
      <c r="E23" s="361"/>
      <c r="F23" s="361"/>
      <c r="G23" s="352" t="s">
        <v>282</v>
      </c>
      <c r="H23" s="349" t="s">
        <v>284</v>
      </c>
      <c r="I23" s="349" t="s">
        <v>284</v>
      </c>
      <c r="J23" s="349" t="s">
        <v>284</v>
      </c>
      <c r="K23" s="349" t="s">
        <v>284</v>
      </c>
      <c r="L23" s="349" t="s">
        <v>284</v>
      </c>
      <c r="M23" s="349" t="s">
        <v>284</v>
      </c>
    </row>
    <row r="24" spans="2:13" s="342" customFormat="1" ht="14.1" customHeight="1">
      <c r="B24" s="350">
        <v>13</v>
      </c>
      <c r="C24" s="320"/>
      <c r="D24" s="359" t="s">
        <v>304</v>
      </c>
      <c r="E24" s="359"/>
      <c r="F24" s="359"/>
      <c r="G24" s="360"/>
      <c r="H24" s="349">
        <v>29122322</v>
      </c>
      <c r="I24" s="349">
        <v>1600000</v>
      </c>
      <c r="J24" s="349">
        <f>SUM(K24+L24)</f>
        <v>644482</v>
      </c>
      <c r="K24" s="349">
        <v>559240</v>
      </c>
      <c r="L24" s="349">
        <v>85242</v>
      </c>
      <c r="M24" s="349">
        <f>H24+I24-K24</f>
        <v>30163082</v>
      </c>
    </row>
    <row r="25" spans="2:13" s="362" customFormat="1" ht="16.5" customHeight="1">
      <c r="B25" s="350">
        <v>14</v>
      </c>
      <c r="C25" s="320"/>
      <c r="D25" s="359" t="s">
        <v>305</v>
      </c>
      <c r="E25" s="359"/>
      <c r="F25" s="359"/>
      <c r="G25" s="360"/>
      <c r="H25" s="349">
        <v>12453465</v>
      </c>
      <c r="I25" s="349" t="s">
        <v>284</v>
      </c>
      <c r="J25" s="349">
        <f>SUM(K25+L25)</f>
        <v>173367</v>
      </c>
      <c r="K25" s="349">
        <v>173367</v>
      </c>
      <c r="L25" s="349" t="s">
        <v>284</v>
      </c>
      <c r="M25" s="349">
        <f>H25+I25-K25</f>
        <v>12280098</v>
      </c>
    </row>
    <row r="26" spans="2:13" ht="13.5" customHeight="1">
      <c r="B26" s="363"/>
      <c r="C26" s="320"/>
      <c r="D26" s="359" t="s">
        <v>306</v>
      </c>
      <c r="E26" s="359"/>
      <c r="F26" s="359"/>
      <c r="G26" s="360"/>
      <c r="H26" s="349">
        <v>10732712</v>
      </c>
      <c r="I26" s="349" t="s">
        <v>284</v>
      </c>
      <c r="J26" s="349">
        <f>SUM(K26+L26)</f>
        <v>3787</v>
      </c>
      <c r="K26" s="349">
        <v>3787</v>
      </c>
      <c r="L26" s="349" t="s">
        <v>284</v>
      </c>
      <c r="M26" s="349">
        <f>H26+I26-K26</f>
        <v>10728925</v>
      </c>
    </row>
    <row r="27" spans="2:13" ht="13.5" customHeight="1">
      <c r="B27" s="363">
        <v>15</v>
      </c>
      <c r="C27" s="320"/>
      <c r="D27" s="351" t="s">
        <v>307</v>
      </c>
      <c r="E27" s="351"/>
      <c r="F27" s="351"/>
      <c r="G27" s="360"/>
      <c r="H27" s="349">
        <v>319147086</v>
      </c>
      <c r="I27" s="349">
        <v>13378000</v>
      </c>
      <c r="J27" s="349">
        <f>SUM(K27+L27)</f>
        <v>25168649</v>
      </c>
      <c r="K27" s="349">
        <v>23350479</v>
      </c>
      <c r="L27" s="349">
        <v>1818170</v>
      </c>
      <c r="M27" s="349">
        <f>H27+I27-K27</f>
        <v>309174607</v>
      </c>
    </row>
    <row r="28" spans="2:13" ht="14.25" customHeight="1" thickBot="1">
      <c r="B28" s="364">
        <v>16</v>
      </c>
      <c r="C28" s="365"/>
      <c r="D28" s="366" t="s">
        <v>308</v>
      </c>
      <c r="E28" s="366"/>
      <c r="F28" s="366"/>
      <c r="G28" s="367"/>
      <c r="H28" s="368">
        <v>76274286</v>
      </c>
      <c r="I28" s="368">
        <v>6942000</v>
      </c>
      <c r="J28" s="369">
        <f>SUM(K28+L28)</f>
        <v>6850930</v>
      </c>
      <c r="K28" s="368">
        <v>6489896</v>
      </c>
      <c r="L28" s="368">
        <v>361034</v>
      </c>
      <c r="M28" s="369">
        <f>H28+I28-K28</f>
        <v>76726390</v>
      </c>
    </row>
    <row r="29" spans="2:13">
      <c r="B29" s="370" t="s">
        <v>309</v>
      </c>
      <c r="C29" s="370"/>
      <c r="D29" s="370"/>
      <c r="E29" s="370"/>
      <c r="F29" s="370"/>
      <c r="G29" s="371"/>
      <c r="H29" s="372"/>
      <c r="I29" s="371"/>
      <c r="J29" s="371"/>
      <c r="K29" s="371"/>
      <c r="L29" s="371"/>
      <c r="M29" s="373"/>
    </row>
  </sheetData>
  <mergeCells count="32">
    <mergeCell ref="B29:F29"/>
    <mergeCell ref="D23:F23"/>
    <mergeCell ref="D24:G24"/>
    <mergeCell ref="D25:G25"/>
    <mergeCell ref="D26:G26"/>
    <mergeCell ref="D27:G27"/>
    <mergeCell ref="D28:G28"/>
    <mergeCell ref="D17:F17"/>
    <mergeCell ref="D18:F18"/>
    <mergeCell ref="D19:F19"/>
    <mergeCell ref="D20:F20"/>
    <mergeCell ref="D21:F21"/>
    <mergeCell ref="D22:G22"/>
    <mergeCell ref="D13:F13"/>
    <mergeCell ref="C14:D14"/>
    <mergeCell ref="E14:F14"/>
    <mergeCell ref="C15:D15"/>
    <mergeCell ref="E15:F15"/>
    <mergeCell ref="C16:D16"/>
    <mergeCell ref="E16:F16"/>
    <mergeCell ref="D9:F9"/>
    <mergeCell ref="D10:F10"/>
    <mergeCell ref="C11:D11"/>
    <mergeCell ref="E11:F11"/>
    <mergeCell ref="C12:D12"/>
    <mergeCell ref="E12:F12"/>
    <mergeCell ref="B2:M2"/>
    <mergeCell ref="B4:G5"/>
    <mergeCell ref="J4:L4"/>
    <mergeCell ref="B6:G6"/>
    <mergeCell ref="D7:F7"/>
    <mergeCell ref="D8:F8"/>
  </mergeCells>
  <phoneticPr fontId="43"/>
  <printOptions horizontalCentered="1"/>
  <pageMargins left="0.51181102362204722" right="0.51181102362204722" top="0.74803149606299213" bottom="0.74803149606299213" header="0.51181102362204722" footer="0.51181102362204722"/>
  <pageSetup paperSize="9" scale="84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L105"/>
  <sheetViews>
    <sheetView showGridLines="0" view="pageBreakPreview" topLeftCell="A4" zoomScale="120" zoomScaleSheetLayoutView="120" workbookViewId="0">
      <selection activeCell="C6" sqref="C6"/>
    </sheetView>
  </sheetViews>
  <sheetFormatPr defaultColWidth="19.42578125" defaultRowHeight="13.5"/>
  <cols>
    <col min="1" max="1" width="19.7109375" style="153" bestFit="1" customWidth="1"/>
    <col min="2" max="2" width="9.7109375" style="153" customWidth="1"/>
    <col min="3" max="4" width="12" style="153" customWidth="1"/>
    <col min="5" max="7" width="10.85546875" style="153" customWidth="1"/>
    <col min="8" max="8" width="13.140625" style="153" customWidth="1"/>
    <col min="9" max="9" width="10.7109375" style="153" customWidth="1"/>
    <col min="10" max="10" width="9.7109375" style="153" customWidth="1"/>
    <col min="11" max="11" width="10" style="153" customWidth="1"/>
    <col min="12" max="12" width="13.140625" style="153" customWidth="1"/>
    <col min="13" max="13" width="19.42578125" style="153"/>
    <col min="14" max="14" width="19.7109375" style="153" bestFit="1" customWidth="1"/>
    <col min="15" max="16384" width="19.42578125" style="153"/>
  </cols>
  <sheetData>
    <row r="2" spans="1:12" ht="28.5" customHeight="1">
      <c r="A2" s="152"/>
      <c r="B2" s="241" t="s">
        <v>226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s="154" customFormat="1" ht="19.5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7" t="s">
        <v>118</v>
      </c>
    </row>
    <row r="4" spans="1:12" s="158" customFormat="1" ht="17.25" customHeight="1">
      <c r="B4" s="159"/>
      <c r="C4" s="243" t="s">
        <v>129</v>
      </c>
      <c r="D4" s="243" t="s">
        <v>131</v>
      </c>
      <c r="E4" s="245" t="s">
        <v>176</v>
      </c>
      <c r="F4" s="245" t="s">
        <v>130</v>
      </c>
      <c r="G4" s="243" t="s">
        <v>132</v>
      </c>
      <c r="H4" s="245" t="s">
        <v>177</v>
      </c>
      <c r="I4" s="243" t="s">
        <v>133</v>
      </c>
      <c r="J4" s="245" t="s">
        <v>78</v>
      </c>
      <c r="K4" s="245" t="s">
        <v>135</v>
      </c>
      <c r="L4" s="247" t="s">
        <v>195</v>
      </c>
    </row>
    <row r="5" spans="1:12" s="158" customFormat="1" ht="17.25" customHeight="1">
      <c r="B5" s="249" t="s">
        <v>137</v>
      </c>
      <c r="C5" s="244"/>
      <c r="D5" s="244"/>
      <c r="E5" s="246"/>
      <c r="F5" s="246"/>
      <c r="G5" s="244"/>
      <c r="H5" s="246"/>
      <c r="I5" s="244"/>
      <c r="J5" s="246"/>
      <c r="K5" s="246"/>
      <c r="L5" s="248"/>
    </row>
    <row r="6" spans="1:12" s="160" customFormat="1" ht="11.25" customHeight="1">
      <c r="B6" s="249"/>
      <c r="C6" s="161"/>
      <c r="D6" s="161"/>
      <c r="E6" s="162" t="s">
        <v>138</v>
      </c>
      <c r="F6" s="162"/>
      <c r="G6" s="163" t="s">
        <v>120</v>
      </c>
      <c r="H6" s="161"/>
      <c r="I6" s="161"/>
      <c r="J6" s="162"/>
      <c r="K6" s="162"/>
      <c r="L6" s="162" t="s">
        <v>116</v>
      </c>
    </row>
    <row r="7" spans="1:12" s="160" customFormat="1" ht="11.25" customHeight="1">
      <c r="B7" s="164"/>
      <c r="C7" s="165" t="s">
        <v>122</v>
      </c>
      <c r="D7" s="165" t="s">
        <v>140</v>
      </c>
      <c r="E7" s="165" t="s">
        <v>141</v>
      </c>
      <c r="F7" s="165" t="s">
        <v>142</v>
      </c>
      <c r="G7" s="165" t="s">
        <v>90</v>
      </c>
      <c r="H7" s="165" t="s">
        <v>68</v>
      </c>
      <c r="I7" s="165" t="s">
        <v>143</v>
      </c>
      <c r="J7" s="165" t="s">
        <v>91</v>
      </c>
      <c r="K7" s="165" t="s">
        <v>144</v>
      </c>
      <c r="L7" s="165" t="s">
        <v>147</v>
      </c>
    </row>
    <row r="8" spans="1:12" s="158" customFormat="1" ht="31.5" customHeight="1">
      <c r="B8" s="208" t="s">
        <v>183</v>
      </c>
      <c r="C8" s="166">
        <v>378627995</v>
      </c>
      <c r="D8" s="166">
        <v>364719780</v>
      </c>
      <c r="E8" s="166">
        <v>13908215</v>
      </c>
      <c r="F8" s="166">
        <v>4885228</v>
      </c>
      <c r="G8" s="166">
        <v>9022987</v>
      </c>
      <c r="H8" s="166">
        <v>843211</v>
      </c>
      <c r="I8" s="166">
        <v>3676919</v>
      </c>
      <c r="J8" s="166">
        <v>531925</v>
      </c>
      <c r="K8" s="166">
        <v>7648968</v>
      </c>
      <c r="L8" s="166">
        <v>-2596913</v>
      </c>
    </row>
    <row r="9" spans="1:12" s="158" customFormat="1" ht="31.5" customHeight="1">
      <c r="B9" s="209" t="s">
        <v>196</v>
      </c>
      <c r="C9" s="166">
        <v>383013591</v>
      </c>
      <c r="D9" s="166">
        <v>370970630</v>
      </c>
      <c r="E9" s="166">
        <v>12042961</v>
      </c>
      <c r="F9" s="166">
        <v>3644419</v>
      </c>
      <c r="G9" s="166">
        <v>8398542</v>
      </c>
      <c r="H9" s="166">
        <v>-624810</v>
      </c>
      <c r="I9" s="166">
        <v>4370990</v>
      </c>
      <c r="J9" s="166">
        <v>551551</v>
      </c>
      <c r="K9" s="166">
        <v>7653927</v>
      </c>
      <c r="L9" s="166">
        <v>-3356196</v>
      </c>
    </row>
    <row r="10" spans="1:12" s="158" customFormat="1" ht="31.5" customHeight="1">
      <c r="B10" s="210" t="s">
        <v>228</v>
      </c>
      <c r="C10" s="166">
        <v>471844825</v>
      </c>
      <c r="D10" s="166">
        <v>457684021</v>
      </c>
      <c r="E10" s="166">
        <v>14160804</v>
      </c>
      <c r="F10" s="166">
        <v>4903417</v>
      </c>
      <c r="G10" s="166">
        <v>9257387</v>
      </c>
      <c r="H10" s="166">
        <v>859154</v>
      </c>
      <c r="I10" s="166">
        <v>4333067</v>
      </c>
      <c r="J10" s="166">
        <v>525481</v>
      </c>
      <c r="K10" s="166">
        <v>6750634</v>
      </c>
      <c r="L10" s="166">
        <v>-1032932</v>
      </c>
    </row>
    <row r="11" spans="1:12" s="158" customFormat="1" ht="0.75" customHeight="1">
      <c r="B11" s="167"/>
      <c r="C11" s="168"/>
      <c r="D11" s="169"/>
      <c r="E11" s="169"/>
      <c r="F11" s="169"/>
      <c r="G11" s="169"/>
      <c r="H11" s="169"/>
      <c r="I11" s="169"/>
      <c r="J11" s="169"/>
      <c r="K11" s="169"/>
      <c r="L11" s="170"/>
    </row>
    <row r="12" spans="1:12" s="158" customFormat="1" ht="31.5" customHeight="1">
      <c r="B12" s="171" t="s">
        <v>41</v>
      </c>
      <c r="C12" s="166">
        <v>130283914</v>
      </c>
      <c r="D12" s="166">
        <v>129013470</v>
      </c>
      <c r="E12" s="166">
        <v>1270444</v>
      </c>
      <c r="F12" s="166">
        <v>513722</v>
      </c>
      <c r="G12" s="166">
        <v>756722</v>
      </c>
      <c r="H12" s="166">
        <v>470473</v>
      </c>
      <c r="I12" s="166">
        <v>5080</v>
      </c>
      <c r="J12" s="172">
        <v>19300</v>
      </c>
      <c r="K12" s="172">
        <v>0</v>
      </c>
      <c r="L12" s="166">
        <v>494853</v>
      </c>
    </row>
    <row r="13" spans="1:12" s="158" customFormat="1" ht="31.5" customHeight="1">
      <c r="B13" s="171" t="s">
        <v>79</v>
      </c>
      <c r="C13" s="166">
        <v>33519827</v>
      </c>
      <c r="D13" s="166">
        <v>32476014</v>
      </c>
      <c r="E13" s="166">
        <v>1043813</v>
      </c>
      <c r="F13" s="166">
        <v>189658</v>
      </c>
      <c r="G13" s="166">
        <v>854155</v>
      </c>
      <c r="H13" s="166">
        <v>133012</v>
      </c>
      <c r="I13" s="166">
        <v>713531</v>
      </c>
      <c r="J13" s="172">
        <v>0</v>
      </c>
      <c r="K13" s="166">
        <v>1025927</v>
      </c>
      <c r="L13" s="166">
        <v>-179384</v>
      </c>
    </row>
    <row r="14" spans="1:12" s="158" customFormat="1" ht="31.5" customHeight="1">
      <c r="B14" s="171" t="s">
        <v>139</v>
      </c>
      <c r="C14" s="166">
        <v>20616400</v>
      </c>
      <c r="D14" s="166">
        <v>20083143</v>
      </c>
      <c r="E14" s="166">
        <v>533257</v>
      </c>
      <c r="F14" s="166">
        <v>207390</v>
      </c>
      <c r="G14" s="166">
        <v>325867</v>
      </c>
      <c r="H14" s="166">
        <v>131252</v>
      </c>
      <c r="I14" s="166">
        <v>175000</v>
      </c>
      <c r="J14" s="172">
        <v>99814</v>
      </c>
      <c r="K14" s="166">
        <v>422000</v>
      </c>
      <c r="L14" s="166">
        <v>-15934</v>
      </c>
    </row>
    <row r="15" spans="1:12" s="158" customFormat="1" ht="31.5" customHeight="1">
      <c r="B15" s="171" t="s">
        <v>134</v>
      </c>
      <c r="C15" s="166">
        <v>41624348</v>
      </c>
      <c r="D15" s="166">
        <v>41248782</v>
      </c>
      <c r="E15" s="166">
        <v>375566</v>
      </c>
      <c r="F15" s="166">
        <v>249294</v>
      </c>
      <c r="G15" s="166">
        <v>126272</v>
      </c>
      <c r="H15" s="166">
        <v>8195</v>
      </c>
      <c r="I15" s="166">
        <v>80610</v>
      </c>
      <c r="J15" s="172">
        <v>0</v>
      </c>
      <c r="K15" s="166">
        <v>650000</v>
      </c>
      <c r="L15" s="166">
        <v>-561195</v>
      </c>
    </row>
    <row r="16" spans="1:12" s="158" customFormat="1" ht="31.5" customHeight="1">
      <c r="B16" s="171" t="s">
        <v>30</v>
      </c>
      <c r="C16" s="166">
        <v>26163515</v>
      </c>
      <c r="D16" s="166">
        <v>25241897</v>
      </c>
      <c r="E16" s="166">
        <v>921618</v>
      </c>
      <c r="F16" s="166">
        <v>265675</v>
      </c>
      <c r="G16" s="166">
        <v>655943</v>
      </c>
      <c r="H16" s="166">
        <v>-194700</v>
      </c>
      <c r="I16" s="166">
        <v>500000</v>
      </c>
      <c r="J16" s="172">
        <v>0</v>
      </c>
      <c r="K16" s="166">
        <v>500000</v>
      </c>
      <c r="L16" s="166">
        <v>-194700</v>
      </c>
    </row>
    <row r="17" spans="2:12" s="158" customFormat="1" ht="31.5" customHeight="1">
      <c r="B17" s="171" t="s">
        <v>62</v>
      </c>
      <c r="C17" s="166">
        <v>26181921</v>
      </c>
      <c r="D17" s="166">
        <v>25485978</v>
      </c>
      <c r="E17" s="166">
        <v>695943</v>
      </c>
      <c r="F17" s="166">
        <v>180870</v>
      </c>
      <c r="G17" s="166">
        <v>515073</v>
      </c>
      <c r="H17" s="166">
        <v>73168</v>
      </c>
      <c r="I17" s="166">
        <v>3015</v>
      </c>
      <c r="J17" s="172">
        <v>0</v>
      </c>
      <c r="K17" s="166">
        <v>200000</v>
      </c>
      <c r="L17" s="166">
        <v>-123817</v>
      </c>
    </row>
    <row r="18" spans="2:12" s="158" customFormat="1" ht="31.5" customHeight="1">
      <c r="B18" s="171" t="s">
        <v>148</v>
      </c>
      <c r="C18" s="166">
        <v>24009778</v>
      </c>
      <c r="D18" s="166">
        <v>23254606</v>
      </c>
      <c r="E18" s="166">
        <v>755172</v>
      </c>
      <c r="F18" s="166">
        <v>165290</v>
      </c>
      <c r="G18" s="166">
        <v>589882</v>
      </c>
      <c r="H18" s="166">
        <v>-13308</v>
      </c>
      <c r="I18" s="166">
        <v>599499</v>
      </c>
      <c r="J18" s="172">
        <v>1141</v>
      </c>
      <c r="K18" s="166">
        <v>600000</v>
      </c>
      <c r="L18" s="166">
        <v>-12668</v>
      </c>
    </row>
    <row r="19" spans="2:12" s="158" customFormat="1" ht="31.5" customHeight="1">
      <c r="B19" s="171" t="s">
        <v>57</v>
      </c>
      <c r="C19" s="166">
        <v>28005654</v>
      </c>
      <c r="D19" s="166">
        <v>26628013</v>
      </c>
      <c r="E19" s="166">
        <v>1377641</v>
      </c>
      <c r="F19" s="166">
        <v>719020</v>
      </c>
      <c r="G19" s="166">
        <v>658621</v>
      </c>
      <c r="H19" s="166">
        <v>-171188</v>
      </c>
      <c r="I19" s="166">
        <v>235539</v>
      </c>
      <c r="J19" s="166">
        <v>242387</v>
      </c>
      <c r="K19" s="172">
        <v>0</v>
      </c>
      <c r="L19" s="166">
        <v>306738</v>
      </c>
    </row>
    <row r="20" spans="2:12" s="158" customFormat="1" ht="31.5" customHeight="1">
      <c r="B20" s="171" t="s">
        <v>149</v>
      </c>
      <c r="C20" s="166">
        <v>4857000</v>
      </c>
      <c r="D20" s="166">
        <v>4649827</v>
      </c>
      <c r="E20" s="166">
        <v>207173</v>
      </c>
      <c r="F20" s="166">
        <v>92026</v>
      </c>
      <c r="G20" s="166">
        <v>115147</v>
      </c>
      <c r="H20" s="166">
        <v>-73220</v>
      </c>
      <c r="I20" s="166">
        <v>784</v>
      </c>
      <c r="J20" s="172">
        <v>0</v>
      </c>
      <c r="K20" s="166">
        <v>45456</v>
      </c>
      <c r="L20" s="166">
        <v>-117892</v>
      </c>
    </row>
    <row r="21" spans="2:12" s="158" customFormat="1" ht="31.5" customHeight="1">
      <c r="B21" s="171" t="s">
        <v>151</v>
      </c>
      <c r="C21" s="166">
        <v>3415983</v>
      </c>
      <c r="D21" s="166">
        <v>3212836</v>
      </c>
      <c r="E21" s="166">
        <v>203147</v>
      </c>
      <c r="F21" s="166">
        <v>111172</v>
      </c>
      <c r="G21" s="166">
        <v>91975</v>
      </c>
      <c r="H21" s="166">
        <v>-16566</v>
      </c>
      <c r="I21" s="166">
        <v>59000</v>
      </c>
      <c r="J21" s="172">
        <v>0</v>
      </c>
      <c r="K21" s="166">
        <v>99000</v>
      </c>
      <c r="L21" s="166">
        <v>-56566</v>
      </c>
    </row>
    <row r="22" spans="2:12" s="158" customFormat="1" ht="31.5" customHeight="1">
      <c r="B22" s="171" t="s">
        <v>72</v>
      </c>
      <c r="C22" s="166">
        <v>3698743</v>
      </c>
      <c r="D22" s="166">
        <v>3126218</v>
      </c>
      <c r="E22" s="166">
        <v>572525</v>
      </c>
      <c r="F22" s="166">
        <v>473278</v>
      </c>
      <c r="G22" s="166">
        <v>99247</v>
      </c>
      <c r="H22" s="166">
        <v>29101</v>
      </c>
      <c r="I22" s="166">
        <v>2589</v>
      </c>
      <c r="J22" s="166">
        <v>40800</v>
      </c>
      <c r="K22" s="172">
        <v>0</v>
      </c>
      <c r="L22" s="166">
        <v>72490</v>
      </c>
    </row>
    <row r="23" spans="2:12" s="158" customFormat="1" ht="31.5" customHeight="1">
      <c r="B23" s="171" t="s">
        <v>145</v>
      </c>
      <c r="C23" s="166">
        <v>14150664</v>
      </c>
      <c r="D23" s="166">
        <v>13749431</v>
      </c>
      <c r="E23" s="166">
        <v>401233</v>
      </c>
      <c r="F23" s="166">
        <v>38069</v>
      </c>
      <c r="G23" s="166">
        <v>363164</v>
      </c>
      <c r="H23" s="166">
        <v>2849</v>
      </c>
      <c r="I23" s="166">
        <v>181000</v>
      </c>
      <c r="J23" s="172">
        <v>0</v>
      </c>
      <c r="K23" s="166">
        <v>578000</v>
      </c>
      <c r="L23" s="166">
        <v>-394151</v>
      </c>
    </row>
    <row r="24" spans="2:12" s="158" customFormat="1" ht="31.5" customHeight="1">
      <c r="B24" s="171" t="s">
        <v>121</v>
      </c>
      <c r="C24" s="166">
        <v>6576066</v>
      </c>
      <c r="D24" s="166">
        <v>6195803</v>
      </c>
      <c r="E24" s="166">
        <v>380263</v>
      </c>
      <c r="F24" s="166">
        <v>203237</v>
      </c>
      <c r="G24" s="166">
        <v>177026</v>
      </c>
      <c r="H24" s="166">
        <v>28806</v>
      </c>
      <c r="I24" s="166">
        <v>5261</v>
      </c>
      <c r="J24" s="172">
        <v>0</v>
      </c>
      <c r="K24" s="166">
        <v>200000</v>
      </c>
      <c r="L24" s="166">
        <v>-165933</v>
      </c>
    </row>
    <row r="25" spans="2:12" s="158" customFormat="1" ht="31.5" customHeight="1">
      <c r="B25" s="171" t="s">
        <v>92</v>
      </c>
      <c r="C25" s="166">
        <v>13147113</v>
      </c>
      <c r="D25" s="166">
        <v>12013880</v>
      </c>
      <c r="E25" s="166">
        <v>1133233</v>
      </c>
      <c r="F25" s="166">
        <v>450925</v>
      </c>
      <c r="G25" s="166">
        <v>682308</v>
      </c>
      <c r="H25" s="166">
        <v>-137312</v>
      </c>
      <c r="I25" s="166">
        <v>3116</v>
      </c>
      <c r="J25" s="172">
        <v>0</v>
      </c>
      <c r="K25" s="172">
        <v>0</v>
      </c>
      <c r="L25" s="166">
        <v>-134196</v>
      </c>
    </row>
    <row r="26" spans="2:12" s="158" customFormat="1" ht="31.5" customHeight="1">
      <c r="B26" s="171" t="s">
        <v>123</v>
      </c>
      <c r="C26" s="166">
        <v>4280025</v>
      </c>
      <c r="D26" s="166">
        <v>3964815</v>
      </c>
      <c r="E26" s="166">
        <v>315210</v>
      </c>
      <c r="F26" s="166">
        <v>35655</v>
      </c>
      <c r="G26" s="166">
        <v>279555</v>
      </c>
      <c r="H26" s="166">
        <v>13489</v>
      </c>
      <c r="I26" s="172">
        <v>170129</v>
      </c>
      <c r="J26" s="172">
        <v>0</v>
      </c>
      <c r="K26" s="172">
        <v>170129</v>
      </c>
      <c r="L26" s="166">
        <v>13489</v>
      </c>
    </row>
    <row r="27" spans="2:12" s="158" customFormat="1" ht="31.5" customHeight="1">
      <c r="B27" s="171" t="s">
        <v>152</v>
      </c>
      <c r="C27" s="166">
        <v>7386587</v>
      </c>
      <c r="D27" s="166">
        <v>7008366</v>
      </c>
      <c r="E27" s="166">
        <v>378221</v>
      </c>
      <c r="F27" s="166">
        <v>79700</v>
      </c>
      <c r="G27" s="166">
        <v>298521</v>
      </c>
      <c r="H27" s="166">
        <v>43371</v>
      </c>
      <c r="I27" s="166">
        <v>1500</v>
      </c>
      <c r="J27" s="172">
        <v>0</v>
      </c>
      <c r="K27" s="166">
        <v>300000</v>
      </c>
      <c r="L27" s="166">
        <v>-255129</v>
      </c>
    </row>
    <row r="28" spans="2:12" s="158" customFormat="1" ht="31.5" customHeight="1">
      <c r="B28" s="171" t="s">
        <v>153</v>
      </c>
      <c r="C28" s="166">
        <v>9193572</v>
      </c>
      <c r="D28" s="166">
        <v>8561418</v>
      </c>
      <c r="E28" s="166">
        <v>632154</v>
      </c>
      <c r="F28" s="166">
        <v>105549</v>
      </c>
      <c r="G28" s="166">
        <v>526605</v>
      </c>
      <c r="H28" s="166">
        <v>162815</v>
      </c>
      <c r="I28" s="166">
        <v>61973</v>
      </c>
      <c r="J28" s="166">
        <v>122039</v>
      </c>
      <c r="K28" s="172">
        <v>0</v>
      </c>
      <c r="L28" s="166">
        <v>346827</v>
      </c>
    </row>
    <row r="29" spans="2:12" s="158" customFormat="1" ht="31.5" customHeight="1">
      <c r="B29" s="171" t="s">
        <v>154</v>
      </c>
      <c r="C29" s="166">
        <v>10235294</v>
      </c>
      <c r="D29" s="166">
        <v>10000977</v>
      </c>
      <c r="E29" s="166">
        <v>234317</v>
      </c>
      <c r="F29" s="166">
        <v>100064</v>
      </c>
      <c r="G29" s="166">
        <v>134253</v>
      </c>
      <c r="H29" s="166">
        <v>2455</v>
      </c>
      <c r="I29" s="172">
        <v>322688</v>
      </c>
      <c r="J29" s="172">
        <v>0</v>
      </c>
      <c r="K29" s="172">
        <v>700000</v>
      </c>
      <c r="L29" s="166">
        <v>-374857</v>
      </c>
    </row>
    <row r="30" spans="2:12" s="158" customFormat="1" ht="31.5" customHeight="1">
      <c r="B30" s="171" t="s">
        <v>42</v>
      </c>
      <c r="C30" s="166">
        <v>12384542</v>
      </c>
      <c r="D30" s="166">
        <v>12110007</v>
      </c>
      <c r="E30" s="166">
        <v>274535</v>
      </c>
      <c r="F30" s="166">
        <v>103811</v>
      </c>
      <c r="G30" s="166">
        <v>170724</v>
      </c>
      <c r="H30" s="166">
        <v>-55547</v>
      </c>
      <c r="I30" s="166">
        <v>726885</v>
      </c>
      <c r="J30" s="172">
        <v>0</v>
      </c>
      <c r="K30" s="166">
        <v>613749</v>
      </c>
      <c r="L30" s="166">
        <v>57589</v>
      </c>
    </row>
    <row r="31" spans="2:12" s="158" customFormat="1" ht="31.5" customHeight="1">
      <c r="B31" s="171" t="s">
        <v>75</v>
      </c>
      <c r="C31" s="166">
        <v>16292839</v>
      </c>
      <c r="D31" s="166">
        <v>15364712</v>
      </c>
      <c r="E31" s="166">
        <v>928127</v>
      </c>
      <c r="F31" s="166">
        <v>296626</v>
      </c>
      <c r="G31" s="166">
        <v>631501</v>
      </c>
      <c r="H31" s="166">
        <v>178703</v>
      </c>
      <c r="I31" s="166">
        <v>221574</v>
      </c>
      <c r="J31" s="172">
        <v>0</v>
      </c>
      <c r="K31" s="172">
        <v>0</v>
      </c>
      <c r="L31" s="166">
        <v>400277</v>
      </c>
    </row>
    <row r="32" spans="2:12" s="158" customFormat="1" ht="31.5" customHeight="1">
      <c r="B32" s="171" t="s">
        <v>155</v>
      </c>
      <c r="C32" s="166">
        <v>9315563</v>
      </c>
      <c r="D32" s="166">
        <v>8989171</v>
      </c>
      <c r="E32" s="166">
        <v>326392</v>
      </c>
      <c r="F32" s="166">
        <v>68747</v>
      </c>
      <c r="G32" s="166">
        <v>257645</v>
      </c>
      <c r="H32" s="166">
        <v>-25983</v>
      </c>
      <c r="I32" s="166">
        <v>59200</v>
      </c>
      <c r="J32" s="172">
        <v>0</v>
      </c>
      <c r="K32" s="166">
        <v>0</v>
      </c>
      <c r="L32" s="166">
        <v>33217</v>
      </c>
    </row>
    <row r="33" spans="2:12" s="158" customFormat="1" ht="31.5" customHeight="1">
      <c r="B33" s="171" t="s">
        <v>156</v>
      </c>
      <c r="C33" s="166">
        <v>6768002</v>
      </c>
      <c r="D33" s="166">
        <v>6371905</v>
      </c>
      <c r="E33" s="166">
        <v>396097</v>
      </c>
      <c r="F33" s="166">
        <v>133961</v>
      </c>
      <c r="G33" s="166">
        <v>262136</v>
      </c>
      <c r="H33" s="166">
        <v>68337</v>
      </c>
      <c r="I33" s="166">
        <v>843</v>
      </c>
      <c r="J33" s="172">
        <v>0</v>
      </c>
      <c r="K33" s="166">
        <v>146373</v>
      </c>
      <c r="L33" s="166">
        <v>-77193</v>
      </c>
    </row>
    <row r="34" spans="2:12" s="158" customFormat="1" ht="31.5" customHeight="1">
      <c r="B34" s="171" t="s">
        <v>157</v>
      </c>
      <c r="C34" s="166">
        <v>8806068</v>
      </c>
      <c r="D34" s="166">
        <v>8648922</v>
      </c>
      <c r="E34" s="166">
        <v>157146</v>
      </c>
      <c r="F34" s="166">
        <v>4634</v>
      </c>
      <c r="G34" s="166">
        <v>152512</v>
      </c>
      <c r="H34" s="166">
        <v>33513</v>
      </c>
      <c r="I34" s="166">
        <v>3043</v>
      </c>
      <c r="J34" s="172">
        <v>0</v>
      </c>
      <c r="K34" s="166">
        <v>0</v>
      </c>
      <c r="L34" s="166">
        <v>36556</v>
      </c>
    </row>
    <row r="35" spans="2:12" s="158" customFormat="1" ht="31.5" customHeight="1">
      <c r="B35" s="173" t="s">
        <v>69</v>
      </c>
      <c r="C35" s="174">
        <v>10931407</v>
      </c>
      <c r="D35" s="174">
        <v>10283830</v>
      </c>
      <c r="E35" s="174">
        <v>647577</v>
      </c>
      <c r="F35" s="174">
        <v>115044</v>
      </c>
      <c r="G35" s="174">
        <v>532533</v>
      </c>
      <c r="H35" s="174">
        <v>167439</v>
      </c>
      <c r="I35" s="174">
        <v>201208</v>
      </c>
      <c r="J35" s="175">
        <v>0</v>
      </c>
      <c r="K35" s="174">
        <v>500000</v>
      </c>
      <c r="L35" s="174">
        <v>-131353</v>
      </c>
    </row>
    <row r="36" spans="2:12" s="158" customFormat="1" ht="26.25" customHeight="1">
      <c r="B36" s="176" t="s">
        <v>158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</row>
    <row r="37" spans="2:12" s="158" customFormat="1" ht="15" customHeight="1">
      <c r="B37" s="178"/>
      <c r="C37" s="153"/>
      <c r="D37" s="153"/>
      <c r="E37" s="153"/>
      <c r="F37" s="153"/>
      <c r="G37" s="153"/>
      <c r="H37" s="153"/>
      <c r="I37" s="178"/>
      <c r="J37" s="178"/>
      <c r="K37" s="178"/>
      <c r="L37" s="153"/>
    </row>
    <row r="38" spans="2:12">
      <c r="B38" s="178"/>
      <c r="I38" s="178"/>
      <c r="J38" s="178"/>
      <c r="K38" s="178"/>
    </row>
    <row r="39" spans="2:12">
      <c r="B39" s="178"/>
      <c r="C39" s="178"/>
      <c r="D39" s="178"/>
      <c r="E39" s="178"/>
      <c r="F39" s="178"/>
      <c r="G39" s="178"/>
      <c r="H39" s="178"/>
      <c r="I39" s="178"/>
      <c r="J39" s="178"/>
      <c r="K39" s="178"/>
    </row>
    <row r="40" spans="2:12">
      <c r="B40" s="178"/>
      <c r="C40" s="178"/>
      <c r="D40" s="178"/>
      <c r="E40" s="178"/>
      <c r="F40" s="178"/>
      <c r="G40" s="178"/>
      <c r="H40" s="178"/>
      <c r="I40" s="178"/>
      <c r="J40" s="178"/>
      <c r="K40" s="178"/>
    </row>
    <row r="41" spans="2:12">
      <c r="B41" s="178"/>
      <c r="C41" s="178"/>
      <c r="D41" s="178"/>
      <c r="E41" s="178"/>
      <c r="F41" s="178"/>
      <c r="G41" s="178"/>
      <c r="H41" s="178"/>
      <c r="I41" s="178"/>
      <c r="J41" s="178"/>
      <c r="K41" s="178"/>
    </row>
    <row r="42" spans="2:12">
      <c r="B42" s="178"/>
      <c r="C42" s="178"/>
      <c r="D42" s="178"/>
      <c r="E42" s="178"/>
      <c r="F42" s="178"/>
      <c r="G42" s="178"/>
      <c r="H42" s="178"/>
      <c r="I42" s="178"/>
      <c r="J42" s="178"/>
      <c r="K42" s="178"/>
    </row>
    <row r="43" spans="2:12"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  <row r="44" spans="2:12"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2:12"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2:12">
      <c r="B46" s="178"/>
      <c r="C46" s="178"/>
      <c r="D46" s="178"/>
      <c r="E46" s="178"/>
      <c r="F46" s="178"/>
      <c r="G46" s="178"/>
      <c r="H46" s="178"/>
      <c r="I46" s="178"/>
      <c r="J46" s="178"/>
      <c r="K46" s="178"/>
    </row>
    <row r="47" spans="2:12">
      <c r="B47" s="178"/>
      <c r="C47" s="178"/>
      <c r="D47" s="178"/>
      <c r="E47" s="178"/>
      <c r="F47" s="178"/>
      <c r="G47" s="178"/>
      <c r="H47" s="178"/>
      <c r="I47" s="178"/>
      <c r="J47" s="178"/>
      <c r="K47" s="178"/>
    </row>
    <row r="48" spans="2:12"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2:11"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1">
      <c r="B50" s="178"/>
      <c r="C50" s="178"/>
      <c r="D50" s="178"/>
      <c r="E50" s="178"/>
      <c r="F50" s="178"/>
      <c r="G50" s="178"/>
      <c r="H50" s="178"/>
      <c r="I50" s="178"/>
      <c r="J50" s="178"/>
      <c r="K50" s="178"/>
    </row>
    <row r="51" spans="2:11"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2:11">
      <c r="B52" s="178"/>
      <c r="C52" s="178"/>
      <c r="D52" s="178"/>
      <c r="E52" s="178"/>
      <c r="F52" s="178"/>
      <c r="G52" s="178"/>
      <c r="H52" s="178"/>
      <c r="I52" s="178"/>
      <c r="J52" s="178"/>
      <c r="K52" s="178"/>
    </row>
    <row r="53" spans="2:11">
      <c r="B53" s="178"/>
      <c r="C53" s="178"/>
      <c r="D53" s="178"/>
      <c r="E53" s="178"/>
      <c r="F53" s="178"/>
      <c r="G53" s="178"/>
      <c r="H53" s="178"/>
      <c r="I53" s="178"/>
      <c r="J53" s="178"/>
      <c r="K53" s="178"/>
    </row>
    <row r="54" spans="2:11">
      <c r="B54" s="178"/>
      <c r="C54" s="178"/>
      <c r="D54" s="178"/>
      <c r="E54" s="178"/>
      <c r="F54" s="178"/>
      <c r="G54" s="178"/>
      <c r="H54" s="178"/>
      <c r="I54" s="178"/>
      <c r="J54" s="178"/>
      <c r="K54" s="178"/>
    </row>
    <row r="55" spans="2:11">
      <c r="B55" s="178"/>
      <c r="C55" s="178"/>
      <c r="D55" s="178"/>
      <c r="E55" s="178"/>
      <c r="F55" s="178"/>
      <c r="G55" s="178"/>
      <c r="H55" s="178"/>
      <c r="I55" s="178"/>
      <c r="J55" s="178"/>
      <c r="K55" s="178"/>
    </row>
    <row r="56" spans="2:11">
      <c r="B56" s="178"/>
      <c r="C56" s="178"/>
      <c r="D56" s="178"/>
      <c r="E56" s="178"/>
      <c r="F56" s="178"/>
      <c r="G56" s="178"/>
      <c r="H56" s="178"/>
      <c r="I56" s="178"/>
      <c r="J56" s="178"/>
      <c r="K56" s="178"/>
    </row>
    <row r="57" spans="2:11">
      <c r="B57" s="178"/>
      <c r="C57" s="178"/>
      <c r="D57" s="178"/>
      <c r="E57" s="178"/>
      <c r="F57" s="178"/>
      <c r="G57" s="178"/>
      <c r="H57" s="178"/>
      <c r="I57" s="178"/>
      <c r="J57" s="178"/>
      <c r="K57" s="178"/>
    </row>
    <row r="58" spans="2:11">
      <c r="B58" s="178"/>
      <c r="C58" s="178"/>
      <c r="D58" s="178"/>
      <c r="E58" s="178"/>
      <c r="F58" s="178"/>
      <c r="G58" s="178"/>
      <c r="H58" s="178"/>
      <c r="I58" s="178"/>
      <c r="J58" s="178"/>
      <c r="K58" s="178"/>
    </row>
    <row r="59" spans="2:11">
      <c r="B59" s="178"/>
      <c r="C59" s="178"/>
      <c r="D59" s="178"/>
      <c r="E59" s="178"/>
      <c r="F59" s="178"/>
      <c r="G59" s="178"/>
      <c r="H59" s="178"/>
      <c r="I59" s="178"/>
      <c r="J59" s="178"/>
      <c r="K59" s="178"/>
    </row>
    <row r="60" spans="2:11">
      <c r="B60" s="178"/>
      <c r="C60" s="178"/>
      <c r="D60" s="178"/>
      <c r="E60" s="178"/>
      <c r="F60" s="178"/>
      <c r="G60" s="178"/>
      <c r="H60" s="178"/>
      <c r="I60" s="178"/>
      <c r="J60" s="178"/>
      <c r="K60" s="178"/>
    </row>
    <row r="61" spans="2:11">
      <c r="B61" s="178"/>
      <c r="C61" s="178"/>
      <c r="D61" s="178"/>
      <c r="E61" s="178"/>
      <c r="F61" s="178"/>
      <c r="G61" s="178"/>
      <c r="H61" s="178"/>
      <c r="I61" s="178"/>
      <c r="J61" s="178"/>
      <c r="K61" s="178"/>
    </row>
    <row r="62" spans="2:11">
      <c r="B62" s="178"/>
      <c r="C62" s="178"/>
      <c r="D62" s="178"/>
      <c r="E62" s="178"/>
      <c r="F62" s="178"/>
      <c r="G62" s="178"/>
      <c r="H62" s="178"/>
      <c r="I62" s="178"/>
      <c r="J62" s="178"/>
      <c r="K62" s="178"/>
    </row>
    <row r="63" spans="2:11">
      <c r="B63" s="178"/>
      <c r="C63" s="178"/>
      <c r="D63" s="178"/>
      <c r="E63" s="178"/>
      <c r="F63" s="178"/>
      <c r="G63" s="178"/>
      <c r="H63" s="178"/>
      <c r="I63" s="178"/>
      <c r="J63" s="178"/>
      <c r="K63" s="178"/>
    </row>
    <row r="64" spans="2:11">
      <c r="B64" s="178"/>
      <c r="C64" s="178"/>
      <c r="D64" s="178"/>
      <c r="E64" s="178"/>
      <c r="F64" s="178"/>
      <c r="G64" s="178"/>
      <c r="H64" s="178"/>
      <c r="I64" s="178"/>
      <c r="J64" s="178"/>
      <c r="K64" s="178"/>
    </row>
    <row r="65" spans="2:11">
      <c r="B65" s="178"/>
      <c r="C65" s="178"/>
      <c r="D65" s="178"/>
      <c r="E65" s="178"/>
      <c r="F65" s="178"/>
      <c r="G65" s="178"/>
      <c r="H65" s="178"/>
      <c r="I65" s="178"/>
      <c r="J65" s="178"/>
      <c r="K65" s="178"/>
    </row>
    <row r="66" spans="2:11">
      <c r="B66" s="178"/>
      <c r="C66" s="178"/>
      <c r="D66" s="178"/>
      <c r="E66" s="178"/>
      <c r="F66" s="178"/>
      <c r="G66" s="178"/>
      <c r="H66" s="178"/>
      <c r="I66" s="178"/>
      <c r="J66" s="178"/>
      <c r="K66" s="178"/>
    </row>
    <row r="67" spans="2:11">
      <c r="B67" s="178"/>
      <c r="C67" s="178"/>
      <c r="D67" s="178"/>
      <c r="E67" s="178"/>
      <c r="F67" s="178"/>
      <c r="G67" s="178"/>
      <c r="H67" s="178"/>
      <c r="I67" s="178"/>
      <c r="J67" s="178"/>
      <c r="K67" s="178"/>
    </row>
    <row r="68" spans="2:11">
      <c r="B68" s="178"/>
      <c r="C68" s="178"/>
      <c r="D68" s="178"/>
      <c r="E68" s="178"/>
      <c r="F68" s="178"/>
      <c r="G68" s="178"/>
      <c r="H68" s="178"/>
      <c r="I68" s="178"/>
      <c r="J68" s="178"/>
      <c r="K68" s="178"/>
    </row>
    <row r="69" spans="2:11">
      <c r="B69" s="178"/>
      <c r="C69" s="178"/>
      <c r="D69" s="178"/>
      <c r="E69" s="178"/>
      <c r="F69" s="178"/>
      <c r="G69" s="178"/>
      <c r="H69" s="178"/>
      <c r="I69" s="178"/>
      <c r="J69" s="178"/>
      <c r="K69" s="178"/>
    </row>
    <row r="70" spans="2:11">
      <c r="B70" s="178"/>
      <c r="C70" s="178"/>
      <c r="D70" s="178"/>
      <c r="E70" s="178"/>
      <c r="F70" s="178"/>
      <c r="G70" s="178"/>
      <c r="H70" s="178"/>
      <c r="I70" s="178"/>
      <c r="J70" s="178"/>
      <c r="K70" s="178"/>
    </row>
    <row r="71" spans="2:11">
      <c r="B71" s="178"/>
      <c r="C71" s="178"/>
      <c r="D71" s="178"/>
      <c r="E71" s="178"/>
      <c r="F71" s="178"/>
      <c r="G71" s="178"/>
      <c r="H71" s="178"/>
      <c r="I71" s="178"/>
      <c r="J71" s="178"/>
      <c r="K71" s="178"/>
    </row>
    <row r="72" spans="2:11">
      <c r="B72" s="178"/>
      <c r="C72" s="178"/>
      <c r="D72" s="178"/>
      <c r="E72" s="178"/>
      <c r="F72" s="178"/>
      <c r="G72" s="178"/>
      <c r="H72" s="178"/>
      <c r="I72" s="178"/>
      <c r="J72" s="178"/>
      <c r="K72" s="178"/>
    </row>
    <row r="73" spans="2:11">
      <c r="B73" s="178"/>
      <c r="C73" s="178"/>
      <c r="D73" s="178"/>
      <c r="E73" s="178"/>
      <c r="F73" s="178"/>
      <c r="G73" s="178"/>
      <c r="H73" s="178"/>
      <c r="I73" s="178"/>
      <c r="J73" s="178"/>
      <c r="K73" s="178"/>
    </row>
    <row r="74" spans="2:11">
      <c r="B74" s="178"/>
      <c r="C74" s="178"/>
      <c r="D74" s="178"/>
      <c r="E74" s="178"/>
      <c r="F74" s="178"/>
      <c r="G74" s="178"/>
      <c r="H74" s="178"/>
      <c r="I74" s="178"/>
      <c r="J74" s="178"/>
      <c r="K74" s="178"/>
    </row>
    <row r="75" spans="2:11">
      <c r="B75" s="178"/>
      <c r="C75" s="178"/>
      <c r="D75" s="178"/>
      <c r="E75" s="178"/>
      <c r="F75" s="178"/>
      <c r="G75" s="178"/>
      <c r="H75" s="178"/>
      <c r="I75" s="178"/>
      <c r="J75" s="178"/>
      <c r="K75" s="178"/>
    </row>
    <row r="76" spans="2:11">
      <c r="B76" s="178"/>
      <c r="C76" s="178"/>
      <c r="D76" s="178"/>
      <c r="E76" s="178"/>
      <c r="F76" s="178"/>
      <c r="G76" s="178"/>
      <c r="H76" s="178"/>
      <c r="I76" s="178"/>
      <c r="J76" s="178"/>
      <c r="K76" s="178"/>
    </row>
    <row r="77" spans="2:11">
      <c r="B77" s="178"/>
      <c r="C77" s="178"/>
      <c r="D77" s="178"/>
      <c r="E77" s="178"/>
      <c r="F77" s="178"/>
      <c r="G77" s="178"/>
      <c r="H77" s="178"/>
      <c r="I77" s="178"/>
      <c r="J77" s="178"/>
      <c r="K77" s="178"/>
    </row>
    <row r="78" spans="2:11">
      <c r="B78" s="178"/>
      <c r="C78" s="178"/>
      <c r="D78" s="178"/>
      <c r="E78" s="178"/>
      <c r="F78" s="178"/>
      <c r="G78" s="178"/>
      <c r="H78" s="178"/>
      <c r="I78" s="178"/>
      <c r="J78" s="178"/>
      <c r="K78" s="178"/>
    </row>
    <row r="79" spans="2:11">
      <c r="B79" s="178"/>
      <c r="C79" s="178"/>
      <c r="D79" s="178"/>
      <c r="E79" s="178"/>
      <c r="F79" s="178"/>
      <c r="G79" s="178"/>
      <c r="H79" s="178"/>
      <c r="I79" s="178"/>
      <c r="J79" s="178"/>
      <c r="K79" s="178"/>
    </row>
    <row r="80" spans="2:11">
      <c r="B80" s="178"/>
      <c r="C80" s="178"/>
      <c r="D80" s="178"/>
      <c r="E80" s="178"/>
      <c r="F80" s="178"/>
      <c r="G80" s="178"/>
      <c r="H80" s="178"/>
      <c r="I80" s="178"/>
      <c r="J80" s="178"/>
      <c r="K80" s="178"/>
    </row>
    <row r="81" spans="2:11">
      <c r="B81" s="178"/>
      <c r="C81" s="178"/>
      <c r="D81" s="178"/>
      <c r="E81" s="178"/>
      <c r="F81" s="178"/>
      <c r="G81" s="178"/>
      <c r="H81" s="178"/>
      <c r="I81" s="178"/>
      <c r="J81" s="178"/>
      <c r="K81" s="178"/>
    </row>
    <row r="82" spans="2:11">
      <c r="B82" s="178"/>
      <c r="C82" s="178"/>
      <c r="D82" s="178"/>
      <c r="E82" s="178"/>
      <c r="F82" s="178"/>
      <c r="G82" s="178"/>
      <c r="H82" s="178"/>
      <c r="I82" s="178"/>
      <c r="J82" s="178"/>
      <c r="K82" s="178"/>
    </row>
    <row r="83" spans="2:11">
      <c r="B83" s="178"/>
      <c r="C83" s="178"/>
      <c r="D83" s="178"/>
      <c r="E83" s="178"/>
      <c r="F83" s="178"/>
      <c r="G83" s="178"/>
      <c r="H83" s="178"/>
      <c r="I83" s="178"/>
      <c r="J83" s="178"/>
      <c r="K83" s="178"/>
    </row>
    <row r="84" spans="2:11">
      <c r="B84" s="178"/>
      <c r="C84" s="178"/>
      <c r="D84" s="178"/>
      <c r="E84" s="178"/>
      <c r="F84" s="178"/>
      <c r="G84" s="178"/>
      <c r="H84" s="178"/>
      <c r="I84" s="178"/>
      <c r="J84" s="178"/>
      <c r="K84" s="178"/>
    </row>
    <row r="85" spans="2:11">
      <c r="B85" s="178"/>
      <c r="C85" s="178"/>
      <c r="D85" s="178"/>
      <c r="E85" s="178"/>
      <c r="F85" s="178"/>
      <c r="G85" s="178"/>
      <c r="H85" s="178"/>
      <c r="I85" s="178"/>
      <c r="J85" s="178"/>
      <c r="K85" s="178"/>
    </row>
    <row r="86" spans="2:11">
      <c r="B86" s="178"/>
      <c r="C86" s="178"/>
      <c r="D86" s="178"/>
      <c r="E86" s="178"/>
      <c r="F86" s="178"/>
      <c r="G86" s="178"/>
      <c r="H86" s="178"/>
      <c r="I86" s="178"/>
      <c r="J86" s="178"/>
      <c r="K86" s="178"/>
    </row>
    <row r="87" spans="2:11">
      <c r="B87" s="178"/>
      <c r="C87" s="178"/>
      <c r="D87" s="178"/>
      <c r="E87" s="178"/>
      <c r="F87" s="178"/>
      <c r="G87" s="178"/>
      <c r="H87" s="178"/>
      <c r="I87" s="178"/>
      <c r="J87" s="178"/>
      <c r="K87" s="178"/>
    </row>
    <row r="88" spans="2:11">
      <c r="B88" s="178"/>
      <c r="C88" s="178"/>
      <c r="D88" s="178"/>
      <c r="E88" s="178"/>
      <c r="F88" s="178"/>
      <c r="G88" s="178"/>
      <c r="H88" s="178"/>
      <c r="I88" s="178"/>
      <c r="J88" s="178"/>
      <c r="K88" s="178"/>
    </row>
    <row r="89" spans="2:11">
      <c r="B89" s="178"/>
      <c r="C89" s="178"/>
      <c r="D89" s="178"/>
      <c r="E89" s="178"/>
      <c r="F89" s="178"/>
      <c r="G89" s="178"/>
      <c r="H89" s="178"/>
      <c r="I89" s="178"/>
      <c r="J89" s="178"/>
      <c r="K89" s="178"/>
    </row>
    <row r="90" spans="2:11">
      <c r="B90" s="178"/>
      <c r="C90" s="178"/>
      <c r="D90" s="178"/>
      <c r="E90" s="178"/>
      <c r="F90" s="178"/>
      <c r="G90" s="178"/>
      <c r="H90" s="178"/>
      <c r="I90" s="178"/>
      <c r="J90" s="178"/>
      <c r="K90" s="178"/>
    </row>
    <row r="91" spans="2:11">
      <c r="B91" s="178"/>
      <c r="C91" s="178"/>
      <c r="D91" s="178"/>
      <c r="E91" s="178"/>
      <c r="F91" s="178"/>
      <c r="G91" s="178"/>
      <c r="H91" s="178"/>
      <c r="I91" s="178"/>
      <c r="J91" s="178"/>
      <c r="K91" s="178"/>
    </row>
    <row r="92" spans="2:11">
      <c r="B92" s="178"/>
      <c r="C92" s="178"/>
      <c r="D92" s="178"/>
      <c r="E92" s="178"/>
      <c r="F92" s="178"/>
      <c r="G92" s="178"/>
      <c r="H92" s="178"/>
      <c r="I92" s="178"/>
      <c r="J92" s="178"/>
      <c r="K92" s="178"/>
    </row>
    <row r="93" spans="2:11">
      <c r="B93" s="178"/>
      <c r="C93" s="178"/>
      <c r="D93" s="178"/>
      <c r="E93" s="178"/>
      <c r="F93" s="178"/>
      <c r="G93" s="178"/>
      <c r="H93" s="178"/>
      <c r="I93" s="178"/>
      <c r="J93" s="178"/>
      <c r="K93" s="178"/>
    </row>
    <row r="94" spans="2:11">
      <c r="B94" s="178"/>
      <c r="C94" s="178"/>
      <c r="D94" s="178"/>
      <c r="E94" s="178"/>
      <c r="F94" s="178"/>
      <c r="G94" s="178"/>
      <c r="H94" s="178"/>
      <c r="I94" s="178"/>
      <c r="J94" s="178"/>
      <c r="K94" s="178"/>
    </row>
    <row r="95" spans="2:11">
      <c r="B95" s="178"/>
      <c r="C95" s="178"/>
      <c r="D95" s="178"/>
      <c r="E95" s="178"/>
      <c r="F95" s="178"/>
      <c r="G95" s="178"/>
      <c r="H95" s="178"/>
      <c r="I95" s="178"/>
      <c r="J95" s="178"/>
      <c r="K95" s="178"/>
    </row>
    <row r="96" spans="2:11">
      <c r="B96" s="178"/>
      <c r="C96" s="178"/>
      <c r="D96" s="178"/>
      <c r="E96" s="178"/>
      <c r="F96" s="178"/>
      <c r="G96" s="178"/>
      <c r="H96" s="178"/>
      <c r="I96" s="178"/>
      <c r="J96" s="178"/>
      <c r="K96" s="178"/>
    </row>
    <row r="97" spans="2:11">
      <c r="B97" s="178"/>
      <c r="C97" s="178"/>
      <c r="D97" s="178"/>
      <c r="E97" s="178"/>
      <c r="F97" s="178"/>
      <c r="G97" s="178"/>
      <c r="H97" s="178"/>
      <c r="I97" s="178"/>
      <c r="J97" s="178"/>
      <c r="K97" s="178"/>
    </row>
    <row r="98" spans="2:11">
      <c r="B98" s="178"/>
      <c r="C98" s="178"/>
      <c r="D98" s="178"/>
      <c r="E98" s="178"/>
      <c r="F98" s="178"/>
      <c r="G98" s="178"/>
      <c r="H98" s="178"/>
      <c r="I98" s="178"/>
      <c r="J98" s="178"/>
      <c r="K98" s="178"/>
    </row>
    <row r="99" spans="2:11">
      <c r="B99" s="178"/>
      <c r="C99" s="178"/>
      <c r="D99" s="178"/>
      <c r="E99" s="178"/>
      <c r="F99" s="178"/>
      <c r="G99" s="178"/>
      <c r="H99" s="178"/>
      <c r="I99" s="178"/>
      <c r="J99" s="178"/>
      <c r="K99" s="178"/>
    </row>
    <row r="100" spans="2:11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</row>
    <row r="101" spans="2:11"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</row>
    <row r="102" spans="2:11"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</row>
    <row r="103" spans="2:11"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</row>
    <row r="104" spans="2:11"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</row>
    <row r="105" spans="2:11"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</row>
  </sheetData>
  <mergeCells count="12"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5:B6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3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37"/>
  <sheetViews>
    <sheetView defaultGridColor="0" view="pageBreakPreview" colorId="22" zoomScaleNormal="80" zoomScaleSheetLayoutView="100" workbookViewId="0">
      <selection activeCell="C6" sqref="C6"/>
    </sheetView>
  </sheetViews>
  <sheetFormatPr defaultColWidth="19.42578125" defaultRowHeight="13.5"/>
  <cols>
    <col min="1" max="1" width="19.42578125" style="29"/>
    <col min="2" max="2" width="11.7109375" style="29" customWidth="1"/>
    <col min="3" max="6" width="13.7109375" style="29" customWidth="1"/>
    <col min="7" max="10" width="12.28515625" style="29" customWidth="1"/>
    <col min="11" max="11" width="1.28515625" style="29" customWidth="1"/>
    <col min="12" max="19" width="14.42578125" style="29" customWidth="1"/>
    <col min="20" max="21" width="3.7109375" style="29" bestFit="1" customWidth="1"/>
    <col min="22" max="22" width="16.140625" style="29" customWidth="1"/>
    <col min="23" max="23" width="22.85546875" style="29" customWidth="1"/>
    <col min="24" max="257" width="19.42578125" style="29"/>
    <col min="258" max="258" width="11.7109375" style="29" customWidth="1"/>
    <col min="259" max="262" width="13.7109375" style="29" customWidth="1"/>
    <col min="263" max="266" width="12.28515625" style="29" customWidth="1"/>
    <col min="267" max="267" width="1.28515625" style="29" customWidth="1"/>
    <col min="268" max="275" width="14.42578125" style="29" customWidth="1"/>
    <col min="276" max="277" width="3.7109375" style="29" bestFit="1" customWidth="1"/>
    <col min="278" max="278" width="16.140625" style="29" customWidth="1"/>
    <col min="279" max="279" width="22.85546875" style="29" customWidth="1"/>
    <col min="280" max="513" width="19.42578125" style="29"/>
    <col min="514" max="514" width="11.7109375" style="29" customWidth="1"/>
    <col min="515" max="518" width="13.7109375" style="29" customWidth="1"/>
    <col min="519" max="522" width="12.28515625" style="29" customWidth="1"/>
    <col min="523" max="523" width="1.28515625" style="29" customWidth="1"/>
    <col min="524" max="531" width="14.42578125" style="29" customWidth="1"/>
    <col min="532" max="533" width="3.7109375" style="29" bestFit="1" customWidth="1"/>
    <col min="534" max="534" width="16.140625" style="29" customWidth="1"/>
    <col min="535" max="535" width="22.85546875" style="29" customWidth="1"/>
    <col min="536" max="769" width="19.42578125" style="29"/>
    <col min="770" max="770" width="11.7109375" style="29" customWidth="1"/>
    <col min="771" max="774" width="13.7109375" style="29" customWidth="1"/>
    <col min="775" max="778" width="12.28515625" style="29" customWidth="1"/>
    <col min="779" max="779" width="1.28515625" style="29" customWidth="1"/>
    <col min="780" max="787" width="14.42578125" style="29" customWidth="1"/>
    <col min="788" max="789" width="3.7109375" style="29" bestFit="1" customWidth="1"/>
    <col min="790" max="790" width="16.140625" style="29" customWidth="1"/>
    <col min="791" max="791" width="22.85546875" style="29" customWidth="1"/>
    <col min="792" max="1025" width="19.42578125" style="29"/>
    <col min="1026" max="1026" width="11.7109375" style="29" customWidth="1"/>
    <col min="1027" max="1030" width="13.7109375" style="29" customWidth="1"/>
    <col min="1031" max="1034" width="12.28515625" style="29" customWidth="1"/>
    <col min="1035" max="1035" width="1.28515625" style="29" customWidth="1"/>
    <col min="1036" max="1043" width="14.42578125" style="29" customWidth="1"/>
    <col min="1044" max="1045" width="3.7109375" style="29" bestFit="1" customWidth="1"/>
    <col min="1046" max="1046" width="16.140625" style="29" customWidth="1"/>
    <col min="1047" max="1047" width="22.85546875" style="29" customWidth="1"/>
    <col min="1048" max="1281" width="19.42578125" style="29"/>
    <col min="1282" max="1282" width="11.7109375" style="29" customWidth="1"/>
    <col min="1283" max="1286" width="13.7109375" style="29" customWidth="1"/>
    <col min="1287" max="1290" width="12.28515625" style="29" customWidth="1"/>
    <col min="1291" max="1291" width="1.28515625" style="29" customWidth="1"/>
    <col min="1292" max="1299" width="14.42578125" style="29" customWidth="1"/>
    <col min="1300" max="1301" width="3.7109375" style="29" bestFit="1" customWidth="1"/>
    <col min="1302" max="1302" width="16.140625" style="29" customWidth="1"/>
    <col min="1303" max="1303" width="22.85546875" style="29" customWidth="1"/>
    <col min="1304" max="1537" width="19.42578125" style="29"/>
    <col min="1538" max="1538" width="11.7109375" style="29" customWidth="1"/>
    <col min="1539" max="1542" width="13.7109375" style="29" customWidth="1"/>
    <col min="1543" max="1546" width="12.28515625" style="29" customWidth="1"/>
    <col min="1547" max="1547" width="1.28515625" style="29" customWidth="1"/>
    <col min="1548" max="1555" width="14.42578125" style="29" customWidth="1"/>
    <col min="1556" max="1557" width="3.7109375" style="29" bestFit="1" customWidth="1"/>
    <col min="1558" max="1558" width="16.140625" style="29" customWidth="1"/>
    <col min="1559" max="1559" width="22.85546875" style="29" customWidth="1"/>
    <col min="1560" max="1793" width="19.42578125" style="29"/>
    <col min="1794" max="1794" width="11.7109375" style="29" customWidth="1"/>
    <col min="1795" max="1798" width="13.7109375" style="29" customWidth="1"/>
    <col min="1799" max="1802" width="12.28515625" style="29" customWidth="1"/>
    <col min="1803" max="1803" width="1.28515625" style="29" customWidth="1"/>
    <col min="1804" max="1811" width="14.42578125" style="29" customWidth="1"/>
    <col min="1812" max="1813" width="3.7109375" style="29" bestFit="1" customWidth="1"/>
    <col min="1814" max="1814" width="16.140625" style="29" customWidth="1"/>
    <col min="1815" max="1815" width="22.85546875" style="29" customWidth="1"/>
    <col min="1816" max="2049" width="19.42578125" style="29"/>
    <col min="2050" max="2050" width="11.7109375" style="29" customWidth="1"/>
    <col min="2051" max="2054" width="13.7109375" style="29" customWidth="1"/>
    <col min="2055" max="2058" width="12.28515625" style="29" customWidth="1"/>
    <col min="2059" max="2059" width="1.28515625" style="29" customWidth="1"/>
    <col min="2060" max="2067" width="14.42578125" style="29" customWidth="1"/>
    <col min="2068" max="2069" width="3.7109375" style="29" bestFit="1" customWidth="1"/>
    <col min="2070" max="2070" width="16.140625" style="29" customWidth="1"/>
    <col min="2071" max="2071" width="22.85546875" style="29" customWidth="1"/>
    <col min="2072" max="2305" width="19.42578125" style="29"/>
    <col min="2306" max="2306" width="11.7109375" style="29" customWidth="1"/>
    <col min="2307" max="2310" width="13.7109375" style="29" customWidth="1"/>
    <col min="2311" max="2314" width="12.28515625" style="29" customWidth="1"/>
    <col min="2315" max="2315" width="1.28515625" style="29" customWidth="1"/>
    <col min="2316" max="2323" width="14.42578125" style="29" customWidth="1"/>
    <col min="2324" max="2325" width="3.7109375" style="29" bestFit="1" customWidth="1"/>
    <col min="2326" max="2326" width="16.140625" style="29" customWidth="1"/>
    <col min="2327" max="2327" width="22.85546875" style="29" customWidth="1"/>
    <col min="2328" max="2561" width="19.42578125" style="29"/>
    <col min="2562" max="2562" width="11.7109375" style="29" customWidth="1"/>
    <col min="2563" max="2566" width="13.7109375" style="29" customWidth="1"/>
    <col min="2567" max="2570" width="12.28515625" style="29" customWidth="1"/>
    <col min="2571" max="2571" width="1.28515625" style="29" customWidth="1"/>
    <col min="2572" max="2579" width="14.42578125" style="29" customWidth="1"/>
    <col min="2580" max="2581" width="3.7109375" style="29" bestFit="1" customWidth="1"/>
    <col min="2582" max="2582" width="16.140625" style="29" customWidth="1"/>
    <col min="2583" max="2583" width="22.85546875" style="29" customWidth="1"/>
    <col min="2584" max="2817" width="19.42578125" style="29"/>
    <col min="2818" max="2818" width="11.7109375" style="29" customWidth="1"/>
    <col min="2819" max="2822" width="13.7109375" style="29" customWidth="1"/>
    <col min="2823" max="2826" width="12.28515625" style="29" customWidth="1"/>
    <col min="2827" max="2827" width="1.28515625" style="29" customWidth="1"/>
    <col min="2828" max="2835" width="14.42578125" style="29" customWidth="1"/>
    <col min="2836" max="2837" width="3.7109375" style="29" bestFit="1" customWidth="1"/>
    <col min="2838" max="2838" width="16.140625" style="29" customWidth="1"/>
    <col min="2839" max="2839" width="22.85546875" style="29" customWidth="1"/>
    <col min="2840" max="3073" width="19.42578125" style="29"/>
    <col min="3074" max="3074" width="11.7109375" style="29" customWidth="1"/>
    <col min="3075" max="3078" width="13.7109375" style="29" customWidth="1"/>
    <col min="3079" max="3082" width="12.28515625" style="29" customWidth="1"/>
    <col min="3083" max="3083" width="1.28515625" style="29" customWidth="1"/>
    <col min="3084" max="3091" width="14.42578125" style="29" customWidth="1"/>
    <col min="3092" max="3093" width="3.7109375" style="29" bestFit="1" customWidth="1"/>
    <col min="3094" max="3094" width="16.140625" style="29" customWidth="1"/>
    <col min="3095" max="3095" width="22.85546875" style="29" customWidth="1"/>
    <col min="3096" max="3329" width="19.42578125" style="29"/>
    <col min="3330" max="3330" width="11.7109375" style="29" customWidth="1"/>
    <col min="3331" max="3334" width="13.7109375" style="29" customWidth="1"/>
    <col min="3335" max="3338" width="12.28515625" style="29" customWidth="1"/>
    <col min="3339" max="3339" width="1.28515625" style="29" customWidth="1"/>
    <col min="3340" max="3347" width="14.42578125" style="29" customWidth="1"/>
    <col min="3348" max="3349" width="3.7109375" style="29" bestFit="1" customWidth="1"/>
    <col min="3350" max="3350" width="16.140625" style="29" customWidth="1"/>
    <col min="3351" max="3351" width="22.85546875" style="29" customWidth="1"/>
    <col min="3352" max="3585" width="19.42578125" style="29"/>
    <col min="3586" max="3586" width="11.7109375" style="29" customWidth="1"/>
    <col min="3587" max="3590" width="13.7109375" style="29" customWidth="1"/>
    <col min="3591" max="3594" width="12.28515625" style="29" customWidth="1"/>
    <col min="3595" max="3595" width="1.28515625" style="29" customWidth="1"/>
    <col min="3596" max="3603" width="14.42578125" style="29" customWidth="1"/>
    <col min="3604" max="3605" width="3.7109375" style="29" bestFit="1" customWidth="1"/>
    <col min="3606" max="3606" width="16.140625" style="29" customWidth="1"/>
    <col min="3607" max="3607" width="22.85546875" style="29" customWidth="1"/>
    <col min="3608" max="3841" width="19.42578125" style="29"/>
    <col min="3842" max="3842" width="11.7109375" style="29" customWidth="1"/>
    <col min="3843" max="3846" width="13.7109375" style="29" customWidth="1"/>
    <col min="3847" max="3850" width="12.28515625" style="29" customWidth="1"/>
    <col min="3851" max="3851" width="1.28515625" style="29" customWidth="1"/>
    <col min="3852" max="3859" width="14.42578125" style="29" customWidth="1"/>
    <col min="3860" max="3861" width="3.7109375" style="29" bestFit="1" customWidth="1"/>
    <col min="3862" max="3862" width="16.140625" style="29" customWidth="1"/>
    <col min="3863" max="3863" width="22.85546875" style="29" customWidth="1"/>
    <col min="3864" max="4097" width="19.42578125" style="29"/>
    <col min="4098" max="4098" width="11.7109375" style="29" customWidth="1"/>
    <col min="4099" max="4102" width="13.7109375" style="29" customWidth="1"/>
    <col min="4103" max="4106" width="12.28515625" style="29" customWidth="1"/>
    <col min="4107" max="4107" width="1.28515625" style="29" customWidth="1"/>
    <col min="4108" max="4115" width="14.42578125" style="29" customWidth="1"/>
    <col min="4116" max="4117" width="3.7109375" style="29" bestFit="1" customWidth="1"/>
    <col min="4118" max="4118" width="16.140625" style="29" customWidth="1"/>
    <col min="4119" max="4119" width="22.85546875" style="29" customWidth="1"/>
    <col min="4120" max="4353" width="19.42578125" style="29"/>
    <col min="4354" max="4354" width="11.7109375" style="29" customWidth="1"/>
    <col min="4355" max="4358" width="13.7109375" style="29" customWidth="1"/>
    <col min="4359" max="4362" width="12.28515625" style="29" customWidth="1"/>
    <col min="4363" max="4363" width="1.28515625" style="29" customWidth="1"/>
    <col min="4364" max="4371" width="14.42578125" style="29" customWidth="1"/>
    <col min="4372" max="4373" width="3.7109375" style="29" bestFit="1" customWidth="1"/>
    <col min="4374" max="4374" width="16.140625" style="29" customWidth="1"/>
    <col min="4375" max="4375" width="22.85546875" style="29" customWidth="1"/>
    <col min="4376" max="4609" width="19.42578125" style="29"/>
    <col min="4610" max="4610" width="11.7109375" style="29" customWidth="1"/>
    <col min="4611" max="4614" width="13.7109375" style="29" customWidth="1"/>
    <col min="4615" max="4618" width="12.28515625" style="29" customWidth="1"/>
    <col min="4619" max="4619" width="1.28515625" style="29" customWidth="1"/>
    <col min="4620" max="4627" width="14.42578125" style="29" customWidth="1"/>
    <col min="4628" max="4629" width="3.7109375" style="29" bestFit="1" customWidth="1"/>
    <col min="4630" max="4630" width="16.140625" style="29" customWidth="1"/>
    <col min="4631" max="4631" width="22.85546875" style="29" customWidth="1"/>
    <col min="4632" max="4865" width="19.42578125" style="29"/>
    <col min="4866" max="4866" width="11.7109375" style="29" customWidth="1"/>
    <col min="4867" max="4870" width="13.7109375" style="29" customWidth="1"/>
    <col min="4871" max="4874" width="12.28515625" style="29" customWidth="1"/>
    <col min="4875" max="4875" width="1.28515625" style="29" customWidth="1"/>
    <col min="4876" max="4883" width="14.42578125" style="29" customWidth="1"/>
    <col min="4884" max="4885" width="3.7109375" style="29" bestFit="1" customWidth="1"/>
    <col min="4886" max="4886" width="16.140625" style="29" customWidth="1"/>
    <col min="4887" max="4887" width="22.85546875" style="29" customWidth="1"/>
    <col min="4888" max="5121" width="19.42578125" style="29"/>
    <col min="5122" max="5122" width="11.7109375" style="29" customWidth="1"/>
    <col min="5123" max="5126" width="13.7109375" style="29" customWidth="1"/>
    <col min="5127" max="5130" width="12.28515625" style="29" customWidth="1"/>
    <col min="5131" max="5131" width="1.28515625" style="29" customWidth="1"/>
    <col min="5132" max="5139" width="14.42578125" style="29" customWidth="1"/>
    <col min="5140" max="5141" width="3.7109375" style="29" bestFit="1" customWidth="1"/>
    <col min="5142" max="5142" width="16.140625" style="29" customWidth="1"/>
    <col min="5143" max="5143" width="22.85546875" style="29" customWidth="1"/>
    <col min="5144" max="5377" width="19.42578125" style="29"/>
    <col min="5378" max="5378" width="11.7109375" style="29" customWidth="1"/>
    <col min="5379" max="5382" width="13.7109375" style="29" customWidth="1"/>
    <col min="5383" max="5386" width="12.28515625" style="29" customWidth="1"/>
    <col min="5387" max="5387" width="1.28515625" style="29" customWidth="1"/>
    <col min="5388" max="5395" width="14.42578125" style="29" customWidth="1"/>
    <col min="5396" max="5397" width="3.7109375" style="29" bestFit="1" customWidth="1"/>
    <col min="5398" max="5398" width="16.140625" style="29" customWidth="1"/>
    <col min="5399" max="5399" width="22.85546875" style="29" customWidth="1"/>
    <col min="5400" max="5633" width="19.42578125" style="29"/>
    <col min="5634" max="5634" width="11.7109375" style="29" customWidth="1"/>
    <col min="5635" max="5638" width="13.7109375" style="29" customWidth="1"/>
    <col min="5639" max="5642" width="12.28515625" style="29" customWidth="1"/>
    <col min="5643" max="5643" width="1.28515625" style="29" customWidth="1"/>
    <col min="5644" max="5651" width="14.42578125" style="29" customWidth="1"/>
    <col min="5652" max="5653" width="3.7109375" style="29" bestFit="1" customWidth="1"/>
    <col min="5654" max="5654" width="16.140625" style="29" customWidth="1"/>
    <col min="5655" max="5655" width="22.85546875" style="29" customWidth="1"/>
    <col min="5656" max="5889" width="19.42578125" style="29"/>
    <col min="5890" max="5890" width="11.7109375" style="29" customWidth="1"/>
    <col min="5891" max="5894" width="13.7109375" style="29" customWidth="1"/>
    <col min="5895" max="5898" width="12.28515625" style="29" customWidth="1"/>
    <col min="5899" max="5899" width="1.28515625" style="29" customWidth="1"/>
    <col min="5900" max="5907" width="14.42578125" style="29" customWidth="1"/>
    <col min="5908" max="5909" width="3.7109375" style="29" bestFit="1" customWidth="1"/>
    <col min="5910" max="5910" width="16.140625" style="29" customWidth="1"/>
    <col min="5911" max="5911" width="22.85546875" style="29" customWidth="1"/>
    <col min="5912" max="6145" width="19.42578125" style="29"/>
    <col min="6146" max="6146" width="11.7109375" style="29" customWidth="1"/>
    <col min="6147" max="6150" width="13.7109375" style="29" customWidth="1"/>
    <col min="6151" max="6154" width="12.28515625" style="29" customWidth="1"/>
    <col min="6155" max="6155" width="1.28515625" style="29" customWidth="1"/>
    <col min="6156" max="6163" width="14.42578125" style="29" customWidth="1"/>
    <col min="6164" max="6165" width="3.7109375" style="29" bestFit="1" customWidth="1"/>
    <col min="6166" max="6166" width="16.140625" style="29" customWidth="1"/>
    <col min="6167" max="6167" width="22.85546875" style="29" customWidth="1"/>
    <col min="6168" max="6401" width="19.42578125" style="29"/>
    <col min="6402" max="6402" width="11.7109375" style="29" customWidth="1"/>
    <col min="6403" max="6406" width="13.7109375" style="29" customWidth="1"/>
    <col min="6407" max="6410" width="12.28515625" style="29" customWidth="1"/>
    <col min="6411" max="6411" width="1.28515625" style="29" customWidth="1"/>
    <col min="6412" max="6419" width="14.42578125" style="29" customWidth="1"/>
    <col min="6420" max="6421" width="3.7109375" style="29" bestFit="1" customWidth="1"/>
    <col min="6422" max="6422" width="16.140625" style="29" customWidth="1"/>
    <col min="6423" max="6423" width="22.85546875" style="29" customWidth="1"/>
    <col min="6424" max="6657" width="19.42578125" style="29"/>
    <col min="6658" max="6658" width="11.7109375" style="29" customWidth="1"/>
    <col min="6659" max="6662" width="13.7109375" style="29" customWidth="1"/>
    <col min="6663" max="6666" width="12.28515625" style="29" customWidth="1"/>
    <col min="6667" max="6667" width="1.28515625" style="29" customWidth="1"/>
    <col min="6668" max="6675" width="14.42578125" style="29" customWidth="1"/>
    <col min="6676" max="6677" width="3.7109375" style="29" bestFit="1" customWidth="1"/>
    <col min="6678" max="6678" width="16.140625" style="29" customWidth="1"/>
    <col min="6679" max="6679" width="22.85546875" style="29" customWidth="1"/>
    <col min="6680" max="6913" width="19.42578125" style="29"/>
    <col min="6914" max="6914" width="11.7109375" style="29" customWidth="1"/>
    <col min="6915" max="6918" width="13.7109375" style="29" customWidth="1"/>
    <col min="6919" max="6922" width="12.28515625" style="29" customWidth="1"/>
    <col min="6923" max="6923" width="1.28515625" style="29" customWidth="1"/>
    <col min="6924" max="6931" width="14.42578125" style="29" customWidth="1"/>
    <col min="6932" max="6933" width="3.7109375" style="29" bestFit="1" customWidth="1"/>
    <col min="6934" max="6934" width="16.140625" style="29" customWidth="1"/>
    <col min="6935" max="6935" width="22.85546875" style="29" customWidth="1"/>
    <col min="6936" max="7169" width="19.42578125" style="29"/>
    <col min="7170" max="7170" width="11.7109375" style="29" customWidth="1"/>
    <col min="7171" max="7174" width="13.7109375" style="29" customWidth="1"/>
    <col min="7175" max="7178" width="12.28515625" style="29" customWidth="1"/>
    <col min="7179" max="7179" width="1.28515625" style="29" customWidth="1"/>
    <col min="7180" max="7187" width="14.42578125" style="29" customWidth="1"/>
    <col min="7188" max="7189" width="3.7109375" style="29" bestFit="1" customWidth="1"/>
    <col min="7190" max="7190" width="16.140625" style="29" customWidth="1"/>
    <col min="7191" max="7191" width="22.85546875" style="29" customWidth="1"/>
    <col min="7192" max="7425" width="19.42578125" style="29"/>
    <col min="7426" max="7426" width="11.7109375" style="29" customWidth="1"/>
    <col min="7427" max="7430" width="13.7109375" style="29" customWidth="1"/>
    <col min="7431" max="7434" width="12.28515625" style="29" customWidth="1"/>
    <col min="7435" max="7435" width="1.28515625" style="29" customWidth="1"/>
    <col min="7436" max="7443" width="14.42578125" style="29" customWidth="1"/>
    <col min="7444" max="7445" width="3.7109375" style="29" bestFit="1" customWidth="1"/>
    <col min="7446" max="7446" width="16.140625" style="29" customWidth="1"/>
    <col min="7447" max="7447" width="22.85546875" style="29" customWidth="1"/>
    <col min="7448" max="7681" width="19.42578125" style="29"/>
    <col min="7682" max="7682" width="11.7109375" style="29" customWidth="1"/>
    <col min="7683" max="7686" width="13.7109375" style="29" customWidth="1"/>
    <col min="7687" max="7690" width="12.28515625" style="29" customWidth="1"/>
    <col min="7691" max="7691" width="1.28515625" style="29" customWidth="1"/>
    <col min="7692" max="7699" width="14.42578125" style="29" customWidth="1"/>
    <col min="7700" max="7701" width="3.7109375" style="29" bestFit="1" customWidth="1"/>
    <col min="7702" max="7702" width="16.140625" style="29" customWidth="1"/>
    <col min="7703" max="7703" width="22.85546875" style="29" customWidth="1"/>
    <col min="7704" max="7937" width="19.42578125" style="29"/>
    <col min="7938" max="7938" width="11.7109375" style="29" customWidth="1"/>
    <col min="7939" max="7942" width="13.7109375" style="29" customWidth="1"/>
    <col min="7943" max="7946" width="12.28515625" style="29" customWidth="1"/>
    <col min="7947" max="7947" width="1.28515625" style="29" customWidth="1"/>
    <col min="7948" max="7955" width="14.42578125" style="29" customWidth="1"/>
    <col min="7956" max="7957" width="3.7109375" style="29" bestFit="1" customWidth="1"/>
    <col min="7958" max="7958" width="16.140625" style="29" customWidth="1"/>
    <col min="7959" max="7959" width="22.85546875" style="29" customWidth="1"/>
    <col min="7960" max="8193" width="19.42578125" style="29"/>
    <col min="8194" max="8194" width="11.7109375" style="29" customWidth="1"/>
    <col min="8195" max="8198" width="13.7109375" style="29" customWidth="1"/>
    <col min="8199" max="8202" width="12.28515625" style="29" customWidth="1"/>
    <col min="8203" max="8203" width="1.28515625" style="29" customWidth="1"/>
    <col min="8204" max="8211" width="14.42578125" style="29" customWidth="1"/>
    <col min="8212" max="8213" width="3.7109375" style="29" bestFit="1" customWidth="1"/>
    <col min="8214" max="8214" width="16.140625" style="29" customWidth="1"/>
    <col min="8215" max="8215" width="22.85546875" style="29" customWidth="1"/>
    <col min="8216" max="8449" width="19.42578125" style="29"/>
    <col min="8450" max="8450" width="11.7109375" style="29" customWidth="1"/>
    <col min="8451" max="8454" width="13.7109375" style="29" customWidth="1"/>
    <col min="8455" max="8458" width="12.28515625" style="29" customWidth="1"/>
    <col min="8459" max="8459" width="1.28515625" style="29" customWidth="1"/>
    <col min="8460" max="8467" width="14.42578125" style="29" customWidth="1"/>
    <col min="8468" max="8469" width="3.7109375" style="29" bestFit="1" customWidth="1"/>
    <col min="8470" max="8470" width="16.140625" style="29" customWidth="1"/>
    <col min="8471" max="8471" width="22.85546875" style="29" customWidth="1"/>
    <col min="8472" max="8705" width="19.42578125" style="29"/>
    <col min="8706" max="8706" width="11.7109375" style="29" customWidth="1"/>
    <col min="8707" max="8710" width="13.7109375" style="29" customWidth="1"/>
    <col min="8711" max="8714" width="12.28515625" style="29" customWidth="1"/>
    <col min="8715" max="8715" width="1.28515625" style="29" customWidth="1"/>
    <col min="8716" max="8723" width="14.42578125" style="29" customWidth="1"/>
    <col min="8724" max="8725" width="3.7109375" style="29" bestFit="1" customWidth="1"/>
    <col min="8726" max="8726" width="16.140625" style="29" customWidth="1"/>
    <col min="8727" max="8727" width="22.85546875" style="29" customWidth="1"/>
    <col min="8728" max="8961" width="19.42578125" style="29"/>
    <col min="8962" max="8962" width="11.7109375" style="29" customWidth="1"/>
    <col min="8963" max="8966" width="13.7109375" style="29" customWidth="1"/>
    <col min="8967" max="8970" width="12.28515625" style="29" customWidth="1"/>
    <col min="8971" max="8971" width="1.28515625" style="29" customWidth="1"/>
    <col min="8972" max="8979" width="14.42578125" style="29" customWidth="1"/>
    <col min="8980" max="8981" width="3.7109375" style="29" bestFit="1" customWidth="1"/>
    <col min="8982" max="8982" width="16.140625" style="29" customWidth="1"/>
    <col min="8983" max="8983" width="22.85546875" style="29" customWidth="1"/>
    <col min="8984" max="9217" width="19.42578125" style="29"/>
    <col min="9218" max="9218" width="11.7109375" style="29" customWidth="1"/>
    <col min="9219" max="9222" width="13.7109375" style="29" customWidth="1"/>
    <col min="9223" max="9226" width="12.28515625" style="29" customWidth="1"/>
    <col min="9227" max="9227" width="1.28515625" style="29" customWidth="1"/>
    <col min="9228" max="9235" width="14.42578125" style="29" customWidth="1"/>
    <col min="9236" max="9237" width="3.7109375" style="29" bestFit="1" customWidth="1"/>
    <col min="9238" max="9238" width="16.140625" style="29" customWidth="1"/>
    <col min="9239" max="9239" width="22.85546875" style="29" customWidth="1"/>
    <col min="9240" max="9473" width="19.42578125" style="29"/>
    <col min="9474" max="9474" width="11.7109375" style="29" customWidth="1"/>
    <col min="9475" max="9478" width="13.7109375" style="29" customWidth="1"/>
    <col min="9479" max="9482" width="12.28515625" style="29" customWidth="1"/>
    <col min="9483" max="9483" width="1.28515625" style="29" customWidth="1"/>
    <col min="9484" max="9491" width="14.42578125" style="29" customWidth="1"/>
    <col min="9492" max="9493" width="3.7109375" style="29" bestFit="1" customWidth="1"/>
    <col min="9494" max="9494" width="16.140625" style="29" customWidth="1"/>
    <col min="9495" max="9495" width="22.85546875" style="29" customWidth="1"/>
    <col min="9496" max="9729" width="19.42578125" style="29"/>
    <col min="9730" max="9730" width="11.7109375" style="29" customWidth="1"/>
    <col min="9731" max="9734" width="13.7109375" style="29" customWidth="1"/>
    <col min="9735" max="9738" width="12.28515625" style="29" customWidth="1"/>
    <col min="9739" max="9739" width="1.28515625" style="29" customWidth="1"/>
    <col min="9740" max="9747" width="14.42578125" style="29" customWidth="1"/>
    <col min="9748" max="9749" width="3.7109375" style="29" bestFit="1" customWidth="1"/>
    <col min="9750" max="9750" width="16.140625" style="29" customWidth="1"/>
    <col min="9751" max="9751" width="22.85546875" style="29" customWidth="1"/>
    <col min="9752" max="9985" width="19.42578125" style="29"/>
    <col min="9986" max="9986" width="11.7109375" style="29" customWidth="1"/>
    <col min="9987" max="9990" width="13.7109375" style="29" customWidth="1"/>
    <col min="9991" max="9994" width="12.28515625" style="29" customWidth="1"/>
    <col min="9995" max="9995" width="1.28515625" style="29" customWidth="1"/>
    <col min="9996" max="10003" width="14.42578125" style="29" customWidth="1"/>
    <col min="10004" max="10005" width="3.7109375" style="29" bestFit="1" customWidth="1"/>
    <col min="10006" max="10006" width="16.140625" style="29" customWidth="1"/>
    <col min="10007" max="10007" width="22.85546875" style="29" customWidth="1"/>
    <col min="10008" max="10241" width="19.42578125" style="29"/>
    <col min="10242" max="10242" width="11.7109375" style="29" customWidth="1"/>
    <col min="10243" max="10246" width="13.7109375" style="29" customWidth="1"/>
    <col min="10247" max="10250" width="12.28515625" style="29" customWidth="1"/>
    <col min="10251" max="10251" width="1.28515625" style="29" customWidth="1"/>
    <col min="10252" max="10259" width="14.42578125" style="29" customWidth="1"/>
    <col min="10260" max="10261" width="3.7109375" style="29" bestFit="1" customWidth="1"/>
    <col min="10262" max="10262" width="16.140625" style="29" customWidth="1"/>
    <col min="10263" max="10263" width="22.85546875" style="29" customWidth="1"/>
    <col min="10264" max="10497" width="19.42578125" style="29"/>
    <col min="10498" max="10498" width="11.7109375" style="29" customWidth="1"/>
    <col min="10499" max="10502" width="13.7109375" style="29" customWidth="1"/>
    <col min="10503" max="10506" width="12.28515625" style="29" customWidth="1"/>
    <col min="10507" max="10507" width="1.28515625" style="29" customWidth="1"/>
    <col min="10508" max="10515" width="14.42578125" style="29" customWidth="1"/>
    <col min="10516" max="10517" width="3.7109375" style="29" bestFit="1" customWidth="1"/>
    <col min="10518" max="10518" width="16.140625" style="29" customWidth="1"/>
    <col min="10519" max="10519" width="22.85546875" style="29" customWidth="1"/>
    <col min="10520" max="10753" width="19.42578125" style="29"/>
    <col min="10754" max="10754" width="11.7109375" style="29" customWidth="1"/>
    <col min="10755" max="10758" width="13.7109375" style="29" customWidth="1"/>
    <col min="10759" max="10762" width="12.28515625" style="29" customWidth="1"/>
    <col min="10763" max="10763" width="1.28515625" style="29" customWidth="1"/>
    <col min="10764" max="10771" width="14.42578125" style="29" customWidth="1"/>
    <col min="10772" max="10773" width="3.7109375" style="29" bestFit="1" customWidth="1"/>
    <col min="10774" max="10774" width="16.140625" style="29" customWidth="1"/>
    <col min="10775" max="10775" width="22.85546875" style="29" customWidth="1"/>
    <col min="10776" max="11009" width="19.42578125" style="29"/>
    <col min="11010" max="11010" width="11.7109375" style="29" customWidth="1"/>
    <col min="11011" max="11014" width="13.7109375" style="29" customWidth="1"/>
    <col min="11015" max="11018" width="12.28515625" style="29" customWidth="1"/>
    <col min="11019" max="11019" width="1.28515625" style="29" customWidth="1"/>
    <col min="11020" max="11027" width="14.42578125" style="29" customWidth="1"/>
    <col min="11028" max="11029" width="3.7109375" style="29" bestFit="1" customWidth="1"/>
    <col min="11030" max="11030" width="16.140625" style="29" customWidth="1"/>
    <col min="11031" max="11031" width="22.85546875" style="29" customWidth="1"/>
    <col min="11032" max="11265" width="19.42578125" style="29"/>
    <col min="11266" max="11266" width="11.7109375" style="29" customWidth="1"/>
    <col min="11267" max="11270" width="13.7109375" style="29" customWidth="1"/>
    <col min="11271" max="11274" width="12.28515625" style="29" customWidth="1"/>
    <col min="11275" max="11275" width="1.28515625" style="29" customWidth="1"/>
    <col min="11276" max="11283" width="14.42578125" style="29" customWidth="1"/>
    <col min="11284" max="11285" width="3.7109375" style="29" bestFit="1" customWidth="1"/>
    <col min="11286" max="11286" width="16.140625" style="29" customWidth="1"/>
    <col min="11287" max="11287" width="22.85546875" style="29" customWidth="1"/>
    <col min="11288" max="11521" width="19.42578125" style="29"/>
    <col min="11522" max="11522" width="11.7109375" style="29" customWidth="1"/>
    <col min="11523" max="11526" width="13.7109375" style="29" customWidth="1"/>
    <col min="11527" max="11530" width="12.28515625" style="29" customWidth="1"/>
    <col min="11531" max="11531" width="1.28515625" style="29" customWidth="1"/>
    <col min="11532" max="11539" width="14.42578125" style="29" customWidth="1"/>
    <col min="11540" max="11541" width="3.7109375" style="29" bestFit="1" customWidth="1"/>
    <col min="11542" max="11542" width="16.140625" style="29" customWidth="1"/>
    <col min="11543" max="11543" width="22.85546875" style="29" customWidth="1"/>
    <col min="11544" max="11777" width="19.42578125" style="29"/>
    <col min="11778" max="11778" width="11.7109375" style="29" customWidth="1"/>
    <col min="11779" max="11782" width="13.7109375" style="29" customWidth="1"/>
    <col min="11783" max="11786" width="12.28515625" style="29" customWidth="1"/>
    <col min="11787" max="11787" width="1.28515625" style="29" customWidth="1"/>
    <col min="11788" max="11795" width="14.42578125" style="29" customWidth="1"/>
    <col min="11796" max="11797" width="3.7109375" style="29" bestFit="1" customWidth="1"/>
    <col min="11798" max="11798" width="16.140625" style="29" customWidth="1"/>
    <col min="11799" max="11799" width="22.85546875" style="29" customWidth="1"/>
    <col min="11800" max="12033" width="19.42578125" style="29"/>
    <col min="12034" max="12034" width="11.7109375" style="29" customWidth="1"/>
    <col min="12035" max="12038" width="13.7109375" style="29" customWidth="1"/>
    <col min="12039" max="12042" width="12.28515625" style="29" customWidth="1"/>
    <col min="12043" max="12043" width="1.28515625" style="29" customWidth="1"/>
    <col min="12044" max="12051" width="14.42578125" style="29" customWidth="1"/>
    <col min="12052" max="12053" width="3.7109375" style="29" bestFit="1" customWidth="1"/>
    <col min="12054" max="12054" width="16.140625" style="29" customWidth="1"/>
    <col min="12055" max="12055" width="22.85546875" style="29" customWidth="1"/>
    <col min="12056" max="12289" width="19.42578125" style="29"/>
    <col min="12290" max="12290" width="11.7109375" style="29" customWidth="1"/>
    <col min="12291" max="12294" width="13.7109375" style="29" customWidth="1"/>
    <col min="12295" max="12298" width="12.28515625" style="29" customWidth="1"/>
    <col min="12299" max="12299" width="1.28515625" style="29" customWidth="1"/>
    <col min="12300" max="12307" width="14.42578125" style="29" customWidth="1"/>
    <col min="12308" max="12309" width="3.7109375" style="29" bestFit="1" customWidth="1"/>
    <col min="12310" max="12310" width="16.140625" style="29" customWidth="1"/>
    <col min="12311" max="12311" width="22.85546875" style="29" customWidth="1"/>
    <col min="12312" max="12545" width="19.42578125" style="29"/>
    <col min="12546" max="12546" width="11.7109375" style="29" customWidth="1"/>
    <col min="12547" max="12550" width="13.7109375" style="29" customWidth="1"/>
    <col min="12551" max="12554" width="12.28515625" style="29" customWidth="1"/>
    <col min="12555" max="12555" width="1.28515625" style="29" customWidth="1"/>
    <col min="12556" max="12563" width="14.42578125" style="29" customWidth="1"/>
    <col min="12564" max="12565" width="3.7109375" style="29" bestFit="1" customWidth="1"/>
    <col min="12566" max="12566" width="16.140625" style="29" customWidth="1"/>
    <col min="12567" max="12567" width="22.85546875" style="29" customWidth="1"/>
    <col min="12568" max="12801" width="19.42578125" style="29"/>
    <col min="12802" max="12802" width="11.7109375" style="29" customWidth="1"/>
    <col min="12803" max="12806" width="13.7109375" style="29" customWidth="1"/>
    <col min="12807" max="12810" width="12.28515625" style="29" customWidth="1"/>
    <col min="12811" max="12811" width="1.28515625" style="29" customWidth="1"/>
    <col min="12812" max="12819" width="14.42578125" style="29" customWidth="1"/>
    <col min="12820" max="12821" width="3.7109375" style="29" bestFit="1" customWidth="1"/>
    <col min="12822" max="12822" width="16.140625" style="29" customWidth="1"/>
    <col min="12823" max="12823" width="22.85546875" style="29" customWidth="1"/>
    <col min="12824" max="13057" width="19.42578125" style="29"/>
    <col min="13058" max="13058" width="11.7109375" style="29" customWidth="1"/>
    <col min="13059" max="13062" width="13.7109375" style="29" customWidth="1"/>
    <col min="13063" max="13066" width="12.28515625" style="29" customWidth="1"/>
    <col min="13067" max="13067" width="1.28515625" style="29" customWidth="1"/>
    <col min="13068" max="13075" width="14.42578125" style="29" customWidth="1"/>
    <col min="13076" max="13077" width="3.7109375" style="29" bestFit="1" customWidth="1"/>
    <col min="13078" max="13078" width="16.140625" style="29" customWidth="1"/>
    <col min="13079" max="13079" width="22.85546875" style="29" customWidth="1"/>
    <col min="13080" max="13313" width="19.42578125" style="29"/>
    <col min="13314" max="13314" width="11.7109375" style="29" customWidth="1"/>
    <col min="13315" max="13318" width="13.7109375" style="29" customWidth="1"/>
    <col min="13319" max="13322" width="12.28515625" style="29" customWidth="1"/>
    <col min="13323" max="13323" width="1.28515625" style="29" customWidth="1"/>
    <col min="13324" max="13331" width="14.42578125" style="29" customWidth="1"/>
    <col min="13332" max="13333" width="3.7109375" style="29" bestFit="1" customWidth="1"/>
    <col min="13334" max="13334" width="16.140625" style="29" customWidth="1"/>
    <col min="13335" max="13335" width="22.85546875" style="29" customWidth="1"/>
    <col min="13336" max="13569" width="19.42578125" style="29"/>
    <col min="13570" max="13570" width="11.7109375" style="29" customWidth="1"/>
    <col min="13571" max="13574" width="13.7109375" style="29" customWidth="1"/>
    <col min="13575" max="13578" width="12.28515625" style="29" customWidth="1"/>
    <col min="13579" max="13579" width="1.28515625" style="29" customWidth="1"/>
    <col min="13580" max="13587" width="14.42578125" style="29" customWidth="1"/>
    <col min="13588" max="13589" width="3.7109375" style="29" bestFit="1" customWidth="1"/>
    <col min="13590" max="13590" width="16.140625" style="29" customWidth="1"/>
    <col min="13591" max="13591" width="22.85546875" style="29" customWidth="1"/>
    <col min="13592" max="13825" width="19.42578125" style="29"/>
    <col min="13826" max="13826" width="11.7109375" style="29" customWidth="1"/>
    <col min="13827" max="13830" width="13.7109375" style="29" customWidth="1"/>
    <col min="13831" max="13834" width="12.28515625" style="29" customWidth="1"/>
    <col min="13835" max="13835" width="1.28515625" style="29" customWidth="1"/>
    <col min="13836" max="13843" width="14.42578125" style="29" customWidth="1"/>
    <col min="13844" max="13845" width="3.7109375" style="29" bestFit="1" customWidth="1"/>
    <col min="13846" max="13846" width="16.140625" style="29" customWidth="1"/>
    <col min="13847" max="13847" width="22.85546875" style="29" customWidth="1"/>
    <col min="13848" max="14081" width="19.42578125" style="29"/>
    <col min="14082" max="14082" width="11.7109375" style="29" customWidth="1"/>
    <col min="14083" max="14086" width="13.7109375" style="29" customWidth="1"/>
    <col min="14087" max="14090" width="12.28515625" style="29" customWidth="1"/>
    <col min="14091" max="14091" width="1.28515625" style="29" customWidth="1"/>
    <col min="14092" max="14099" width="14.42578125" style="29" customWidth="1"/>
    <col min="14100" max="14101" width="3.7109375" style="29" bestFit="1" customWidth="1"/>
    <col min="14102" max="14102" width="16.140625" style="29" customWidth="1"/>
    <col min="14103" max="14103" width="22.85546875" style="29" customWidth="1"/>
    <col min="14104" max="14337" width="19.42578125" style="29"/>
    <col min="14338" max="14338" width="11.7109375" style="29" customWidth="1"/>
    <col min="14339" max="14342" width="13.7109375" style="29" customWidth="1"/>
    <col min="14343" max="14346" width="12.28515625" style="29" customWidth="1"/>
    <col min="14347" max="14347" width="1.28515625" style="29" customWidth="1"/>
    <col min="14348" max="14355" width="14.42578125" style="29" customWidth="1"/>
    <col min="14356" max="14357" width="3.7109375" style="29" bestFit="1" customWidth="1"/>
    <col min="14358" max="14358" width="16.140625" style="29" customWidth="1"/>
    <col min="14359" max="14359" width="22.85546875" style="29" customWidth="1"/>
    <col min="14360" max="14593" width="19.42578125" style="29"/>
    <col min="14594" max="14594" width="11.7109375" style="29" customWidth="1"/>
    <col min="14595" max="14598" width="13.7109375" style="29" customWidth="1"/>
    <col min="14599" max="14602" width="12.28515625" style="29" customWidth="1"/>
    <col min="14603" max="14603" width="1.28515625" style="29" customWidth="1"/>
    <col min="14604" max="14611" width="14.42578125" style="29" customWidth="1"/>
    <col min="14612" max="14613" width="3.7109375" style="29" bestFit="1" customWidth="1"/>
    <col min="14614" max="14614" width="16.140625" style="29" customWidth="1"/>
    <col min="14615" max="14615" width="22.85546875" style="29" customWidth="1"/>
    <col min="14616" max="14849" width="19.42578125" style="29"/>
    <col min="14850" max="14850" width="11.7109375" style="29" customWidth="1"/>
    <col min="14851" max="14854" width="13.7109375" style="29" customWidth="1"/>
    <col min="14855" max="14858" width="12.28515625" style="29" customWidth="1"/>
    <col min="14859" max="14859" width="1.28515625" style="29" customWidth="1"/>
    <col min="14860" max="14867" width="14.42578125" style="29" customWidth="1"/>
    <col min="14868" max="14869" width="3.7109375" style="29" bestFit="1" customWidth="1"/>
    <col min="14870" max="14870" width="16.140625" style="29" customWidth="1"/>
    <col min="14871" max="14871" width="22.85546875" style="29" customWidth="1"/>
    <col min="14872" max="15105" width="19.42578125" style="29"/>
    <col min="15106" max="15106" width="11.7109375" style="29" customWidth="1"/>
    <col min="15107" max="15110" width="13.7109375" style="29" customWidth="1"/>
    <col min="15111" max="15114" width="12.28515625" style="29" customWidth="1"/>
    <col min="15115" max="15115" width="1.28515625" style="29" customWidth="1"/>
    <col min="15116" max="15123" width="14.42578125" style="29" customWidth="1"/>
    <col min="15124" max="15125" width="3.7109375" style="29" bestFit="1" customWidth="1"/>
    <col min="15126" max="15126" width="16.140625" style="29" customWidth="1"/>
    <col min="15127" max="15127" width="22.85546875" style="29" customWidth="1"/>
    <col min="15128" max="15361" width="19.42578125" style="29"/>
    <col min="15362" max="15362" width="11.7109375" style="29" customWidth="1"/>
    <col min="15363" max="15366" width="13.7109375" style="29" customWidth="1"/>
    <col min="15367" max="15370" width="12.28515625" style="29" customWidth="1"/>
    <col min="15371" max="15371" width="1.28515625" style="29" customWidth="1"/>
    <col min="15372" max="15379" width="14.42578125" style="29" customWidth="1"/>
    <col min="15380" max="15381" width="3.7109375" style="29" bestFit="1" customWidth="1"/>
    <col min="15382" max="15382" width="16.140625" style="29" customWidth="1"/>
    <col min="15383" max="15383" width="22.85546875" style="29" customWidth="1"/>
    <col min="15384" max="15617" width="19.42578125" style="29"/>
    <col min="15618" max="15618" width="11.7109375" style="29" customWidth="1"/>
    <col min="15619" max="15622" width="13.7109375" style="29" customWidth="1"/>
    <col min="15623" max="15626" width="12.28515625" style="29" customWidth="1"/>
    <col min="15627" max="15627" width="1.28515625" style="29" customWidth="1"/>
    <col min="15628" max="15635" width="14.42578125" style="29" customWidth="1"/>
    <col min="15636" max="15637" width="3.7109375" style="29" bestFit="1" customWidth="1"/>
    <col min="15638" max="15638" width="16.140625" style="29" customWidth="1"/>
    <col min="15639" max="15639" width="22.85546875" style="29" customWidth="1"/>
    <col min="15640" max="15873" width="19.42578125" style="29"/>
    <col min="15874" max="15874" width="11.7109375" style="29" customWidth="1"/>
    <col min="15875" max="15878" width="13.7109375" style="29" customWidth="1"/>
    <col min="15879" max="15882" width="12.28515625" style="29" customWidth="1"/>
    <col min="15883" max="15883" width="1.28515625" style="29" customWidth="1"/>
    <col min="15884" max="15891" width="14.42578125" style="29" customWidth="1"/>
    <col min="15892" max="15893" width="3.7109375" style="29" bestFit="1" customWidth="1"/>
    <col min="15894" max="15894" width="16.140625" style="29" customWidth="1"/>
    <col min="15895" max="15895" width="22.85546875" style="29" customWidth="1"/>
    <col min="15896" max="16129" width="19.42578125" style="29"/>
    <col min="16130" max="16130" width="11.7109375" style="29" customWidth="1"/>
    <col min="16131" max="16134" width="13.7109375" style="29" customWidth="1"/>
    <col min="16135" max="16138" width="12.28515625" style="29" customWidth="1"/>
    <col min="16139" max="16139" width="1.28515625" style="29" customWidth="1"/>
    <col min="16140" max="16147" width="14.42578125" style="29" customWidth="1"/>
    <col min="16148" max="16149" width="3.7109375" style="29" bestFit="1" customWidth="1"/>
    <col min="16150" max="16150" width="16.140625" style="29" customWidth="1"/>
    <col min="16151" max="16151" width="22.85546875" style="29" customWidth="1"/>
    <col min="16152" max="16384" width="19.42578125" style="29"/>
  </cols>
  <sheetData>
    <row r="1" spans="1:23">
      <c r="B1" s="33"/>
      <c r="C1" s="33"/>
      <c r="D1" s="33"/>
      <c r="E1" s="33"/>
      <c r="F1" s="33"/>
      <c r="G1" s="33"/>
      <c r="H1" s="33"/>
      <c r="I1" s="33"/>
      <c r="J1" s="33"/>
      <c r="K1" s="35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3" s="30" customFormat="1" ht="28.5" customHeight="1">
      <c r="A2" s="32"/>
      <c r="B2" s="241" t="s">
        <v>227</v>
      </c>
      <c r="C2" s="258"/>
      <c r="D2" s="258"/>
      <c r="E2" s="258"/>
      <c r="F2" s="258"/>
      <c r="G2" s="258"/>
      <c r="H2" s="258"/>
      <c r="I2" s="258"/>
      <c r="J2" s="258"/>
      <c r="K2" s="179"/>
      <c r="L2" s="180"/>
      <c r="M2" s="180"/>
      <c r="N2" s="181"/>
      <c r="O2" s="181"/>
      <c r="P2" s="181"/>
      <c r="Q2" s="181"/>
      <c r="R2" s="182"/>
      <c r="S2" s="182"/>
      <c r="V2" s="32"/>
    </row>
    <row r="3" spans="1:23" ht="19.5" customHeight="1">
      <c r="B3" s="183"/>
      <c r="C3" s="183"/>
      <c r="D3" s="183"/>
      <c r="E3" s="183"/>
      <c r="F3" s="183"/>
      <c r="G3" s="183"/>
      <c r="H3" s="183"/>
      <c r="I3" s="183"/>
      <c r="J3" s="183"/>
      <c r="K3" s="184"/>
      <c r="L3" s="183"/>
      <c r="M3" s="183"/>
      <c r="N3" s="183"/>
      <c r="O3" s="183"/>
      <c r="P3" s="183"/>
      <c r="Q3" s="183"/>
      <c r="R3" s="259" t="s">
        <v>15</v>
      </c>
      <c r="S3" s="259"/>
      <c r="T3" s="37"/>
      <c r="U3" s="37"/>
      <c r="W3" s="41"/>
    </row>
    <row r="4" spans="1:23" s="28" customFormat="1" ht="24.95" customHeight="1">
      <c r="C4" s="251" t="s">
        <v>61</v>
      </c>
      <c r="D4" s="252"/>
      <c r="E4" s="185"/>
      <c r="F4" s="186"/>
      <c r="G4" s="260" t="s">
        <v>136</v>
      </c>
      <c r="H4" s="260"/>
      <c r="I4" s="260"/>
      <c r="J4" s="260"/>
      <c r="L4" s="186"/>
      <c r="M4" s="186"/>
      <c r="N4" s="186" t="s">
        <v>59</v>
      </c>
      <c r="O4" s="186"/>
      <c r="P4" s="186"/>
      <c r="Q4" s="186"/>
      <c r="R4" s="251" t="s">
        <v>2</v>
      </c>
      <c r="S4" s="255"/>
      <c r="T4" s="38"/>
      <c r="U4" s="38"/>
    </row>
    <row r="5" spans="1:23" s="28" customFormat="1" ht="24.95" customHeight="1">
      <c r="B5" s="187" t="s">
        <v>159</v>
      </c>
      <c r="C5" s="253"/>
      <c r="D5" s="254"/>
      <c r="E5" s="261" t="s">
        <v>98</v>
      </c>
      <c r="F5" s="262"/>
      <c r="G5" s="261" t="s">
        <v>160</v>
      </c>
      <c r="H5" s="262"/>
      <c r="I5" s="261" t="s">
        <v>162</v>
      </c>
      <c r="J5" s="263"/>
      <c r="L5" s="263" t="s">
        <v>9</v>
      </c>
      <c r="M5" s="262"/>
      <c r="N5" s="261" t="s">
        <v>163</v>
      </c>
      <c r="O5" s="262"/>
      <c r="P5" s="261" t="s">
        <v>164</v>
      </c>
      <c r="Q5" s="262"/>
      <c r="R5" s="256"/>
      <c r="S5" s="257"/>
      <c r="T5" s="38"/>
      <c r="U5" s="38"/>
    </row>
    <row r="6" spans="1:23" s="28" customFormat="1" ht="24.95" customHeight="1">
      <c r="B6" s="186"/>
      <c r="C6" s="188" t="s">
        <v>165</v>
      </c>
      <c r="D6" s="188" t="s">
        <v>51</v>
      </c>
      <c r="E6" s="188" t="s">
        <v>165</v>
      </c>
      <c r="F6" s="188" t="s">
        <v>51</v>
      </c>
      <c r="G6" s="188" t="s">
        <v>165</v>
      </c>
      <c r="H6" s="188" t="s">
        <v>51</v>
      </c>
      <c r="I6" s="188" t="s">
        <v>165</v>
      </c>
      <c r="J6" s="189" t="s">
        <v>51</v>
      </c>
      <c r="L6" s="190" t="s">
        <v>165</v>
      </c>
      <c r="M6" s="188" t="s">
        <v>51</v>
      </c>
      <c r="N6" s="188" t="s">
        <v>165</v>
      </c>
      <c r="O6" s="188" t="s">
        <v>51</v>
      </c>
      <c r="P6" s="188" t="s">
        <v>165</v>
      </c>
      <c r="Q6" s="188" t="s">
        <v>51</v>
      </c>
      <c r="R6" s="188" t="s">
        <v>165</v>
      </c>
      <c r="S6" s="188" t="s">
        <v>51</v>
      </c>
      <c r="T6" s="39"/>
      <c r="U6" s="39"/>
    </row>
    <row r="7" spans="1:23" s="31" customFormat="1" ht="27.75" customHeight="1">
      <c r="B7" s="191" t="s">
        <v>183</v>
      </c>
      <c r="C7" s="28">
        <v>106057400</v>
      </c>
      <c r="D7" s="28">
        <v>101738548</v>
      </c>
      <c r="E7" s="28">
        <v>103105860</v>
      </c>
      <c r="F7" s="28">
        <v>98955732</v>
      </c>
      <c r="G7" s="28">
        <v>45669225</v>
      </c>
      <c r="H7" s="28">
        <v>44596468</v>
      </c>
      <c r="I7" s="28">
        <v>49912082</v>
      </c>
      <c r="J7" s="28">
        <v>47104606</v>
      </c>
      <c r="K7" s="27">
        <v>0</v>
      </c>
      <c r="L7" s="28">
        <v>2686767</v>
      </c>
      <c r="M7" s="28">
        <v>2448301</v>
      </c>
      <c r="N7" s="28">
        <v>4801427</v>
      </c>
      <c r="O7" s="28">
        <v>4801427</v>
      </c>
      <c r="P7" s="28">
        <v>36359</v>
      </c>
      <c r="Q7" s="28">
        <v>4930</v>
      </c>
      <c r="R7" s="28">
        <v>2951540</v>
      </c>
      <c r="S7" s="28">
        <v>2782816</v>
      </c>
      <c r="T7" s="40"/>
      <c r="U7" s="40"/>
    </row>
    <row r="8" spans="1:23" s="31" customFormat="1" ht="27.75" customHeight="1">
      <c r="B8" s="191" t="s">
        <v>197</v>
      </c>
      <c r="C8" s="28">
        <v>104873777</v>
      </c>
      <c r="D8" s="28">
        <v>101287995</v>
      </c>
      <c r="E8" s="28">
        <v>101954520</v>
      </c>
      <c r="F8" s="28">
        <v>98478861</v>
      </c>
      <c r="G8" s="28">
        <v>44470101</v>
      </c>
      <c r="H8" s="28">
        <v>43583948</v>
      </c>
      <c r="I8" s="28">
        <v>49842362</v>
      </c>
      <c r="J8" s="28">
        <v>47505436</v>
      </c>
      <c r="K8" s="27">
        <v>0</v>
      </c>
      <c r="L8" s="28">
        <v>2759104</v>
      </c>
      <c r="M8" s="28">
        <v>2536440</v>
      </c>
      <c r="N8" s="28">
        <v>4849012</v>
      </c>
      <c r="O8" s="28">
        <v>4849012</v>
      </c>
      <c r="P8" s="28">
        <v>33941</v>
      </c>
      <c r="Q8" s="28">
        <v>4025</v>
      </c>
      <c r="R8" s="28">
        <v>2919257</v>
      </c>
      <c r="S8" s="28">
        <v>2809134</v>
      </c>
    </row>
    <row r="9" spans="1:23" s="31" customFormat="1" ht="27.75" customHeight="1">
      <c r="B9" s="192" t="s">
        <v>161</v>
      </c>
      <c r="C9" s="28">
        <f t="shared" ref="C9:J9" si="0">SUM(C11:C34)</f>
        <v>104230709</v>
      </c>
      <c r="D9" s="28">
        <f t="shared" si="0"/>
        <v>100526631</v>
      </c>
      <c r="E9" s="28">
        <f t="shared" si="0"/>
        <v>101353095</v>
      </c>
      <c r="F9" s="28">
        <f t="shared" si="0"/>
        <v>97764515</v>
      </c>
      <c r="G9" s="28">
        <f t="shared" si="0"/>
        <v>43551536</v>
      </c>
      <c r="H9" s="28">
        <f t="shared" si="0"/>
        <v>42506250</v>
      </c>
      <c r="I9" s="28">
        <f t="shared" si="0"/>
        <v>50250498</v>
      </c>
      <c r="J9" s="28">
        <f t="shared" si="0"/>
        <v>47938003</v>
      </c>
      <c r="K9" s="27"/>
      <c r="L9" s="28">
        <f t="shared" ref="L9:S9" si="1">SUM(L11:L34)</f>
        <v>2873832</v>
      </c>
      <c r="M9" s="28">
        <f t="shared" si="1"/>
        <v>2673111</v>
      </c>
      <c r="N9" s="28">
        <f t="shared" si="1"/>
        <v>4644855</v>
      </c>
      <c r="O9" s="28">
        <f t="shared" si="1"/>
        <v>4644692</v>
      </c>
      <c r="P9" s="28">
        <f t="shared" si="1"/>
        <v>32374</v>
      </c>
      <c r="Q9" s="28">
        <f t="shared" si="1"/>
        <v>2459</v>
      </c>
      <c r="R9" s="28">
        <f t="shared" si="1"/>
        <v>2877614</v>
      </c>
      <c r="S9" s="28">
        <f t="shared" si="1"/>
        <v>2762116</v>
      </c>
    </row>
    <row r="10" spans="1:23" s="31" customFormat="1" ht="6" customHeight="1">
      <c r="B10" s="191"/>
      <c r="C10" s="28"/>
      <c r="D10" s="28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28"/>
      <c r="P10" s="28"/>
      <c r="Q10" s="28"/>
      <c r="R10" s="28"/>
      <c r="S10" s="28"/>
    </row>
    <row r="11" spans="1:23" s="31" customFormat="1" ht="28.5" customHeight="1">
      <c r="B11" s="193" t="s">
        <v>166</v>
      </c>
      <c r="C11" s="194">
        <v>42604684</v>
      </c>
      <c r="D11" s="194">
        <v>41194821</v>
      </c>
      <c r="E11" s="194">
        <v>39755007</v>
      </c>
      <c r="F11" s="194">
        <v>38460389</v>
      </c>
      <c r="G11" s="194">
        <v>18961943</v>
      </c>
      <c r="H11" s="194">
        <v>18531720</v>
      </c>
      <c r="I11" s="194">
        <v>18327553</v>
      </c>
      <c r="J11" s="194">
        <v>17515555</v>
      </c>
      <c r="K11" s="195"/>
      <c r="L11" s="194">
        <v>829527</v>
      </c>
      <c r="M11" s="194">
        <v>777192</v>
      </c>
      <c r="N11" s="194">
        <v>1635984</v>
      </c>
      <c r="O11" s="194">
        <v>1635922</v>
      </c>
      <c r="P11" s="196">
        <f t="shared" ref="P11:Q34" si="2">E11-G11-I11-L11-N11</f>
        <v>0</v>
      </c>
      <c r="Q11" s="196">
        <f t="shared" si="2"/>
        <v>0</v>
      </c>
      <c r="R11" s="194">
        <v>2849677</v>
      </c>
      <c r="S11" s="194">
        <v>2734432</v>
      </c>
    </row>
    <row r="12" spans="1:23" s="31" customFormat="1" ht="28.5" customHeight="1">
      <c r="B12" s="193" t="s">
        <v>167</v>
      </c>
      <c r="C12" s="194">
        <v>7573413</v>
      </c>
      <c r="D12" s="194">
        <v>7277551</v>
      </c>
      <c r="E12" s="194">
        <v>7561121</v>
      </c>
      <c r="F12" s="194">
        <v>7265259</v>
      </c>
      <c r="G12" s="194">
        <v>3140088</v>
      </c>
      <c r="H12" s="194">
        <v>3050959</v>
      </c>
      <c r="I12" s="194">
        <v>3856892</v>
      </c>
      <c r="J12" s="194">
        <v>3697594</v>
      </c>
      <c r="K12" s="195"/>
      <c r="L12" s="194">
        <v>224373</v>
      </c>
      <c r="M12" s="194">
        <v>206853</v>
      </c>
      <c r="N12" s="194">
        <v>309853</v>
      </c>
      <c r="O12" s="194">
        <v>309853</v>
      </c>
      <c r="P12" s="196">
        <f t="shared" si="2"/>
        <v>29915</v>
      </c>
      <c r="Q12" s="196">
        <f t="shared" si="2"/>
        <v>0</v>
      </c>
      <c r="R12" s="194">
        <v>12292</v>
      </c>
      <c r="S12" s="194">
        <v>12292</v>
      </c>
      <c r="T12" s="40"/>
      <c r="U12" s="40"/>
    </row>
    <row r="13" spans="1:23" s="31" customFormat="1" ht="28.5" customHeight="1">
      <c r="B13" s="193" t="s">
        <v>19</v>
      </c>
      <c r="C13" s="194">
        <v>4683384</v>
      </c>
      <c r="D13" s="194">
        <v>4503851</v>
      </c>
      <c r="E13" s="194">
        <v>4683384</v>
      </c>
      <c r="F13" s="194">
        <v>4503851</v>
      </c>
      <c r="G13" s="194">
        <v>1977206</v>
      </c>
      <c r="H13" s="194">
        <v>1928704</v>
      </c>
      <c r="I13" s="194">
        <v>2252359</v>
      </c>
      <c r="J13" s="194">
        <v>2135642</v>
      </c>
      <c r="K13" s="195"/>
      <c r="L13" s="194">
        <v>158362</v>
      </c>
      <c r="M13" s="194">
        <v>144048</v>
      </c>
      <c r="N13" s="194">
        <v>295457</v>
      </c>
      <c r="O13" s="194">
        <v>295457</v>
      </c>
      <c r="P13" s="196">
        <f t="shared" si="2"/>
        <v>0</v>
      </c>
      <c r="Q13" s="196">
        <f t="shared" si="2"/>
        <v>0</v>
      </c>
      <c r="R13" s="196">
        <v>0</v>
      </c>
      <c r="S13" s="196">
        <v>0</v>
      </c>
      <c r="T13" s="40"/>
      <c r="U13" s="40"/>
    </row>
    <row r="14" spans="1:23" s="31" customFormat="1" ht="28.5" customHeight="1">
      <c r="B14" s="193" t="s">
        <v>23</v>
      </c>
      <c r="C14" s="194">
        <v>13446794</v>
      </c>
      <c r="D14" s="194">
        <v>12906636</v>
      </c>
      <c r="E14" s="194">
        <v>13445651</v>
      </c>
      <c r="F14" s="194">
        <v>12905493</v>
      </c>
      <c r="G14" s="194">
        <v>4506028</v>
      </c>
      <c r="H14" s="194">
        <v>4345357</v>
      </c>
      <c r="I14" s="194">
        <v>8241241</v>
      </c>
      <c r="J14" s="194">
        <v>7882830</v>
      </c>
      <c r="K14" s="195"/>
      <c r="L14" s="194">
        <v>295882</v>
      </c>
      <c r="M14" s="194">
        <v>274834</v>
      </c>
      <c r="N14" s="194">
        <v>402418</v>
      </c>
      <c r="O14" s="194">
        <v>402390</v>
      </c>
      <c r="P14" s="196">
        <f t="shared" si="2"/>
        <v>82</v>
      </c>
      <c r="Q14" s="196">
        <f t="shared" si="2"/>
        <v>82</v>
      </c>
      <c r="R14" s="196">
        <v>1143</v>
      </c>
      <c r="S14" s="196">
        <v>1143</v>
      </c>
      <c r="T14" s="40"/>
      <c r="U14" s="40"/>
    </row>
    <row r="15" spans="1:23" s="31" customFormat="1" ht="28.5" customHeight="1">
      <c r="B15" s="193" t="s">
        <v>150</v>
      </c>
      <c r="C15" s="194">
        <v>4264896</v>
      </c>
      <c r="D15" s="194">
        <v>4069077</v>
      </c>
      <c r="E15" s="194">
        <v>4264896</v>
      </c>
      <c r="F15" s="194">
        <v>4069077</v>
      </c>
      <c r="G15" s="194">
        <v>1745170</v>
      </c>
      <c r="H15" s="194">
        <v>1697930</v>
      </c>
      <c r="I15" s="194">
        <v>2099725</v>
      </c>
      <c r="J15" s="194">
        <v>1966109</v>
      </c>
      <c r="K15" s="195"/>
      <c r="L15" s="194">
        <v>169260</v>
      </c>
      <c r="M15" s="194">
        <v>154309</v>
      </c>
      <c r="N15" s="194">
        <v>250741</v>
      </c>
      <c r="O15" s="194">
        <v>250729</v>
      </c>
      <c r="P15" s="196">
        <f t="shared" si="2"/>
        <v>0</v>
      </c>
      <c r="Q15" s="196">
        <f t="shared" si="2"/>
        <v>0</v>
      </c>
      <c r="R15" s="194">
        <v>0</v>
      </c>
      <c r="S15" s="194">
        <v>0</v>
      </c>
      <c r="T15" s="40"/>
      <c r="U15" s="40"/>
    </row>
    <row r="16" spans="1:23" s="31" customFormat="1" ht="28.5" customHeight="1">
      <c r="B16" s="193" t="s">
        <v>198</v>
      </c>
      <c r="C16" s="194">
        <v>3860164</v>
      </c>
      <c r="D16" s="194">
        <v>3660647</v>
      </c>
      <c r="E16" s="194">
        <v>3860117</v>
      </c>
      <c r="F16" s="194">
        <v>3660600</v>
      </c>
      <c r="G16" s="194">
        <v>1461099</v>
      </c>
      <c r="H16" s="194">
        <v>1414809</v>
      </c>
      <c r="I16" s="194">
        <v>1999938</v>
      </c>
      <c r="J16" s="194">
        <v>1866597</v>
      </c>
      <c r="K16" s="195"/>
      <c r="L16" s="194">
        <v>178005</v>
      </c>
      <c r="M16" s="194">
        <v>158139</v>
      </c>
      <c r="N16" s="194">
        <v>221075</v>
      </c>
      <c r="O16" s="194">
        <v>221055</v>
      </c>
      <c r="P16" s="196">
        <f t="shared" si="2"/>
        <v>0</v>
      </c>
      <c r="Q16" s="196">
        <f t="shared" si="2"/>
        <v>0</v>
      </c>
      <c r="R16" s="194">
        <v>47</v>
      </c>
      <c r="S16" s="194">
        <v>47</v>
      </c>
    </row>
    <row r="17" spans="2:21" s="31" customFormat="1" ht="28.5" customHeight="1">
      <c r="B17" s="193" t="s">
        <v>124</v>
      </c>
      <c r="C17" s="194">
        <v>3144222</v>
      </c>
      <c r="D17" s="194">
        <v>3046198</v>
      </c>
      <c r="E17" s="194">
        <v>3143792</v>
      </c>
      <c r="F17" s="194">
        <v>3045768</v>
      </c>
      <c r="G17" s="194">
        <v>1365407</v>
      </c>
      <c r="H17" s="194">
        <v>1346535</v>
      </c>
      <c r="I17" s="194">
        <v>1453590</v>
      </c>
      <c r="J17" s="194">
        <v>1383187</v>
      </c>
      <c r="K17" s="195"/>
      <c r="L17" s="194">
        <v>128900</v>
      </c>
      <c r="M17" s="194">
        <v>120172</v>
      </c>
      <c r="N17" s="194">
        <v>195895</v>
      </c>
      <c r="O17" s="194">
        <v>195874</v>
      </c>
      <c r="P17" s="196">
        <f t="shared" si="2"/>
        <v>0</v>
      </c>
      <c r="Q17" s="196">
        <f t="shared" si="2"/>
        <v>0</v>
      </c>
      <c r="R17" s="194">
        <v>430</v>
      </c>
      <c r="S17" s="194">
        <v>430</v>
      </c>
      <c r="T17" s="40"/>
      <c r="U17" s="40"/>
    </row>
    <row r="18" spans="2:21" s="31" customFormat="1" ht="28.5" customHeight="1">
      <c r="B18" s="193" t="s">
        <v>199</v>
      </c>
      <c r="C18" s="194">
        <v>2671627</v>
      </c>
      <c r="D18" s="194">
        <v>2551762</v>
      </c>
      <c r="E18" s="194">
        <v>2662393</v>
      </c>
      <c r="F18" s="194">
        <v>2542528</v>
      </c>
      <c r="G18" s="194">
        <v>1079718</v>
      </c>
      <c r="H18" s="194">
        <v>1053123</v>
      </c>
      <c r="I18" s="194">
        <v>1307082</v>
      </c>
      <c r="J18" s="194">
        <v>1218317</v>
      </c>
      <c r="K18" s="195"/>
      <c r="L18" s="194">
        <v>113346</v>
      </c>
      <c r="M18" s="194">
        <v>108841</v>
      </c>
      <c r="N18" s="194">
        <v>162247</v>
      </c>
      <c r="O18" s="194">
        <v>162247</v>
      </c>
      <c r="P18" s="196">
        <f t="shared" si="2"/>
        <v>0</v>
      </c>
      <c r="Q18" s="196">
        <f t="shared" si="2"/>
        <v>0</v>
      </c>
      <c r="R18" s="194">
        <v>9234</v>
      </c>
      <c r="S18" s="194">
        <v>9234</v>
      </c>
      <c r="T18" s="40"/>
      <c r="U18" s="40"/>
    </row>
    <row r="19" spans="2:21" s="31" customFormat="1" ht="28.5" customHeight="1">
      <c r="B19" s="193" t="s">
        <v>200</v>
      </c>
      <c r="C19" s="194">
        <v>512625</v>
      </c>
      <c r="D19" s="194">
        <v>499935</v>
      </c>
      <c r="E19" s="194">
        <v>512625</v>
      </c>
      <c r="F19" s="194">
        <v>499935</v>
      </c>
      <c r="G19" s="194">
        <v>202293</v>
      </c>
      <c r="H19" s="194">
        <v>198118</v>
      </c>
      <c r="I19" s="194">
        <v>245766</v>
      </c>
      <c r="J19" s="194">
        <v>237929</v>
      </c>
      <c r="K19" s="195"/>
      <c r="L19" s="194">
        <v>26250</v>
      </c>
      <c r="M19" s="194">
        <v>25572</v>
      </c>
      <c r="N19" s="194">
        <v>35939</v>
      </c>
      <c r="O19" s="194">
        <v>35939</v>
      </c>
      <c r="P19" s="196">
        <f t="shared" si="2"/>
        <v>2377</v>
      </c>
      <c r="Q19" s="196">
        <f t="shared" si="2"/>
        <v>2377</v>
      </c>
      <c r="R19" s="196">
        <v>0</v>
      </c>
      <c r="S19" s="196">
        <v>0</v>
      </c>
      <c r="T19" s="40"/>
      <c r="U19" s="40"/>
    </row>
    <row r="20" spans="2:21" s="31" customFormat="1" ht="28.5" customHeight="1">
      <c r="B20" s="193" t="s">
        <v>201</v>
      </c>
      <c r="C20" s="194">
        <v>128151</v>
      </c>
      <c r="D20" s="194">
        <v>126096</v>
      </c>
      <c r="E20" s="194">
        <v>126262</v>
      </c>
      <c r="F20" s="194">
        <v>124207</v>
      </c>
      <c r="G20" s="194">
        <v>47255</v>
      </c>
      <c r="H20" s="194">
        <v>46434</v>
      </c>
      <c r="I20" s="194">
        <v>69207</v>
      </c>
      <c r="J20" s="194">
        <v>68241</v>
      </c>
      <c r="K20" s="195"/>
      <c r="L20" s="194">
        <v>7644</v>
      </c>
      <c r="M20" s="194">
        <v>7376</v>
      </c>
      <c r="N20" s="194">
        <v>2156</v>
      </c>
      <c r="O20" s="194">
        <v>2156</v>
      </c>
      <c r="P20" s="196">
        <f t="shared" si="2"/>
        <v>0</v>
      </c>
      <c r="Q20" s="196">
        <f t="shared" si="2"/>
        <v>0</v>
      </c>
      <c r="R20" s="194">
        <v>1889</v>
      </c>
      <c r="S20" s="194">
        <v>1889</v>
      </c>
      <c r="T20" s="40"/>
      <c r="U20" s="40"/>
    </row>
    <row r="21" spans="2:21" s="31" customFormat="1" ht="28.5" customHeight="1">
      <c r="B21" s="193" t="s">
        <v>202</v>
      </c>
      <c r="C21" s="194">
        <v>191551</v>
      </c>
      <c r="D21" s="194">
        <v>190604</v>
      </c>
      <c r="E21" s="194">
        <v>191551</v>
      </c>
      <c r="F21" s="194">
        <v>190604</v>
      </c>
      <c r="G21" s="194">
        <v>82502</v>
      </c>
      <c r="H21" s="194">
        <v>82322</v>
      </c>
      <c r="I21" s="194">
        <v>86233</v>
      </c>
      <c r="J21" s="194">
        <v>85486</v>
      </c>
      <c r="K21" s="195"/>
      <c r="L21" s="194">
        <v>12980</v>
      </c>
      <c r="M21" s="194">
        <v>12960</v>
      </c>
      <c r="N21" s="194">
        <v>9836</v>
      </c>
      <c r="O21" s="194">
        <v>9836</v>
      </c>
      <c r="P21" s="196">
        <f t="shared" si="2"/>
        <v>0</v>
      </c>
      <c r="Q21" s="196">
        <f t="shared" si="2"/>
        <v>0</v>
      </c>
      <c r="R21" s="196">
        <v>0</v>
      </c>
      <c r="S21" s="196">
        <v>0</v>
      </c>
      <c r="T21" s="40"/>
      <c r="U21" s="40"/>
    </row>
    <row r="22" spans="2:21" s="31" customFormat="1" ht="28.5" customHeight="1">
      <c r="B22" s="193" t="s">
        <v>203</v>
      </c>
      <c r="C22" s="194">
        <v>2726999</v>
      </c>
      <c r="D22" s="194">
        <v>2639467</v>
      </c>
      <c r="E22" s="194">
        <v>2726999</v>
      </c>
      <c r="F22" s="194">
        <v>2639467</v>
      </c>
      <c r="G22" s="194">
        <v>1209332</v>
      </c>
      <c r="H22" s="194">
        <v>1186885</v>
      </c>
      <c r="I22" s="194">
        <v>1266242</v>
      </c>
      <c r="J22" s="194">
        <v>1207270</v>
      </c>
      <c r="K22" s="195"/>
      <c r="L22" s="194">
        <v>100818</v>
      </c>
      <c r="M22" s="194">
        <v>94705</v>
      </c>
      <c r="N22" s="194">
        <v>150607</v>
      </c>
      <c r="O22" s="194">
        <v>150607</v>
      </c>
      <c r="P22" s="196">
        <f t="shared" si="2"/>
        <v>0</v>
      </c>
      <c r="Q22" s="196">
        <f t="shared" si="2"/>
        <v>0</v>
      </c>
      <c r="R22" s="196">
        <v>0</v>
      </c>
      <c r="S22" s="196">
        <v>0</v>
      </c>
    </row>
    <row r="23" spans="2:21" s="31" customFormat="1" ht="28.5" customHeight="1">
      <c r="B23" s="193" t="s">
        <v>204</v>
      </c>
      <c r="C23" s="194">
        <v>465698</v>
      </c>
      <c r="D23" s="194">
        <v>454442</v>
      </c>
      <c r="E23" s="194">
        <v>465698</v>
      </c>
      <c r="F23" s="194">
        <v>454442</v>
      </c>
      <c r="G23" s="194">
        <v>147210</v>
      </c>
      <c r="H23" s="194">
        <v>145166</v>
      </c>
      <c r="I23" s="194">
        <v>275895</v>
      </c>
      <c r="J23" s="194">
        <v>267434</v>
      </c>
      <c r="K23" s="195"/>
      <c r="L23" s="194">
        <v>25914</v>
      </c>
      <c r="M23" s="194">
        <v>25177</v>
      </c>
      <c r="N23" s="194">
        <v>16679</v>
      </c>
      <c r="O23" s="194">
        <v>16665</v>
      </c>
      <c r="P23" s="196">
        <f t="shared" si="2"/>
        <v>0</v>
      </c>
      <c r="Q23" s="196">
        <f t="shared" si="2"/>
        <v>0</v>
      </c>
      <c r="R23" s="196">
        <v>0</v>
      </c>
      <c r="S23" s="196">
        <v>0</v>
      </c>
      <c r="T23" s="40"/>
      <c r="U23" s="40"/>
    </row>
    <row r="24" spans="2:21" s="31" customFormat="1" ht="28.5" customHeight="1">
      <c r="B24" s="193" t="s">
        <v>205</v>
      </c>
      <c r="C24" s="194">
        <v>1026359</v>
      </c>
      <c r="D24" s="194">
        <v>1000908</v>
      </c>
      <c r="E24" s="194">
        <v>1025831</v>
      </c>
      <c r="F24" s="194">
        <v>1000380</v>
      </c>
      <c r="G24" s="194">
        <v>416457</v>
      </c>
      <c r="H24" s="194">
        <v>411331</v>
      </c>
      <c r="I24" s="194">
        <v>534075</v>
      </c>
      <c r="J24" s="194">
        <v>515743</v>
      </c>
      <c r="K24" s="195"/>
      <c r="L24" s="194">
        <v>38363</v>
      </c>
      <c r="M24" s="194">
        <v>36370</v>
      </c>
      <c r="N24" s="194">
        <v>36936</v>
      </c>
      <c r="O24" s="194">
        <v>36936</v>
      </c>
      <c r="P24" s="196">
        <f t="shared" si="2"/>
        <v>0</v>
      </c>
      <c r="Q24" s="196">
        <f t="shared" si="2"/>
        <v>0</v>
      </c>
      <c r="R24" s="194">
        <v>528</v>
      </c>
      <c r="S24" s="194">
        <v>528</v>
      </c>
      <c r="T24" s="40"/>
      <c r="U24" s="40"/>
    </row>
    <row r="25" spans="2:21" s="31" customFormat="1" ht="28.5" customHeight="1">
      <c r="B25" s="193" t="s">
        <v>128</v>
      </c>
      <c r="C25" s="194">
        <v>319839</v>
      </c>
      <c r="D25" s="194">
        <v>301368</v>
      </c>
      <c r="E25" s="194">
        <v>319839</v>
      </c>
      <c r="F25" s="194">
        <v>301368</v>
      </c>
      <c r="G25" s="194">
        <v>133025</v>
      </c>
      <c r="H25" s="194">
        <v>128931</v>
      </c>
      <c r="I25" s="194">
        <v>147177</v>
      </c>
      <c r="J25" s="194">
        <v>133983</v>
      </c>
      <c r="K25" s="195"/>
      <c r="L25" s="194">
        <v>15227</v>
      </c>
      <c r="M25" s="194">
        <v>14044</v>
      </c>
      <c r="N25" s="194">
        <v>24410</v>
      </c>
      <c r="O25" s="194">
        <v>24410</v>
      </c>
      <c r="P25" s="196">
        <f t="shared" si="2"/>
        <v>0</v>
      </c>
      <c r="Q25" s="196">
        <f t="shared" si="2"/>
        <v>0</v>
      </c>
      <c r="R25" s="196">
        <v>0</v>
      </c>
      <c r="S25" s="196">
        <v>0</v>
      </c>
      <c r="T25" s="40"/>
      <c r="U25" s="40"/>
    </row>
    <row r="26" spans="2:21" s="31" customFormat="1" ht="28.5" customHeight="1">
      <c r="B26" s="193" t="s">
        <v>206</v>
      </c>
      <c r="C26" s="194">
        <v>518929</v>
      </c>
      <c r="D26" s="194">
        <v>492047</v>
      </c>
      <c r="E26" s="194">
        <v>518929</v>
      </c>
      <c r="F26" s="194">
        <v>492047</v>
      </c>
      <c r="G26" s="194">
        <v>230110</v>
      </c>
      <c r="H26" s="194">
        <v>223398</v>
      </c>
      <c r="I26" s="194">
        <v>230071</v>
      </c>
      <c r="J26" s="194">
        <v>211427</v>
      </c>
      <c r="K26" s="195"/>
      <c r="L26" s="194">
        <v>25088</v>
      </c>
      <c r="M26" s="194">
        <v>23562</v>
      </c>
      <c r="N26" s="194">
        <v>33660</v>
      </c>
      <c r="O26" s="194">
        <v>33660</v>
      </c>
      <c r="P26" s="196">
        <f t="shared" si="2"/>
        <v>0</v>
      </c>
      <c r="Q26" s="196">
        <f t="shared" si="2"/>
        <v>0</v>
      </c>
      <c r="R26" s="196">
        <v>0</v>
      </c>
      <c r="S26" s="196">
        <v>0</v>
      </c>
      <c r="T26" s="40"/>
      <c r="U26" s="40"/>
    </row>
    <row r="27" spans="2:21" s="31" customFormat="1" ht="28.5" customHeight="1">
      <c r="B27" s="193" t="s">
        <v>207</v>
      </c>
      <c r="C27" s="194">
        <v>757818</v>
      </c>
      <c r="D27" s="194">
        <v>721062</v>
      </c>
      <c r="E27" s="194">
        <v>755951</v>
      </c>
      <c r="F27" s="194">
        <v>719195</v>
      </c>
      <c r="G27" s="194">
        <v>287395</v>
      </c>
      <c r="H27" s="194">
        <v>281530</v>
      </c>
      <c r="I27" s="194">
        <v>366589</v>
      </c>
      <c r="J27" s="194">
        <v>338910</v>
      </c>
      <c r="K27" s="195"/>
      <c r="L27" s="194">
        <v>39468</v>
      </c>
      <c r="M27" s="194">
        <v>36256</v>
      </c>
      <c r="N27" s="194">
        <v>62499</v>
      </c>
      <c r="O27" s="194">
        <v>62499</v>
      </c>
      <c r="P27" s="196">
        <f t="shared" si="2"/>
        <v>0</v>
      </c>
      <c r="Q27" s="196">
        <f t="shared" si="2"/>
        <v>0</v>
      </c>
      <c r="R27" s="194">
        <v>1867</v>
      </c>
      <c r="S27" s="194">
        <v>1867</v>
      </c>
      <c r="T27" s="40"/>
      <c r="U27" s="40"/>
    </row>
    <row r="28" spans="2:21" s="31" customFormat="1" ht="28.5" customHeight="1">
      <c r="B28" s="193" t="s">
        <v>125</v>
      </c>
      <c r="C28" s="194">
        <v>2656274</v>
      </c>
      <c r="D28" s="194">
        <v>2581308</v>
      </c>
      <c r="E28" s="194">
        <v>2656274</v>
      </c>
      <c r="F28" s="194">
        <v>2581308</v>
      </c>
      <c r="G28" s="194">
        <v>967815</v>
      </c>
      <c r="H28" s="194">
        <v>941824</v>
      </c>
      <c r="I28" s="194">
        <v>1501987</v>
      </c>
      <c r="J28" s="194">
        <v>1455688</v>
      </c>
      <c r="K28" s="195"/>
      <c r="L28" s="194">
        <v>56271</v>
      </c>
      <c r="M28" s="194">
        <v>53595</v>
      </c>
      <c r="N28" s="194">
        <v>130201</v>
      </c>
      <c r="O28" s="194">
        <v>130201</v>
      </c>
      <c r="P28" s="196">
        <f t="shared" si="2"/>
        <v>0</v>
      </c>
      <c r="Q28" s="196">
        <f t="shared" si="2"/>
        <v>0</v>
      </c>
      <c r="R28" s="196">
        <v>0</v>
      </c>
      <c r="S28" s="196">
        <v>0</v>
      </c>
    </row>
    <row r="29" spans="2:21" s="31" customFormat="1" ht="28.5" customHeight="1">
      <c r="B29" s="193" t="s">
        <v>208</v>
      </c>
      <c r="C29" s="194">
        <v>3343807</v>
      </c>
      <c r="D29" s="194">
        <v>3302817</v>
      </c>
      <c r="E29" s="194">
        <v>3343300</v>
      </c>
      <c r="F29" s="194">
        <v>3302563</v>
      </c>
      <c r="G29" s="194">
        <v>1584609</v>
      </c>
      <c r="H29" s="194">
        <v>1565363</v>
      </c>
      <c r="I29" s="194">
        <v>1514129</v>
      </c>
      <c r="J29" s="194">
        <v>1496356</v>
      </c>
      <c r="K29" s="195"/>
      <c r="L29" s="194">
        <v>79646</v>
      </c>
      <c r="M29" s="194">
        <v>75928</v>
      </c>
      <c r="N29" s="194">
        <v>164916</v>
      </c>
      <c r="O29" s="194">
        <v>164916</v>
      </c>
      <c r="P29" s="196">
        <f t="shared" si="2"/>
        <v>0</v>
      </c>
      <c r="Q29" s="196">
        <f t="shared" si="2"/>
        <v>0</v>
      </c>
      <c r="R29" s="194">
        <v>507</v>
      </c>
      <c r="S29" s="194">
        <v>254</v>
      </c>
      <c r="T29" s="40"/>
      <c r="U29" s="40"/>
    </row>
    <row r="30" spans="2:21" s="31" customFormat="1" ht="28.5" customHeight="1">
      <c r="B30" s="193" t="s">
        <v>56</v>
      </c>
      <c r="C30" s="194">
        <v>4320000</v>
      </c>
      <c r="D30" s="194">
        <v>4186511</v>
      </c>
      <c r="E30" s="194">
        <v>4320000</v>
      </c>
      <c r="F30" s="194">
        <v>4186511</v>
      </c>
      <c r="G30" s="194">
        <v>1893920</v>
      </c>
      <c r="H30" s="194">
        <v>1853627</v>
      </c>
      <c r="I30" s="194">
        <v>2100797</v>
      </c>
      <c r="J30" s="194">
        <v>2016850</v>
      </c>
      <c r="K30" s="195"/>
      <c r="L30" s="194">
        <v>131181</v>
      </c>
      <c r="M30" s="194">
        <v>121938</v>
      </c>
      <c r="N30" s="194">
        <v>194102</v>
      </c>
      <c r="O30" s="194">
        <v>194096</v>
      </c>
      <c r="P30" s="196">
        <f t="shared" si="2"/>
        <v>0</v>
      </c>
      <c r="Q30" s="196">
        <f t="shared" si="2"/>
        <v>0</v>
      </c>
      <c r="R30" s="196">
        <v>0</v>
      </c>
      <c r="S30" s="196">
        <v>0</v>
      </c>
      <c r="T30" s="40"/>
      <c r="U30" s="40"/>
    </row>
    <row r="31" spans="2:21" s="31" customFormat="1" ht="28.5" customHeight="1">
      <c r="B31" s="193" t="s">
        <v>209</v>
      </c>
      <c r="C31" s="194">
        <v>1643704</v>
      </c>
      <c r="D31" s="194">
        <v>1574060</v>
      </c>
      <c r="E31" s="194">
        <v>1643704</v>
      </c>
      <c r="F31" s="194">
        <v>1574060</v>
      </c>
      <c r="G31" s="194">
        <v>701665</v>
      </c>
      <c r="H31" s="194">
        <v>689821</v>
      </c>
      <c r="I31" s="194">
        <v>788890</v>
      </c>
      <c r="J31" s="194">
        <v>736895</v>
      </c>
      <c r="K31" s="195"/>
      <c r="L31" s="194">
        <v>60628</v>
      </c>
      <c r="M31" s="194">
        <v>54823</v>
      </c>
      <c r="N31" s="194">
        <v>92521</v>
      </c>
      <c r="O31" s="194">
        <v>92521</v>
      </c>
      <c r="P31" s="196">
        <f t="shared" si="2"/>
        <v>0</v>
      </c>
      <c r="Q31" s="196">
        <f t="shared" si="2"/>
        <v>0</v>
      </c>
      <c r="R31" s="196">
        <v>0</v>
      </c>
      <c r="S31" s="196">
        <v>0</v>
      </c>
      <c r="T31" s="40"/>
      <c r="U31" s="40"/>
    </row>
    <row r="32" spans="2:21" s="31" customFormat="1" ht="28.5" customHeight="1">
      <c r="B32" s="193" t="s">
        <v>210</v>
      </c>
      <c r="C32" s="194">
        <v>1219786</v>
      </c>
      <c r="D32" s="194">
        <v>1162108</v>
      </c>
      <c r="E32" s="194">
        <v>1219786</v>
      </c>
      <c r="F32" s="194">
        <v>1162108</v>
      </c>
      <c r="G32" s="194">
        <v>493838</v>
      </c>
      <c r="H32" s="194">
        <v>478243</v>
      </c>
      <c r="I32" s="194">
        <v>591903</v>
      </c>
      <c r="J32" s="194">
        <v>553902</v>
      </c>
      <c r="K32" s="195"/>
      <c r="L32" s="194">
        <v>54509</v>
      </c>
      <c r="M32" s="194">
        <v>50427</v>
      </c>
      <c r="N32" s="194">
        <v>79536</v>
      </c>
      <c r="O32" s="194">
        <v>79536</v>
      </c>
      <c r="P32" s="196">
        <f t="shared" si="2"/>
        <v>0</v>
      </c>
      <c r="Q32" s="196">
        <f t="shared" si="2"/>
        <v>0</v>
      </c>
      <c r="R32" s="196">
        <v>0</v>
      </c>
      <c r="S32" s="196">
        <v>0</v>
      </c>
      <c r="T32" s="40"/>
      <c r="U32" s="40"/>
    </row>
    <row r="33" spans="2:21" s="31" customFormat="1" ht="28.5" customHeight="1">
      <c r="B33" s="193" t="s">
        <v>211</v>
      </c>
      <c r="C33" s="194">
        <v>806552</v>
      </c>
      <c r="D33" s="194">
        <v>774035</v>
      </c>
      <c r="E33" s="194">
        <v>806552</v>
      </c>
      <c r="F33" s="194">
        <v>774035</v>
      </c>
      <c r="G33" s="194">
        <v>329884</v>
      </c>
      <c r="H33" s="194">
        <v>324197</v>
      </c>
      <c r="I33" s="194">
        <v>394182</v>
      </c>
      <c r="J33" s="194">
        <v>371471</v>
      </c>
      <c r="K33" s="195"/>
      <c r="L33" s="194">
        <v>39891</v>
      </c>
      <c r="M33" s="194">
        <v>35772</v>
      </c>
      <c r="N33" s="194">
        <v>42595</v>
      </c>
      <c r="O33" s="194">
        <v>42595</v>
      </c>
      <c r="P33" s="196">
        <f t="shared" si="2"/>
        <v>0</v>
      </c>
      <c r="Q33" s="196">
        <f t="shared" si="2"/>
        <v>0</v>
      </c>
      <c r="R33" s="196">
        <v>0</v>
      </c>
      <c r="S33" s="196">
        <v>0</v>
      </c>
      <c r="T33" s="40"/>
      <c r="U33" s="40"/>
    </row>
    <row r="34" spans="2:21" s="31" customFormat="1" ht="28.5" customHeight="1">
      <c r="B34" s="197" t="s">
        <v>212</v>
      </c>
      <c r="C34" s="198">
        <v>1343433</v>
      </c>
      <c r="D34" s="198">
        <v>1309320</v>
      </c>
      <c r="E34" s="199">
        <v>1343433</v>
      </c>
      <c r="F34" s="199">
        <v>1309320</v>
      </c>
      <c r="G34" s="199">
        <v>587567</v>
      </c>
      <c r="H34" s="199">
        <v>579923</v>
      </c>
      <c r="I34" s="199">
        <v>598975</v>
      </c>
      <c r="J34" s="199">
        <v>574587</v>
      </c>
      <c r="K34" s="199"/>
      <c r="L34" s="199">
        <v>62299</v>
      </c>
      <c r="M34" s="199">
        <v>60218</v>
      </c>
      <c r="N34" s="199">
        <v>94592</v>
      </c>
      <c r="O34" s="199">
        <v>94592</v>
      </c>
      <c r="P34" s="200">
        <f t="shared" si="2"/>
        <v>0</v>
      </c>
      <c r="Q34" s="200">
        <f t="shared" si="2"/>
        <v>0</v>
      </c>
      <c r="R34" s="200">
        <v>0</v>
      </c>
      <c r="S34" s="196">
        <v>0</v>
      </c>
    </row>
    <row r="35" spans="2:21" s="31" customFormat="1" ht="25.5" customHeight="1">
      <c r="B35" s="250" t="s">
        <v>158</v>
      </c>
      <c r="C35" s="250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201"/>
      <c r="Q35" s="184"/>
      <c r="R35" s="184"/>
      <c r="S35" s="202"/>
      <c r="T35" s="40"/>
      <c r="U35" s="40"/>
    </row>
    <row r="36" spans="2:21" ht="16.5" customHeight="1">
      <c r="B36" s="43"/>
      <c r="C36" s="31"/>
      <c r="D36" s="31"/>
      <c r="E36" s="31"/>
      <c r="F36" s="31"/>
      <c r="G36" s="31"/>
      <c r="H36" s="31"/>
      <c r="I36" s="31"/>
      <c r="J36" s="31"/>
      <c r="K36" s="203"/>
      <c r="L36" s="31"/>
      <c r="M36" s="31"/>
      <c r="N36" s="31"/>
      <c r="O36" s="31"/>
      <c r="P36" s="31"/>
      <c r="Q36" s="31"/>
      <c r="R36" s="31"/>
      <c r="S36" s="31"/>
      <c r="T36" s="37"/>
      <c r="U36" s="37"/>
    </row>
    <row r="37" spans="2:21">
      <c r="C37" s="34"/>
      <c r="D37" s="34"/>
      <c r="E37" s="34"/>
      <c r="F37" s="34"/>
      <c r="G37" s="34"/>
      <c r="H37" s="34"/>
      <c r="I37" s="34"/>
      <c r="J37" s="34"/>
      <c r="K37" s="36"/>
      <c r="L37" s="34"/>
      <c r="M37" s="34"/>
      <c r="N37" s="34"/>
      <c r="O37" s="34"/>
      <c r="P37" s="34"/>
      <c r="Q37" s="34"/>
      <c r="R37" s="34"/>
      <c r="S37" s="34"/>
    </row>
  </sheetData>
  <mergeCells count="12">
    <mergeCell ref="B35:C35"/>
    <mergeCell ref="C4:D5"/>
    <mergeCell ref="R4:S5"/>
    <mergeCell ref="B2:J2"/>
    <mergeCell ref="R3:S3"/>
    <mergeCell ref="G4:J4"/>
    <mergeCell ref="E5:F5"/>
    <mergeCell ref="G5:H5"/>
    <mergeCell ref="I5:J5"/>
    <mergeCell ref="L5:M5"/>
    <mergeCell ref="N5:O5"/>
    <mergeCell ref="P5:Q5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8" orientation="portrait" r:id="rId1"/>
  <headerFooter alignWithMargins="0"/>
  <colBreaks count="1" manualBreakCount="1">
    <brk id="11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16財政</vt:lpstr>
      <vt:lpstr>○144</vt:lpstr>
      <vt:lpstr>○145(1)</vt:lpstr>
      <vt:lpstr>○145(2)</vt:lpstr>
      <vt:lpstr>○145(3)</vt:lpstr>
      <vt:lpstr>○145(4)</vt:lpstr>
      <vt:lpstr>○146</vt:lpstr>
      <vt:lpstr>○147</vt:lpstr>
      <vt:lpstr>○148</vt:lpstr>
      <vt:lpstr>○149-a</vt:lpstr>
      <vt:lpstr>○149-b</vt:lpstr>
      <vt:lpstr>○150</vt:lpstr>
      <vt:lpstr>○151</vt:lpstr>
      <vt:lpstr>○152 </vt:lpstr>
      <vt:lpstr>○144!Print_Area</vt:lpstr>
      <vt:lpstr>'○145(1)'!Print_Area</vt:lpstr>
      <vt:lpstr>'○145(2)'!Print_Area</vt:lpstr>
      <vt:lpstr>'○145(3)'!Print_Area</vt:lpstr>
      <vt:lpstr>'○145(4)'!Print_Area</vt:lpstr>
      <vt:lpstr>○146!Print_Area</vt:lpstr>
      <vt:lpstr>○147!Print_Area</vt:lpstr>
      <vt:lpstr>○148!Print_Area</vt:lpstr>
      <vt:lpstr>'○149-a'!Print_Area</vt:lpstr>
      <vt:lpstr>'○149-b'!Print_Area</vt:lpstr>
      <vt:lpstr>○150!Print_Area</vt:lpstr>
      <vt:lpstr>○151!Print_Area</vt:lpstr>
      <vt:lpstr>'○152 '!Print_Area</vt:lpstr>
      <vt:lpstr>'16財政'!Print_Area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hamahara hiroyuki</cp:lastModifiedBy>
  <cp:lastPrinted>2023-03-06T04:08:23Z</cp:lastPrinted>
  <dcterms:created xsi:type="dcterms:W3CDTF">2018-07-02T02:06:21Z</dcterms:created>
  <dcterms:modified xsi:type="dcterms:W3CDTF">2023-03-31T09:56:55Z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2023-02-24T04:39:33Z</vt:filetime>
  </property>
</Properties>
</file>